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 hidePivotFieldList="1"/>
  <xr:revisionPtr revIDLastSave="0" documentId="13_ncr:1_{748D3EF9-E835-4925-BF85-DBFF2E54D653}" xr6:coauthVersionLast="45" xr6:coauthVersionMax="45" xr10:uidLastSave="{00000000-0000-0000-0000-000000000000}"/>
  <bookViews>
    <workbookView xWindow="-120" yWindow="-120" windowWidth="20730" windowHeight="11160" activeTab="6" xr2:uid="{00000000-000D-0000-FFFF-FFFF00000000}"/>
  </bookViews>
  <sheets>
    <sheet name="Notas" sheetId="3" r:id="rId1"/>
    <sheet name="Hoja1" sheetId="5" r:id="rId2"/>
    <sheet name="Normales" sheetId="6" r:id="rId3"/>
    <sheet name="Tiempos" sheetId="4" r:id="rId4"/>
    <sheet name="MaxVero" sheetId="7" r:id="rId5"/>
    <sheet name="MaxVero (P)" sheetId="9" r:id="rId6"/>
    <sheet name="Visionados" sheetId="10" r:id="rId7"/>
  </sheets>
  <definedNames>
    <definedName name="DesvFA">Hoja1!$D$2</definedName>
    <definedName name="DesvMia">Hoja1!$D$3</definedName>
    <definedName name="Duraciones">Notas!$E:$E</definedName>
    <definedName name="MediaFA">Hoja1!$B$2</definedName>
    <definedName name="MediaMia">Hoja1!$B$3</definedName>
    <definedName name="MedianaFA">Hoja1!$H$2</definedName>
    <definedName name="MedianaMia">Hoja1!$H$3</definedName>
    <definedName name="NotasFA">Notas!$C:$C</definedName>
    <definedName name="NotasMias">Notas!$B:$B</definedName>
    <definedName name="NotasMiasRuido">Notas!$V:$V</definedName>
    <definedName name="Pelis">Hoja1!$B$1</definedName>
    <definedName name="solver_adj" localSheetId="4" hidden="1">MaxVero!$E$3:$E$4</definedName>
    <definedName name="solver_adj" localSheetId="5" hidden="1">'MaxVero (P)'!$G$3:$G$4</definedName>
    <definedName name="solver_cvg" localSheetId="4" hidden="1">0.0001</definedName>
    <definedName name="solver_cvg" localSheetId="5" hidden="1">0.0001</definedName>
    <definedName name="solver_drv" localSheetId="4" hidden="1">1</definedName>
    <definedName name="solver_drv" localSheetId="5" hidden="1">1</definedName>
    <definedName name="solver_eng" localSheetId="4" hidden="1">1</definedName>
    <definedName name="solver_eng" localSheetId="5" hidden="1">1</definedName>
    <definedName name="solver_est" localSheetId="4" hidden="1">1</definedName>
    <definedName name="solver_est" localSheetId="5" hidden="1">1</definedName>
    <definedName name="solver_itr" localSheetId="4" hidden="1">2147483647</definedName>
    <definedName name="solver_itr" localSheetId="5" hidden="1">2147483647</definedName>
    <definedName name="solver_mip" localSheetId="4" hidden="1">2147483647</definedName>
    <definedName name="solver_mip" localSheetId="5" hidden="1">2147483647</definedName>
    <definedName name="solver_mni" localSheetId="4" hidden="1">30</definedName>
    <definedName name="solver_mni" localSheetId="5" hidden="1">30</definedName>
    <definedName name="solver_mrt" localSheetId="4" hidden="1">0.075</definedName>
    <definedName name="solver_mrt" localSheetId="5" hidden="1">0.075</definedName>
    <definedName name="solver_msl" localSheetId="4" hidden="1">2</definedName>
    <definedName name="solver_msl" localSheetId="5" hidden="1">2</definedName>
    <definedName name="solver_neg" localSheetId="4" hidden="1">1</definedName>
    <definedName name="solver_neg" localSheetId="5" hidden="1">1</definedName>
    <definedName name="solver_nod" localSheetId="4" hidden="1">2147483647</definedName>
    <definedName name="solver_nod" localSheetId="5" hidden="1">2147483647</definedName>
    <definedName name="solver_num" localSheetId="4" hidden="1">0</definedName>
    <definedName name="solver_num" localSheetId="5" hidden="1">0</definedName>
    <definedName name="solver_nwt" localSheetId="4" hidden="1">1</definedName>
    <definedName name="solver_nwt" localSheetId="5" hidden="1">1</definedName>
    <definedName name="solver_opt" localSheetId="4" hidden="1">MaxVero!$E$28</definedName>
    <definedName name="solver_opt" localSheetId="5" hidden="1">'MaxVero (P)'!$F$28</definedName>
    <definedName name="solver_pre" localSheetId="4" hidden="1">0.000001</definedName>
    <definedName name="solver_pre" localSheetId="5" hidden="1">0.000001</definedName>
    <definedName name="solver_rbv" localSheetId="4" hidden="1">1</definedName>
    <definedName name="solver_rbv" localSheetId="5" hidden="1">1</definedName>
    <definedName name="solver_rlx" localSheetId="4" hidden="1">2</definedName>
    <definedName name="solver_rlx" localSheetId="5" hidden="1">2</definedName>
    <definedName name="solver_rsd" localSheetId="4" hidden="1">0</definedName>
    <definedName name="solver_rsd" localSheetId="5" hidden="1">0</definedName>
    <definedName name="solver_scl" localSheetId="4" hidden="1">1</definedName>
    <definedName name="solver_scl" localSheetId="5" hidden="1">1</definedName>
    <definedName name="solver_sho" localSheetId="4" hidden="1">2</definedName>
    <definedName name="solver_sho" localSheetId="5" hidden="1">2</definedName>
    <definedName name="solver_ssz" localSheetId="4" hidden="1">100</definedName>
    <definedName name="solver_ssz" localSheetId="5" hidden="1">100</definedName>
    <definedName name="solver_tim" localSheetId="4" hidden="1">2147483647</definedName>
    <definedName name="solver_tim" localSheetId="5" hidden="1">2147483647</definedName>
    <definedName name="solver_tol" localSheetId="4" hidden="1">0.01</definedName>
    <definedName name="solver_tol" localSheetId="5" hidden="1">0.01</definedName>
    <definedName name="solver_typ" localSheetId="4" hidden="1">1</definedName>
    <definedName name="solver_typ" localSheetId="5" hidden="1">1</definedName>
    <definedName name="solver_val" localSheetId="4" hidden="1">0</definedName>
    <definedName name="solver_val" localSheetId="5" hidden="1">0</definedName>
    <definedName name="solver_ver" localSheetId="4" hidden="1">3</definedName>
    <definedName name="solver_ver" localSheetId="5" hidden="1">3</definedName>
    <definedName name="VarFA">Hoja1!$F$2</definedName>
    <definedName name="VarMia">Hoja1!$F$3</definedName>
    <definedName name="Visionados">Notas!$F:$F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884" i="3" l="1"/>
  <c r="Z884" i="3"/>
  <c r="Y885" i="3"/>
  <c r="Z885" i="3"/>
  <c r="Y886" i="3"/>
  <c r="Z886" i="3"/>
  <c r="Y887" i="3"/>
  <c r="Z887" i="3"/>
  <c r="Y888" i="3"/>
  <c r="Z888" i="3"/>
  <c r="Y889" i="3"/>
  <c r="Z889" i="3"/>
  <c r="V884" i="3"/>
  <c r="V885" i="3"/>
  <c r="V886" i="3"/>
  <c r="V887" i="3"/>
  <c r="V888" i="3"/>
  <c r="V889" i="3"/>
  <c r="S884" i="3"/>
  <c r="S885" i="3"/>
  <c r="S886" i="3"/>
  <c r="S887" i="3"/>
  <c r="S888" i="3"/>
  <c r="S889" i="3"/>
  <c r="R884" i="3"/>
  <c r="R885" i="3"/>
  <c r="R886" i="3"/>
  <c r="R887" i="3"/>
  <c r="R888" i="3"/>
  <c r="R889" i="3"/>
  <c r="Q884" i="3"/>
  <c r="Q885" i="3"/>
  <c r="Q886" i="3"/>
  <c r="Q887" i="3"/>
  <c r="Q888" i="3"/>
  <c r="Q889" i="3"/>
  <c r="D884" i="3"/>
  <c r="D885" i="3"/>
  <c r="D886" i="3"/>
  <c r="D887" i="3"/>
  <c r="D888" i="3"/>
  <c r="D889" i="3"/>
  <c r="E2" i="10" l="1"/>
  <c r="E1" i="10"/>
  <c r="D4" i="10" l="1"/>
  <c r="B2" i="10" l="1"/>
  <c r="B1" i="10"/>
  <c r="D871" i="3" l="1"/>
  <c r="D872" i="3"/>
  <c r="D873" i="3"/>
  <c r="D874" i="3"/>
  <c r="D875" i="3"/>
  <c r="D876" i="3"/>
  <c r="D877" i="3"/>
  <c r="D878" i="3"/>
  <c r="D879" i="3"/>
  <c r="D880" i="3"/>
  <c r="D881" i="3"/>
  <c r="D882" i="3"/>
  <c r="D883" i="3"/>
  <c r="Y871" i="3"/>
  <c r="Z871" i="3"/>
  <c r="Y872" i="3"/>
  <c r="Z872" i="3"/>
  <c r="Y873" i="3"/>
  <c r="Z873" i="3"/>
  <c r="Y874" i="3"/>
  <c r="Z874" i="3"/>
  <c r="Y875" i="3"/>
  <c r="Z875" i="3"/>
  <c r="Y876" i="3"/>
  <c r="Z876" i="3"/>
  <c r="Y877" i="3"/>
  <c r="Z877" i="3"/>
  <c r="Y878" i="3"/>
  <c r="Z878" i="3"/>
  <c r="Y879" i="3"/>
  <c r="Z879" i="3"/>
  <c r="Y880" i="3"/>
  <c r="Z880" i="3"/>
  <c r="Y881" i="3"/>
  <c r="Z881" i="3"/>
  <c r="Y882" i="3"/>
  <c r="Z882" i="3"/>
  <c r="Y883" i="3"/>
  <c r="Z883" i="3"/>
  <c r="V871" i="3"/>
  <c r="V872" i="3"/>
  <c r="V873" i="3"/>
  <c r="V874" i="3"/>
  <c r="V875" i="3"/>
  <c r="V876" i="3"/>
  <c r="V877" i="3"/>
  <c r="V878" i="3"/>
  <c r="V879" i="3"/>
  <c r="V880" i="3"/>
  <c r="V881" i="3"/>
  <c r="V882" i="3"/>
  <c r="V883" i="3"/>
  <c r="Q871" i="3"/>
  <c r="R871" i="3" s="1"/>
  <c r="Q872" i="3"/>
  <c r="R872" i="3" s="1"/>
  <c r="Q873" i="3"/>
  <c r="R873" i="3" s="1"/>
  <c r="Q874" i="3"/>
  <c r="R874" i="3" s="1"/>
  <c r="Q875" i="3"/>
  <c r="R875" i="3" s="1"/>
  <c r="Q876" i="3"/>
  <c r="R876" i="3" s="1"/>
  <c r="S876" i="3"/>
  <c r="Q877" i="3"/>
  <c r="R877" i="3" s="1"/>
  <c r="Q878" i="3"/>
  <c r="R878" i="3" s="1"/>
  <c r="Q879" i="3"/>
  <c r="R879" i="3" s="1"/>
  <c r="Q880" i="3"/>
  <c r="R880" i="3" s="1"/>
  <c r="Q881" i="3"/>
  <c r="R881" i="3" s="1"/>
  <c r="Q882" i="3"/>
  <c r="R882" i="3" s="1"/>
  <c r="Q883" i="3"/>
  <c r="R883" i="3" s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S880" i="3" l="1"/>
  <c r="S877" i="3"/>
  <c r="S872" i="3"/>
  <c r="S881" i="3"/>
  <c r="S873" i="3"/>
  <c r="S882" i="3"/>
  <c r="S878" i="3"/>
  <c r="S874" i="3"/>
  <c r="S883" i="3"/>
  <c r="S879" i="3"/>
  <c r="S875" i="3"/>
  <c r="S871" i="3"/>
  <c r="C26" i="9"/>
  <c r="C24" i="9"/>
  <c r="C22" i="9"/>
  <c r="C20" i="9"/>
  <c r="C18" i="9"/>
  <c r="C16" i="9"/>
  <c r="C14" i="9"/>
  <c r="C12" i="9"/>
  <c r="C10" i="9"/>
  <c r="C8" i="9"/>
  <c r="C7" i="9" s="1"/>
  <c r="E7" i="9" s="1"/>
  <c r="E8" i="9" l="1"/>
  <c r="C9" i="9"/>
  <c r="E9" i="9" s="1"/>
  <c r="C13" i="9"/>
  <c r="E13" i="9" s="1"/>
  <c r="C17" i="9"/>
  <c r="E17" i="9" s="1"/>
  <c r="C21" i="9"/>
  <c r="E21" i="9" s="1"/>
  <c r="C25" i="9"/>
  <c r="E25" i="9" s="1"/>
  <c r="C11" i="9"/>
  <c r="E11" i="9" s="1"/>
  <c r="C15" i="9"/>
  <c r="E15" i="9" s="1"/>
  <c r="C19" i="9"/>
  <c r="E19" i="9" s="1"/>
  <c r="C23" i="9"/>
  <c r="E23" i="9" s="1"/>
  <c r="C26" i="7"/>
  <c r="C24" i="7"/>
  <c r="C25" i="7" s="1"/>
  <c r="C22" i="7"/>
  <c r="C20" i="7"/>
  <c r="C18" i="7"/>
  <c r="C19" i="7" s="1"/>
  <c r="C16" i="7"/>
  <c r="C17" i="7" s="1"/>
  <c r="C14" i="7"/>
  <c r="C12" i="7"/>
  <c r="C10" i="7"/>
  <c r="C11" i="7" s="1"/>
  <c r="C8" i="7"/>
  <c r="C9" i="7" s="1"/>
  <c r="E9" i="7" s="1"/>
  <c r="D4" i="6"/>
  <c r="C13" i="6"/>
  <c r="C6" i="6"/>
  <c r="C7" i="6"/>
  <c r="C8" i="6"/>
  <c r="C9" i="6"/>
  <c r="C10" i="6"/>
  <c r="C11" i="6"/>
  <c r="C12" i="6"/>
  <c r="C5" i="6"/>
  <c r="C4" i="6"/>
  <c r="N3" i="5"/>
  <c r="L3" i="5"/>
  <c r="J3" i="5"/>
  <c r="H3" i="5"/>
  <c r="F3" i="5"/>
  <c r="D3" i="5"/>
  <c r="B3" i="5"/>
  <c r="Y490" i="3"/>
  <c r="Z490" i="3"/>
  <c r="Y491" i="3"/>
  <c r="Z491" i="3"/>
  <c r="Y492" i="3"/>
  <c r="Z492" i="3"/>
  <c r="Y493" i="3"/>
  <c r="Z493" i="3"/>
  <c r="Y494" i="3"/>
  <c r="Z494" i="3"/>
  <c r="Y495" i="3"/>
  <c r="Z495" i="3"/>
  <c r="Y496" i="3"/>
  <c r="Z496" i="3"/>
  <c r="Y497" i="3"/>
  <c r="Z497" i="3"/>
  <c r="Y498" i="3"/>
  <c r="Z498" i="3"/>
  <c r="Y499" i="3"/>
  <c r="Z499" i="3"/>
  <c r="Y500" i="3"/>
  <c r="Z500" i="3"/>
  <c r="Y501" i="3"/>
  <c r="Z501" i="3"/>
  <c r="Y502" i="3"/>
  <c r="Z502" i="3"/>
  <c r="Y503" i="3"/>
  <c r="Z503" i="3"/>
  <c r="Y504" i="3"/>
  <c r="Z504" i="3"/>
  <c r="Y505" i="3"/>
  <c r="Z505" i="3"/>
  <c r="Y506" i="3"/>
  <c r="Z506" i="3"/>
  <c r="Y507" i="3"/>
  <c r="Z507" i="3"/>
  <c r="Y508" i="3"/>
  <c r="Z508" i="3"/>
  <c r="Y509" i="3"/>
  <c r="Z509" i="3"/>
  <c r="Y510" i="3"/>
  <c r="Z510" i="3"/>
  <c r="Y511" i="3"/>
  <c r="Z511" i="3"/>
  <c r="Y512" i="3"/>
  <c r="Z512" i="3"/>
  <c r="Y513" i="3"/>
  <c r="Z513" i="3"/>
  <c r="Y514" i="3"/>
  <c r="Z514" i="3"/>
  <c r="Y515" i="3"/>
  <c r="Z515" i="3"/>
  <c r="Y516" i="3"/>
  <c r="Z516" i="3"/>
  <c r="Y517" i="3"/>
  <c r="Z517" i="3"/>
  <c r="Y518" i="3"/>
  <c r="Z518" i="3"/>
  <c r="Y519" i="3"/>
  <c r="Z519" i="3"/>
  <c r="Y520" i="3"/>
  <c r="Z520" i="3"/>
  <c r="Y521" i="3"/>
  <c r="Z521" i="3"/>
  <c r="Y522" i="3"/>
  <c r="Z522" i="3"/>
  <c r="Y523" i="3"/>
  <c r="Z523" i="3"/>
  <c r="Y524" i="3"/>
  <c r="Z524" i="3"/>
  <c r="Y525" i="3"/>
  <c r="Z525" i="3"/>
  <c r="Y526" i="3"/>
  <c r="Z526" i="3"/>
  <c r="Y527" i="3"/>
  <c r="Z527" i="3"/>
  <c r="Y528" i="3"/>
  <c r="Z528" i="3"/>
  <c r="Y529" i="3"/>
  <c r="Z529" i="3"/>
  <c r="Y530" i="3"/>
  <c r="Z530" i="3"/>
  <c r="Y531" i="3"/>
  <c r="Z531" i="3"/>
  <c r="Y532" i="3"/>
  <c r="Z532" i="3"/>
  <c r="Y533" i="3"/>
  <c r="Z533" i="3"/>
  <c r="Y534" i="3"/>
  <c r="Z534" i="3"/>
  <c r="Y535" i="3"/>
  <c r="Z535" i="3"/>
  <c r="Y536" i="3"/>
  <c r="Z536" i="3"/>
  <c r="Y537" i="3"/>
  <c r="Z537" i="3"/>
  <c r="Y538" i="3"/>
  <c r="Z538" i="3"/>
  <c r="Y539" i="3"/>
  <c r="Z539" i="3"/>
  <c r="Y540" i="3"/>
  <c r="Z540" i="3"/>
  <c r="Y541" i="3"/>
  <c r="Z541" i="3"/>
  <c r="Y542" i="3"/>
  <c r="Z542" i="3"/>
  <c r="Y543" i="3"/>
  <c r="Z543" i="3"/>
  <c r="Y544" i="3"/>
  <c r="Z544" i="3"/>
  <c r="Y545" i="3"/>
  <c r="Z545" i="3"/>
  <c r="Y546" i="3"/>
  <c r="Z546" i="3"/>
  <c r="Y547" i="3"/>
  <c r="Z547" i="3"/>
  <c r="Y548" i="3"/>
  <c r="Z548" i="3"/>
  <c r="Y549" i="3"/>
  <c r="Z549" i="3"/>
  <c r="Y550" i="3"/>
  <c r="Z550" i="3"/>
  <c r="Y551" i="3"/>
  <c r="Z551" i="3"/>
  <c r="Y552" i="3"/>
  <c r="Z552" i="3"/>
  <c r="Y553" i="3"/>
  <c r="Z553" i="3"/>
  <c r="Y554" i="3"/>
  <c r="Z554" i="3"/>
  <c r="Y555" i="3"/>
  <c r="Z555" i="3"/>
  <c r="Y556" i="3"/>
  <c r="Z556" i="3"/>
  <c r="Y557" i="3"/>
  <c r="Z557" i="3"/>
  <c r="Y558" i="3"/>
  <c r="Z558" i="3"/>
  <c r="Y559" i="3"/>
  <c r="Z559" i="3"/>
  <c r="Y560" i="3"/>
  <c r="Z560" i="3"/>
  <c r="Y561" i="3"/>
  <c r="Z561" i="3"/>
  <c r="Y562" i="3"/>
  <c r="Z562" i="3"/>
  <c r="Y563" i="3"/>
  <c r="Z563" i="3"/>
  <c r="Y564" i="3"/>
  <c r="Z564" i="3"/>
  <c r="Y565" i="3"/>
  <c r="Z565" i="3"/>
  <c r="Y566" i="3"/>
  <c r="Z566" i="3"/>
  <c r="Y567" i="3"/>
  <c r="Z567" i="3"/>
  <c r="Y568" i="3"/>
  <c r="Z568" i="3"/>
  <c r="Y569" i="3"/>
  <c r="Z569" i="3"/>
  <c r="Y570" i="3"/>
  <c r="Z570" i="3"/>
  <c r="Y571" i="3"/>
  <c r="Z571" i="3"/>
  <c r="Y572" i="3"/>
  <c r="Z572" i="3"/>
  <c r="Y573" i="3"/>
  <c r="Z573" i="3"/>
  <c r="Y574" i="3"/>
  <c r="Z574" i="3"/>
  <c r="Y575" i="3"/>
  <c r="Z575" i="3"/>
  <c r="Y576" i="3"/>
  <c r="Z576" i="3"/>
  <c r="Y577" i="3"/>
  <c r="Z577" i="3"/>
  <c r="Y578" i="3"/>
  <c r="Z578" i="3"/>
  <c r="Y579" i="3"/>
  <c r="Z579" i="3"/>
  <c r="Y580" i="3"/>
  <c r="Z580" i="3"/>
  <c r="Y581" i="3"/>
  <c r="Z581" i="3"/>
  <c r="Y582" i="3"/>
  <c r="Z582" i="3"/>
  <c r="Y583" i="3"/>
  <c r="Z583" i="3"/>
  <c r="Y584" i="3"/>
  <c r="Z584" i="3"/>
  <c r="Y585" i="3"/>
  <c r="Z585" i="3"/>
  <c r="Y586" i="3"/>
  <c r="Z586" i="3"/>
  <c r="Y587" i="3"/>
  <c r="Z587" i="3"/>
  <c r="Y588" i="3"/>
  <c r="Z588" i="3"/>
  <c r="Y589" i="3"/>
  <c r="Z589" i="3"/>
  <c r="Y590" i="3"/>
  <c r="Z590" i="3"/>
  <c r="Y591" i="3"/>
  <c r="Z591" i="3"/>
  <c r="Y592" i="3"/>
  <c r="Z592" i="3"/>
  <c r="Y593" i="3"/>
  <c r="Z593" i="3"/>
  <c r="Y594" i="3"/>
  <c r="Z594" i="3"/>
  <c r="Y595" i="3"/>
  <c r="Z595" i="3"/>
  <c r="Y596" i="3"/>
  <c r="Z596" i="3"/>
  <c r="Y597" i="3"/>
  <c r="Z597" i="3"/>
  <c r="Y598" i="3"/>
  <c r="Z598" i="3"/>
  <c r="Y599" i="3"/>
  <c r="Z599" i="3"/>
  <c r="Y600" i="3"/>
  <c r="Z600" i="3"/>
  <c r="Y601" i="3"/>
  <c r="Z601" i="3"/>
  <c r="Y602" i="3"/>
  <c r="Z602" i="3"/>
  <c r="Y603" i="3"/>
  <c r="Z603" i="3"/>
  <c r="Y604" i="3"/>
  <c r="Z604" i="3"/>
  <c r="Y605" i="3"/>
  <c r="Z605" i="3"/>
  <c r="Y606" i="3"/>
  <c r="Z606" i="3"/>
  <c r="Y607" i="3"/>
  <c r="Z607" i="3"/>
  <c r="Y608" i="3"/>
  <c r="Z608" i="3"/>
  <c r="Y609" i="3"/>
  <c r="Z609" i="3"/>
  <c r="Y610" i="3"/>
  <c r="Z610" i="3"/>
  <c r="Y611" i="3"/>
  <c r="Z611" i="3"/>
  <c r="Y612" i="3"/>
  <c r="Z612" i="3"/>
  <c r="Y613" i="3"/>
  <c r="Z613" i="3"/>
  <c r="Y614" i="3"/>
  <c r="Z614" i="3"/>
  <c r="Y615" i="3"/>
  <c r="Z615" i="3"/>
  <c r="Y616" i="3"/>
  <c r="Z616" i="3"/>
  <c r="Y617" i="3"/>
  <c r="Z617" i="3"/>
  <c r="Y618" i="3"/>
  <c r="Z618" i="3"/>
  <c r="Y619" i="3"/>
  <c r="Z619" i="3"/>
  <c r="Y620" i="3"/>
  <c r="Z620" i="3"/>
  <c r="Y621" i="3"/>
  <c r="Z621" i="3"/>
  <c r="Y622" i="3"/>
  <c r="Z622" i="3"/>
  <c r="Y623" i="3"/>
  <c r="Z623" i="3"/>
  <c r="Y624" i="3"/>
  <c r="Z624" i="3"/>
  <c r="Y625" i="3"/>
  <c r="Z625" i="3"/>
  <c r="Y626" i="3"/>
  <c r="Z626" i="3"/>
  <c r="Y627" i="3"/>
  <c r="Z627" i="3"/>
  <c r="Y628" i="3"/>
  <c r="Z628" i="3"/>
  <c r="Y629" i="3"/>
  <c r="Z629" i="3"/>
  <c r="Y630" i="3"/>
  <c r="Z630" i="3"/>
  <c r="Y631" i="3"/>
  <c r="Z631" i="3"/>
  <c r="Y632" i="3"/>
  <c r="Z632" i="3"/>
  <c r="Y633" i="3"/>
  <c r="Z633" i="3"/>
  <c r="Y634" i="3"/>
  <c r="Z634" i="3"/>
  <c r="Y635" i="3"/>
  <c r="Z635" i="3"/>
  <c r="Y636" i="3"/>
  <c r="Z636" i="3"/>
  <c r="Y637" i="3"/>
  <c r="Z637" i="3"/>
  <c r="Y638" i="3"/>
  <c r="Z638" i="3"/>
  <c r="Y639" i="3"/>
  <c r="Z639" i="3"/>
  <c r="Y640" i="3"/>
  <c r="Z640" i="3"/>
  <c r="Y641" i="3"/>
  <c r="Z641" i="3"/>
  <c r="Y642" i="3"/>
  <c r="Z642" i="3"/>
  <c r="Y643" i="3"/>
  <c r="Z643" i="3"/>
  <c r="Y644" i="3"/>
  <c r="Z644" i="3"/>
  <c r="Y645" i="3"/>
  <c r="Z645" i="3"/>
  <c r="Y646" i="3"/>
  <c r="Z646" i="3"/>
  <c r="Y647" i="3"/>
  <c r="Z647" i="3"/>
  <c r="Y648" i="3"/>
  <c r="Z648" i="3"/>
  <c r="Y649" i="3"/>
  <c r="Z649" i="3"/>
  <c r="Y650" i="3"/>
  <c r="Z650" i="3"/>
  <c r="Y651" i="3"/>
  <c r="Z651" i="3"/>
  <c r="Y652" i="3"/>
  <c r="Z652" i="3"/>
  <c r="Y653" i="3"/>
  <c r="Z653" i="3"/>
  <c r="Y654" i="3"/>
  <c r="Z654" i="3"/>
  <c r="Y655" i="3"/>
  <c r="Z655" i="3"/>
  <c r="Y656" i="3"/>
  <c r="Z656" i="3"/>
  <c r="Y657" i="3"/>
  <c r="Z657" i="3"/>
  <c r="Y658" i="3"/>
  <c r="Z658" i="3"/>
  <c r="Y659" i="3"/>
  <c r="Z659" i="3"/>
  <c r="Y660" i="3"/>
  <c r="Z660" i="3"/>
  <c r="Y661" i="3"/>
  <c r="Z661" i="3"/>
  <c r="Y662" i="3"/>
  <c r="Z662" i="3"/>
  <c r="Y663" i="3"/>
  <c r="Z663" i="3"/>
  <c r="Y664" i="3"/>
  <c r="Z664" i="3"/>
  <c r="Y665" i="3"/>
  <c r="Z665" i="3"/>
  <c r="Y666" i="3"/>
  <c r="Z666" i="3"/>
  <c r="Y667" i="3"/>
  <c r="Z667" i="3"/>
  <c r="Y668" i="3"/>
  <c r="Z668" i="3"/>
  <c r="Y669" i="3"/>
  <c r="Z669" i="3"/>
  <c r="Y670" i="3"/>
  <c r="Z670" i="3"/>
  <c r="Y671" i="3"/>
  <c r="Z671" i="3"/>
  <c r="Y672" i="3"/>
  <c r="Z672" i="3"/>
  <c r="Y673" i="3"/>
  <c r="Z673" i="3"/>
  <c r="Y674" i="3"/>
  <c r="Z674" i="3"/>
  <c r="Y675" i="3"/>
  <c r="Z675" i="3"/>
  <c r="Y676" i="3"/>
  <c r="Z676" i="3"/>
  <c r="Y677" i="3"/>
  <c r="Z677" i="3"/>
  <c r="Y678" i="3"/>
  <c r="Z678" i="3"/>
  <c r="Y679" i="3"/>
  <c r="Z679" i="3"/>
  <c r="Y680" i="3"/>
  <c r="Z680" i="3"/>
  <c r="Y681" i="3"/>
  <c r="Z681" i="3"/>
  <c r="Y682" i="3"/>
  <c r="Z682" i="3"/>
  <c r="Y683" i="3"/>
  <c r="Z683" i="3"/>
  <c r="Y684" i="3"/>
  <c r="Z684" i="3"/>
  <c r="Y685" i="3"/>
  <c r="Z685" i="3"/>
  <c r="Y686" i="3"/>
  <c r="Z686" i="3"/>
  <c r="Y687" i="3"/>
  <c r="Z687" i="3"/>
  <c r="Y688" i="3"/>
  <c r="Z688" i="3"/>
  <c r="Y689" i="3"/>
  <c r="Z689" i="3"/>
  <c r="Y690" i="3"/>
  <c r="Z690" i="3"/>
  <c r="Y691" i="3"/>
  <c r="Z691" i="3"/>
  <c r="Y692" i="3"/>
  <c r="Z692" i="3"/>
  <c r="Y693" i="3"/>
  <c r="Z693" i="3"/>
  <c r="Y694" i="3"/>
  <c r="Z694" i="3"/>
  <c r="Y695" i="3"/>
  <c r="Z695" i="3"/>
  <c r="Y696" i="3"/>
  <c r="Z696" i="3"/>
  <c r="Y697" i="3"/>
  <c r="Z697" i="3"/>
  <c r="Y698" i="3"/>
  <c r="Z698" i="3"/>
  <c r="Y699" i="3"/>
  <c r="Z699" i="3"/>
  <c r="Y700" i="3"/>
  <c r="Z700" i="3"/>
  <c r="Y701" i="3"/>
  <c r="Z701" i="3"/>
  <c r="Y702" i="3"/>
  <c r="Z702" i="3"/>
  <c r="Y703" i="3"/>
  <c r="Z703" i="3"/>
  <c r="Y704" i="3"/>
  <c r="Z704" i="3"/>
  <c r="Y705" i="3"/>
  <c r="Z705" i="3"/>
  <c r="Y706" i="3"/>
  <c r="Z706" i="3"/>
  <c r="Y707" i="3"/>
  <c r="Z707" i="3"/>
  <c r="Y708" i="3"/>
  <c r="Z708" i="3"/>
  <c r="Y709" i="3"/>
  <c r="Z709" i="3"/>
  <c r="Y710" i="3"/>
  <c r="Z710" i="3"/>
  <c r="Y711" i="3"/>
  <c r="Z711" i="3"/>
  <c r="Y712" i="3"/>
  <c r="Z712" i="3"/>
  <c r="Y713" i="3"/>
  <c r="Z713" i="3"/>
  <c r="Y714" i="3"/>
  <c r="Z714" i="3"/>
  <c r="Y715" i="3"/>
  <c r="Z715" i="3"/>
  <c r="Y716" i="3"/>
  <c r="Z716" i="3"/>
  <c r="Y717" i="3"/>
  <c r="Z717" i="3"/>
  <c r="Y718" i="3"/>
  <c r="Z718" i="3"/>
  <c r="Y719" i="3"/>
  <c r="Z719" i="3"/>
  <c r="Y720" i="3"/>
  <c r="Z720" i="3"/>
  <c r="Y721" i="3"/>
  <c r="Z721" i="3"/>
  <c r="Y722" i="3"/>
  <c r="Z722" i="3"/>
  <c r="Y723" i="3"/>
  <c r="Z723" i="3"/>
  <c r="Y724" i="3"/>
  <c r="Z724" i="3"/>
  <c r="Y725" i="3"/>
  <c r="Z725" i="3"/>
  <c r="Y726" i="3"/>
  <c r="Z726" i="3"/>
  <c r="Y727" i="3"/>
  <c r="Z727" i="3"/>
  <c r="Y728" i="3"/>
  <c r="Z728" i="3"/>
  <c r="Y729" i="3"/>
  <c r="Z729" i="3"/>
  <c r="Y730" i="3"/>
  <c r="Z730" i="3"/>
  <c r="Y731" i="3"/>
  <c r="Z731" i="3"/>
  <c r="Y732" i="3"/>
  <c r="Z732" i="3"/>
  <c r="Y733" i="3"/>
  <c r="Z733" i="3"/>
  <c r="Y734" i="3"/>
  <c r="Z734" i="3"/>
  <c r="Y735" i="3"/>
  <c r="Z735" i="3"/>
  <c r="Y736" i="3"/>
  <c r="Z736" i="3"/>
  <c r="Y737" i="3"/>
  <c r="Z737" i="3"/>
  <c r="Y738" i="3"/>
  <c r="Z738" i="3"/>
  <c r="Y739" i="3"/>
  <c r="Z739" i="3"/>
  <c r="Y740" i="3"/>
  <c r="Z740" i="3"/>
  <c r="Y741" i="3"/>
  <c r="Z741" i="3"/>
  <c r="Y742" i="3"/>
  <c r="Z742" i="3"/>
  <c r="Y743" i="3"/>
  <c r="Z743" i="3"/>
  <c r="Y744" i="3"/>
  <c r="Z744" i="3"/>
  <c r="Y745" i="3"/>
  <c r="Z745" i="3"/>
  <c r="Y746" i="3"/>
  <c r="Z746" i="3"/>
  <c r="Y747" i="3"/>
  <c r="Z747" i="3"/>
  <c r="Y748" i="3"/>
  <c r="Z748" i="3"/>
  <c r="Y749" i="3"/>
  <c r="Z749" i="3"/>
  <c r="Y750" i="3"/>
  <c r="Z750" i="3"/>
  <c r="Y751" i="3"/>
  <c r="Z751" i="3"/>
  <c r="Y752" i="3"/>
  <c r="Z752" i="3"/>
  <c r="Y753" i="3"/>
  <c r="Z753" i="3"/>
  <c r="Y754" i="3"/>
  <c r="Z754" i="3"/>
  <c r="Y755" i="3"/>
  <c r="Z755" i="3"/>
  <c r="Y756" i="3"/>
  <c r="Z756" i="3"/>
  <c r="Y757" i="3"/>
  <c r="Z757" i="3"/>
  <c r="Y758" i="3"/>
  <c r="Z758" i="3"/>
  <c r="Y759" i="3"/>
  <c r="Z759" i="3"/>
  <c r="Y760" i="3"/>
  <c r="Z760" i="3"/>
  <c r="Y761" i="3"/>
  <c r="Z761" i="3"/>
  <c r="Y762" i="3"/>
  <c r="Z762" i="3"/>
  <c r="Y763" i="3"/>
  <c r="Z763" i="3"/>
  <c r="Y764" i="3"/>
  <c r="Z764" i="3"/>
  <c r="Y765" i="3"/>
  <c r="Z765" i="3"/>
  <c r="Y766" i="3"/>
  <c r="Z766" i="3"/>
  <c r="Y767" i="3"/>
  <c r="Z767" i="3"/>
  <c r="Y768" i="3"/>
  <c r="Z768" i="3"/>
  <c r="Y769" i="3"/>
  <c r="Z769" i="3"/>
  <c r="Y770" i="3"/>
  <c r="Z770" i="3"/>
  <c r="Y771" i="3"/>
  <c r="Z771" i="3"/>
  <c r="Y772" i="3"/>
  <c r="Z772" i="3"/>
  <c r="Y773" i="3"/>
  <c r="Z773" i="3"/>
  <c r="Y774" i="3"/>
  <c r="Z774" i="3"/>
  <c r="Y775" i="3"/>
  <c r="Z775" i="3"/>
  <c r="Y776" i="3"/>
  <c r="Z776" i="3"/>
  <c r="Y777" i="3"/>
  <c r="Z777" i="3"/>
  <c r="Y778" i="3"/>
  <c r="Z778" i="3"/>
  <c r="Y779" i="3"/>
  <c r="Z779" i="3"/>
  <c r="Y780" i="3"/>
  <c r="Z780" i="3"/>
  <c r="Y781" i="3"/>
  <c r="Z781" i="3"/>
  <c r="Y782" i="3"/>
  <c r="Z782" i="3"/>
  <c r="Y783" i="3"/>
  <c r="Z783" i="3"/>
  <c r="Y784" i="3"/>
  <c r="Z784" i="3"/>
  <c r="Y785" i="3"/>
  <c r="Z785" i="3"/>
  <c r="Y786" i="3"/>
  <c r="Z786" i="3"/>
  <c r="Y787" i="3"/>
  <c r="Z787" i="3"/>
  <c r="Y788" i="3"/>
  <c r="Z788" i="3"/>
  <c r="Y789" i="3"/>
  <c r="Z789" i="3"/>
  <c r="Y790" i="3"/>
  <c r="Z790" i="3"/>
  <c r="Y791" i="3"/>
  <c r="Z791" i="3"/>
  <c r="Y792" i="3"/>
  <c r="Z792" i="3"/>
  <c r="Y793" i="3"/>
  <c r="Z793" i="3"/>
  <c r="Y794" i="3"/>
  <c r="Z794" i="3"/>
  <c r="Y795" i="3"/>
  <c r="Z795" i="3"/>
  <c r="Y796" i="3"/>
  <c r="Z796" i="3"/>
  <c r="Y797" i="3"/>
  <c r="Z797" i="3"/>
  <c r="Y798" i="3"/>
  <c r="Z798" i="3"/>
  <c r="Y799" i="3"/>
  <c r="Z799" i="3"/>
  <c r="Y800" i="3"/>
  <c r="Z800" i="3"/>
  <c r="Y801" i="3"/>
  <c r="Z801" i="3"/>
  <c r="Y802" i="3"/>
  <c r="Z802" i="3"/>
  <c r="Y803" i="3"/>
  <c r="Z803" i="3"/>
  <c r="Y804" i="3"/>
  <c r="Z804" i="3"/>
  <c r="Y805" i="3"/>
  <c r="Z805" i="3"/>
  <c r="Y806" i="3"/>
  <c r="Z806" i="3"/>
  <c r="Y807" i="3"/>
  <c r="Z807" i="3"/>
  <c r="Y808" i="3"/>
  <c r="Z808" i="3"/>
  <c r="Y809" i="3"/>
  <c r="Z809" i="3"/>
  <c r="Y810" i="3"/>
  <c r="Z810" i="3"/>
  <c r="Y811" i="3"/>
  <c r="Z811" i="3"/>
  <c r="Y812" i="3"/>
  <c r="Z812" i="3"/>
  <c r="Y813" i="3"/>
  <c r="Z813" i="3"/>
  <c r="Y814" i="3"/>
  <c r="Z814" i="3"/>
  <c r="Y815" i="3"/>
  <c r="Z815" i="3"/>
  <c r="Y816" i="3"/>
  <c r="Z816" i="3"/>
  <c r="Y817" i="3"/>
  <c r="Z817" i="3"/>
  <c r="Y818" i="3"/>
  <c r="Z818" i="3"/>
  <c r="Y819" i="3"/>
  <c r="Z819" i="3"/>
  <c r="Y820" i="3"/>
  <c r="Z820" i="3"/>
  <c r="Y821" i="3"/>
  <c r="Z821" i="3"/>
  <c r="Y822" i="3"/>
  <c r="Z822" i="3"/>
  <c r="Y823" i="3"/>
  <c r="Z823" i="3"/>
  <c r="Y824" i="3"/>
  <c r="Z824" i="3"/>
  <c r="Y825" i="3"/>
  <c r="Z825" i="3"/>
  <c r="Y826" i="3"/>
  <c r="Z826" i="3"/>
  <c r="Y827" i="3"/>
  <c r="Z827" i="3"/>
  <c r="Y828" i="3"/>
  <c r="Z828" i="3"/>
  <c r="Y829" i="3"/>
  <c r="Z829" i="3"/>
  <c r="Y830" i="3"/>
  <c r="Z830" i="3"/>
  <c r="Y831" i="3"/>
  <c r="Z831" i="3"/>
  <c r="Y832" i="3"/>
  <c r="Z832" i="3"/>
  <c r="Y833" i="3"/>
  <c r="Z833" i="3"/>
  <c r="Y834" i="3"/>
  <c r="Z834" i="3"/>
  <c r="Y835" i="3"/>
  <c r="Z835" i="3"/>
  <c r="Y836" i="3"/>
  <c r="Z836" i="3"/>
  <c r="Y837" i="3"/>
  <c r="Z837" i="3"/>
  <c r="Y838" i="3"/>
  <c r="Z838" i="3"/>
  <c r="Y839" i="3"/>
  <c r="Z839" i="3"/>
  <c r="Y840" i="3"/>
  <c r="Z840" i="3"/>
  <c r="Y841" i="3"/>
  <c r="Z841" i="3"/>
  <c r="Y842" i="3"/>
  <c r="Z842" i="3"/>
  <c r="Y843" i="3"/>
  <c r="Z843" i="3"/>
  <c r="Y844" i="3"/>
  <c r="Z844" i="3"/>
  <c r="Y845" i="3"/>
  <c r="Z845" i="3"/>
  <c r="Y846" i="3"/>
  <c r="Z846" i="3"/>
  <c r="Y847" i="3"/>
  <c r="Z847" i="3"/>
  <c r="Y848" i="3"/>
  <c r="Z848" i="3"/>
  <c r="Y849" i="3"/>
  <c r="Z849" i="3"/>
  <c r="Y850" i="3"/>
  <c r="Z850" i="3"/>
  <c r="Y851" i="3"/>
  <c r="Z851" i="3"/>
  <c r="Y852" i="3"/>
  <c r="Z852" i="3"/>
  <c r="Y853" i="3"/>
  <c r="Z853" i="3"/>
  <c r="Y854" i="3"/>
  <c r="Z854" i="3"/>
  <c r="Y855" i="3"/>
  <c r="Z855" i="3"/>
  <c r="Y856" i="3"/>
  <c r="Z856" i="3"/>
  <c r="Y857" i="3"/>
  <c r="Z857" i="3"/>
  <c r="Y858" i="3"/>
  <c r="Z858" i="3"/>
  <c r="Y859" i="3"/>
  <c r="Z859" i="3"/>
  <c r="Y860" i="3"/>
  <c r="Z860" i="3"/>
  <c r="Y861" i="3"/>
  <c r="Z861" i="3"/>
  <c r="Y862" i="3"/>
  <c r="Z862" i="3"/>
  <c r="Y863" i="3"/>
  <c r="Z863" i="3"/>
  <c r="Y864" i="3"/>
  <c r="Z864" i="3"/>
  <c r="Y865" i="3"/>
  <c r="Z865" i="3"/>
  <c r="Y866" i="3"/>
  <c r="Z866" i="3"/>
  <c r="Y867" i="3"/>
  <c r="Z867" i="3"/>
  <c r="Y868" i="3"/>
  <c r="Z868" i="3"/>
  <c r="Y869" i="3"/>
  <c r="Z869" i="3"/>
  <c r="Y870" i="3"/>
  <c r="Z870" i="3"/>
  <c r="V490" i="3"/>
  <c r="V491" i="3"/>
  <c r="V492" i="3"/>
  <c r="V493" i="3"/>
  <c r="V494" i="3"/>
  <c r="V495" i="3"/>
  <c r="V496" i="3"/>
  <c r="V497" i="3"/>
  <c r="V498" i="3"/>
  <c r="V499" i="3"/>
  <c r="V500" i="3"/>
  <c r="V501" i="3"/>
  <c r="V502" i="3"/>
  <c r="V503" i="3"/>
  <c r="V504" i="3"/>
  <c r="V505" i="3"/>
  <c r="V506" i="3"/>
  <c r="V507" i="3"/>
  <c r="V508" i="3"/>
  <c r="V509" i="3"/>
  <c r="V510" i="3"/>
  <c r="V511" i="3"/>
  <c r="V512" i="3"/>
  <c r="V513" i="3"/>
  <c r="V514" i="3"/>
  <c r="V515" i="3"/>
  <c r="V516" i="3"/>
  <c r="V517" i="3"/>
  <c r="V518" i="3"/>
  <c r="V519" i="3"/>
  <c r="V520" i="3"/>
  <c r="V521" i="3"/>
  <c r="V522" i="3"/>
  <c r="V523" i="3"/>
  <c r="V524" i="3"/>
  <c r="V525" i="3"/>
  <c r="V526" i="3"/>
  <c r="V527" i="3"/>
  <c r="V528" i="3"/>
  <c r="V529" i="3"/>
  <c r="V530" i="3"/>
  <c r="V531" i="3"/>
  <c r="V532" i="3"/>
  <c r="V533" i="3"/>
  <c r="V534" i="3"/>
  <c r="V535" i="3"/>
  <c r="V536" i="3"/>
  <c r="V537" i="3"/>
  <c r="V538" i="3"/>
  <c r="V539" i="3"/>
  <c r="V540" i="3"/>
  <c r="V541" i="3"/>
  <c r="V542" i="3"/>
  <c r="V543" i="3"/>
  <c r="V544" i="3"/>
  <c r="V545" i="3"/>
  <c r="V546" i="3"/>
  <c r="V547" i="3"/>
  <c r="V548" i="3"/>
  <c r="V549" i="3"/>
  <c r="V550" i="3"/>
  <c r="V551" i="3"/>
  <c r="V552" i="3"/>
  <c r="V553" i="3"/>
  <c r="V554" i="3"/>
  <c r="V555" i="3"/>
  <c r="V556" i="3"/>
  <c r="V557" i="3"/>
  <c r="V558" i="3"/>
  <c r="V559" i="3"/>
  <c r="V560" i="3"/>
  <c r="V561" i="3"/>
  <c r="V562" i="3"/>
  <c r="V563" i="3"/>
  <c r="V564" i="3"/>
  <c r="V565" i="3"/>
  <c r="V566" i="3"/>
  <c r="V567" i="3"/>
  <c r="V568" i="3"/>
  <c r="V569" i="3"/>
  <c r="V570" i="3"/>
  <c r="V571" i="3"/>
  <c r="V572" i="3"/>
  <c r="V573" i="3"/>
  <c r="V574" i="3"/>
  <c r="V575" i="3"/>
  <c r="V576" i="3"/>
  <c r="V577" i="3"/>
  <c r="V578" i="3"/>
  <c r="V579" i="3"/>
  <c r="V580" i="3"/>
  <c r="V581" i="3"/>
  <c r="V582" i="3"/>
  <c r="V583" i="3"/>
  <c r="V584" i="3"/>
  <c r="V585" i="3"/>
  <c r="V586" i="3"/>
  <c r="V587" i="3"/>
  <c r="V588" i="3"/>
  <c r="V589" i="3"/>
  <c r="V590" i="3"/>
  <c r="V591" i="3"/>
  <c r="V592" i="3"/>
  <c r="V593" i="3"/>
  <c r="V594" i="3"/>
  <c r="V595" i="3"/>
  <c r="V596" i="3"/>
  <c r="V597" i="3"/>
  <c r="V598" i="3"/>
  <c r="V599" i="3"/>
  <c r="V600" i="3"/>
  <c r="V601" i="3"/>
  <c r="V602" i="3"/>
  <c r="V603" i="3"/>
  <c r="V604" i="3"/>
  <c r="V605" i="3"/>
  <c r="V606" i="3"/>
  <c r="V607" i="3"/>
  <c r="V608" i="3"/>
  <c r="V609" i="3"/>
  <c r="V610" i="3"/>
  <c r="V611" i="3"/>
  <c r="V612" i="3"/>
  <c r="V613" i="3"/>
  <c r="V614" i="3"/>
  <c r="V615" i="3"/>
  <c r="V616" i="3"/>
  <c r="V617" i="3"/>
  <c r="V618" i="3"/>
  <c r="V619" i="3"/>
  <c r="V620" i="3"/>
  <c r="V621" i="3"/>
  <c r="V622" i="3"/>
  <c r="V623" i="3"/>
  <c r="V624" i="3"/>
  <c r="V625" i="3"/>
  <c r="V626" i="3"/>
  <c r="V627" i="3"/>
  <c r="V628" i="3"/>
  <c r="V629" i="3"/>
  <c r="V630" i="3"/>
  <c r="V631" i="3"/>
  <c r="V632" i="3"/>
  <c r="V633" i="3"/>
  <c r="V634" i="3"/>
  <c r="V635" i="3"/>
  <c r="V636" i="3"/>
  <c r="V637" i="3"/>
  <c r="V638" i="3"/>
  <c r="V639" i="3"/>
  <c r="V640" i="3"/>
  <c r="V641" i="3"/>
  <c r="V642" i="3"/>
  <c r="V643" i="3"/>
  <c r="V644" i="3"/>
  <c r="V645" i="3"/>
  <c r="V646" i="3"/>
  <c r="V647" i="3"/>
  <c r="V648" i="3"/>
  <c r="V649" i="3"/>
  <c r="V650" i="3"/>
  <c r="V651" i="3"/>
  <c r="V652" i="3"/>
  <c r="V653" i="3"/>
  <c r="V654" i="3"/>
  <c r="V655" i="3"/>
  <c r="V656" i="3"/>
  <c r="V657" i="3"/>
  <c r="V658" i="3"/>
  <c r="V659" i="3"/>
  <c r="V660" i="3"/>
  <c r="V661" i="3"/>
  <c r="V662" i="3"/>
  <c r="V663" i="3"/>
  <c r="V664" i="3"/>
  <c r="V665" i="3"/>
  <c r="V666" i="3"/>
  <c r="V667" i="3"/>
  <c r="V668" i="3"/>
  <c r="V669" i="3"/>
  <c r="V670" i="3"/>
  <c r="V671" i="3"/>
  <c r="V672" i="3"/>
  <c r="V673" i="3"/>
  <c r="V674" i="3"/>
  <c r="V675" i="3"/>
  <c r="V676" i="3"/>
  <c r="V677" i="3"/>
  <c r="V678" i="3"/>
  <c r="V679" i="3"/>
  <c r="V680" i="3"/>
  <c r="V681" i="3"/>
  <c r="V682" i="3"/>
  <c r="V683" i="3"/>
  <c r="V684" i="3"/>
  <c r="V685" i="3"/>
  <c r="V686" i="3"/>
  <c r="V687" i="3"/>
  <c r="V688" i="3"/>
  <c r="V689" i="3"/>
  <c r="V690" i="3"/>
  <c r="V691" i="3"/>
  <c r="V692" i="3"/>
  <c r="V693" i="3"/>
  <c r="V694" i="3"/>
  <c r="V695" i="3"/>
  <c r="V696" i="3"/>
  <c r="V697" i="3"/>
  <c r="V698" i="3"/>
  <c r="V699" i="3"/>
  <c r="V700" i="3"/>
  <c r="V701" i="3"/>
  <c r="V702" i="3"/>
  <c r="V703" i="3"/>
  <c r="V704" i="3"/>
  <c r="V705" i="3"/>
  <c r="V706" i="3"/>
  <c r="V707" i="3"/>
  <c r="V708" i="3"/>
  <c r="V709" i="3"/>
  <c r="V710" i="3"/>
  <c r="V711" i="3"/>
  <c r="V712" i="3"/>
  <c r="V713" i="3"/>
  <c r="V714" i="3"/>
  <c r="V715" i="3"/>
  <c r="V716" i="3"/>
  <c r="V717" i="3"/>
  <c r="V718" i="3"/>
  <c r="V719" i="3"/>
  <c r="V720" i="3"/>
  <c r="V721" i="3"/>
  <c r="V722" i="3"/>
  <c r="V723" i="3"/>
  <c r="V724" i="3"/>
  <c r="V725" i="3"/>
  <c r="V726" i="3"/>
  <c r="V727" i="3"/>
  <c r="V728" i="3"/>
  <c r="V729" i="3"/>
  <c r="V730" i="3"/>
  <c r="V731" i="3"/>
  <c r="V732" i="3"/>
  <c r="V733" i="3"/>
  <c r="V734" i="3"/>
  <c r="V735" i="3"/>
  <c r="V736" i="3"/>
  <c r="V737" i="3"/>
  <c r="V738" i="3"/>
  <c r="V739" i="3"/>
  <c r="V740" i="3"/>
  <c r="V741" i="3"/>
  <c r="V742" i="3"/>
  <c r="V743" i="3"/>
  <c r="V744" i="3"/>
  <c r="V745" i="3"/>
  <c r="V746" i="3"/>
  <c r="V747" i="3"/>
  <c r="V748" i="3"/>
  <c r="V749" i="3"/>
  <c r="V750" i="3"/>
  <c r="V751" i="3"/>
  <c r="V752" i="3"/>
  <c r="V753" i="3"/>
  <c r="V754" i="3"/>
  <c r="V755" i="3"/>
  <c r="V756" i="3"/>
  <c r="V757" i="3"/>
  <c r="V758" i="3"/>
  <c r="V759" i="3"/>
  <c r="V760" i="3"/>
  <c r="V761" i="3"/>
  <c r="V762" i="3"/>
  <c r="V763" i="3"/>
  <c r="V764" i="3"/>
  <c r="V765" i="3"/>
  <c r="V766" i="3"/>
  <c r="V767" i="3"/>
  <c r="V768" i="3"/>
  <c r="V769" i="3"/>
  <c r="V770" i="3"/>
  <c r="V771" i="3"/>
  <c r="V772" i="3"/>
  <c r="V773" i="3"/>
  <c r="V774" i="3"/>
  <c r="V775" i="3"/>
  <c r="V776" i="3"/>
  <c r="V777" i="3"/>
  <c r="V778" i="3"/>
  <c r="V779" i="3"/>
  <c r="V780" i="3"/>
  <c r="V781" i="3"/>
  <c r="V782" i="3"/>
  <c r="V783" i="3"/>
  <c r="V784" i="3"/>
  <c r="V785" i="3"/>
  <c r="V786" i="3"/>
  <c r="V787" i="3"/>
  <c r="V788" i="3"/>
  <c r="V789" i="3"/>
  <c r="V790" i="3"/>
  <c r="V791" i="3"/>
  <c r="V792" i="3"/>
  <c r="V793" i="3"/>
  <c r="V794" i="3"/>
  <c r="V795" i="3"/>
  <c r="V796" i="3"/>
  <c r="V797" i="3"/>
  <c r="V798" i="3"/>
  <c r="V799" i="3"/>
  <c r="V800" i="3"/>
  <c r="V801" i="3"/>
  <c r="V802" i="3"/>
  <c r="V803" i="3"/>
  <c r="V804" i="3"/>
  <c r="V805" i="3"/>
  <c r="V806" i="3"/>
  <c r="V807" i="3"/>
  <c r="V808" i="3"/>
  <c r="V809" i="3"/>
  <c r="V810" i="3"/>
  <c r="V811" i="3"/>
  <c r="V812" i="3"/>
  <c r="V813" i="3"/>
  <c r="V814" i="3"/>
  <c r="V815" i="3"/>
  <c r="V816" i="3"/>
  <c r="V817" i="3"/>
  <c r="V818" i="3"/>
  <c r="V819" i="3"/>
  <c r="V820" i="3"/>
  <c r="V821" i="3"/>
  <c r="V822" i="3"/>
  <c r="V823" i="3"/>
  <c r="V824" i="3"/>
  <c r="V825" i="3"/>
  <c r="V826" i="3"/>
  <c r="V827" i="3"/>
  <c r="V828" i="3"/>
  <c r="V829" i="3"/>
  <c r="V830" i="3"/>
  <c r="V831" i="3"/>
  <c r="V832" i="3"/>
  <c r="V833" i="3"/>
  <c r="V834" i="3"/>
  <c r="V835" i="3"/>
  <c r="V836" i="3"/>
  <c r="V837" i="3"/>
  <c r="V838" i="3"/>
  <c r="V839" i="3"/>
  <c r="V840" i="3"/>
  <c r="V841" i="3"/>
  <c r="V842" i="3"/>
  <c r="V843" i="3"/>
  <c r="V844" i="3"/>
  <c r="V845" i="3"/>
  <c r="V846" i="3"/>
  <c r="V847" i="3"/>
  <c r="V848" i="3"/>
  <c r="V849" i="3"/>
  <c r="V850" i="3"/>
  <c r="V851" i="3"/>
  <c r="V852" i="3"/>
  <c r="V853" i="3"/>
  <c r="V854" i="3"/>
  <c r="V855" i="3"/>
  <c r="V856" i="3"/>
  <c r="V857" i="3"/>
  <c r="V858" i="3"/>
  <c r="V859" i="3"/>
  <c r="V860" i="3"/>
  <c r="V861" i="3"/>
  <c r="V862" i="3"/>
  <c r="V863" i="3"/>
  <c r="V864" i="3"/>
  <c r="V865" i="3"/>
  <c r="V866" i="3"/>
  <c r="V867" i="3"/>
  <c r="V868" i="3"/>
  <c r="V869" i="3"/>
  <c r="V870" i="3"/>
  <c r="H3" i="4" a="1"/>
  <c r="H3" i="4" s="1"/>
  <c r="M2" i="4"/>
  <c r="F3" i="4"/>
  <c r="F2" i="5"/>
  <c r="C23" i="7" l="1"/>
  <c r="E18" i="9"/>
  <c r="E22" i="9"/>
  <c r="C15" i="7"/>
  <c r="E15" i="7" s="1"/>
  <c r="C21" i="7"/>
  <c r="E21" i="7" s="1"/>
  <c r="E14" i="9"/>
  <c r="E10" i="9"/>
  <c r="E16" i="9"/>
  <c r="E20" i="9"/>
  <c r="C7" i="7"/>
  <c r="E7" i="7" s="1"/>
  <c r="C13" i="7"/>
  <c r="E20" i="7"/>
  <c r="E26" i="9"/>
  <c r="E24" i="9"/>
  <c r="E12" i="9"/>
  <c r="E24" i="7"/>
  <c r="E12" i="7"/>
  <c r="E8" i="7"/>
  <c r="E23" i="7"/>
  <c r="E19" i="7"/>
  <c r="E11" i="7"/>
  <c r="E16" i="7"/>
  <c r="E26" i="7"/>
  <c r="E22" i="7"/>
  <c r="E18" i="7"/>
  <c r="E14" i="7"/>
  <c r="E10" i="7"/>
  <c r="E25" i="7"/>
  <c r="E17" i="7"/>
  <c r="E13" i="7"/>
  <c r="H2" i="4" a="1"/>
  <c r="H2" i="4" s="1"/>
  <c r="F2" i="4"/>
  <c r="C2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5" i="4"/>
  <c r="U4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" i="4"/>
  <c r="Q4" i="4"/>
  <c r="M1" i="4"/>
  <c r="H1" i="4"/>
  <c r="F1" i="4"/>
  <c r="V27" i="4" l="1"/>
  <c r="V4" i="4"/>
  <c r="Q52" i="4"/>
  <c r="V11" i="4"/>
  <c r="V15" i="4"/>
  <c r="V19" i="4"/>
  <c r="V23" i="4"/>
  <c r="V7" i="4"/>
  <c r="V8" i="4"/>
  <c r="V16" i="4"/>
  <c r="V24" i="4"/>
  <c r="V13" i="4"/>
  <c r="V21" i="4"/>
  <c r="V12" i="4"/>
  <c r="V20" i="4"/>
  <c r="V6" i="4"/>
  <c r="V9" i="4"/>
  <c r="V17" i="4"/>
  <c r="V25" i="4"/>
  <c r="V10" i="4"/>
  <c r="V14" i="4"/>
  <c r="V18" i="4"/>
  <c r="V22" i="4"/>
  <c r="V26" i="4"/>
  <c r="V5" i="4"/>
  <c r="E28" i="9"/>
  <c r="E28" i="7"/>
  <c r="N2" i="5"/>
  <c r="L2" i="5"/>
  <c r="V28" i="4" l="1"/>
  <c r="Q40" i="3"/>
  <c r="R40" i="3" s="1"/>
  <c r="S40" i="3"/>
  <c r="Z40" i="3"/>
  <c r="V40" i="3"/>
  <c r="Y40" i="3"/>
  <c r="C39" i="6"/>
  <c r="C37" i="6"/>
  <c r="C35" i="6"/>
  <c r="C33" i="6"/>
  <c r="C31" i="6"/>
  <c r="C29" i="6"/>
  <c r="C27" i="6"/>
  <c r="C25" i="6"/>
  <c r="C23" i="6"/>
  <c r="C21" i="6"/>
  <c r="C20" i="6" s="1"/>
  <c r="C38" i="6" l="1"/>
  <c r="C30" i="6"/>
  <c r="C24" i="6"/>
  <c r="C26" i="6"/>
  <c r="C32" i="6"/>
  <c r="C34" i="6"/>
  <c r="C22" i="6"/>
  <c r="C28" i="6"/>
  <c r="C36" i="6"/>
  <c r="D7" i="5"/>
  <c r="J2" i="5"/>
  <c r="H2" i="5"/>
  <c r="D2" i="5"/>
  <c r="B2" i="5"/>
  <c r="B1" i="5"/>
  <c r="G16" i="5" l="1"/>
  <c r="G15" i="5"/>
  <c r="H9" i="9"/>
  <c r="H13" i="9"/>
  <c r="H17" i="9"/>
  <c r="H21" i="9"/>
  <c r="H25" i="9"/>
  <c r="G8" i="9"/>
  <c r="G22" i="9"/>
  <c r="G19" i="9"/>
  <c r="G14" i="9"/>
  <c r="G11" i="9"/>
  <c r="G10" i="9"/>
  <c r="H10" i="9"/>
  <c r="H14" i="9"/>
  <c r="H18" i="9"/>
  <c r="H22" i="9"/>
  <c r="H26" i="9"/>
  <c r="G7" i="9"/>
  <c r="G25" i="9"/>
  <c r="G20" i="9"/>
  <c r="G17" i="9"/>
  <c r="G12" i="9"/>
  <c r="G9" i="9"/>
  <c r="G23" i="9"/>
  <c r="H11" i="9"/>
  <c r="H15" i="9"/>
  <c r="H19" i="9"/>
  <c r="H23" i="9"/>
  <c r="H8" i="9"/>
  <c r="G26" i="9"/>
  <c r="H12" i="9"/>
  <c r="H16" i="9"/>
  <c r="H20" i="9"/>
  <c r="H24" i="9"/>
  <c r="H7" i="9"/>
  <c r="G24" i="9"/>
  <c r="G21" i="9"/>
  <c r="G16" i="9"/>
  <c r="G13" i="9"/>
  <c r="G18" i="9"/>
  <c r="G15" i="9"/>
  <c r="H9" i="7"/>
  <c r="H13" i="7"/>
  <c r="H17" i="7"/>
  <c r="H21" i="7"/>
  <c r="H25" i="7"/>
  <c r="G9" i="7"/>
  <c r="G13" i="7"/>
  <c r="G17" i="7"/>
  <c r="G21" i="7"/>
  <c r="G25" i="7"/>
  <c r="H10" i="7"/>
  <c r="H14" i="7"/>
  <c r="H18" i="7"/>
  <c r="H22" i="7"/>
  <c r="H26" i="7"/>
  <c r="G10" i="7"/>
  <c r="G14" i="7"/>
  <c r="G18" i="7"/>
  <c r="G22" i="7"/>
  <c r="G26" i="7"/>
  <c r="G12" i="7"/>
  <c r="G24" i="7"/>
  <c r="H11" i="7"/>
  <c r="H15" i="7"/>
  <c r="H19" i="7"/>
  <c r="H23" i="7"/>
  <c r="H8" i="7"/>
  <c r="G11" i="7"/>
  <c r="G15" i="7"/>
  <c r="G19" i="7"/>
  <c r="G23" i="7"/>
  <c r="G8" i="7"/>
  <c r="H12" i="7"/>
  <c r="H16" i="7"/>
  <c r="H20" i="7"/>
  <c r="H24" i="7"/>
  <c r="H7" i="7"/>
  <c r="G16" i="7"/>
  <c r="G20" i="7"/>
  <c r="G7" i="7"/>
  <c r="E37" i="6"/>
  <c r="E13" i="6"/>
  <c r="E33" i="6"/>
  <c r="E20" i="6"/>
  <c r="E4" i="6"/>
  <c r="E29" i="6"/>
  <c r="E7" i="6"/>
  <c r="E6" i="6"/>
  <c r="E27" i="6"/>
  <c r="E32" i="6"/>
  <c r="E36" i="6"/>
  <c r="E8" i="6"/>
  <c r="E24" i="6"/>
  <c r="E38" i="6"/>
  <c r="E39" i="6"/>
  <c r="E11" i="6"/>
  <c r="E30" i="6"/>
  <c r="E21" i="6"/>
  <c r="E23" i="6"/>
  <c r="E28" i="6"/>
  <c r="E5" i="6"/>
  <c r="E35" i="6"/>
  <c r="E26" i="6"/>
  <c r="E9" i="6"/>
  <c r="E25" i="6"/>
  <c r="E34" i="6"/>
  <c r="E12" i="6"/>
  <c r="E22" i="6"/>
  <c r="S20" i="6" s="1" a="1"/>
  <c r="S20" i="6" s="1"/>
  <c r="E10" i="6"/>
  <c r="E31" i="6"/>
  <c r="B15" i="5"/>
  <c r="F9" i="6"/>
  <c r="F13" i="6"/>
  <c r="F23" i="6"/>
  <c r="F27" i="6"/>
  <c r="F31" i="6"/>
  <c r="F35" i="6"/>
  <c r="F39" i="6"/>
  <c r="F6" i="6"/>
  <c r="F5" i="6"/>
  <c r="F28" i="6"/>
  <c r="F36" i="6"/>
  <c r="F10" i="6"/>
  <c r="F24" i="6"/>
  <c r="F32" i="6"/>
  <c r="F21" i="6"/>
  <c r="F7" i="6"/>
  <c r="F11" i="6"/>
  <c r="F4" i="6"/>
  <c r="F25" i="6"/>
  <c r="F29" i="6"/>
  <c r="F33" i="6"/>
  <c r="F37" i="6"/>
  <c r="F20" i="6"/>
  <c r="F8" i="6"/>
  <c r="F12" i="6"/>
  <c r="F22" i="6"/>
  <c r="F26" i="6"/>
  <c r="F30" i="6"/>
  <c r="F34" i="6"/>
  <c r="F38" i="6"/>
  <c r="R11" i="4"/>
  <c r="R27" i="4"/>
  <c r="R43" i="4"/>
  <c r="R35" i="4"/>
  <c r="R23" i="4"/>
  <c r="R15" i="4"/>
  <c r="R31" i="4"/>
  <c r="R47" i="4"/>
  <c r="R19" i="4"/>
  <c r="R51" i="4"/>
  <c r="R7" i="4"/>
  <c r="R39" i="4"/>
  <c r="R8" i="4"/>
  <c r="R38" i="4"/>
  <c r="R22" i="4"/>
  <c r="R6" i="4"/>
  <c r="R37" i="4"/>
  <c r="R21" i="4"/>
  <c r="R5" i="4"/>
  <c r="R40" i="4"/>
  <c r="R24" i="4"/>
  <c r="R16" i="4"/>
  <c r="R10" i="4"/>
  <c r="R44" i="4"/>
  <c r="R12" i="4"/>
  <c r="R50" i="4"/>
  <c r="R34" i="4"/>
  <c r="R18" i="4"/>
  <c r="R49" i="4"/>
  <c r="R33" i="4"/>
  <c r="R17" i="4"/>
  <c r="R4" i="4"/>
  <c r="R36" i="4"/>
  <c r="R20" i="4"/>
  <c r="R46" i="4"/>
  <c r="R30" i="4"/>
  <c r="R14" i="4"/>
  <c r="R45" i="4"/>
  <c r="R29" i="4"/>
  <c r="R13" i="4"/>
  <c r="R48" i="4"/>
  <c r="R32" i="4"/>
  <c r="R42" i="4"/>
  <c r="R26" i="4"/>
  <c r="R41" i="4"/>
  <c r="R25" i="4"/>
  <c r="R9" i="4"/>
  <c r="R28" i="4"/>
  <c r="B16" i="5"/>
  <c r="C40" i="6"/>
  <c r="Q870" i="3"/>
  <c r="R870" i="3" s="1"/>
  <c r="Q869" i="3"/>
  <c r="R869" i="3" s="1"/>
  <c r="Q868" i="3"/>
  <c r="R868" i="3" s="1"/>
  <c r="Q867" i="3"/>
  <c r="S867" i="3" s="1"/>
  <c r="Q866" i="3"/>
  <c r="R866" i="3" s="1"/>
  <c r="S866" i="3" l="1"/>
  <c r="S869" i="3"/>
  <c r="S870" i="3"/>
  <c r="R52" i="4"/>
  <c r="F14" i="6"/>
  <c r="E14" i="6"/>
  <c r="E40" i="6"/>
  <c r="R867" i="3"/>
  <c r="F40" i="6"/>
  <c r="S868" i="3"/>
  <c r="Q865" i="3"/>
  <c r="R865" i="3" s="1"/>
  <c r="S865" i="3" l="1"/>
  <c r="Q2" i="3"/>
  <c r="S2" i="3" s="1"/>
  <c r="Q3" i="3"/>
  <c r="S3" i="3" s="1"/>
  <c r="Q4" i="3"/>
  <c r="S4" i="3" s="1"/>
  <c r="Q5" i="3"/>
  <c r="S5" i="3" s="1"/>
  <c r="Q6" i="3"/>
  <c r="S6" i="3" s="1"/>
  <c r="Q7" i="3"/>
  <c r="S7" i="3" s="1"/>
  <c r="Q8" i="3"/>
  <c r="S8" i="3" s="1"/>
  <c r="Q9" i="3"/>
  <c r="S9" i="3" s="1"/>
  <c r="Q10" i="3"/>
  <c r="S10" i="3" s="1"/>
  <c r="Q11" i="3"/>
  <c r="S11" i="3" s="1"/>
  <c r="Q12" i="3"/>
  <c r="S12" i="3" s="1"/>
  <c r="Q13" i="3"/>
  <c r="S13" i="3" s="1"/>
  <c r="Q14" i="3"/>
  <c r="S14" i="3" s="1"/>
  <c r="Q15" i="3"/>
  <c r="S15" i="3" s="1"/>
  <c r="Q16" i="3"/>
  <c r="S16" i="3" s="1"/>
  <c r="Q17" i="3"/>
  <c r="S17" i="3" s="1"/>
  <c r="Q18" i="3"/>
  <c r="S18" i="3" s="1"/>
  <c r="Q19" i="3"/>
  <c r="S19" i="3" s="1"/>
  <c r="Q20" i="3"/>
  <c r="S20" i="3" s="1"/>
  <c r="Q21" i="3"/>
  <c r="S21" i="3" s="1"/>
  <c r="Q22" i="3"/>
  <c r="S22" i="3" s="1"/>
  <c r="Q23" i="3"/>
  <c r="S23" i="3" s="1"/>
  <c r="Q24" i="3"/>
  <c r="S24" i="3" s="1"/>
  <c r="Q25" i="3"/>
  <c r="S25" i="3" s="1"/>
  <c r="Q26" i="3"/>
  <c r="S26" i="3" s="1"/>
  <c r="Q27" i="3"/>
  <c r="S27" i="3" s="1"/>
  <c r="Q28" i="3"/>
  <c r="S28" i="3" s="1"/>
  <c r="Q29" i="3"/>
  <c r="S29" i="3" s="1"/>
  <c r="Q30" i="3"/>
  <c r="S30" i="3" s="1"/>
  <c r="Q31" i="3"/>
  <c r="S31" i="3" s="1"/>
  <c r="Q32" i="3"/>
  <c r="S32" i="3" s="1"/>
  <c r="Q33" i="3"/>
  <c r="S33" i="3" s="1"/>
  <c r="Q34" i="3"/>
  <c r="S34" i="3" s="1"/>
  <c r="Q35" i="3"/>
  <c r="S35" i="3" s="1"/>
  <c r="Q36" i="3"/>
  <c r="S36" i="3" s="1"/>
  <c r="Q37" i="3"/>
  <c r="S37" i="3" s="1"/>
  <c r="Q38" i="3"/>
  <c r="S38" i="3" s="1"/>
  <c r="Q39" i="3"/>
  <c r="S39" i="3" s="1"/>
  <c r="Q41" i="3"/>
  <c r="S41" i="3" s="1"/>
  <c r="Q42" i="3"/>
  <c r="S42" i="3" s="1"/>
  <c r="Q43" i="3"/>
  <c r="S43" i="3" s="1"/>
  <c r="Q44" i="3"/>
  <c r="S44" i="3" s="1"/>
  <c r="Q45" i="3"/>
  <c r="S45" i="3" s="1"/>
  <c r="Q46" i="3"/>
  <c r="S46" i="3" s="1"/>
  <c r="Q47" i="3"/>
  <c r="S47" i="3" s="1"/>
  <c r="Q48" i="3"/>
  <c r="S48" i="3" s="1"/>
  <c r="Q49" i="3"/>
  <c r="S49" i="3" s="1"/>
  <c r="Q50" i="3"/>
  <c r="S50" i="3" s="1"/>
  <c r="Q51" i="3"/>
  <c r="S51" i="3" s="1"/>
  <c r="Q52" i="3"/>
  <c r="S52" i="3" s="1"/>
  <c r="Q53" i="3"/>
  <c r="S53" i="3" s="1"/>
  <c r="Q54" i="3"/>
  <c r="S54" i="3" s="1"/>
  <c r="Q55" i="3"/>
  <c r="S55" i="3" s="1"/>
  <c r="Q56" i="3"/>
  <c r="S56" i="3" s="1"/>
  <c r="Q57" i="3"/>
  <c r="S57" i="3" s="1"/>
  <c r="Q58" i="3"/>
  <c r="S58" i="3" s="1"/>
  <c r="Q59" i="3"/>
  <c r="S59" i="3" s="1"/>
  <c r="Q60" i="3"/>
  <c r="S60" i="3" s="1"/>
  <c r="Q61" i="3"/>
  <c r="S61" i="3" s="1"/>
  <c r="Q62" i="3"/>
  <c r="S62" i="3" s="1"/>
  <c r="Q63" i="3"/>
  <c r="S63" i="3" s="1"/>
  <c r="Q64" i="3"/>
  <c r="S64" i="3" s="1"/>
  <c r="Q65" i="3"/>
  <c r="S65" i="3" s="1"/>
  <c r="Q66" i="3"/>
  <c r="S66" i="3" s="1"/>
  <c r="Q67" i="3"/>
  <c r="S67" i="3" s="1"/>
  <c r="Q68" i="3"/>
  <c r="S68" i="3" s="1"/>
  <c r="Q69" i="3"/>
  <c r="S69" i="3" s="1"/>
  <c r="Q70" i="3"/>
  <c r="S70" i="3" s="1"/>
  <c r="Q71" i="3"/>
  <c r="S71" i="3" s="1"/>
  <c r="Q72" i="3"/>
  <c r="S72" i="3" s="1"/>
  <c r="Q73" i="3"/>
  <c r="S73" i="3" s="1"/>
  <c r="Q74" i="3"/>
  <c r="S74" i="3" s="1"/>
  <c r="Q75" i="3"/>
  <c r="S75" i="3" s="1"/>
  <c r="Q76" i="3"/>
  <c r="S76" i="3" s="1"/>
  <c r="Q77" i="3"/>
  <c r="S77" i="3" s="1"/>
  <c r="Q78" i="3"/>
  <c r="S78" i="3" s="1"/>
  <c r="Q79" i="3"/>
  <c r="S79" i="3" s="1"/>
  <c r="Q80" i="3"/>
  <c r="S80" i="3" s="1"/>
  <c r="Q81" i="3"/>
  <c r="S81" i="3" s="1"/>
  <c r="Q82" i="3"/>
  <c r="S82" i="3" s="1"/>
  <c r="Q83" i="3"/>
  <c r="S83" i="3" s="1"/>
  <c r="Q84" i="3"/>
  <c r="S84" i="3" s="1"/>
  <c r="Q85" i="3"/>
  <c r="S85" i="3" s="1"/>
  <c r="Q86" i="3"/>
  <c r="S86" i="3" s="1"/>
  <c r="Q87" i="3"/>
  <c r="S87" i="3" s="1"/>
  <c r="Q88" i="3"/>
  <c r="S88" i="3" s="1"/>
  <c r="Q89" i="3"/>
  <c r="S89" i="3" s="1"/>
  <c r="Q90" i="3"/>
  <c r="S90" i="3" s="1"/>
  <c r="Q91" i="3"/>
  <c r="S91" i="3" s="1"/>
  <c r="Q92" i="3"/>
  <c r="S92" i="3" s="1"/>
  <c r="Q93" i="3"/>
  <c r="S93" i="3" s="1"/>
  <c r="Q94" i="3"/>
  <c r="S94" i="3" s="1"/>
  <c r="Q95" i="3"/>
  <c r="S95" i="3" s="1"/>
  <c r="Q96" i="3"/>
  <c r="S96" i="3" s="1"/>
  <c r="Q97" i="3"/>
  <c r="S97" i="3" s="1"/>
  <c r="Q98" i="3"/>
  <c r="S98" i="3" s="1"/>
  <c r="Q99" i="3"/>
  <c r="S99" i="3" s="1"/>
  <c r="Q100" i="3"/>
  <c r="S100" i="3" s="1"/>
  <c r="Q101" i="3"/>
  <c r="S101" i="3" s="1"/>
  <c r="Q102" i="3"/>
  <c r="S102" i="3" s="1"/>
  <c r="Q103" i="3"/>
  <c r="S103" i="3" s="1"/>
  <c r="Q104" i="3"/>
  <c r="S104" i="3" s="1"/>
  <c r="Q105" i="3"/>
  <c r="S105" i="3" s="1"/>
  <c r="Q106" i="3"/>
  <c r="S106" i="3" s="1"/>
  <c r="Q107" i="3"/>
  <c r="S107" i="3" s="1"/>
  <c r="Q108" i="3"/>
  <c r="S108" i="3" s="1"/>
  <c r="Q109" i="3"/>
  <c r="S109" i="3" s="1"/>
  <c r="Q110" i="3"/>
  <c r="S110" i="3" s="1"/>
  <c r="Q111" i="3"/>
  <c r="S111" i="3" s="1"/>
  <c r="Q112" i="3"/>
  <c r="S112" i="3" s="1"/>
  <c r="Q113" i="3"/>
  <c r="S113" i="3" s="1"/>
  <c r="Q114" i="3"/>
  <c r="S114" i="3" s="1"/>
  <c r="Q115" i="3"/>
  <c r="S115" i="3" s="1"/>
  <c r="Q116" i="3"/>
  <c r="S116" i="3" s="1"/>
  <c r="Q117" i="3"/>
  <c r="S117" i="3" s="1"/>
  <c r="Q118" i="3"/>
  <c r="S118" i="3" s="1"/>
  <c r="Q119" i="3"/>
  <c r="S119" i="3" s="1"/>
  <c r="Q120" i="3"/>
  <c r="S120" i="3" s="1"/>
  <c r="Q121" i="3"/>
  <c r="S121" i="3" s="1"/>
  <c r="Q122" i="3"/>
  <c r="S122" i="3" s="1"/>
  <c r="Q123" i="3"/>
  <c r="S123" i="3" s="1"/>
  <c r="Q124" i="3"/>
  <c r="S124" i="3" s="1"/>
  <c r="Q125" i="3"/>
  <c r="S125" i="3" s="1"/>
  <c r="Q126" i="3"/>
  <c r="S126" i="3" s="1"/>
  <c r="Q127" i="3"/>
  <c r="S127" i="3" s="1"/>
  <c r="Q128" i="3"/>
  <c r="S128" i="3" s="1"/>
  <c r="Q129" i="3"/>
  <c r="S129" i="3" s="1"/>
  <c r="Q130" i="3"/>
  <c r="S130" i="3" s="1"/>
  <c r="Q131" i="3"/>
  <c r="S131" i="3" s="1"/>
  <c r="Q132" i="3"/>
  <c r="S132" i="3" s="1"/>
  <c r="Q133" i="3"/>
  <c r="S133" i="3" s="1"/>
  <c r="Q134" i="3"/>
  <c r="S134" i="3" s="1"/>
  <c r="Q135" i="3"/>
  <c r="S135" i="3" s="1"/>
  <c r="Q136" i="3"/>
  <c r="S136" i="3" s="1"/>
  <c r="Q137" i="3"/>
  <c r="S137" i="3" s="1"/>
  <c r="Q138" i="3"/>
  <c r="S138" i="3" s="1"/>
  <c r="Q139" i="3"/>
  <c r="S139" i="3" s="1"/>
  <c r="Q140" i="3"/>
  <c r="S140" i="3" s="1"/>
  <c r="Q141" i="3"/>
  <c r="S141" i="3" s="1"/>
  <c r="Q142" i="3"/>
  <c r="S142" i="3" s="1"/>
  <c r="Q143" i="3"/>
  <c r="S143" i="3" s="1"/>
  <c r="Q144" i="3"/>
  <c r="S144" i="3" s="1"/>
  <c r="Q145" i="3"/>
  <c r="S145" i="3" s="1"/>
  <c r="Q146" i="3"/>
  <c r="S146" i="3" s="1"/>
  <c r="Q147" i="3"/>
  <c r="S147" i="3" s="1"/>
  <c r="Q148" i="3"/>
  <c r="S148" i="3" s="1"/>
  <c r="Q149" i="3"/>
  <c r="S149" i="3" s="1"/>
  <c r="Q150" i="3"/>
  <c r="S150" i="3" s="1"/>
  <c r="Q151" i="3"/>
  <c r="S151" i="3" s="1"/>
  <c r="Q152" i="3"/>
  <c r="S152" i="3" s="1"/>
  <c r="Q153" i="3"/>
  <c r="S153" i="3" s="1"/>
  <c r="Q154" i="3"/>
  <c r="S154" i="3" s="1"/>
  <c r="Q155" i="3"/>
  <c r="S155" i="3" s="1"/>
  <c r="Q156" i="3"/>
  <c r="S156" i="3" s="1"/>
  <c r="Q157" i="3"/>
  <c r="S157" i="3" s="1"/>
  <c r="Q158" i="3"/>
  <c r="S158" i="3" s="1"/>
  <c r="Q159" i="3"/>
  <c r="S159" i="3" s="1"/>
  <c r="Q160" i="3"/>
  <c r="S160" i="3" s="1"/>
  <c r="Q161" i="3"/>
  <c r="S161" i="3" s="1"/>
  <c r="Q162" i="3"/>
  <c r="S162" i="3" s="1"/>
  <c r="Q163" i="3"/>
  <c r="S163" i="3" s="1"/>
  <c r="Q164" i="3"/>
  <c r="S164" i="3" s="1"/>
  <c r="Q165" i="3"/>
  <c r="S165" i="3" s="1"/>
  <c r="Q166" i="3"/>
  <c r="S166" i="3" s="1"/>
  <c r="Q167" i="3"/>
  <c r="S167" i="3" s="1"/>
  <c r="Q168" i="3"/>
  <c r="S168" i="3" s="1"/>
  <c r="Q169" i="3"/>
  <c r="S169" i="3" s="1"/>
  <c r="Q170" i="3"/>
  <c r="S170" i="3" s="1"/>
  <c r="Q171" i="3"/>
  <c r="S171" i="3" s="1"/>
  <c r="Q172" i="3"/>
  <c r="S172" i="3" s="1"/>
  <c r="Q173" i="3"/>
  <c r="S173" i="3" s="1"/>
  <c r="Q174" i="3"/>
  <c r="S174" i="3" s="1"/>
  <c r="Q175" i="3"/>
  <c r="S175" i="3" s="1"/>
  <c r="Q176" i="3"/>
  <c r="S176" i="3" s="1"/>
  <c r="Q177" i="3"/>
  <c r="S177" i="3" s="1"/>
  <c r="Q178" i="3"/>
  <c r="S178" i="3" s="1"/>
  <c r="Q179" i="3"/>
  <c r="S179" i="3" s="1"/>
  <c r="Q180" i="3"/>
  <c r="S180" i="3" s="1"/>
  <c r="Q181" i="3"/>
  <c r="S181" i="3" s="1"/>
  <c r="Q182" i="3"/>
  <c r="S182" i="3" s="1"/>
  <c r="Q183" i="3"/>
  <c r="S183" i="3" s="1"/>
  <c r="Q184" i="3"/>
  <c r="S184" i="3" s="1"/>
  <c r="Q185" i="3"/>
  <c r="S185" i="3" s="1"/>
  <c r="Q186" i="3"/>
  <c r="S186" i="3" s="1"/>
  <c r="Q187" i="3"/>
  <c r="S187" i="3" s="1"/>
  <c r="Q188" i="3"/>
  <c r="S188" i="3" s="1"/>
  <c r="Q189" i="3"/>
  <c r="S189" i="3" s="1"/>
  <c r="Q190" i="3"/>
  <c r="S190" i="3" s="1"/>
  <c r="Q191" i="3"/>
  <c r="S191" i="3" s="1"/>
  <c r="Q192" i="3"/>
  <c r="S192" i="3" s="1"/>
  <c r="Q193" i="3"/>
  <c r="S193" i="3" s="1"/>
  <c r="Q194" i="3"/>
  <c r="S194" i="3" s="1"/>
  <c r="Q195" i="3"/>
  <c r="S195" i="3" s="1"/>
  <c r="Q196" i="3"/>
  <c r="S196" i="3" s="1"/>
  <c r="Q197" i="3"/>
  <c r="S197" i="3" s="1"/>
  <c r="Q198" i="3"/>
  <c r="S198" i="3" s="1"/>
  <c r="Q199" i="3"/>
  <c r="S199" i="3" s="1"/>
  <c r="Q200" i="3"/>
  <c r="S200" i="3" s="1"/>
  <c r="Q201" i="3"/>
  <c r="S201" i="3" s="1"/>
  <c r="Q202" i="3"/>
  <c r="S202" i="3" s="1"/>
  <c r="Q203" i="3"/>
  <c r="S203" i="3" s="1"/>
  <c r="Q204" i="3"/>
  <c r="S204" i="3" s="1"/>
  <c r="Q205" i="3"/>
  <c r="S205" i="3" s="1"/>
  <c r="Q206" i="3"/>
  <c r="S206" i="3" s="1"/>
  <c r="Q207" i="3"/>
  <c r="S207" i="3" s="1"/>
  <c r="Q208" i="3"/>
  <c r="S208" i="3" s="1"/>
  <c r="Q209" i="3"/>
  <c r="S209" i="3" s="1"/>
  <c r="Q210" i="3"/>
  <c r="S210" i="3" s="1"/>
  <c r="Q211" i="3"/>
  <c r="S211" i="3" s="1"/>
  <c r="Q212" i="3"/>
  <c r="S212" i="3" s="1"/>
  <c r="Q213" i="3"/>
  <c r="S213" i="3" s="1"/>
  <c r="Q214" i="3"/>
  <c r="S214" i="3" s="1"/>
  <c r="Q215" i="3"/>
  <c r="S215" i="3" s="1"/>
  <c r="Q216" i="3"/>
  <c r="S216" i="3" s="1"/>
  <c r="Q217" i="3"/>
  <c r="S217" i="3" s="1"/>
  <c r="Q218" i="3"/>
  <c r="S218" i="3" s="1"/>
  <c r="Q219" i="3"/>
  <c r="S219" i="3" s="1"/>
  <c r="Q220" i="3"/>
  <c r="S220" i="3" s="1"/>
  <c r="Q221" i="3"/>
  <c r="S221" i="3" s="1"/>
  <c r="Q222" i="3"/>
  <c r="S222" i="3" s="1"/>
  <c r="Q223" i="3"/>
  <c r="S223" i="3" s="1"/>
  <c r="Q224" i="3"/>
  <c r="S224" i="3" s="1"/>
  <c r="Q225" i="3"/>
  <c r="S225" i="3" s="1"/>
  <c r="Q226" i="3"/>
  <c r="S226" i="3" s="1"/>
  <c r="Q227" i="3"/>
  <c r="S227" i="3" s="1"/>
  <c r="Q228" i="3"/>
  <c r="S228" i="3" s="1"/>
  <c r="Q229" i="3"/>
  <c r="S229" i="3" s="1"/>
  <c r="Q230" i="3"/>
  <c r="S230" i="3" s="1"/>
  <c r="Q231" i="3"/>
  <c r="S231" i="3" s="1"/>
  <c r="Q232" i="3"/>
  <c r="S232" i="3" s="1"/>
  <c r="Q233" i="3"/>
  <c r="S233" i="3" s="1"/>
  <c r="Q234" i="3"/>
  <c r="S234" i="3" s="1"/>
  <c r="Q235" i="3"/>
  <c r="S235" i="3" s="1"/>
  <c r="Q236" i="3"/>
  <c r="S236" i="3" s="1"/>
  <c r="Q237" i="3"/>
  <c r="S237" i="3" s="1"/>
  <c r="Q238" i="3"/>
  <c r="S238" i="3" s="1"/>
  <c r="Q239" i="3"/>
  <c r="S239" i="3" s="1"/>
  <c r="Q240" i="3"/>
  <c r="S240" i="3" s="1"/>
  <c r="Q241" i="3"/>
  <c r="S241" i="3" s="1"/>
  <c r="Q242" i="3"/>
  <c r="S242" i="3" s="1"/>
  <c r="Q243" i="3"/>
  <c r="S243" i="3" s="1"/>
  <c r="Q244" i="3"/>
  <c r="S244" i="3" s="1"/>
  <c r="Q245" i="3"/>
  <c r="S245" i="3" s="1"/>
  <c r="Q246" i="3"/>
  <c r="S246" i="3" s="1"/>
  <c r="Q247" i="3"/>
  <c r="S247" i="3" s="1"/>
  <c r="Q248" i="3"/>
  <c r="S248" i="3" s="1"/>
  <c r="Q249" i="3"/>
  <c r="S249" i="3" s="1"/>
  <c r="Q250" i="3"/>
  <c r="S250" i="3" s="1"/>
  <c r="Q251" i="3"/>
  <c r="S251" i="3" s="1"/>
  <c r="Q252" i="3"/>
  <c r="S252" i="3" s="1"/>
  <c r="Q253" i="3"/>
  <c r="S253" i="3" s="1"/>
  <c r="Q254" i="3"/>
  <c r="S254" i="3" s="1"/>
  <c r="Q255" i="3"/>
  <c r="S255" i="3" s="1"/>
  <c r="Q256" i="3"/>
  <c r="S256" i="3" s="1"/>
  <c r="Q257" i="3"/>
  <c r="S257" i="3" s="1"/>
  <c r="Q258" i="3"/>
  <c r="S258" i="3" s="1"/>
  <c r="Q259" i="3"/>
  <c r="S259" i="3" s="1"/>
  <c r="Q260" i="3"/>
  <c r="S260" i="3" s="1"/>
  <c r="Q261" i="3"/>
  <c r="S261" i="3" s="1"/>
  <c r="Q262" i="3"/>
  <c r="S262" i="3" s="1"/>
  <c r="Q263" i="3"/>
  <c r="S263" i="3" s="1"/>
  <c r="Q264" i="3"/>
  <c r="S264" i="3" s="1"/>
  <c r="Q265" i="3"/>
  <c r="S265" i="3" s="1"/>
  <c r="Q266" i="3"/>
  <c r="S266" i="3" s="1"/>
  <c r="Q267" i="3"/>
  <c r="S267" i="3" s="1"/>
  <c r="Q268" i="3"/>
  <c r="S268" i="3" s="1"/>
  <c r="Q269" i="3"/>
  <c r="S269" i="3" s="1"/>
  <c r="Q270" i="3"/>
  <c r="S270" i="3" s="1"/>
  <c r="Q271" i="3"/>
  <c r="S271" i="3" s="1"/>
  <c r="Q272" i="3"/>
  <c r="S272" i="3" s="1"/>
  <c r="Q273" i="3"/>
  <c r="S273" i="3" s="1"/>
  <c r="Q274" i="3"/>
  <c r="S274" i="3" s="1"/>
  <c r="Q275" i="3"/>
  <c r="S275" i="3" s="1"/>
  <c r="Q276" i="3"/>
  <c r="S276" i="3" s="1"/>
  <c r="Q277" i="3"/>
  <c r="S277" i="3" s="1"/>
  <c r="Q278" i="3"/>
  <c r="S278" i="3" s="1"/>
  <c r="Q279" i="3"/>
  <c r="S279" i="3" s="1"/>
  <c r="Q280" i="3"/>
  <c r="S280" i="3" s="1"/>
  <c r="Q281" i="3"/>
  <c r="S281" i="3" s="1"/>
  <c r="Q282" i="3"/>
  <c r="S282" i="3" s="1"/>
  <c r="Q283" i="3"/>
  <c r="S283" i="3" s="1"/>
  <c r="Q284" i="3"/>
  <c r="S284" i="3" s="1"/>
  <c r="Q285" i="3"/>
  <c r="S285" i="3" s="1"/>
  <c r="Q286" i="3"/>
  <c r="S286" i="3" s="1"/>
  <c r="Q287" i="3"/>
  <c r="S287" i="3" s="1"/>
  <c r="Q288" i="3"/>
  <c r="S288" i="3" s="1"/>
  <c r="Q289" i="3"/>
  <c r="S289" i="3" s="1"/>
  <c r="Q290" i="3"/>
  <c r="S290" i="3" s="1"/>
  <c r="Q291" i="3"/>
  <c r="S291" i="3" s="1"/>
  <c r="Q292" i="3"/>
  <c r="S292" i="3" s="1"/>
  <c r="Q293" i="3"/>
  <c r="S293" i="3" s="1"/>
  <c r="Q294" i="3"/>
  <c r="S294" i="3" s="1"/>
  <c r="Q295" i="3"/>
  <c r="S295" i="3" s="1"/>
  <c r="Q296" i="3"/>
  <c r="S296" i="3" s="1"/>
  <c r="Q297" i="3"/>
  <c r="S297" i="3" s="1"/>
  <c r="Q298" i="3"/>
  <c r="S298" i="3" s="1"/>
  <c r="Q299" i="3"/>
  <c r="S299" i="3" s="1"/>
  <c r="Q300" i="3"/>
  <c r="S300" i="3" s="1"/>
  <c r="Q301" i="3"/>
  <c r="S301" i="3" s="1"/>
  <c r="Q302" i="3"/>
  <c r="S302" i="3" s="1"/>
  <c r="Q303" i="3"/>
  <c r="S303" i="3" s="1"/>
  <c r="Q304" i="3"/>
  <c r="S304" i="3" s="1"/>
  <c r="Q305" i="3"/>
  <c r="S305" i="3" s="1"/>
  <c r="Q306" i="3"/>
  <c r="S306" i="3" s="1"/>
  <c r="Q307" i="3"/>
  <c r="S307" i="3" s="1"/>
  <c r="Q308" i="3"/>
  <c r="S308" i="3" s="1"/>
  <c r="Q309" i="3"/>
  <c r="S309" i="3" s="1"/>
  <c r="Q310" i="3"/>
  <c r="S310" i="3" s="1"/>
  <c r="Q311" i="3"/>
  <c r="S311" i="3" s="1"/>
  <c r="Q312" i="3"/>
  <c r="S312" i="3" s="1"/>
  <c r="Q313" i="3"/>
  <c r="S313" i="3" s="1"/>
  <c r="Q314" i="3"/>
  <c r="S314" i="3" s="1"/>
  <c r="Q315" i="3"/>
  <c r="S315" i="3" s="1"/>
  <c r="Q316" i="3"/>
  <c r="S316" i="3" s="1"/>
  <c r="Q317" i="3"/>
  <c r="S317" i="3" s="1"/>
  <c r="Q318" i="3"/>
  <c r="S318" i="3" s="1"/>
  <c r="Q319" i="3"/>
  <c r="S319" i="3" s="1"/>
  <c r="Q320" i="3"/>
  <c r="S320" i="3" s="1"/>
  <c r="Q321" i="3"/>
  <c r="S321" i="3" s="1"/>
  <c r="Q322" i="3"/>
  <c r="S322" i="3" s="1"/>
  <c r="Q323" i="3"/>
  <c r="S323" i="3" s="1"/>
  <c r="Q324" i="3"/>
  <c r="S324" i="3" s="1"/>
  <c r="Q325" i="3"/>
  <c r="S325" i="3" s="1"/>
  <c r="Q326" i="3"/>
  <c r="S326" i="3" s="1"/>
  <c r="Q327" i="3"/>
  <c r="S327" i="3" s="1"/>
  <c r="Q328" i="3"/>
  <c r="S328" i="3" s="1"/>
  <c r="Q329" i="3"/>
  <c r="S329" i="3" s="1"/>
  <c r="Q330" i="3"/>
  <c r="S330" i="3" s="1"/>
  <c r="Q331" i="3"/>
  <c r="S331" i="3" s="1"/>
  <c r="Q332" i="3"/>
  <c r="S332" i="3" s="1"/>
  <c r="Q333" i="3"/>
  <c r="S333" i="3" s="1"/>
  <c r="Q334" i="3"/>
  <c r="S334" i="3" s="1"/>
  <c r="Q335" i="3"/>
  <c r="S335" i="3" s="1"/>
  <c r="Q336" i="3"/>
  <c r="S336" i="3" s="1"/>
  <c r="Q337" i="3"/>
  <c r="S337" i="3" s="1"/>
  <c r="Q338" i="3"/>
  <c r="S338" i="3" s="1"/>
  <c r="Q339" i="3"/>
  <c r="S339" i="3" s="1"/>
  <c r="Q340" i="3"/>
  <c r="S340" i="3" s="1"/>
  <c r="Q341" i="3"/>
  <c r="S341" i="3" s="1"/>
  <c r="Q342" i="3"/>
  <c r="S342" i="3" s="1"/>
  <c r="Q343" i="3"/>
  <c r="S343" i="3" s="1"/>
  <c r="Q344" i="3"/>
  <c r="S344" i="3" s="1"/>
  <c r="Q345" i="3"/>
  <c r="S345" i="3" s="1"/>
  <c r="Q346" i="3"/>
  <c r="S346" i="3" s="1"/>
  <c r="Q347" i="3"/>
  <c r="S347" i="3" s="1"/>
  <c r="Q348" i="3"/>
  <c r="S348" i="3" s="1"/>
  <c r="Q349" i="3"/>
  <c r="S349" i="3" s="1"/>
  <c r="Q350" i="3"/>
  <c r="S350" i="3" s="1"/>
  <c r="Q351" i="3"/>
  <c r="S351" i="3" s="1"/>
  <c r="Q352" i="3"/>
  <c r="S352" i="3" s="1"/>
  <c r="Q353" i="3"/>
  <c r="S353" i="3" s="1"/>
  <c r="Q354" i="3"/>
  <c r="S354" i="3" s="1"/>
  <c r="Q355" i="3"/>
  <c r="S355" i="3" s="1"/>
  <c r="Q356" i="3"/>
  <c r="S356" i="3" s="1"/>
  <c r="Q357" i="3"/>
  <c r="S357" i="3" s="1"/>
  <c r="Q358" i="3"/>
  <c r="S358" i="3" s="1"/>
  <c r="Q359" i="3"/>
  <c r="S359" i="3" s="1"/>
  <c r="Q360" i="3"/>
  <c r="S360" i="3" s="1"/>
  <c r="Q361" i="3"/>
  <c r="S361" i="3" s="1"/>
  <c r="Q362" i="3"/>
  <c r="S362" i="3" s="1"/>
  <c r="Q363" i="3"/>
  <c r="S363" i="3" s="1"/>
  <c r="Q364" i="3"/>
  <c r="S364" i="3" s="1"/>
  <c r="Q365" i="3"/>
  <c r="S365" i="3" s="1"/>
  <c r="Q366" i="3"/>
  <c r="S366" i="3" s="1"/>
  <c r="Q367" i="3"/>
  <c r="S367" i="3" s="1"/>
  <c r="Q368" i="3"/>
  <c r="S368" i="3" s="1"/>
  <c r="Q369" i="3"/>
  <c r="S369" i="3" s="1"/>
  <c r="Q370" i="3"/>
  <c r="S370" i="3" s="1"/>
  <c r="Q371" i="3"/>
  <c r="S371" i="3" s="1"/>
  <c r="Q372" i="3"/>
  <c r="S372" i="3" s="1"/>
  <c r="Q373" i="3"/>
  <c r="S373" i="3" s="1"/>
  <c r="Q374" i="3"/>
  <c r="S374" i="3" s="1"/>
  <c r="Q375" i="3"/>
  <c r="S375" i="3" s="1"/>
  <c r="Q376" i="3"/>
  <c r="S376" i="3" s="1"/>
  <c r="Q377" i="3"/>
  <c r="S377" i="3" s="1"/>
  <c r="Q378" i="3"/>
  <c r="S378" i="3" s="1"/>
  <c r="Q379" i="3"/>
  <c r="S379" i="3" s="1"/>
  <c r="Q380" i="3"/>
  <c r="S380" i="3" s="1"/>
  <c r="Q381" i="3"/>
  <c r="S381" i="3" s="1"/>
  <c r="Q382" i="3"/>
  <c r="S382" i="3" s="1"/>
  <c r="Q383" i="3"/>
  <c r="S383" i="3" s="1"/>
  <c r="Q384" i="3"/>
  <c r="S384" i="3" s="1"/>
  <c r="Q385" i="3"/>
  <c r="S385" i="3" s="1"/>
  <c r="Q386" i="3"/>
  <c r="S386" i="3" s="1"/>
  <c r="Q387" i="3"/>
  <c r="S387" i="3" s="1"/>
  <c r="Q388" i="3"/>
  <c r="S388" i="3" s="1"/>
  <c r="Q389" i="3"/>
  <c r="S389" i="3" s="1"/>
  <c r="Q390" i="3"/>
  <c r="S390" i="3" s="1"/>
  <c r="Q391" i="3"/>
  <c r="S391" i="3" s="1"/>
  <c r="Q392" i="3"/>
  <c r="S392" i="3" s="1"/>
  <c r="Q393" i="3"/>
  <c r="S393" i="3" s="1"/>
  <c r="Q394" i="3"/>
  <c r="S394" i="3" s="1"/>
  <c r="Q395" i="3"/>
  <c r="S395" i="3" s="1"/>
  <c r="Q396" i="3"/>
  <c r="S396" i="3" s="1"/>
  <c r="Q397" i="3"/>
  <c r="S397" i="3" s="1"/>
  <c r="Q398" i="3"/>
  <c r="S398" i="3" s="1"/>
  <c r="Q399" i="3"/>
  <c r="S399" i="3" s="1"/>
  <c r="Q400" i="3"/>
  <c r="S400" i="3" s="1"/>
  <c r="Q401" i="3"/>
  <c r="S401" i="3" s="1"/>
  <c r="Q402" i="3"/>
  <c r="S402" i="3" s="1"/>
  <c r="Q403" i="3"/>
  <c r="S403" i="3" s="1"/>
  <c r="Q404" i="3"/>
  <c r="S404" i="3" s="1"/>
  <c r="Q405" i="3"/>
  <c r="S405" i="3" s="1"/>
  <c r="Q406" i="3"/>
  <c r="S406" i="3" s="1"/>
  <c r="Q407" i="3"/>
  <c r="S407" i="3" s="1"/>
  <c r="Q408" i="3"/>
  <c r="S408" i="3" s="1"/>
  <c r="Q409" i="3"/>
  <c r="S409" i="3" s="1"/>
  <c r="Q410" i="3"/>
  <c r="S410" i="3" s="1"/>
  <c r="Q411" i="3"/>
  <c r="S411" i="3" s="1"/>
  <c r="Q412" i="3"/>
  <c r="S412" i="3" s="1"/>
  <c r="Q413" i="3"/>
  <c r="S413" i="3" s="1"/>
  <c r="Q414" i="3"/>
  <c r="S414" i="3" s="1"/>
  <c r="Q415" i="3"/>
  <c r="S415" i="3" s="1"/>
  <c r="Q416" i="3"/>
  <c r="S416" i="3" s="1"/>
  <c r="Q417" i="3"/>
  <c r="S417" i="3" s="1"/>
  <c r="Q418" i="3"/>
  <c r="S418" i="3" s="1"/>
  <c r="Q419" i="3"/>
  <c r="S419" i="3" s="1"/>
  <c r="Q420" i="3"/>
  <c r="S420" i="3" s="1"/>
  <c r="Q421" i="3"/>
  <c r="S421" i="3" s="1"/>
  <c r="Q422" i="3"/>
  <c r="S422" i="3" s="1"/>
  <c r="Q423" i="3"/>
  <c r="S423" i="3" s="1"/>
  <c r="Q424" i="3"/>
  <c r="S424" i="3" s="1"/>
  <c r="Q425" i="3"/>
  <c r="S425" i="3" s="1"/>
  <c r="Q426" i="3"/>
  <c r="S426" i="3" s="1"/>
  <c r="Q427" i="3"/>
  <c r="S427" i="3" s="1"/>
  <c r="Q428" i="3"/>
  <c r="S428" i="3" s="1"/>
  <c r="Q429" i="3"/>
  <c r="S429" i="3" s="1"/>
  <c r="Q430" i="3"/>
  <c r="S430" i="3" s="1"/>
  <c r="Q431" i="3"/>
  <c r="S431" i="3" s="1"/>
  <c r="Q432" i="3"/>
  <c r="S432" i="3" s="1"/>
  <c r="Q433" i="3"/>
  <c r="S433" i="3" s="1"/>
  <c r="Q434" i="3"/>
  <c r="S434" i="3" s="1"/>
  <c r="Q435" i="3"/>
  <c r="S435" i="3" s="1"/>
  <c r="Q436" i="3"/>
  <c r="S436" i="3" s="1"/>
  <c r="Q437" i="3"/>
  <c r="S437" i="3" s="1"/>
  <c r="Q438" i="3"/>
  <c r="S438" i="3" s="1"/>
  <c r="Q439" i="3"/>
  <c r="S439" i="3" s="1"/>
  <c r="Q440" i="3"/>
  <c r="S440" i="3" s="1"/>
  <c r="Q441" i="3"/>
  <c r="S441" i="3" s="1"/>
  <c r="Q442" i="3"/>
  <c r="S442" i="3" s="1"/>
  <c r="Q443" i="3"/>
  <c r="S443" i="3" s="1"/>
  <c r="Q444" i="3"/>
  <c r="S444" i="3" s="1"/>
  <c r="Q445" i="3"/>
  <c r="S445" i="3" s="1"/>
  <c r="Q446" i="3"/>
  <c r="S446" i="3" s="1"/>
  <c r="Q447" i="3"/>
  <c r="S447" i="3" s="1"/>
  <c r="Q448" i="3"/>
  <c r="S448" i="3" s="1"/>
  <c r="Q449" i="3"/>
  <c r="S449" i="3" s="1"/>
  <c r="Q450" i="3"/>
  <c r="S450" i="3" s="1"/>
  <c r="Q451" i="3"/>
  <c r="S451" i="3" s="1"/>
  <c r="Q452" i="3"/>
  <c r="S452" i="3" s="1"/>
  <c r="Q453" i="3"/>
  <c r="S453" i="3" s="1"/>
  <c r="Q454" i="3"/>
  <c r="S454" i="3" s="1"/>
  <c r="Q455" i="3"/>
  <c r="S455" i="3" s="1"/>
  <c r="Q456" i="3"/>
  <c r="S456" i="3" s="1"/>
  <c r="Q457" i="3"/>
  <c r="S457" i="3" s="1"/>
  <c r="Q458" i="3"/>
  <c r="S458" i="3" s="1"/>
  <c r="Q459" i="3"/>
  <c r="S459" i="3" s="1"/>
  <c r="Q460" i="3"/>
  <c r="S460" i="3" s="1"/>
  <c r="Q461" i="3"/>
  <c r="S461" i="3" s="1"/>
  <c r="Q462" i="3"/>
  <c r="S462" i="3" s="1"/>
  <c r="Q463" i="3"/>
  <c r="S463" i="3" s="1"/>
  <c r="Q464" i="3"/>
  <c r="S464" i="3" s="1"/>
  <c r="Q465" i="3"/>
  <c r="S465" i="3" s="1"/>
  <c r="Q466" i="3"/>
  <c r="S466" i="3" s="1"/>
  <c r="Q467" i="3"/>
  <c r="S467" i="3" s="1"/>
  <c r="Q468" i="3"/>
  <c r="S468" i="3" s="1"/>
  <c r="Q469" i="3"/>
  <c r="S469" i="3" s="1"/>
  <c r="Q470" i="3"/>
  <c r="S470" i="3" s="1"/>
  <c r="Q471" i="3"/>
  <c r="S471" i="3" s="1"/>
  <c r="Q472" i="3"/>
  <c r="S472" i="3" s="1"/>
  <c r="Q473" i="3"/>
  <c r="S473" i="3" s="1"/>
  <c r="Q474" i="3"/>
  <c r="S474" i="3" s="1"/>
  <c r="Q475" i="3"/>
  <c r="S475" i="3" s="1"/>
  <c r="Q476" i="3"/>
  <c r="S476" i="3" s="1"/>
  <c r="Q477" i="3"/>
  <c r="S477" i="3" s="1"/>
  <c r="Q478" i="3"/>
  <c r="S478" i="3" s="1"/>
  <c r="Q479" i="3"/>
  <c r="S479" i="3" s="1"/>
  <c r="Q480" i="3"/>
  <c r="S480" i="3" s="1"/>
  <c r="Q481" i="3"/>
  <c r="Q482" i="3"/>
  <c r="S482" i="3" s="1"/>
  <c r="Q483" i="3"/>
  <c r="S483" i="3" s="1"/>
  <c r="Q484" i="3"/>
  <c r="S484" i="3" s="1"/>
  <c r="Q485" i="3"/>
  <c r="Q486" i="3"/>
  <c r="S486" i="3" s="1"/>
  <c r="Q487" i="3"/>
  <c r="S487" i="3" s="1"/>
  <c r="Q488" i="3"/>
  <c r="S488" i="3" s="1"/>
  <c r="Q489" i="3"/>
  <c r="Q490" i="3"/>
  <c r="S490" i="3" s="1"/>
  <c r="Q491" i="3"/>
  <c r="S491" i="3" s="1"/>
  <c r="Q492" i="3"/>
  <c r="S492" i="3" s="1"/>
  <c r="Q493" i="3"/>
  <c r="Q494" i="3"/>
  <c r="S494" i="3" s="1"/>
  <c r="Q495" i="3"/>
  <c r="S495" i="3" s="1"/>
  <c r="Q496" i="3"/>
  <c r="S496" i="3" s="1"/>
  <c r="Q497" i="3"/>
  <c r="Q498" i="3"/>
  <c r="S498" i="3" s="1"/>
  <c r="Q499" i="3"/>
  <c r="S499" i="3" s="1"/>
  <c r="Q500" i="3"/>
  <c r="S500" i="3" s="1"/>
  <c r="Q501" i="3"/>
  <c r="Q502" i="3"/>
  <c r="S502" i="3" s="1"/>
  <c r="Q503" i="3"/>
  <c r="S503" i="3" s="1"/>
  <c r="Q504" i="3"/>
  <c r="S504" i="3" s="1"/>
  <c r="Q505" i="3"/>
  <c r="Q506" i="3"/>
  <c r="S506" i="3" s="1"/>
  <c r="Q507" i="3"/>
  <c r="S507" i="3" s="1"/>
  <c r="Q508" i="3"/>
  <c r="S508" i="3" s="1"/>
  <c r="Q509" i="3"/>
  <c r="Q510" i="3"/>
  <c r="S510" i="3" s="1"/>
  <c r="Q511" i="3"/>
  <c r="S511" i="3" s="1"/>
  <c r="Q512" i="3"/>
  <c r="S512" i="3" s="1"/>
  <c r="Q513" i="3"/>
  <c r="Q514" i="3"/>
  <c r="S514" i="3" s="1"/>
  <c r="Q515" i="3"/>
  <c r="S515" i="3" s="1"/>
  <c r="Q516" i="3"/>
  <c r="S516" i="3" s="1"/>
  <c r="Q517" i="3"/>
  <c r="Q518" i="3"/>
  <c r="S518" i="3" s="1"/>
  <c r="Q519" i="3"/>
  <c r="S519" i="3" s="1"/>
  <c r="Q520" i="3"/>
  <c r="S520" i="3" s="1"/>
  <c r="Q521" i="3"/>
  <c r="Q522" i="3"/>
  <c r="S522" i="3" s="1"/>
  <c r="Q523" i="3"/>
  <c r="S523" i="3" s="1"/>
  <c r="Q524" i="3"/>
  <c r="S524" i="3" s="1"/>
  <c r="Q525" i="3"/>
  <c r="Q526" i="3"/>
  <c r="S526" i="3" s="1"/>
  <c r="Q527" i="3"/>
  <c r="S527" i="3" s="1"/>
  <c r="Q528" i="3"/>
  <c r="S528" i="3" s="1"/>
  <c r="Q529" i="3"/>
  <c r="Q530" i="3"/>
  <c r="S530" i="3" s="1"/>
  <c r="Q531" i="3"/>
  <c r="S531" i="3" s="1"/>
  <c r="Q532" i="3"/>
  <c r="S532" i="3" s="1"/>
  <c r="Q533" i="3"/>
  <c r="Q534" i="3"/>
  <c r="S534" i="3" s="1"/>
  <c r="Q535" i="3"/>
  <c r="S535" i="3" s="1"/>
  <c r="Q536" i="3"/>
  <c r="S536" i="3" s="1"/>
  <c r="Q537" i="3"/>
  <c r="Q538" i="3"/>
  <c r="S538" i="3" s="1"/>
  <c r="Q539" i="3"/>
  <c r="S539" i="3" s="1"/>
  <c r="Q540" i="3"/>
  <c r="S540" i="3" s="1"/>
  <c r="Q541" i="3"/>
  <c r="Q542" i="3"/>
  <c r="S542" i="3" s="1"/>
  <c r="Q543" i="3"/>
  <c r="S543" i="3" s="1"/>
  <c r="Q544" i="3"/>
  <c r="S544" i="3" s="1"/>
  <c r="Q545" i="3"/>
  <c r="Q546" i="3"/>
  <c r="S546" i="3" s="1"/>
  <c r="Q547" i="3"/>
  <c r="S547" i="3" s="1"/>
  <c r="Q548" i="3"/>
  <c r="S548" i="3" s="1"/>
  <c r="Q549" i="3"/>
  <c r="Q550" i="3"/>
  <c r="S550" i="3" s="1"/>
  <c r="Q551" i="3"/>
  <c r="S551" i="3" s="1"/>
  <c r="Q552" i="3"/>
  <c r="S552" i="3" s="1"/>
  <c r="Q553" i="3"/>
  <c r="Q554" i="3"/>
  <c r="S554" i="3" s="1"/>
  <c r="Q555" i="3"/>
  <c r="S555" i="3" s="1"/>
  <c r="Q556" i="3"/>
  <c r="S556" i="3" s="1"/>
  <c r="Q557" i="3"/>
  <c r="Q558" i="3"/>
  <c r="S558" i="3" s="1"/>
  <c r="Q559" i="3"/>
  <c r="S559" i="3" s="1"/>
  <c r="Q560" i="3"/>
  <c r="S560" i="3" s="1"/>
  <c r="Q561" i="3"/>
  <c r="Q562" i="3"/>
  <c r="S562" i="3" s="1"/>
  <c r="Q563" i="3"/>
  <c r="S563" i="3" s="1"/>
  <c r="Q564" i="3"/>
  <c r="S564" i="3" s="1"/>
  <c r="Q565" i="3"/>
  <c r="Q566" i="3"/>
  <c r="S566" i="3" s="1"/>
  <c r="Q567" i="3"/>
  <c r="S567" i="3" s="1"/>
  <c r="Q568" i="3"/>
  <c r="S568" i="3" s="1"/>
  <c r="Q569" i="3"/>
  <c r="Q570" i="3"/>
  <c r="S570" i="3" s="1"/>
  <c r="Q571" i="3"/>
  <c r="S571" i="3" s="1"/>
  <c r="Q572" i="3"/>
  <c r="S572" i="3" s="1"/>
  <c r="Q573" i="3"/>
  <c r="Q574" i="3"/>
  <c r="S574" i="3" s="1"/>
  <c r="Q575" i="3"/>
  <c r="S575" i="3" s="1"/>
  <c r="Q576" i="3"/>
  <c r="S576" i="3" s="1"/>
  <c r="Q577" i="3"/>
  <c r="Q578" i="3"/>
  <c r="S578" i="3" s="1"/>
  <c r="Q579" i="3"/>
  <c r="S579" i="3" s="1"/>
  <c r="Q580" i="3"/>
  <c r="S580" i="3" s="1"/>
  <c r="Q581" i="3"/>
  <c r="Q582" i="3"/>
  <c r="S582" i="3" s="1"/>
  <c r="Q583" i="3"/>
  <c r="S583" i="3" s="1"/>
  <c r="Q584" i="3"/>
  <c r="S584" i="3" s="1"/>
  <c r="Q585" i="3"/>
  <c r="Q586" i="3"/>
  <c r="S586" i="3" s="1"/>
  <c r="Q587" i="3"/>
  <c r="S587" i="3" s="1"/>
  <c r="Q588" i="3"/>
  <c r="S588" i="3" s="1"/>
  <c r="Q589" i="3"/>
  <c r="Q590" i="3"/>
  <c r="S590" i="3" s="1"/>
  <c r="Q591" i="3"/>
  <c r="S591" i="3" s="1"/>
  <c r="Q592" i="3"/>
  <c r="S592" i="3" s="1"/>
  <c r="Q593" i="3"/>
  <c r="Q594" i="3"/>
  <c r="S594" i="3" s="1"/>
  <c r="Q595" i="3"/>
  <c r="S595" i="3" s="1"/>
  <c r="Q596" i="3"/>
  <c r="S596" i="3" s="1"/>
  <c r="Q597" i="3"/>
  <c r="Q598" i="3"/>
  <c r="S598" i="3" s="1"/>
  <c r="Q599" i="3"/>
  <c r="S599" i="3" s="1"/>
  <c r="Q600" i="3"/>
  <c r="S600" i="3" s="1"/>
  <c r="Q601" i="3"/>
  <c r="Q602" i="3"/>
  <c r="S602" i="3" s="1"/>
  <c r="Q603" i="3"/>
  <c r="S603" i="3" s="1"/>
  <c r="Q604" i="3"/>
  <c r="S604" i="3" s="1"/>
  <c r="Q605" i="3"/>
  <c r="Q606" i="3"/>
  <c r="S606" i="3" s="1"/>
  <c r="Q607" i="3"/>
  <c r="S607" i="3" s="1"/>
  <c r="Q608" i="3"/>
  <c r="S608" i="3" s="1"/>
  <c r="Q609" i="3"/>
  <c r="Q610" i="3"/>
  <c r="S610" i="3" s="1"/>
  <c r="Q611" i="3"/>
  <c r="S611" i="3" s="1"/>
  <c r="Q612" i="3"/>
  <c r="S612" i="3" s="1"/>
  <c r="Q613" i="3"/>
  <c r="Q614" i="3"/>
  <c r="S614" i="3" s="1"/>
  <c r="Q615" i="3"/>
  <c r="S615" i="3" s="1"/>
  <c r="Q616" i="3"/>
  <c r="S616" i="3" s="1"/>
  <c r="Q617" i="3"/>
  <c r="Q618" i="3"/>
  <c r="S618" i="3" s="1"/>
  <c r="Q619" i="3"/>
  <c r="S619" i="3" s="1"/>
  <c r="Q620" i="3"/>
  <c r="S620" i="3" s="1"/>
  <c r="Q621" i="3"/>
  <c r="Q622" i="3"/>
  <c r="S622" i="3" s="1"/>
  <c r="Q623" i="3"/>
  <c r="S623" i="3" s="1"/>
  <c r="Q624" i="3"/>
  <c r="S624" i="3" s="1"/>
  <c r="Q625" i="3"/>
  <c r="Q626" i="3"/>
  <c r="S626" i="3" s="1"/>
  <c r="Q627" i="3"/>
  <c r="S627" i="3" s="1"/>
  <c r="Q628" i="3"/>
  <c r="S628" i="3" s="1"/>
  <c r="Q629" i="3"/>
  <c r="Q630" i="3"/>
  <c r="S630" i="3" s="1"/>
  <c r="Q631" i="3"/>
  <c r="S631" i="3" s="1"/>
  <c r="Q632" i="3"/>
  <c r="S632" i="3" s="1"/>
  <c r="Q633" i="3"/>
  <c r="Q634" i="3"/>
  <c r="S634" i="3" s="1"/>
  <c r="Q635" i="3"/>
  <c r="S635" i="3" s="1"/>
  <c r="Q636" i="3"/>
  <c r="S636" i="3" s="1"/>
  <c r="Q637" i="3"/>
  <c r="Q638" i="3"/>
  <c r="S638" i="3" s="1"/>
  <c r="Q639" i="3"/>
  <c r="S639" i="3" s="1"/>
  <c r="Q640" i="3"/>
  <c r="S640" i="3" s="1"/>
  <c r="Q641" i="3"/>
  <c r="Q642" i="3"/>
  <c r="S642" i="3" s="1"/>
  <c r="Q643" i="3"/>
  <c r="S643" i="3" s="1"/>
  <c r="Q644" i="3"/>
  <c r="S644" i="3" s="1"/>
  <c r="Q645" i="3"/>
  <c r="Q646" i="3"/>
  <c r="S646" i="3" s="1"/>
  <c r="Q647" i="3"/>
  <c r="S647" i="3" s="1"/>
  <c r="Q648" i="3"/>
  <c r="S648" i="3" s="1"/>
  <c r="Q649" i="3"/>
  <c r="Q650" i="3"/>
  <c r="S650" i="3" s="1"/>
  <c r="Q651" i="3"/>
  <c r="S651" i="3" s="1"/>
  <c r="Q652" i="3"/>
  <c r="S652" i="3" s="1"/>
  <c r="Q653" i="3"/>
  <c r="Q654" i="3"/>
  <c r="S654" i="3" s="1"/>
  <c r="Q655" i="3"/>
  <c r="S655" i="3" s="1"/>
  <c r="Q656" i="3"/>
  <c r="S656" i="3" s="1"/>
  <c r="Q657" i="3"/>
  <c r="S657" i="3" s="1"/>
  <c r="Q658" i="3"/>
  <c r="S658" i="3" s="1"/>
  <c r="Q659" i="3"/>
  <c r="S659" i="3" s="1"/>
  <c r="Q660" i="3"/>
  <c r="S660" i="3" s="1"/>
  <c r="Q661" i="3"/>
  <c r="S661" i="3" s="1"/>
  <c r="Q662" i="3"/>
  <c r="S662" i="3" s="1"/>
  <c r="Q663" i="3"/>
  <c r="S663" i="3" s="1"/>
  <c r="Q664" i="3"/>
  <c r="S664" i="3" s="1"/>
  <c r="Q665" i="3"/>
  <c r="S665" i="3" s="1"/>
  <c r="Q666" i="3"/>
  <c r="S666" i="3" s="1"/>
  <c r="Q667" i="3"/>
  <c r="S667" i="3" s="1"/>
  <c r="Q668" i="3"/>
  <c r="S668" i="3" s="1"/>
  <c r="Q669" i="3"/>
  <c r="S669" i="3" s="1"/>
  <c r="Q670" i="3"/>
  <c r="S670" i="3" s="1"/>
  <c r="Q671" i="3"/>
  <c r="S671" i="3" s="1"/>
  <c r="Q672" i="3"/>
  <c r="S672" i="3" s="1"/>
  <c r="Q673" i="3"/>
  <c r="S673" i="3" s="1"/>
  <c r="Q674" i="3"/>
  <c r="S674" i="3" s="1"/>
  <c r="Q675" i="3"/>
  <c r="S675" i="3" s="1"/>
  <c r="Q676" i="3"/>
  <c r="S676" i="3" s="1"/>
  <c r="Q677" i="3"/>
  <c r="S677" i="3" s="1"/>
  <c r="Q678" i="3"/>
  <c r="S678" i="3" s="1"/>
  <c r="Q679" i="3"/>
  <c r="S679" i="3" s="1"/>
  <c r="Q680" i="3"/>
  <c r="S680" i="3" s="1"/>
  <c r="Q681" i="3"/>
  <c r="S681" i="3" s="1"/>
  <c r="Q682" i="3"/>
  <c r="S682" i="3" s="1"/>
  <c r="Q683" i="3"/>
  <c r="S683" i="3" s="1"/>
  <c r="Q684" i="3"/>
  <c r="S684" i="3" s="1"/>
  <c r="Q685" i="3"/>
  <c r="S685" i="3" s="1"/>
  <c r="Q686" i="3"/>
  <c r="S686" i="3" s="1"/>
  <c r="Q687" i="3"/>
  <c r="S687" i="3" s="1"/>
  <c r="Q688" i="3"/>
  <c r="S688" i="3" s="1"/>
  <c r="Q689" i="3"/>
  <c r="Q690" i="3"/>
  <c r="S690" i="3" s="1"/>
  <c r="Q691" i="3"/>
  <c r="S691" i="3" s="1"/>
  <c r="Q692" i="3"/>
  <c r="S692" i="3" s="1"/>
  <c r="Q693" i="3"/>
  <c r="Q694" i="3"/>
  <c r="S694" i="3" s="1"/>
  <c r="Q695" i="3"/>
  <c r="S695" i="3" s="1"/>
  <c r="Q696" i="3"/>
  <c r="S696" i="3" s="1"/>
  <c r="Q697" i="3"/>
  <c r="Q698" i="3"/>
  <c r="S698" i="3" s="1"/>
  <c r="Q699" i="3"/>
  <c r="S699" i="3" s="1"/>
  <c r="Q700" i="3"/>
  <c r="S700" i="3" s="1"/>
  <c r="Q701" i="3"/>
  <c r="Q702" i="3"/>
  <c r="S702" i="3" s="1"/>
  <c r="Q703" i="3"/>
  <c r="S703" i="3" s="1"/>
  <c r="Q704" i="3"/>
  <c r="S704" i="3" s="1"/>
  <c r="Q705" i="3"/>
  <c r="Q706" i="3"/>
  <c r="S706" i="3" s="1"/>
  <c r="Q707" i="3"/>
  <c r="S707" i="3" s="1"/>
  <c r="Q708" i="3"/>
  <c r="S708" i="3" s="1"/>
  <c r="Q709" i="3"/>
  <c r="Q710" i="3"/>
  <c r="S710" i="3" s="1"/>
  <c r="Q711" i="3"/>
  <c r="S711" i="3" s="1"/>
  <c r="Q712" i="3"/>
  <c r="S712" i="3" s="1"/>
  <c r="Q713" i="3"/>
  <c r="Q714" i="3"/>
  <c r="S714" i="3" s="1"/>
  <c r="Q715" i="3"/>
  <c r="S715" i="3" s="1"/>
  <c r="Q716" i="3"/>
  <c r="S716" i="3" s="1"/>
  <c r="Q717" i="3"/>
  <c r="Q718" i="3"/>
  <c r="S718" i="3" s="1"/>
  <c r="Q719" i="3"/>
  <c r="S719" i="3" s="1"/>
  <c r="Q720" i="3"/>
  <c r="S720" i="3" s="1"/>
  <c r="Q721" i="3"/>
  <c r="Q722" i="3"/>
  <c r="S722" i="3" s="1"/>
  <c r="Q723" i="3"/>
  <c r="S723" i="3" s="1"/>
  <c r="Q724" i="3"/>
  <c r="S724" i="3" s="1"/>
  <c r="Q725" i="3"/>
  <c r="Q726" i="3"/>
  <c r="S726" i="3" s="1"/>
  <c r="Q727" i="3"/>
  <c r="S727" i="3" s="1"/>
  <c r="Q728" i="3"/>
  <c r="S728" i="3" s="1"/>
  <c r="Q729" i="3"/>
  <c r="Q730" i="3"/>
  <c r="S730" i="3" s="1"/>
  <c r="Q731" i="3"/>
  <c r="S731" i="3" s="1"/>
  <c r="Q732" i="3"/>
  <c r="S732" i="3" s="1"/>
  <c r="Q733" i="3"/>
  <c r="Q734" i="3"/>
  <c r="S734" i="3" s="1"/>
  <c r="Q735" i="3"/>
  <c r="S735" i="3" s="1"/>
  <c r="Q736" i="3"/>
  <c r="S736" i="3" s="1"/>
  <c r="Q737" i="3"/>
  <c r="Q738" i="3"/>
  <c r="S738" i="3" s="1"/>
  <c r="Q739" i="3"/>
  <c r="S739" i="3" s="1"/>
  <c r="Q740" i="3"/>
  <c r="S740" i="3" s="1"/>
  <c r="Q741" i="3"/>
  <c r="Q742" i="3"/>
  <c r="S742" i="3" s="1"/>
  <c r="Q743" i="3"/>
  <c r="S743" i="3" s="1"/>
  <c r="Q744" i="3"/>
  <c r="S744" i="3" s="1"/>
  <c r="Q745" i="3"/>
  <c r="Q746" i="3"/>
  <c r="S746" i="3" s="1"/>
  <c r="Q747" i="3"/>
  <c r="S747" i="3" s="1"/>
  <c r="Q748" i="3"/>
  <c r="S748" i="3" s="1"/>
  <c r="Q749" i="3"/>
  <c r="Q750" i="3"/>
  <c r="S750" i="3" s="1"/>
  <c r="Q751" i="3"/>
  <c r="S751" i="3" s="1"/>
  <c r="Q752" i="3"/>
  <c r="S752" i="3" s="1"/>
  <c r="Q753" i="3"/>
  <c r="Q754" i="3"/>
  <c r="S754" i="3" s="1"/>
  <c r="Q755" i="3"/>
  <c r="S755" i="3" s="1"/>
  <c r="Q756" i="3"/>
  <c r="S756" i="3" s="1"/>
  <c r="Q757" i="3"/>
  <c r="Q758" i="3"/>
  <c r="S758" i="3" s="1"/>
  <c r="Q759" i="3"/>
  <c r="S759" i="3" s="1"/>
  <c r="Q760" i="3"/>
  <c r="S760" i="3" s="1"/>
  <c r="Q761" i="3"/>
  <c r="Q762" i="3"/>
  <c r="S762" i="3" s="1"/>
  <c r="Q763" i="3"/>
  <c r="S763" i="3" s="1"/>
  <c r="Q764" i="3"/>
  <c r="S764" i="3" s="1"/>
  <c r="Q765" i="3"/>
  <c r="Q766" i="3"/>
  <c r="S766" i="3" s="1"/>
  <c r="Q767" i="3"/>
  <c r="S767" i="3" s="1"/>
  <c r="Q768" i="3"/>
  <c r="S768" i="3" s="1"/>
  <c r="Q769" i="3"/>
  <c r="Q770" i="3"/>
  <c r="S770" i="3" s="1"/>
  <c r="Q771" i="3"/>
  <c r="S771" i="3" s="1"/>
  <c r="Q772" i="3"/>
  <c r="S772" i="3" s="1"/>
  <c r="Q773" i="3"/>
  <c r="Q774" i="3"/>
  <c r="S774" i="3" s="1"/>
  <c r="Q775" i="3"/>
  <c r="S775" i="3" s="1"/>
  <c r="Q776" i="3"/>
  <c r="S776" i="3" s="1"/>
  <c r="Q777" i="3"/>
  <c r="Q778" i="3"/>
  <c r="S778" i="3" s="1"/>
  <c r="Q779" i="3"/>
  <c r="S779" i="3" s="1"/>
  <c r="Q780" i="3"/>
  <c r="S780" i="3" s="1"/>
  <c r="Q781" i="3"/>
  <c r="Q782" i="3"/>
  <c r="S782" i="3" s="1"/>
  <c r="Q783" i="3"/>
  <c r="S783" i="3" s="1"/>
  <c r="Q784" i="3"/>
  <c r="S784" i="3" s="1"/>
  <c r="Q785" i="3"/>
  <c r="Q786" i="3"/>
  <c r="S786" i="3" s="1"/>
  <c r="Q787" i="3"/>
  <c r="S787" i="3" s="1"/>
  <c r="Q788" i="3"/>
  <c r="S788" i="3" s="1"/>
  <c r="Q789" i="3"/>
  <c r="Q790" i="3"/>
  <c r="S790" i="3" s="1"/>
  <c r="Q791" i="3"/>
  <c r="S791" i="3" s="1"/>
  <c r="Q792" i="3"/>
  <c r="S792" i="3" s="1"/>
  <c r="Q793" i="3"/>
  <c r="Q794" i="3"/>
  <c r="S794" i="3" s="1"/>
  <c r="Q795" i="3"/>
  <c r="S795" i="3" s="1"/>
  <c r="Q796" i="3"/>
  <c r="S796" i="3" s="1"/>
  <c r="Q797" i="3"/>
  <c r="Q798" i="3"/>
  <c r="S798" i="3" s="1"/>
  <c r="Q799" i="3"/>
  <c r="S799" i="3" s="1"/>
  <c r="Q800" i="3"/>
  <c r="S800" i="3" s="1"/>
  <c r="Q801" i="3"/>
  <c r="Q802" i="3"/>
  <c r="S802" i="3" s="1"/>
  <c r="Q803" i="3"/>
  <c r="S803" i="3" s="1"/>
  <c r="Q804" i="3"/>
  <c r="S804" i="3" s="1"/>
  <c r="Q805" i="3"/>
  <c r="Q806" i="3"/>
  <c r="S806" i="3" s="1"/>
  <c r="Q807" i="3"/>
  <c r="S807" i="3" s="1"/>
  <c r="Q808" i="3"/>
  <c r="S808" i="3" s="1"/>
  <c r="Q809" i="3"/>
  <c r="Q810" i="3"/>
  <c r="S810" i="3" s="1"/>
  <c r="Q811" i="3"/>
  <c r="S811" i="3" s="1"/>
  <c r="Q812" i="3"/>
  <c r="S812" i="3" s="1"/>
  <c r="Q813" i="3"/>
  <c r="Q814" i="3"/>
  <c r="S814" i="3" s="1"/>
  <c r="Q815" i="3"/>
  <c r="S815" i="3" s="1"/>
  <c r="Q816" i="3"/>
  <c r="S816" i="3" s="1"/>
  <c r="Q817" i="3"/>
  <c r="Q818" i="3"/>
  <c r="S818" i="3" s="1"/>
  <c r="Q819" i="3"/>
  <c r="S819" i="3" s="1"/>
  <c r="Q820" i="3"/>
  <c r="S820" i="3" s="1"/>
  <c r="Q821" i="3"/>
  <c r="Q822" i="3"/>
  <c r="S822" i="3" s="1"/>
  <c r="Q823" i="3"/>
  <c r="S823" i="3" s="1"/>
  <c r="Q824" i="3"/>
  <c r="S824" i="3" s="1"/>
  <c r="Q825" i="3"/>
  <c r="Q826" i="3"/>
  <c r="S826" i="3" s="1"/>
  <c r="Q827" i="3"/>
  <c r="S827" i="3" s="1"/>
  <c r="Q828" i="3"/>
  <c r="S828" i="3" s="1"/>
  <c r="Q829" i="3"/>
  <c r="Q830" i="3"/>
  <c r="S830" i="3" s="1"/>
  <c r="Q831" i="3"/>
  <c r="S831" i="3" s="1"/>
  <c r="Q832" i="3"/>
  <c r="S832" i="3" s="1"/>
  <c r="Q833" i="3"/>
  <c r="Q834" i="3"/>
  <c r="S834" i="3" s="1"/>
  <c r="Q835" i="3"/>
  <c r="S835" i="3" s="1"/>
  <c r="Q836" i="3"/>
  <c r="S836" i="3" s="1"/>
  <c r="Q837" i="3"/>
  <c r="Q838" i="3"/>
  <c r="S838" i="3" s="1"/>
  <c r="Q839" i="3"/>
  <c r="S839" i="3" s="1"/>
  <c r="Q840" i="3"/>
  <c r="S840" i="3" s="1"/>
  <c r="Q841" i="3"/>
  <c r="Q842" i="3"/>
  <c r="S842" i="3" s="1"/>
  <c r="Q843" i="3"/>
  <c r="S843" i="3" s="1"/>
  <c r="Q844" i="3"/>
  <c r="S844" i="3" s="1"/>
  <c r="Q845" i="3"/>
  <c r="Q846" i="3"/>
  <c r="S846" i="3" s="1"/>
  <c r="Q847" i="3"/>
  <c r="S847" i="3" s="1"/>
  <c r="Q848" i="3"/>
  <c r="S848" i="3" s="1"/>
  <c r="Q849" i="3"/>
  <c r="Q850" i="3"/>
  <c r="S850" i="3" s="1"/>
  <c r="Q851" i="3"/>
  <c r="S851" i="3" s="1"/>
  <c r="Q852" i="3"/>
  <c r="S852" i="3" s="1"/>
  <c r="Q853" i="3"/>
  <c r="Q854" i="3"/>
  <c r="S854" i="3" s="1"/>
  <c r="Q855" i="3"/>
  <c r="S855" i="3" s="1"/>
  <c r="Q856" i="3"/>
  <c r="S856" i="3" s="1"/>
  <c r="Q857" i="3"/>
  <c r="Q858" i="3"/>
  <c r="Q859" i="3"/>
  <c r="S859" i="3" s="1"/>
  <c r="Q860" i="3"/>
  <c r="S860" i="3" s="1"/>
  <c r="Q861" i="3"/>
  <c r="Q862" i="3"/>
  <c r="S862" i="3" s="1"/>
  <c r="Q863" i="3"/>
  <c r="S863" i="3" s="1"/>
  <c r="Q864" i="3"/>
  <c r="S864" i="3" s="1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6" i="3"/>
  <c r="R307" i="3"/>
  <c r="R308" i="3"/>
  <c r="R310" i="3"/>
  <c r="R311" i="3"/>
  <c r="R312" i="3"/>
  <c r="R314" i="3"/>
  <c r="R315" i="3"/>
  <c r="R316" i="3"/>
  <c r="R317" i="3"/>
  <c r="R318" i="3"/>
  <c r="R319" i="3"/>
  <c r="R320" i="3"/>
  <c r="R322" i="3"/>
  <c r="R323" i="3"/>
  <c r="R324" i="3"/>
  <c r="R326" i="3"/>
  <c r="R327" i="3"/>
  <c r="R328" i="3"/>
  <c r="R330" i="3"/>
  <c r="R331" i="3"/>
  <c r="R332" i="3"/>
  <c r="R334" i="3"/>
  <c r="R335" i="3"/>
  <c r="R336" i="3"/>
  <c r="R338" i="3"/>
  <c r="R339" i="3"/>
  <c r="R340" i="3"/>
  <c r="R342" i="3"/>
  <c r="R343" i="3"/>
  <c r="R344" i="3"/>
  <c r="R346" i="3"/>
  <c r="R347" i="3"/>
  <c r="R348" i="3"/>
  <c r="R350" i="3"/>
  <c r="R351" i="3"/>
  <c r="R352" i="3"/>
  <c r="R354" i="3"/>
  <c r="R355" i="3"/>
  <c r="R356" i="3"/>
  <c r="R358" i="3"/>
  <c r="R359" i="3"/>
  <c r="R360" i="3"/>
  <c r="R362" i="3"/>
  <c r="R363" i="3"/>
  <c r="R364" i="3"/>
  <c r="R366" i="3"/>
  <c r="R367" i="3"/>
  <c r="R368" i="3"/>
  <c r="R370" i="3"/>
  <c r="R371" i="3"/>
  <c r="R372" i="3"/>
  <c r="R374" i="3"/>
  <c r="R375" i="3"/>
  <c r="R376" i="3"/>
  <c r="R378" i="3"/>
  <c r="R379" i="3"/>
  <c r="R380" i="3"/>
  <c r="R382" i="3"/>
  <c r="R383" i="3"/>
  <c r="R384" i="3"/>
  <c r="R386" i="3"/>
  <c r="R387" i="3"/>
  <c r="R388" i="3"/>
  <c r="R390" i="3"/>
  <c r="R391" i="3"/>
  <c r="R392" i="3"/>
  <c r="R394" i="3"/>
  <c r="R395" i="3"/>
  <c r="R396" i="3"/>
  <c r="R398" i="3"/>
  <c r="R399" i="3"/>
  <c r="R400" i="3"/>
  <c r="R402" i="3"/>
  <c r="R403" i="3"/>
  <c r="R404" i="3"/>
  <c r="R406" i="3"/>
  <c r="R407" i="3"/>
  <c r="R408" i="3"/>
  <c r="R410" i="3"/>
  <c r="R411" i="3"/>
  <c r="R412" i="3"/>
  <c r="R414" i="3"/>
  <c r="R415" i="3"/>
  <c r="R416" i="3"/>
  <c r="R418" i="3"/>
  <c r="R419" i="3"/>
  <c r="R420" i="3"/>
  <c r="R422" i="3"/>
  <c r="R423" i="3"/>
  <c r="R424" i="3"/>
  <c r="R426" i="3"/>
  <c r="R427" i="3"/>
  <c r="R428" i="3"/>
  <c r="R430" i="3"/>
  <c r="R431" i="3"/>
  <c r="R432" i="3"/>
  <c r="R434" i="3"/>
  <c r="R435" i="3"/>
  <c r="R436" i="3"/>
  <c r="R438" i="3"/>
  <c r="R439" i="3"/>
  <c r="R440" i="3"/>
  <c r="R442" i="3"/>
  <c r="R443" i="3"/>
  <c r="R444" i="3"/>
  <c r="R446" i="3"/>
  <c r="R447" i="3"/>
  <c r="R448" i="3"/>
  <c r="R450" i="3"/>
  <c r="R451" i="3"/>
  <c r="R452" i="3"/>
  <c r="R454" i="3"/>
  <c r="R455" i="3"/>
  <c r="R456" i="3"/>
  <c r="R458" i="3"/>
  <c r="R459" i="3"/>
  <c r="R460" i="3"/>
  <c r="R462" i="3"/>
  <c r="R463" i="3"/>
  <c r="R464" i="3"/>
  <c r="R466" i="3"/>
  <c r="R467" i="3"/>
  <c r="R468" i="3"/>
  <c r="R470" i="3"/>
  <c r="R471" i="3"/>
  <c r="R472" i="3"/>
  <c r="R474" i="3"/>
  <c r="R475" i="3"/>
  <c r="R476" i="3"/>
  <c r="R478" i="3"/>
  <c r="R479" i="3"/>
  <c r="R480" i="3"/>
  <c r="R482" i="3"/>
  <c r="R483" i="3"/>
  <c r="R484" i="3"/>
  <c r="R486" i="3"/>
  <c r="R487" i="3"/>
  <c r="R488" i="3"/>
  <c r="R490" i="3"/>
  <c r="R491" i="3"/>
  <c r="R492" i="3"/>
  <c r="R494" i="3"/>
  <c r="R495" i="3"/>
  <c r="R496" i="3"/>
  <c r="R498" i="3"/>
  <c r="R499" i="3"/>
  <c r="R500" i="3"/>
  <c r="R502" i="3"/>
  <c r="R503" i="3"/>
  <c r="R504" i="3"/>
  <c r="R506" i="3"/>
  <c r="R507" i="3"/>
  <c r="R508" i="3"/>
  <c r="R510" i="3"/>
  <c r="R511" i="3"/>
  <c r="R512" i="3"/>
  <c r="R514" i="3"/>
  <c r="R515" i="3"/>
  <c r="R516" i="3"/>
  <c r="R518" i="3"/>
  <c r="R519" i="3"/>
  <c r="R520" i="3"/>
  <c r="R522" i="3"/>
  <c r="R523" i="3"/>
  <c r="R524" i="3"/>
  <c r="R526" i="3"/>
  <c r="R527" i="3"/>
  <c r="R528" i="3"/>
  <c r="R530" i="3"/>
  <c r="R531" i="3"/>
  <c r="R532" i="3"/>
  <c r="R534" i="3"/>
  <c r="R535" i="3"/>
  <c r="R536" i="3"/>
  <c r="R538" i="3"/>
  <c r="R539" i="3"/>
  <c r="R540" i="3"/>
  <c r="R542" i="3"/>
  <c r="R543" i="3"/>
  <c r="R544" i="3"/>
  <c r="R546" i="3"/>
  <c r="R547" i="3"/>
  <c r="R548" i="3"/>
  <c r="R550" i="3"/>
  <c r="R551" i="3"/>
  <c r="R552" i="3"/>
  <c r="R554" i="3"/>
  <c r="R555" i="3"/>
  <c r="R556" i="3"/>
  <c r="R558" i="3"/>
  <c r="R559" i="3"/>
  <c r="R560" i="3"/>
  <c r="R562" i="3"/>
  <c r="R563" i="3"/>
  <c r="R564" i="3"/>
  <c r="R566" i="3"/>
  <c r="R567" i="3"/>
  <c r="R568" i="3"/>
  <c r="R570" i="3"/>
  <c r="R571" i="3"/>
  <c r="R572" i="3"/>
  <c r="R574" i="3"/>
  <c r="R575" i="3"/>
  <c r="R576" i="3"/>
  <c r="R578" i="3"/>
  <c r="R579" i="3"/>
  <c r="R580" i="3"/>
  <c r="R582" i="3"/>
  <c r="R583" i="3"/>
  <c r="R584" i="3"/>
  <c r="R586" i="3"/>
  <c r="R587" i="3"/>
  <c r="R588" i="3"/>
  <c r="R590" i="3"/>
  <c r="R591" i="3"/>
  <c r="R592" i="3"/>
  <c r="R594" i="3"/>
  <c r="R595" i="3"/>
  <c r="R596" i="3"/>
  <c r="R598" i="3"/>
  <c r="R599" i="3"/>
  <c r="R600" i="3"/>
  <c r="R602" i="3"/>
  <c r="R603" i="3"/>
  <c r="R604" i="3"/>
  <c r="R606" i="3"/>
  <c r="R607" i="3"/>
  <c r="R608" i="3"/>
  <c r="R610" i="3"/>
  <c r="R611" i="3"/>
  <c r="R612" i="3"/>
  <c r="R614" i="3"/>
  <c r="R615" i="3"/>
  <c r="R616" i="3"/>
  <c r="R618" i="3"/>
  <c r="R619" i="3"/>
  <c r="R620" i="3"/>
  <c r="R622" i="3"/>
  <c r="R623" i="3"/>
  <c r="R624" i="3"/>
  <c r="R626" i="3"/>
  <c r="R627" i="3"/>
  <c r="R628" i="3"/>
  <c r="R630" i="3"/>
  <c r="R631" i="3"/>
  <c r="R632" i="3"/>
  <c r="R634" i="3"/>
  <c r="R635" i="3"/>
  <c r="R636" i="3"/>
  <c r="R638" i="3"/>
  <c r="R639" i="3"/>
  <c r="R640" i="3"/>
  <c r="R642" i="3"/>
  <c r="R643" i="3"/>
  <c r="R644" i="3"/>
  <c r="R646" i="3"/>
  <c r="R647" i="3"/>
  <c r="R648" i="3"/>
  <c r="R650" i="3"/>
  <c r="R651" i="3"/>
  <c r="R652" i="3"/>
  <c r="R654" i="3"/>
  <c r="R655" i="3"/>
  <c r="R656" i="3"/>
  <c r="R657" i="3"/>
  <c r="R658" i="3"/>
  <c r="R659" i="3"/>
  <c r="R660" i="3"/>
  <c r="R661" i="3"/>
  <c r="R662" i="3"/>
  <c r="R663" i="3"/>
  <c r="R664" i="3"/>
  <c r="R665" i="3"/>
  <c r="R666" i="3"/>
  <c r="R667" i="3"/>
  <c r="R668" i="3"/>
  <c r="R669" i="3"/>
  <c r="R670" i="3"/>
  <c r="R671" i="3"/>
  <c r="R672" i="3"/>
  <c r="R673" i="3"/>
  <c r="R674" i="3"/>
  <c r="R675" i="3"/>
  <c r="R676" i="3"/>
  <c r="R677" i="3"/>
  <c r="R678" i="3"/>
  <c r="R679" i="3"/>
  <c r="R680" i="3"/>
  <c r="R681" i="3"/>
  <c r="R682" i="3"/>
  <c r="R683" i="3"/>
  <c r="R684" i="3"/>
  <c r="R685" i="3"/>
  <c r="R687" i="3"/>
  <c r="R688" i="3"/>
  <c r="R690" i="3"/>
  <c r="R691" i="3"/>
  <c r="R692" i="3"/>
  <c r="R694" i="3"/>
  <c r="R695" i="3"/>
  <c r="R696" i="3"/>
  <c r="R698" i="3"/>
  <c r="R699" i="3"/>
  <c r="R700" i="3"/>
  <c r="R702" i="3"/>
  <c r="R703" i="3"/>
  <c r="R704" i="3"/>
  <c r="R706" i="3"/>
  <c r="R707" i="3"/>
  <c r="R708" i="3"/>
  <c r="R710" i="3"/>
  <c r="R711" i="3"/>
  <c r="R712" i="3"/>
  <c r="R714" i="3"/>
  <c r="R715" i="3"/>
  <c r="R716" i="3"/>
  <c r="R718" i="3"/>
  <c r="R719" i="3"/>
  <c r="R720" i="3"/>
  <c r="R722" i="3"/>
  <c r="R723" i="3"/>
  <c r="R724" i="3"/>
  <c r="R726" i="3"/>
  <c r="R727" i="3"/>
  <c r="R728" i="3"/>
  <c r="R730" i="3"/>
  <c r="R731" i="3"/>
  <c r="R732" i="3"/>
  <c r="R734" i="3"/>
  <c r="R735" i="3"/>
  <c r="R736" i="3"/>
  <c r="R738" i="3"/>
  <c r="R739" i="3"/>
  <c r="R740" i="3"/>
  <c r="R742" i="3"/>
  <c r="R743" i="3"/>
  <c r="R744" i="3"/>
  <c r="R746" i="3"/>
  <c r="R747" i="3"/>
  <c r="R748" i="3"/>
  <c r="R750" i="3"/>
  <c r="R751" i="3"/>
  <c r="R752" i="3"/>
  <c r="R754" i="3"/>
  <c r="R755" i="3"/>
  <c r="R756" i="3"/>
  <c r="R758" i="3"/>
  <c r="R759" i="3"/>
  <c r="R760" i="3"/>
  <c r="R762" i="3"/>
  <c r="R763" i="3"/>
  <c r="R764" i="3"/>
  <c r="R766" i="3"/>
  <c r="R767" i="3"/>
  <c r="R768" i="3"/>
  <c r="R770" i="3"/>
  <c r="R771" i="3"/>
  <c r="R772" i="3"/>
  <c r="R774" i="3"/>
  <c r="R775" i="3"/>
  <c r="R776" i="3"/>
  <c r="R778" i="3"/>
  <c r="R779" i="3"/>
  <c r="R780" i="3"/>
  <c r="R782" i="3"/>
  <c r="R783" i="3"/>
  <c r="R784" i="3"/>
  <c r="R786" i="3"/>
  <c r="R787" i="3"/>
  <c r="R788" i="3"/>
  <c r="R790" i="3"/>
  <c r="R791" i="3"/>
  <c r="R792" i="3"/>
  <c r="R794" i="3"/>
  <c r="R795" i="3"/>
  <c r="R796" i="3"/>
  <c r="R798" i="3"/>
  <c r="R799" i="3"/>
  <c r="R800" i="3"/>
  <c r="R802" i="3"/>
  <c r="R803" i="3"/>
  <c r="R804" i="3"/>
  <c r="R806" i="3"/>
  <c r="R807" i="3"/>
  <c r="R808" i="3"/>
  <c r="R810" i="3"/>
  <c r="R811" i="3"/>
  <c r="R812" i="3"/>
  <c r="R814" i="3"/>
  <c r="R815" i="3"/>
  <c r="R816" i="3"/>
  <c r="R818" i="3"/>
  <c r="R819" i="3"/>
  <c r="R820" i="3"/>
  <c r="R822" i="3"/>
  <c r="R823" i="3"/>
  <c r="R824" i="3"/>
  <c r="R826" i="3"/>
  <c r="R827" i="3"/>
  <c r="R828" i="3"/>
  <c r="R830" i="3"/>
  <c r="R831" i="3"/>
  <c r="R832" i="3"/>
  <c r="R834" i="3"/>
  <c r="R835" i="3"/>
  <c r="R836" i="3"/>
  <c r="R838" i="3"/>
  <c r="R839" i="3"/>
  <c r="R840" i="3"/>
  <c r="R842" i="3"/>
  <c r="R843" i="3"/>
  <c r="R844" i="3"/>
  <c r="R846" i="3"/>
  <c r="R847" i="3"/>
  <c r="R848" i="3"/>
  <c r="R850" i="3"/>
  <c r="R851" i="3"/>
  <c r="R852" i="3"/>
  <c r="R854" i="3"/>
  <c r="R855" i="3"/>
  <c r="R856" i="3"/>
  <c r="R858" i="3"/>
  <c r="R859" i="3"/>
  <c r="R860" i="3"/>
  <c r="R862" i="3"/>
  <c r="R863" i="3"/>
  <c r="R864" i="3"/>
  <c r="S861" i="3" l="1"/>
  <c r="R861" i="3"/>
  <c r="S857" i="3"/>
  <c r="R857" i="3"/>
  <c r="S853" i="3"/>
  <c r="R853" i="3"/>
  <c r="S849" i="3"/>
  <c r="R849" i="3"/>
  <c r="S845" i="3"/>
  <c r="R845" i="3"/>
  <c r="S841" i="3"/>
  <c r="R841" i="3"/>
  <c r="S837" i="3"/>
  <c r="R837" i="3"/>
  <c r="S833" i="3"/>
  <c r="R833" i="3"/>
  <c r="S829" i="3"/>
  <c r="R829" i="3"/>
  <c r="S825" i="3"/>
  <c r="R825" i="3"/>
  <c r="S821" i="3"/>
  <c r="R821" i="3"/>
  <c r="S817" i="3"/>
  <c r="R817" i="3"/>
  <c r="S813" i="3"/>
  <c r="R813" i="3"/>
  <c r="S809" i="3"/>
  <c r="R809" i="3"/>
  <c r="S805" i="3"/>
  <c r="R805" i="3"/>
  <c r="S801" i="3"/>
  <c r="R801" i="3"/>
  <c r="S797" i="3"/>
  <c r="R797" i="3"/>
  <c r="S793" i="3"/>
  <c r="R793" i="3"/>
  <c r="S789" i="3"/>
  <c r="R789" i="3"/>
  <c r="S785" i="3"/>
  <c r="R785" i="3"/>
  <c r="S781" i="3"/>
  <c r="R781" i="3"/>
  <c r="S777" i="3"/>
  <c r="R777" i="3"/>
  <c r="S773" i="3"/>
  <c r="R773" i="3"/>
  <c r="S769" i="3"/>
  <c r="R769" i="3"/>
  <c r="S765" i="3"/>
  <c r="R765" i="3"/>
  <c r="S761" i="3"/>
  <c r="R761" i="3"/>
  <c r="S757" i="3"/>
  <c r="R757" i="3"/>
  <c r="S753" i="3"/>
  <c r="R753" i="3"/>
  <c r="S749" i="3"/>
  <c r="R749" i="3"/>
  <c r="S745" i="3"/>
  <c r="R745" i="3"/>
  <c r="S741" i="3"/>
  <c r="R741" i="3"/>
  <c r="S737" i="3"/>
  <c r="R737" i="3"/>
  <c r="S733" i="3"/>
  <c r="R733" i="3"/>
  <c r="S729" i="3"/>
  <c r="R729" i="3"/>
  <c r="S725" i="3"/>
  <c r="R725" i="3"/>
  <c r="S721" i="3"/>
  <c r="R721" i="3"/>
  <c r="S717" i="3"/>
  <c r="R717" i="3"/>
  <c r="S713" i="3"/>
  <c r="R713" i="3"/>
  <c r="S709" i="3"/>
  <c r="R709" i="3"/>
  <c r="S705" i="3"/>
  <c r="R705" i="3"/>
  <c r="S701" i="3"/>
  <c r="R701" i="3"/>
  <c r="S697" i="3"/>
  <c r="R697" i="3"/>
  <c r="S693" i="3"/>
  <c r="R693" i="3"/>
  <c r="S689" i="3"/>
  <c r="R689" i="3"/>
  <c r="S653" i="3"/>
  <c r="R653" i="3"/>
  <c r="S649" i="3"/>
  <c r="R649" i="3"/>
  <c r="S645" i="3"/>
  <c r="R645" i="3"/>
  <c r="S641" i="3"/>
  <c r="R641" i="3"/>
  <c r="S637" i="3"/>
  <c r="R637" i="3"/>
  <c r="S633" i="3"/>
  <c r="R633" i="3"/>
  <c r="S629" i="3"/>
  <c r="R629" i="3"/>
  <c r="S625" i="3"/>
  <c r="R625" i="3"/>
  <c r="S621" i="3"/>
  <c r="R621" i="3"/>
  <c r="S617" i="3"/>
  <c r="R617" i="3"/>
  <c r="S613" i="3"/>
  <c r="R613" i="3"/>
  <c r="S609" i="3"/>
  <c r="R609" i="3"/>
  <c r="S605" i="3"/>
  <c r="R605" i="3"/>
  <c r="S601" i="3"/>
  <c r="R601" i="3"/>
  <c r="S597" i="3"/>
  <c r="R597" i="3"/>
  <c r="S593" i="3"/>
  <c r="R593" i="3"/>
  <c r="S589" i="3"/>
  <c r="R589" i="3"/>
  <c r="S585" i="3"/>
  <c r="R585" i="3"/>
  <c r="S581" i="3"/>
  <c r="R581" i="3"/>
  <c r="S577" i="3"/>
  <c r="R577" i="3"/>
  <c r="S573" i="3"/>
  <c r="R573" i="3"/>
  <c r="S569" i="3"/>
  <c r="R569" i="3"/>
  <c r="S565" i="3"/>
  <c r="R565" i="3"/>
  <c r="S561" i="3"/>
  <c r="R561" i="3"/>
  <c r="S557" i="3"/>
  <c r="R557" i="3"/>
  <c r="S553" i="3"/>
  <c r="R553" i="3"/>
  <c r="S549" i="3"/>
  <c r="R549" i="3"/>
  <c r="S545" i="3"/>
  <c r="R545" i="3"/>
  <c r="S541" i="3"/>
  <c r="R541" i="3"/>
  <c r="S537" i="3"/>
  <c r="R537" i="3"/>
  <c r="S533" i="3"/>
  <c r="R533" i="3"/>
  <c r="S529" i="3"/>
  <c r="R529" i="3"/>
  <c r="S525" i="3"/>
  <c r="R525" i="3"/>
  <c r="S521" i="3"/>
  <c r="R521" i="3"/>
  <c r="S517" i="3"/>
  <c r="R517" i="3"/>
  <c r="S513" i="3"/>
  <c r="R513" i="3"/>
  <c r="S509" i="3"/>
  <c r="R509" i="3"/>
  <c r="S505" i="3"/>
  <c r="R505" i="3"/>
  <c r="S501" i="3"/>
  <c r="R501" i="3"/>
  <c r="S497" i="3"/>
  <c r="R497" i="3"/>
  <c r="S493" i="3"/>
  <c r="R493" i="3"/>
  <c r="S489" i="3"/>
  <c r="R489" i="3"/>
  <c r="S485" i="3"/>
  <c r="R485" i="3"/>
  <c r="S481" i="3"/>
  <c r="R481" i="3"/>
  <c r="R473" i="3"/>
  <c r="R461" i="3"/>
  <c r="R453" i="3"/>
  <c r="R441" i="3"/>
  <c r="R433" i="3"/>
  <c r="R425" i="3"/>
  <c r="R417" i="3"/>
  <c r="R409" i="3"/>
  <c r="R401" i="3"/>
  <c r="R393" i="3"/>
  <c r="R389" i="3"/>
  <c r="R381" i="3"/>
  <c r="R377" i="3"/>
  <c r="R373" i="3"/>
  <c r="R365" i="3"/>
  <c r="R361" i="3"/>
  <c r="R357" i="3"/>
  <c r="R353" i="3"/>
  <c r="R349" i="3"/>
  <c r="R345" i="3"/>
  <c r="R341" i="3"/>
  <c r="R337" i="3"/>
  <c r="R333" i="3"/>
  <c r="R329" i="3"/>
  <c r="R325" i="3"/>
  <c r="R321" i="3"/>
  <c r="R313" i="3"/>
  <c r="R309" i="3"/>
  <c r="R305" i="3"/>
  <c r="R289" i="3"/>
  <c r="R477" i="3"/>
  <c r="R469" i="3"/>
  <c r="R465" i="3"/>
  <c r="R457" i="3"/>
  <c r="R449" i="3"/>
  <c r="R445" i="3"/>
  <c r="R437" i="3"/>
  <c r="R429" i="3"/>
  <c r="R421" i="3"/>
  <c r="R413" i="3"/>
  <c r="R405" i="3"/>
  <c r="R397" i="3"/>
  <c r="R385" i="3"/>
  <c r="R369" i="3"/>
  <c r="R686" i="3"/>
  <c r="S858" i="3"/>
  <c r="V2" i="3" l="1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7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19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0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V382" i="3"/>
  <c r="V383" i="3"/>
  <c r="V384" i="3"/>
  <c r="V385" i="3"/>
  <c r="V386" i="3"/>
  <c r="V387" i="3"/>
  <c r="V388" i="3"/>
  <c r="V389" i="3"/>
  <c r="V390" i="3"/>
  <c r="V391" i="3"/>
  <c r="V392" i="3"/>
  <c r="V393" i="3"/>
  <c r="V394" i="3"/>
  <c r="V395" i="3"/>
  <c r="V396" i="3"/>
  <c r="V397" i="3"/>
  <c r="V398" i="3"/>
  <c r="V399" i="3"/>
  <c r="V400" i="3"/>
  <c r="V401" i="3"/>
  <c r="V402" i="3"/>
  <c r="V403" i="3"/>
  <c r="V404" i="3"/>
  <c r="V405" i="3"/>
  <c r="V406" i="3"/>
  <c r="V407" i="3"/>
  <c r="V408" i="3"/>
  <c r="V409" i="3"/>
  <c r="V410" i="3"/>
  <c r="V411" i="3"/>
  <c r="V412" i="3"/>
  <c r="V413" i="3"/>
  <c r="V414" i="3"/>
  <c r="V415" i="3"/>
  <c r="V416" i="3"/>
  <c r="V417" i="3"/>
  <c r="V418" i="3"/>
  <c r="V419" i="3"/>
  <c r="V420" i="3"/>
  <c r="V421" i="3"/>
  <c r="V422" i="3"/>
  <c r="V423" i="3"/>
  <c r="V424" i="3"/>
  <c r="V425" i="3"/>
  <c r="V426" i="3"/>
  <c r="V427" i="3"/>
  <c r="V428" i="3"/>
  <c r="V429" i="3"/>
  <c r="V430" i="3"/>
  <c r="V431" i="3"/>
  <c r="V432" i="3"/>
  <c r="V433" i="3"/>
  <c r="V434" i="3"/>
  <c r="V435" i="3"/>
  <c r="V436" i="3"/>
  <c r="V437" i="3"/>
  <c r="V438" i="3"/>
  <c r="V439" i="3"/>
  <c r="V440" i="3"/>
  <c r="V441" i="3"/>
  <c r="V442" i="3"/>
  <c r="V443" i="3"/>
  <c r="V444" i="3"/>
  <c r="V445" i="3"/>
  <c r="V446" i="3"/>
  <c r="V447" i="3"/>
  <c r="V448" i="3"/>
  <c r="V449" i="3"/>
  <c r="V450" i="3"/>
  <c r="V451" i="3"/>
  <c r="V452" i="3"/>
  <c r="V453" i="3"/>
  <c r="V454" i="3"/>
  <c r="V455" i="3"/>
  <c r="V456" i="3"/>
  <c r="V457" i="3"/>
  <c r="V458" i="3"/>
  <c r="V459" i="3"/>
  <c r="V460" i="3"/>
  <c r="V461" i="3"/>
  <c r="V462" i="3"/>
  <c r="V463" i="3"/>
  <c r="V464" i="3"/>
  <c r="V465" i="3"/>
  <c r="V466" i="3"/>
  <c r="V467" i="3"/>
  <c r="V468" i="3"/>
  <c r="V469" i="3"/>
  <c r="V470" i="3"/>
  <c r="V471" i="3"/>
  <c r="V472" i="3"/>
  <c r="V473" i="3"/>
  <c r="V474" i="3"/>
  <c r="V475" i="3"/>
  <c r="V476" i="3"/>
  <c r="V477" i="3"/>
  <c r="V478" i="3"/>
  <c r="V479" i="3"/>
  <c r="V480" i="3"/>
  <c r="V481" i="3"/>
  <c r="V482" i="3"/>
  <c r="V483" i="3"/>
  <c r="V484" i="3"/>
  <c r="V485" i="3"/>
  <c r="V486" i="3"/>
  <c r="V487" i="3"/>
  <c r="V488" i="3"/>
  <c r="V489" i="3"/>
  <c r="V1" i="3" l="1"/>
  <c r="Y168" i="3" l="1"/>
  <c r="Z168" i="3"/>
  <c r="Y169" i="3"/>
  <c r="Z169" i="3"/>
  <c r="Y170" i="3"/>
  <c r="Z170" i="3"/>
  <c r="Y171" i="3"/>
  <c r="Z171" i="3"/>
  <c r="Y172" i="3"/>
  <c r="Z172" i="3"/>
  <c r="Y173" i="3"/>
  <c r="Z173" i="3"/>
  <c r="Y174" i="3"/>
  <c r="Z174" i="3"/>
  <c r="Y175" i="3"/>
  <c r="Z175" i="3"/>
  <c r="Y176" i="3"/>
  <c r="Z176" i="3"/>
  <c r="Y177" i="3"/>
  <c r="Z177" i="3"/>
  <c r="Y178" i="3"/>
  <c r="Z178" i="3"/>
  <c r="Y179" i="3"/>
  <c r="Z179" i="3"/>
  <c r="Y180" i="3"/>
  <c r="Z180" i="3"/>
  <c r="Y181" i="3"/>
  <c r="Z181" i="3"/>
  <c r="Y182" i="3"/>
  <c r="Z182" i="3"/>
  <c r="Y183" i="3"/>
  <c r="Z183" i="3"/>
  <c r="Y184" i="3"/>
  <c r="Z184" i="3"/>
  <c r="Y185" i="3"/>
  <c r="Z185" i="3"/>
  <c r="Y186" i="3"/>
  <c r="Z186" i="3"/>
  <c r="Y187" i="3"/>
  <c r="Z187" i="3"/>
  <c r="Y188" i="3"/>
  <c r="Z188" i="3"/>
  <c r="Y189" i="3"/>
  <c r="Z189" i="3"/>
  <c r="Y190" i="3"/>
  <c r="Z190" i="3"/>
  <c r="Y191" i="3"/>
  <c r="Z191" i="3"/>
  <c r="Y192" i="3"/>
  <c r="Z192" i="3"/>
  <c r="Y193" i="3"/>
  <c r="Z193" i="3"/>
  <c r="Y194" i="3"/>
  <c r="Z194" i="3"/>
  <c r="Y195" i="3"/>
  <c r="Z195" i="3"/>
  <c r="Y196" i="3"/>
  <c r="Z196" i="3"/>
  <c r="Y197" i="3"/>
  <c r="Z197" i="3"/>
  <c r="Y198" i="3"/>
  <c r="Z198" i="3"/>
  <c r="Y199" i="3"/>
  <c r="Z199" i="3"/>
  <c r="Y200" i="3"/>
  <c r="Z200" i="3"/>
  <c r="Y201" i="3"/>
  <c r="Z201" i="3"/>
  <c r="Y202" i="3"/>
  <c r="Z202" i="3"/>
  <c r="Y203" i="3"/>
  <c r="Z203" i="3"/>
  <c r="Y204" i="3"/>
  <c r="Z204" i="3"/>
  <c r="Y205" i="3"/>
  <c r="Z205" i="3"/>
  <c r="Y206" i="3"/>
  <c r="Z206" i="3"/>
  <c r="Y207" i="3"/>
  <c r="Z207" i="3"/>
  <c r="Y208" i="3"/>
  <c r="Z208" i="3"/>
  <c r="Y209" i="3"/>
  <c r="Z209" i="3"/>
  <c r="Y210" i="3"/>
  <c r="Z210" i="3"/>
  <c r="Y211" i="3"/>
  <c r="Z211" i="3"/>
  <c r="Y212" i="3"/>
  <c r="Z212" i="3"/>
  <c r="Y213" i="3"/>
  <c r="Z213" i="3"/>
  <c r="Y214" i="3"/>
  <c r="Z214" i="3"/>
  <c r="Y215" i="3"/>
  <c r="Z215" i="3"/>
  <c r="Y216" i="3"/>
  <c r="Z216" i="3"/>
  <c r="Y217" i="3"/>
  <c r="Z217" i="3"/>
  <c r="Y218" i="3"/>
  <c r="Z218" i="3"/>
  <c r="Y219" i="3"/>
  <c r="Z219" i="3"/>
  <c r="Y220" i="3"/>
  <c r="Z220" i="3"/>
  <c r="Y221" i="3"/>
  <c r="Z221" i="3"/>
  <c r="Y222" i="3"/>
  <c r="Z222" i="3"/>
  <c r="Y223" i="3"/>
  <c r="Z223" i="3"/>
  <c r="Y224" i="3"/>
  <c r="Z224" i="3"/>
  <c r="Y225" i="3"/>
  <c r="Z225" i="3"/>
  <c r="Y226" i="3"/>
  <c r="Z226" i="3"/>
  <c r="Y227" i="3"/>
  <c r="Z227" i="3"/>
  <c r="Y228" i="3"/>
  <c r="Z228" i="3"/>
  <c r="Y229" i="3"/>
  <c r="Z229" i="3"/>
  <c r="Y230" i="3"/>
  <c r="Z230" i="3"/>
  <c r="Y231" i="3"/>
  <c r="Z231" i="3"/>
  <c r="Y232" i="3"/>
  <c r="Z232" i="3"/>
  <c r="Y233" i="3"/>
  <c r="Z233" i="3"/>
  <c r="Y234" i="3"/>
  <c r="Z234" i="3"/>
  <c r="Y235" i="3"/>
  <c r="Z235" i="3"/>
  <c r="Y236" i="3"/>
  <c r="Z236" i="3"/>
  <c r="Y237" i="3"/>
  <c r="Z237" i="3"/>
  <c r="Y238" i="3"/>
  <c r="Z238" i="3"/>
  <c r="Y239" i="3"/>
  <c r="Z239" i="3"/>
  <c r="Y240" i="3"/>
  <c r="Z240" i="3"/>
  <c r="Y241" i="3"/>
  <c r="Z241" i="3"/>
  <c r="Y242" i="3"/>
  <c r="Z242" i="3"/>
  <c r="Y243" i="3"/>
  <c r="Z243" i="3"/>
  <c r="Y244" i="3"/>
  <c r="Z244" i="3"/>
  <c r="Y245" i="3"/>
  <c r="Z245" i="3"/>
  <c r="Y246" i="3"/>
  <c r="Z246" i="3"/>
  <c r="Y247" i="3"/>
  <c r="Z247" i="3"/>
  <c r="Y248" i="3"/>
  <c r="Z248" i="3"/>
  <c r="Y249" i="3"/>
  <c r="Z249" i="3"/>
  <c r="Y250" i="3"/>
  <c r="Z250" i="3"/>
  <c r="Y251" i="3"/>
  <c r="Z251" i="3"/>
  <c r="Y252" i="3"/>
  <c r="Z252" i="3"/>
  <c r="Y253" i="3"/>
  <c r="Z253" i="3"/>
  <c r="Y254" i="3"/>
  <c r="Z254" i="3"/>
  <c r="Y255" i="3"/>
  <c r="Z255" i="3"/>
  <c r="Y256" i="3"/>
  <c r="Z256" i="3"/>
  <c r="Y257" i="3"/>
  <c r="Z257" i="3"/>
  <c r="Y258" i="3"/>
  <c r="Z258" i="3"/>
  <c r="Y259" i="3"/>
  <c r="Z259" i="3"/>
  <c r="Y260" i="3"/>
  <c r="Z260" i="3"/>
  <c r="Y261" i="3"/>
  <c r="Z261" i="3"/>
  <c r="Y262" i="3"/>
  <c r="Z262" i="3"/>
  <c r="Y263" i="3"/>
  <c r="Z263" i="3"/>
  <c r="Y264" i="3"/>
  <c r="Z264" i="3"/>
  <c r="Y265" i="3"/>
  <c r="Z265" i="3"/>
  <c r="Y266" i="3"/>
  <c r="Z266" i="3"/>
  <c r="Y267" i="3"/>
  <c r="Z267" i="3"/>
  <c r="Y268" i="3"/>
  <c r="Z268" i="3"/>
  <c r="Y269" i="3"/>
  <c r="Z269" i="3"/>
  <c r="Y270" i="3"/>
  <c r="Z270" i="3"/>
  <c r="Y271" i="3"/>
  <c r="Z271" i="3"/>
  <c r="Y272" i="3"/>
  <c r="Z272" i="3"/>
  <c r="Y273" i="3"/>
  <c r="Z273" i="3"/>
  <c r="Y274" i="3"/>
  <c r="Z274" i="3"/>
  <c r="Y275" i="3"/>
  <c r="Z275" i="3"/>
  <c r="Y276" i="3"/>
  <c r="Z276" i="3"/>
  <c r="Y277" i="3"/>
  <c r="Z277" i="3"/>
  <c r="Y278" i="3"/>
  <c r="Z278" i="3"/>
  <c r="Y279" i="3"/>
  <c r="Z279" i="3"/>
  <c r="Y280" i="3"/>
  <c r="Z280" i="3"/>
  <c r="Y281" i="3"/>
  <c r="Z281" i="3"/>
  <c r="Y282" i="3"/>
  <c r="Z282" i="3"/>
  <c r="Y283" i="3"/>
  <c r="Z283" i="3"/>
  <c r="Y284" i="3"/>
  <c r="Z284" i="3"/>
  <c r="Y285" i="3"/>
  <c r="Z285" i="3"/>
  <c r="Y286" i="3"/>
  <c r="Z286" i="3"/>
  <c r="Y287" i="3"/>
  <c r="Z287" i="3"/>
  <c r="Y288" i="3"/>
  <c r="Z288" i="3"/>
  <c r="Y289" i="3"/>
  <c r="Z289" i="3"/>
  <c r="Y290" i="3"/>
  <c r="Z290" i="3"/>
  <c r="Y291" i="3"/>
  <c r="Z291" i="3"/>
  <c r="Y292" i="3"/>
  <c r="Z292" i="3"/>
  <c r="Y293" i="3"/>
  <c r="Z293" i="3"/>
  <c r="Y294" i="3"/>
  <c r="Z294" i="3"/>
  <c r="Y295" i="3"/>
  <c r="Z295" i="3"/>
  <c r="Y296" i="3"/>
  <c r="Z296" i="3"/>
  <c r="Y297" i="3"/>
  <c r="Z297" i="3"/>
  <c r="Y298" i="3"/>
  <c r="Z298" i="3"/>
  <c r="Y299" i="3"/>
  <c r="Z299" i="3"/>
  <c r="Y300" i="3"/>
  <c r="Z300" i="3"/>
  <c r="Y301" i="3"/>
  <c r="Z301" i="3"/>
  <c r="Y302" i="3"/>
  <c r="Z302" i="3"/>
  <c r="Y303" i="3"/>
  <c r="Z303" i="3"/>
  <c r="Y304" i="3"/>
  <c r="Z304" i="3"/>
  <c r="Y305" i="3"/>
  <c r="Z305" i="3"/>
  <c r="Y306" i="3"/>
  <c r="Z306" i="3"/>
  <c r="Y307" i="3"/>
  <c r="Z307" i="3"/>
  <c r="Y308" i="3"/>
  <c r="Z308" i="3"/>
  <c r="Y309" i="3"/>
  <c r="Z309" i="3"/>
  <c r="Y310" i="3"/>
  <c r="Z310" i="3"/>
  <c r="Y311" i="3"/>
  <c r="Z311" i="3"/>
  <c r="Y312" i="3"/>
  <c r="Z312" i="3"/>
  <c r="Y313" i="3"/>
  <c r="Z313" i="3"/>
  <c r="Y314" i="3"/>
  <c r="Z314" i="3"/>
  <c r="Y315" i="3"/>
  <c r="Z315" i="3"/>
  <c r="Y316" i="3"/>
  <c r="Z316" i="3"/>
  <c r="Y317" i="3"/>
  <c r="Z317" i="3"/>
  <c r="Y318" i="3"/>
  <c r="Z318" i="3"/>
  <c r="Y319" i="3"/>
  <c r="Z319" i="3"/>
  <c r="Y320" i="3"/>
  <c r="Z320" i="3"/>
  <c r="Y321" i="3"/>
  <c r="Z321" i="3"/>
  <c r="Y322" i="3"/>
  <c r="Z322" i="3"/>
  <c r="Y323" i="3"/>
  <c r="Z323" i="3"/>
  <c r="Y324" i="3"/>
  <c r="Z324" i="3"/>
  <c r="Y325" i="3"/>
  <c r="Z325" i="3"/>
  <c r="Y326" i="3"/>
  <c r="Z326" i="3"/>
  <c r="Y327" i="3"/>
  <c r="Z327" i="3"/>
  <c r="Y328" i="3"/>
  <c r="Z328" i="3"/>
  <c r="Y329" i="3"/>
  <c r="Z329" i="3"/>
  <c r="Y330" i="3"/>
  <c r="Z330" i="3"/>
  <c r="Y331" i="3"/>
  <c r="Z331" i="3"/>
  <c r="Y332" i="3"/>
  <c r="Z332" i="3"/>
  <c r="Y333" i="3"/>
  <c r="Z333" i="3"/>
  <c r="Y334" i="3"/>
  <c r="Z334" i="3"/>
  <c r="Y335" i="3"/>
  <c r="Z335" i="3"/>
  <c r="Y336" i="3"/>
  <c r="Z336" i="3"/>
  <c r="Y337" i="3"/>
  <c r="Z337" i="3"/>
  <c r="Y338" i="3"/>
  <c r="Z338" i="3"/>
  <c r="Y339" i="3"/>
  <c r="Z339" i="3"/>
  <c r="Y340" i="3"/>
  <c r="Z340" i="3"/>
  <c r="Y341" i="3"/>
  <c r="Z341" i="3"/>
  <c r="Y342" i="3"/>
  <c r="Z342" i="3"/>
  <c r="Y343" i="3"/>
  <c r="Z343" i="3"/>
  <c r="Y344" i="3"/>
  <c r="Z344" i="3"/>
  <c r="Y345" i="3"/>
  <c r="Z345" i="3"/>
  <c r="Y346" i="3"/>
  <c r="Z346" i="3"/>
  <c r="Y347" i="3"/>
  <c r="Z347" i="3"/>
  <c r="Y348" i="3"/>
  <c r="Z348" i="3"/>
  <c r="Y349" i="3"/>
  <c r="Z349" i="3"/>
  <c r="Y350" i="3"/>
  <c r="Z350" i="3"/>
  <c r="Y351" i="3"/>
  <c r="Z351" i="3"/>
  <c r="Y352" i="3"/>
  <c r="Z352" i="3"/>
  <c r="Y353" i="3"/>
  <c r="Z353" i="3"/>
  <c r="Y354" i="3"/>
  <c r="Z354" i="3"/>
  <c r="Y355" i="3"/>
  <c r="Z355" i="3"/>
  <c r="Y356" i="3"/>
  <c r="Z356" i="3"/>
  <c r="Y357" i="3"/>
  <c r="Z357" i="3"/>
  <c r="Y358" i="3"/>
  <c r="Z358" i="3"/>
  <c r="Y359" i="3"/>
  <c r="Z359" i="3"/>
  <c r="Y360" i="3"/>
  <c r="Z360" i="3"/>
  <c r="Y361" i="3"/>
  <c r="Z361" i="3"/>
  <c r="Y362" i="3"/>
  <c r="Z362" i="3"/>
  <c r="Y363" i="3"/>
  <c r="Z363" i="3"/>
  <c r="Y364" i="3"/>
  <c r="Z364" i="3"/>
  <c r="Y365" i="3"/>
  <c r="Z365" i="3"/>
  <c r="Y366" i="3"/>
  <c r="Z366" i="3"/>
  <c r="Y367" i="3"/>
  <c r="Z367" i="3"/>
  <c r="Y368" i="3"/>
  <c r="Z368" i="3"/>
  <c r="Y369" i="3"/>
  <c r="Z369" i="3"/>
  <c r="Y370" i="3"/>
  <c r="Z370" i="3"/>
  <c r="Y371" i="3"/>
  <c r="Z371" i="3"/>
  <c r="Y372" i="3"/>
  <c r="Z372" i="3"/>
  <c r="Y373" i="3"/>
  <c r="Z373" i="3"/>
  <c r="Y374" i="3"/>
  <c r="Z374" i="3"/>
  <c r="Y375" i="3"/>
  <c r="Z375" i="3"/>
  <c r="Y376" i="3"/>
  <c r="Z376" i="3"/>
  <c r="Y377" i="3"/>
  <c r="Z377" i="3"/>
  <c r="Y378" i="3"/>
  <c r="Z378" i="3"/>
  <c r="Y379" i="3"/>
  <c r="Z379" i="3"/>
  <c r="Y380" i="3"/>
  <c r="Z380" i="3"/>
  <c r="Y381" i="3"/>
  <c r="Z381" i="3"/>
  <c r="Y382" i="3"/>
  <c r="Z382" i="3"/>
  <c r="Y383" i="3"/>
  <c r="Z383" i="3"/>
  <c r="Y384" i="3"/>
  <c r="Z384" i="3"/>
  <c r="Y385" i="3"/>
  <c r="Z385" i="3"/>
  <c r="Y386" i="3"/>
  <c r="Z386" i="3"/>
  <c r="Y387" i="3"/>
  <c r="Z387" i="3"/>
  <c r="Y388" i="3"/>
  <c r="Z388" i="3"/>
  <c r="Y389" i="3"/>
  <c r="Z389" i="3"/>
  <c r="Y390" i="3"/>
  <c r="Z390" i="3"/>
  <c r="Y391" i="3"/>
  <c r="Z391" i="3"/>
  <c r="Y392" i="3"/>
  <c r="Z392" i="3"/>
  <c r="Y393" i="3"/>
  <c r="Z393" i="3"/>
  <c r="Y394" i="3"/>
  <c r="Z394" i="3"/>
  <c r="Y395" i="3"/>
  <c r="Z395" i="3"/>
  <c r="Y396" i="3"/>
  <c r="Z396" i="3"/>
  <c r="Y397" i="3"/>
  <c r="Z397" i="3"/>
  <c r="Y398" i="3"/>
  <c r="Z398" i="3"/>
  <c r="Y399" i="3"/>
  <c r="Z399" i="3"/>
  <c r="Y400" i="3"/>
  <c r="Z400" i="3"/>
  <c r="Y401" i="3"/>
  <c r="Z401" i="3"/>
  <c r="Y402" i="3"/>
  <c r="Z402" i="3"/>
  <c r="Y403" i="3"/>
  <c r="Z403" i="3"/>
  <c r="Y404" i="3"/>
  <c r="Z404" i="3"/>
  <c r="Y405" i="3"/>
  <c r="Z405" i="3"/>
  <c r="Y406" i="3"/>
  <c r="Z406" i="3"/>
  <c r="Y407" i="3"/>
  <c r="Z407" i="3"/>
  <c r="Y408" i="3"/>
  <c r="Z408" i="3"/>
  <c r="Y409" i="3"/>
  <c r="Z409" i="3"/>
  <c r="Y410" i="3"/>
  <c r="Z410" i="3"/>
  <c r="Y411" i="3"/>
  <c r="Z411" i="3"/>
  <c r="Y412" i="3"/>
  <c r="Z412" i="3"/>
  <c r="Y413" i="3"/>
  <c r="Z413" i="3"/>
  <c r="Y414" i="3"/>
  <c r="Z414" i="3"/>
  <c r="Y415" i="3"/>
  <c r="Z415" i="3"/>
  <c r="Y416" i="3"/>
  <c r="Z416" i="3"/>
  <c r="Y417" i="3"/>
  <c r="Z417" i="3"/>
  <c r="Y418" i="3"/>
  <c r="Z418" i="3"/>
  <c r="Y419" i="3"/>
  <c r="Z419" i="3"/>
  <c r="Y420" i="3"/>
  <c r="Z420" i="3"/>
  <c r="Y421" i="3"/>
  <c r="Z421" i="3"/>
  <c r="Y422" i="3"/>
  <c r="Z422" i="3"/>
  <c r="Y423" i="3"/>
  <c r="Z423" i="3"/>
  <c r="Y424" i="3"/>
  <c r="Z424" i="3"/>
  <c r="Y425" i="3"/>
  <c r="Z425" i="3"/>
  <c r="Y426" i="3"/>
  <c r="Z426" i="3"/>
  <c r="Y427" i="3"/>
  <c r="Z427" i="3"/>
  <c r="Y428" i="3"/>
  <c r="Z428" i="3"/>
  <c r="Y429" i="3"/>
  <c r="Z429" i="3"/>
  <c r="Y430" i="3"/>
  <c r="Z430" i="3"/>
  <c r="Y431" i="3"/>
  <c r="Z431" i="3"/>
  <c r="Y432" i="3"/>
  <c r="Z432" i="3"/>
  <c r="Y433" i="3"/>
  <c r="Z433" i="3"/>
  <c r="Y434" i="3"/>
  <c r="Z434" i="3"/>
  <c r="Y435" i="3"/>
  <c r="Z435" i="3"/>
  <c r="Y436" i="3"/>
  <c r="Z436" i="3"/>
  <c r="Y437" i="3"/>
  <c r="Z437" i="3"/>
  <c r="Y438" i="3"/>
  <c r="Z438" i="3"/>
  <c r="Y439" i="3"/>
  <c r="Z439" i="3"/>
  <c r="Y440" i="3"/>
  <c r="Z440" i="3"/>
  <c r="Y441" i="3"/>
  <c r="Z441" i="3"/>
  <c r="Y442" i="3"/>
  <c r="Z442" i="3"/>
  <c r="Y443" i="3"/>
  <c r="Z443" i="3"/>
  <c r="Y444" i="3"/>
  <c r="Z444" i="3"/>
  <c r="Y445" i="3"/>
  <c r="Z445" i="3"/>
  <c r="Y446" i="3"/>
  <c r="Z446" i="3"/>
  <c r="Y447" i="3"/>
  <c r="Z447" i="3"/>
  <c r="Y448" i="3"/>
  <c r="Z448" i="3"/>
  <c r="Y449" i="3"/>
  <c r="Z449" i="3"/>
  <c r="Y450" i="3"/>
  <c r="Z450" i="3"/>
  <c r="Y451" i="3"/>
  <c r="Z451" i="3"/>
  <c r="Y452" i="3"/>
  <c r="Z452" i="3"/>
  <c r="Y453" i="3"/>
  <c r="Z453" i="3"/>
  <c r="Y454" i="3"/>
  <c r="Z454" i="3"/>
  <c r="Y455" i="3"/>
  <c r="Z455" i="3"/>
  <c r="Y456" i="3"/>
  <c r="Z456" i="3"/>
  <c r="Y457" i="3"/>
  <c r="Z457" i="3"/>
  <c r="Y458" i="3"/>
  <c r="Z458" i="3"/>
  <c r="Y459" i="3"/>
  <c r="Z459" i="3"/>
  <c r="Y460" i="3"/>
  <c r="Z460" i="3"/>
  <c r="Y461" i="3"/>
  <c r="Z461" i="3"/>
  <c r="Y462" i="3"/>
  <c r="Z462" i="3"/>
  <c r="Y463" i="3"/>
  <c r="Z463" i="3"/>
  <c r="Y464" i="3"/>
  <c r="Z464" i="3"/>
  <c r="Y465" i="3"/>
  <c r="Z465" i="3"/>
  <c r="Y466" i="3"/>
  <c r="Z466" i="3"/>
  <c r="Y467" i="3"/>
  <c r="Z467" i="3"/>
  <c r="Y468" i="3"/>
  <c r="Z468" i="3"/>
  <c r="Y469" i="3"/>
  <c r="Z469" i="3"/>
  <c r="Y470" i="3"/>
  <c r="Z470" i="3"/>
  <c r="Y471" i="3"/>
  <c r="Z471" i="3"/>
  <c r="Y472" i="3"/>
  <c r="Z472" i="3"/>
  <c r="Y473" i="3"/>
  <c r="Z473" i="3"/>
  <c r="Y474" i="3"/>
  <c r="Z474" i="3"/>
  <c r="Y475" i="3"/>
  <c r="Z475" i="3"/>
  <c r="Y476" i="3"/>
  <c r="Z476" i="3"/>
  <c r="Y477" i="3"/>
  <c r="Z477" i="3"/>
  <c r="Y478" i="3"/>
  <c r="Z478" i="3"/>
  <c r="Y479" i="3"/>
  <c r="Z479" i="3"/>
  <c r="Y480" i="3"/>
  <c r="Z480" i="3"/>
  <c r="Y481" i="3"/>
  <c r="Z481" i="3"/>
  <c r="Y482" i="3"/>
  <c r="Z482" i="3"/>
  <c r="Y483" i="3"/>
  <c r="Z483" i="3"/>
  <c r="Y484" i="3"/>
  <c r="Z484" i="3"/>
  <c r="Y485" i="3"/>
  <c r="Z485" i="3"/>
  <c r="Y486" i="3"/>
  <c r="Z486" i="3"/>
  <c r="Y487" i="3"/>
  <c r="Z487" i="3"/>
  <c r="Y488" i="3"/>
  <c r="Z488" i="3"/>
  <c r="Y489" i="3"/>
  <c r="Z489" i="3"/>
  <c r="Y2" i="3" l="1"/>
  <c r="Z2" i="3"/>
  <c r="Y3" i="3"/>
  <c r="Z3" i="3"/>
  <c r="Y4" i="3"/>
  <c r="Z4" i="3"/>
  <c r="Y5" i="3"/>
  <c r="Z5" i="3"/>
  <c r="Y6" i="3"/>
  <c r="Z6" i="3"/>
  <c r="Y7" i="3"/>
  <c r="Z7" i="3"/>
  <c r="Y8" i="3"/>
  <c r="Z8" i="3"/>
  <c r="Y9" i="3"/>
  <c r="Z9" i="3"/>
  <c r="Y10" i="3"/>
  <c r="Z10" i="3"/>
  <c r="Y11" i="3"/>
  <c r="Z11" i="3"/>
  <c r="Y12" i="3"/>
  <c r="Z12" i="3"/>
  <c r="Y13" i="3"/>
  <c r="Z13" i="3"/>
  <c r="Y14" i="3"/>
  <c r="Z14" i="3"/>
  <c r="Y15" i="3"/>
  <c r="Z15" i="3"/>
  <c r="Y16" i="3"/>
  <c r="Z16" i="3"/>
  <c r="Y17" i="3"/>
  <c r="Z17" i="3"/>
  <c r="Y18" i="3"/>
  <c r="Z18" i="3"/>
  <c r="Y19" i="3"/>
  <c r="Z19" i="3"/>
  <c r="Y20" i="3"/>
  <c r="Z20" i="3"/>
  <c r="Y21" i="3"/>
  <c r="Z21" i="3"/>
  <c r="Y22" i="3"/>
  <c r="Z22" i="3"/>
  <c r="Y23" i="3"/>
  <c r="Z23" i="3"/>
  <c r="Y24" i="3"/>
  <c r="Z24" i="3"/>
  <c r="Y25" i="3"/>
  <c r="Z25" i="3"/>
  <c r="Y26" i="3"/>
  <c r="Z26" i="3"/>
  <c r="Y27" i="3"/>
  <c r="Z27" i="3"/>
  <c r="Y28" i="3"/>
  <c r="Z28" i="3"/>
  <c r="Y29" i="3"/>
  <c r="Z29" i="3"/>
  <c r="Y30" i="3"/>
  <c r="Z30" i="3"/>
  <c r="Y31" i="3"/>
  <c r="Z31" i="3"/>
  <c r="Y32" i="3"/>
  <c r="Z32" i="3"/>
  <c r="Y33" i="3"/>
  <c r="Z33" i="3"/>
  <c r="Y34" i="3"/>
  <c r="Z34" i="3"/>
  <c r="Y35" i="3"/>
  <c r="Z35" i="3"/>
  <c r="Y36" i="3"/>
  <c r="Z36" i="3"/>
  <c r="Y37" i="3"/>
  <c r="Z37" i="3"/>
  <c r="Y38" i="3"/>
  <c r="Z38" i="3"/>
  <c r="Y39" i="3"/>
  <c r="Z39" i="3"/>
  <c r="Y41" i="3"/>
  <c r="Z41" i="3"/>
  <c r="Y42" i="3"/>
  <c r="Z42" i="3"/>
  <c r="Y43" i="3"/>
  <c r="Z43" i="3"/>
  <c r="Y44" i="3"/>
  <c r="Z44" i="3"/>
  <c r="Y45" i="3"/>
  <c r="Z45" i="3"/>
  <c r="Y46" i="3"/>
  <c r="Z46" i="3"/>
  <c r="Y47" i="3"/>
  <c r="Z47" i="3"/>
  <c r="Y48" i="3"/>
  <c r="Z48" i="3"/>
  <c r="Y49" i="3"/>
  <c r="Z49" i="3"/>
  <c r="Y50" i="3"/>
  <c r="Z50" i="3"/>
  <c r="Y51" i="3"/>
  <c r="Z51" i="3"/>
  <c r="Y52" i="3"/>
  <c r="Z52" i="3"/>
  <c r="Y53" i="3"/>
  <c r="Z53" i="3"/>
  <c r="Y54" i="3"/>
  <c r="Z54" i="3"/>
  <c r="Y55" i="3"/>
  <c r="Z55" i="3"/>
  <c r="Y56" i="3"/>
  <c r="Z56" i="3"/>
  <c r="Y57" i="3"/>
  <c r="Z57" i="3"/>
  <c r="Y58" i="3"/>
  <c r="Z58" i="3"/>
  <c r="Y59" i="3"/>
  <c r="Z59" i="3"/>
  <c r="Y60" i="3"/>
  <c r="Z60" i="3"/>
  <c r="Y61" i="3"/>
  <c r="Z61" i="3"/>
  <c r="Y62" i="3"/>
  <c r="Z62" i="3"/>
  <c r="Y63" i="3"/>
  <c r="Z63" i="3"/>
  <c r="Y64" i="3"/>
  <c r="Z64" i="3"/>
  <c r="Y65" i="3"/>
  <c r="Z65" i="3"/>
  <c r="Y66" i="3"/>
  <c r="Z66" i="3"/>
  <c r="Y67" i="3"/>
  <c r="Z67" i="3"/>
  <c r="Y68" i="3"/>
  <c r="Z68" i="3"/>
  <c r="Y69" i="3"/>
  <c r="Z69" i="3"/>
  <c r="Y70" i="3"/>
  <c r="Z70" i="3"/>
  <c r="Y71" i="3"/>
  <c r="Z71" i="3"/>
  <c r="Y72" i="3"/>
  <c r="Z72" i="3"/>
  <c r="Y73" i="3"/>
  <c r="Z73" i="3"/>
  <c r="Y74" i="3"/>
  <c r="Z74" i="3"/>
  <c r="Y75" i="3"/>
  <c r="Z75" i="3"/>
  <c r="Y76" i="3"/>
  <c r="Z76" i="3"/>
  <c r="Y77" i="3"/>
  <c r="Z77" i="3"/>
  <c r="Y78" i="3"/>
  <c r="Z78" i="3"/>
  <c r="Y79" i="3"/>
  <c r="Z79" i="3"/>
  <c r="Y80" i="3"/>
  <c r="Z80" i="3"/>
  <c r="Y81" i="3"/>
  <c r="Z81" i="3"/>
  <c r="Y82" i="3"/>
  <c r="Z82" i="3"/>
  <c r="Y83" i="3"/>
  <c r="Z83" i="3"/>
  <c r="Y84" i="3"/>
  <c r="Z84" i="3"/>
  <c r="Y85" i="3"/>
  <c r="Z85" i="3"/>
  <c r="Y86" i="3"/>
  <c r="Z86" i="3"/>
  <c r="Y87" i="3"/>
  <c r="Z87" i="3"/>
  <c r="Y88" i="3"/>
  <c r="Z88" i="3"/>
  <c r="Y89" i="3"/>
  <c r="Z89" i="3"/>
  <c r="Y90" i="3"/>
  <c r="Z90" i="3"/>
  <c r="Y91" i="3"/>
  <c r="Z91" i="3"/>
  <c r="Y92" i="3"/>
  <c r="Z92" i="3"/>
  <c r="Y93" i="3"/>
  <c r="Z93" i="3"/>
  <c r="Y94" i="3"/>
  <c r="Z94" i="3"/>
  <c r="Y95" i="3"/>
  <c r="Z95" i="3"/>
  <c r="Y96" i="3"/>
  <c r="Z96" i="3"/>
  <c r="Y97" i="3"/>
  <c r="Z97" i="3"/>
  <c r="Y98" i="3"/>
  <c r="Z98" i="3"/>
  <c r="Y99" i="3"/>
  <c r="Z99" i="3"/>
  <c r="Y100" i="3"/>
  <c r="Z100" i="3"/>
  <c r="Y101" i="3"/>
  <c r="Z101" i="3"/>
  <c r="Y102" i="3"/>
  <c r="Z102" i="3"/>
  <c r="Y103" i="3"/>
  <c r="Z103" i="3"/>
  <c r="Y104" i="3"/>
  <c r="Z104" i="3"/>
  <c r="Y105" i="3"/>
  <c r="Z105" i="3"/>
  <c r="Y106" i="3"/>
  <c r="Z106" i="3"/>
  <c r="Y107" i="3"/>
  <c r="Z107" i="3"/>
  <c r="Y108" i="3"/>
  <c r="Z108" i="3"/>
  <c r="Y109" i="3"/>
  <c r="Z109" i="3"/>
  <c r="Y110" i="3"/>
  <c r="Z110" i="3"/>
  <c r="Y111" i="3"/>
  <c r="Z111" i="3"/>
  <c r="Y112" i="3"/>
  <c r="Z112" i="3"/>
  <c r="Y113" i="3"/>
  <c r="Z113" i="3"/>
  <c r="Y114" i="3"/>
  <c r="Z114" i="3"/>
  <c r="Y115" i="3"/>
  <c r="Z115" i="3"/>
  <c r="Y116" i="3"/>
  <c r="Z116" i="3"/>
  <c r="Y117" i="3"/>
  <c r="Z117" i="3"/>
  <c r="Y118" i="3"/>
  <c r="Z118" i="3"/>
  <c r="Y119" i="3"/>
  <c r="Z119" i="3"/>
  <c r="Y120" i="3"/>
  <c r="Z120" i="3"/>
  <c r="Y121" i="3"/>
  <c r="Z121" i="3"/>
  <c r="Y122" i="3"/>
  <c r="Z122" i="3"/>
  <c r="Y123" i="3"/>
  <c r="Z123" i="3"/>
  <c r="Y124" i="3"/>
  <c r="Z124" i="3"/>
  <c r="Y125" i="3"/>
  <c r="Z125" i="3"/>
  <c r="Y126" i="3"/>
  <c r="Z126" i="3"/>
  <c r="Y127" i="3"/>
  <c r="Z127" i="3"/>
  <c r="Y128" i="3"/>
  <c r="Z128" i="3"/>
  <c r="Y129" i="3"/>
  <c r="Z129" i="3"/>
  <c r="Y130" i="3"/>
  <c r="Z130" i="3"/>
  <c r="Y131" i="3"/>
  <c r="Z131" i="3"/>
  <c r="Y132" i="3"/>
  <c r="Z132" i="3"/>
  <c r="Y133" i="3"/>
  <c r="Z133" i="3"/>
  <c r="Y134" i="3"/>
  <c r="Z134" i="3"/>
  <c r="Y135" i="3"/>
  <c r="Z135" i="3"/>
  <c r="Y136" i="3"/>
  <c r="Z136" i="3"/>
  <c r="Y137" i="3"/>
  <c r="Z137" i="3"/>
  <c r="Y138" i="3"/>
  <c r="Z138" i="3"/>
  <c r="Y139" i="3"/>
  <c r="Z139" i="3"/>
  <c r="Y140" i="3"/>
  <c r="Z140" i="3"/>
  <c r="Y141" i="3"/>
  <c r="Z141" i="3"/>
  <c r="Y142" i="3"/>
  <c r="Z142" i="3"/>
  <c r="Y143" i="3"/>
  <c r="Z143" i="3"/>
  <c r="Y144" i="3"/>
  <c r="Z144" i="3"/>
  <c r="Y145" i="3"/>
  <c r="Z145" i="3"/>
  <c r="Y146" i="3"/>
  <c r="Z146" i="3"/>
  <c r="Y147" i="3"/>
  <c r="Z147" i="3"/>
  <c r="Y148" i="3"/>
  <c r="Z148" i="3"/>
  <c r="Y149" i="3"/>
  <c r="Z149" i="3"/>
  <c r="Y150" i="3"/>
  <c r="Z150" i="3"/>
  <c r="Y151" i="3"/>
  <c r="Z151" i="3"/>
  <c r="Y152" i="3"/>
  <c r="Z152" i="3"/>
  <c r="Y153" i="3"/>
  <c r="Z153" i="3"/>
  <c r="Y154" i="3"/>
  <c r="Z154" i="3"/>
  <c r="Y155" i="3"/>
  <c r="Z155" i="3"/>
  <c r="Y156" i="3"/>
  <c r="Z156" i="3"/>
  <c r="Y157" i="3"/>
  <c r="Z157" i="3"/>
  <c r="Y158" i="3"/>
  <c r="Z158" i="3"/>
  <c r="Y159" i="3"/>
  <c r="Z159" i="3"/>
  <c r="Y160" i="3"/>
  <c r="Z160" i="3"/>
  <c r="Y161" i="3"/>
  <c r="Z161" i="3"/>
  <c r="Y162" i="3"/>
  <c r="Z162" i="3"/>
  <c r="Y163" i="3"/>
  <c r="Z163" i="3"/>
  <c r="Y164" i="3"/>
  <c r="Z164" i="3"/>
  <c r="Y165" i="3"/>
  <c r="Z165" i="3"/>
  <c r="Y166" i="3"/>
  <c r="Z166" i="3"/>
  <c r="Y167" i="3"/>
  <c r="Z167" i="3"/>
  <c r="Z1" i="3"/>
  <c r="Y1" i="3"/>
  <c r="D15" i="5" l="1"/>
  <c r="D16" i="5"/>
  <c r="D1" i="3"/>
  <c r="D24" i="9" l="1"/>
  <c r="D21" i="9"/>
  <c r="D16" i="9"/>
  <c r="D13" i="9"/>
  <c r="D12" i="9"/>
  <c r="D9" i="9"/>
  <c r="D22" i="9"/>
  <c r="F22" i="9" s="1"/>
  <c r="D19" i="9"/>
  <c r="D14" i="9"/>
  <c r="F14" i="9" s="1"/>
  <c r="D11" i="9"/>
  <c r="D7" i="9"/>
  <c r="F7" i="9" s="1"/>
  <c r="D25" i="9"/>
  <c r="F25" i="9" s="1"/>
  <c r="D26" i="9"/>
  <c r="D23" i="9"/>
  <c r="F23" i="9" s="1"/>
  <c r="D18" i="9"/>
  <c r="D15" i="9"/>
  <c r="F15" i="9" s="1"/>
  <c r="D10" i="9"/>
  <c r="F10" i="9" s="1"/>
  <c r="D8" i="9"/>
  <c r="F8" i="9" s="1"/>
  <c r="D20" i="9"/>
  <c r="F20" i="9" s="1"/>
  <c r="D17" i="9"/>
  <c r="F17" i="9" s="1"/>
  <c r="D10" i="7"/>
  <c r="F10" i="7" s="1"/>
  <c r="D14" i="7"/>
  <c r="F14" i="7" s="1"/>
  <c r="D18" i="7"/>
  <c r="F18" i="7" s="1"/>
  <c r="D22" i="7"/>
  <c r="F22" i="7" s="1"/>
  <c r="D8" i="7"/>
  <c r="F8" i="7" s="1"/>
  <c r="D9" i="6"/>
  <c r="D5" i="6"/>
  <c r="D11" i="7"/>
  <c r="F11" i="7" s="1"/>
  <c r="D15" i="7"/>
  <c r="F15" i="7" s="1"/>
  <c r="D19" i="7"/>
  <c r="F19" i="7" s="1"/>
  <c r="D23" i="7"/>
  <c r="F23" i="7" s="1"/>
  <c r="D7" i="7"/>
  <c r="F7" i="7" s="1"/>
  <c r="D6" i="6"/>
  <c r="D10" i="6"/>
  <c r="D11" i="6"/>
  <c r="D13" i="7"/>
  <c r="F13" i="7" s="1"/>
  <c r="D21" i="7"/>
  <c r="F21" i="7" s="1"/>
  <c r="D8" i="6"/>
  <c r="D12" i="6"/>
  <c r="D26" i="7"/>
  <c r="F26" i="7" s="1"/>
  <c r="D12" i="7"/>
  <c r="F12" i="7" s="1"/>
  <c r="D16" i="7"/>
  <c r="F16" i="7" s="1"/>
  <c r="D20" i="7"/>
  <c r="F20" i="7" s="1"/>
  <c r="D24" i="7"/>
  <c r="F24" i="7" s="1"/>
  <c r="D7" i="6"/>
  <c r="D9" i="7"/>
  <c r="F9" i="7" s="1"/>
  <c r="D17" i="7"/>
  <c r="F17" i="7" s="1"/>
  <c r="D25" i="7"/>
  <c r="F25" i="7" s="1"/>
  <c r="D21" i="6"/>
  <c r="D25" i="6"/>
  <c r="D29" i="6"/>
  <c r="D33" i="6"/>
  <c r="D37" i="6"/>
  <c r="D22" i="6"/>
  <c r="D26" i="6"/>
  <c r="D30" i="6"/>
  <c r="D34" i="6"/>
  <c r="D38" i="6"/>
  <c r="D13" i="6"/>
  <c r="D23" i="6"/>
  <c r="D27" i="6"/>
  <c r="D31" i="6"/>
  <c r="D35" i="6"/>
  <c r="D39" i="6"/>
  <c r="D24" i="6"/>
  <c r="D28" i="6"/>
  <c r="D32" i="6"/>
  <c r="D36" i="6"/>
  <c r="D20" i="6"/>
  <c r="Q1" i="3"/>
  <c r="F26" i="9" l="1"/>
  <c r="F28" i="7"/>
  <c r="F19" i="9"/>
  <c r="F13" i="9"/>
  <c r="F18" i="9"/>
  <c r="F16" i="9"/>
  <c r="S21" i="6" a="1"/>
  <c r="S21" i="6" s="1"/>
  <c r="F11" i="9"/>
  <c r="F9" i="9"/>
  <c r="F21" i="9"/>
  <c r="F12" i="9"/>
  <c r="F24" i="9"/>
  <c r="G6" i="5"/>
  <c r="G5" i="5"/>
  <c r="B4" i="5"/>
  <c r="D40" i="6"/>
  <c r="S1" i="3"/>
  <c r="B10" i="5" s="1"/>
  <c r="R1" i="3"/>
  <c r="F28" i="9" l="1"/>
  <c r="B9" i="5"/>
  <c r="B8" i="5"/>
  <c r="B5" i="5"/>
  <c r="B7" i="5"/>
  <c r="D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5" authorId="0" shapeId="0" xr:uid="{DB79C980-6817-4EE5-9616-51E3FC7E9506}">
      <text>
        <r>
          <rPr>
            <sz val="9"/>
            <color indexed="81"/>
            <rFont val="Tahoma"/>
            <family val="2"/>
          </rPr>
          <t>Cuán en desacuerdo estoy con FilmAffinity</t>
        </r>
      </text>
    </comment>
    <comment ref="B10" authorId="0" shapeId="0" xr:uid="{F4C684F7-5DA5-4DBC-B141-73236A2CD055}">
      <text>
        <r>
          <rPr>
            <sz val="9"/>
            <color indexed="81"/>
            <rFont val="Tahoma"/>
            <family val="2"/>
          </rPr>
          <t>Probabilidad de que tu puntuación sea mayor que la que da FilmAffinity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<sst xmlns="http://schemas.openxmlformats.org/spreadsheetml/2006/main" count="83" uniqueCount="51">
  <si>
    <t>Media filmafinity</t>
  </si>
  <si>
    <t>Media mia</t>
  </si>
  <si>
    <t>Diferencia total</t>
  </si>
  <si>
    <t>Diferencia absoluta</t>
  </si>
  <si>
    <t>Mayor dif absoluta</t>
  </si>
  <si>
    <t>Mayor disgusto</t>
  </si>
  <si>
    <t>Más satisfaccion</t>
  </si>
  <si>
    <t xml:space="preserve">Puntos </t>
  </si>
  <si>
    <t>Desv</t>
  </si>
  <si>
    <t>Yo</t>
  </si>
  <si>
    <t>Mayoritariamente</t>
  </si>
  <si>
    <t>Pelis</t>
  </si>
  <si>
    <t>FilmAffinity</t>
  </si>
  <si>
    <t>Reescala</t>
  </si>
  <si>
    <t>Media FilmAffinity</t>
  </si>
  <si>
    <t>Media de todo</t>
  </si>
  <si>
    <t>Media de más de 1 h</t>
  </si>
  <si>
    <t>Varianza</t>
  </si>
  <si>
    <t>Normal yo</t>
  </si>
  <si>
    <t>Normal F.A.</t>
  </si>
  <si>
    <t>Mediana</t>
  </si>
  <si>
    <t>Mediana de todo</t>
  </si>
  <si>
    <t>Asimetría</t>
  </si>
  <si>
    <t>Correlación</t>
  </si>
  <si>
    <t>Normal Yo</t>
  </si>
  <si>
    <t>Máxima</t>
  </si>
  <si>
    <t>Mínima</t>
  </si>
  <si>
    <t>Minutos</t>
  </si>
  <si>
    <t>Normal</t>
  </si>
  <si>
    <t>Normal &gt;60</t>
  </si>
  <si>
    <t>Chi cuad Yo</t>
  </si>
  <si>
    <t>Chi cuad F.A.</t>
  </si>
  <si>
    <t>Desv de más de 1 h</t>
  </si>
  <si>
    <t>Varianza de mas de 1h</t>
  </si>
  <si>
    <t>Máximo</t>
  </si>
  <si>
    <t>Mínimo</t>
  </si>
  <si>
    <t>mu Mia</t>
  </si>
  <si>
    <t>sigma Mia</t>
  </si>
  <si>
    <t>mu FA</t>
  </si>
  <si>
    <t>sigma FA</t>
  </si>
  <si>
    <t>LogVeros Yo</t>
  </si>
  <si>
    <t>LogVerosFA</t>
  </si>
  <si>
    <t>Desplazamiento Mia</t>
  </si>
  <si>
    <t>Media</t>
  </si>
  <si>
    <t>Nº</t>
  </si>
  <si>
    <t>Percentil</t>
  </si>
  <si>
    <t>nº</t>
  </si>
  <si>
    <t>Percentil FA</t>
  </si>
  <si>
    <t>Percentil mio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</si>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</sst>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SimSu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9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3" borderId="2" xfId="0" applyNumberFormat="1" applyFill="1" applyBorder="1"/>
    <xf numFmtId="0" fontId="0" fillId="6" borderId="3" xfId="0" applyFill="1" applyBorder="1"/>
    <xf numFmtId="0" fontId="0" fillId="0" borderId="6" xfId="0" applyBorder="1"/>
    <xf numFmtId="0" fontId="0" fillId="0" borderId="7" xfId="0" applyBorder="1"/>
    <xf numFmtId="2" fontId="0" fillId="4" borderId="8" xfId="0" applyNumberFormat="1" applyFill="1" applyBorder="1"/>
    <xf numFmtId="2" fontId="0" fillId="3" borderId="8" xfId="0" applyNumberFormat="1" applyFill="1" applyBorder="1"/>
    <xf numFmtId="2" fontId="0" fillId="0" borderId="9" xfId="0" applyNumberFormat="1" applyBorder="1"/>
    <xf numFmtId="2" fontId="0" fillId="0" borderId="1" xfId="0" applyNumberFormat="1" applyBorder="1"/>
    <xf numFmtId="1" fontId="0" fillId="0" borderId="0" xfId="0" applyNumberFormat="1"/>
    <xf numFmtId="0" fontId="0" fillId="5" borderId="10" xfId="0" applyFill="1" applyBorder="1"/>
    <xf numFmtId="0" fontId="0" fillId="3" borderId="11" xfId="0" applyFill="1" applyBorder="1"/>
    <xf numFmtId="0" fontId="0" fillId="5" borderId="13" xfId="0" applyFill="1" applyBorder="1"/>
    <xf numFmtId="0" fontId="0" fillId="5" borderId="15" xfId="0" applyFill="1" applyBorder="1"/>
    <xf numFmtId="0" fontId="0" fillId="3" borderId="16" xfId="0" applyFill="1" applyBorder="1"/>
    <xf numFmtId="0" fontId="0" fillId="4" borderId="11" xfId="0" applyFill="1" applyBorder="1"/>
    <xf numFmtId="0" fontId="0" fillId="4" borderId="16" xfId="0" applyFill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9" fontId="0" fillId="0" borderId="0" xfId="1" applyFont="1"/>
    <xf numFmtId="1" fontId="0" fillId="0" borderId="18" xfId="0" applyNumberFormat="1" applyBorder="1"/>
    <xf numFmtId="1" fontId="0" fillId="0" borderId="19" xfId="0" applyNumberFormat="1" applyBorder="1"/>
    <xf numFmtId="1" fontId="0" fillId="3" borderId="11" xfId="0" applyNumberFormat="1" applyFill="1" applyBorder="1"/>
    <xf numFmtId="1" fontId="0" fillId="3" borderId="1" xfId="0" applyNumberFormat="1" applyFill="1" applyBorder="1"/>
    <xf numFmtId="1" fontId="0" fillId="3" borderId="16" xfId="0" applyNumberFormat="1" applyFill="1" applyBorder="1"/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1" fontId="0" fillId="0" borderId="20" xfId="0" applyNumberFormat="1" applyBorder="1"/>
    <xf numFmtId="1" fontId="0" fillId="0" borderId="11" xfId="0" applyNumberFormat="1" applyBorder="1"/>
    <xf numFmtId="1" fontId="0" fillId="0" borderId="1" xfId="0" applyNumberFormat="1" applyBorder="1"/>
    <xf numFmtId="1" fontId="0" fillId="0" borderId="16" xfId="0" applyNumberFormat="1" applyBorder="1"/>
    <xf numFmtId="1" fontId="0" fillId="4" borderId="11" xfId="0" applyNumberFormat="1" applyFill="1" applyBorder="1"/>
    <xf numFmtId="1" fontId="0" fillId="4" borderId="1" xfId="0" applyNumberFormat="1" applyFill="1" applyBorder="1"/>
    <xf numFmtId="1" fontId="0" fillId="4" borderId="16" xfId="0" applyNumberFormat="1" applyFill="1" applyBorder="1"/>
    <xf numFmtId="0" fontId="0" fillId="2" borderId="21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12" xfId="0" applyNumberFormat="1" applyFill="1" applyBorder="1"/>
    <xf numFmtId="1" fontId="0" fillId="0" borderId="14" xfId="0" applyNumberFormat="1" applyFill="1" applyBorder="1"/>
    <xf numFmtId="1" fontId="0" fillId="0" borderId="17" xfId="0" applyNumberFormat="1" applyFill="1" applyBorder="1"/>
    <xf numFmtId="9" fontId="0" fillId="0" borderId="0" xfId="1" applyFont="1" applyFill="1"/>
    <xf numFmtId="165" fontId="0" fillId="0" borderId="0" xfId="1" applyNumberFormat="1" applyFont="1" applyFill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4" borderId="0" xfId="0" applyFill="1"/>
    <xf numFmtId="0" fontId="0" fillId="3" borderId="0" xfId="0" applyFill="1"/>
    <xf numFmtId="0" fontId="0" fillId="5" borderId="22" xfId="0" applyFill="1" applyBorder="1"/>
    <xf numFmtId="0" fontId="0" fillId="0" borderId="23" xfId="0" applyBorder="1"/>
    <xf numFmtId="0" fontId="0" fillId="5" borderId="24" xfId="0" applyFill="1" applyBorder="1"/>
    <xf numFmtId="0" fontId="0" fillId="5" borderId="25" xfId="0" applyFill="1" applyBorder="1"/>
    <xf numFmtId="0" fontId="0" fillId="0" borderId="26" xfId="0" applyBorder="1"/>
    <xf numFmtId="0" fontId="0" fillId="2" borderId="27" xfId="0" applyFill="1" applyBorder="1" applyAlignment="1">
      <alignment horizontal="center"/>
    </xf>
    <xf numFmtId="2" fontId="0" fillId="0" borderId="0" xfId="0" applyNumberFormat="1" applyFill="1" applyBorder="1"/>
    <xf numFmtId="1" fontId="0" fillId="0" borderId="23" xfId="0" applyNumberFormat="1" applyBorder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2" fontId="0" fillId="0" borderId="23" xfId="0" applyNumberFormat="1" applyBorder="1"/>
    <xf numFmtId="2" fontId="0" fillId="0" borderId="0" xfId="0" applyNumberFormat="1" applyBorder="1"/>
    <xf numFmtId="2" fontId="0" fillId="0" borderId="26" xfId="0" applyNumberFormat="1" applyBorder="1"/>
    <xf numFmtId="3" fontId="0" fillId="0" borderId="0" xfId="0" applyNumberFormat="1"/>
    <xf numFmtId="3" fontId="0" fillId="7" borderId="0" xfId="0" applyNumberFormat="1" applyFill="1"/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8" borderId="0" xfId="0" applyFill="1"/>
  </cellXfs>
  <cellStyles count="2">
    <cellStyle name="Normal" xfId="0" builtinId="0"/>
    <cellStyle name="Porcentaje" xfId="1" builtinId="5"/>
  </cellStyles>
  <dxfs count="2"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FF"/>
      <color rgb="FF29D1F3"/>
      <color rgb="FF81DEFF"/>
      <color rgb="FFEBFAFF"/>
      <color rgb="FFA7E8FF"/>
      <color rgb="FF009BD2"/>
      <color rgb="FF2DC8FF"/>
      <color rgb="FFC1EFFF"/>
      <color rgb="FF4F2270"/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Notas!$C:$C</c:f>
              <c:numCache>
                <c:formatCode>General</c:formatCode>
                <c:ptCount val="1048576"/>
                <c:pt idx="0">
                  <c:v>5.4</c:v>
                </c:pt>
                <c:pt idx="1">
                  <c:v>7.1</c:v>
                </c:pt>
                <c:pt idx="2">
                  <c:v>5.9</c:v>
                </c:pt>
                <c:pt idx="3">
                  <c:v>7.1</c:v>
                </c:pt>
                <c:pt idx="4">
                  <c:v>8.3000000000000007</c:v>
                </c:pt>
                <c:pt idx="5">
                  <c:v>5.7</c:v>
                </c:pt>
                <c:pt idx="6">
                  <c:v>7.4</c:v>
                </c:pt>
                <c:pt idx="7">
                  <c:v>8.1999999999999993</c:v>
                </c:pt>
                <c:pt idx="8">
                  <c:v>6.7</c:v>
                </c:pt>
                <c:pt idx="9">
                  <c:v>7</c:v>
                </c:pt>
                <c:pt idx="10">
                  <c:v>8.1</c:v>
                </c:pt>
                <c:pt idx="11">
                  <c:v>6.3</c:v>
                </c:pt>
                <c:pt idx="12">
                  <c:v>7</c:v>
                </c:pt>
                <c:pt idx="13">
                  <c:v>6.8</c:v>
                </c:pt>
                <c:pt idx="14">
                  <c:v>7.9</c:v>
                </c:pt>
                <c:pt idx="15">
                  <c:v>7.6</c:v>
                </c:pt>
                <c:pt idx="16">
                  <c:v>6.9</c:v>
                </c:pt>
                <c:pt idx="17">
                  <c:v>6.4</c:v>
                </c:pt>
                <c:pt idx="18">
                  <c:v>7.2</c:v>
                </c:pt>
                <c:pt idx="19">
                  <c:v>7.5</c:v>
                </c:pt>
                <c:pt idx="20">
                  <c:v>7.2</c:v>
                </c:pt>
                <c:pt idx="21">
                  <c:v>7.6</c:v>
                </c:pt>
                <c:pt idx="22">
                  <c:v>7.8</c:v>
                </c:pt>
                <c:pt idx="23">
                  <c:v>8.1</c:v>
                </c:pt>
                <c:pt idx="24">
                  <c:v>7</c:v>
                </c:pt>
                <c:pt idx="25">
                  <c:v>8</c:v>
                </c:pt>
                <c:pt idx="26">
                  <c:v>5.0999999999999996</c:v>
                </c:pt>
                <c:pt idx="27">
                  <c:v>5.0999999999999996</c:v>
                </c:pt>
                <c:pt idx="28">
                  <c:v>7.2</c:v>
                </c:pt>
                <c:pt idx="29">
                  <c:v>7.1</c:v>
                </c:pt>
                <c:pt idx="30">
                  <c:v>8</c:v>
                </c:pt>
                <c:pt idx="31">
                  <c:v>7.9</c:v>
                </c:pt>
                <c:pt idx="32">
                  <c:v>6.1</c:v>
                </c:pt>
                <c:pt idx="33">
                  <c:v>7.8</c:v>
                </c:pt>
                <c:pt idx="34">
                  <c:v>8.8000000000000007</c:v>
                </c:pt>
                <c:pt idx="35">
                  <c:v>6.8</c:v>
                </c:pt>
                <c:pt idx="36">
                  <c:v>7.8</c:v>
                </c:pt>
                <c:pt idx="37">
                  <c:v>7.2</c:v>
                </c:pt>
                <c:pt idx="38">
                  <c:v>8.3000000000000007</c:v>
                </c:pt>
                <c:pt idx="39">
                  <c:v>7</c:v>
                </c:pt>
                <c:pt idx="40">
                  <c:v>7.8</c:v>
                </c:pt>
                <c:pt idx="41">
                  <c:v>7.6</c:v>
                </c:pt>
                <c:pt idx="42">
                  <c:v>6.8</c:v>
                </c:pt>
                <c:pt idx="43">
                  <c:v>6.7</c:v>
                </c:pt>
                <c:pt idx="44">
                  <c:v>8.1</c:v>
                </c:pt>
                <c:pt idx="45">
                  <c:v>6.6</c:v>
                </c:pt>
                <c:pt idx="46">
                  <c:v>5.0999999999999996</c:v>
                </c:pt>
                <c:pt idx="47">
                  <c:v>7.7</c:v>
                </c:pt>
                <c:pt idx="48">
                  <c:v>7.9</c:v>
                </c:pt>
                <c:pt idx="49">
                  <c:v>6</c:v>
                </c:pt>
                <c:pt idx="50">
                  <c:v>7.6</c:v>
                </c:pt>
                <c:pt idx="51">
                  <c:v>6.6</c:v>
                </c:pt>
                <c:pt idx="52">
                  <c:v>7</c:v>
                </c:pt>
                <c:pt idx="53">
                  <c:v>3.5</c:v>
                </c:pt>
                <c:pt idx="54">
                  <c:v>6.7</c:v>
                </c:pt>
                <c:pt idx="55">
                  <c:v>8.6999999999999993</c:v>
                </c:pt>
                <c:pt idx="56">
                  <c:v>8.6</c:v>
                </c:pt>
                <c:pt idx="57">
                  <c:v>8</c:v>
                </c:pt>
                <c:pt idx="58">
                  <c:v>7.1</c:v>
                </c:pt>
                <c:pt idx="59">
                  <c:v>6.8</c:v>
                </c:pt>
                <c:pt idx="60">
                  <c:v>7.7</c:v>
                </c:pt>
                <c:pt idx="61">
                  <c:v>7.8</c:v>
                </c:pt>
                <c:pt idx="62">
                  <c:v>7.6</c:v>
                </c:pt>
                <c:pt idx="63">
                  <c:v>7.9</c:v>
                </c:pt>
                <c:pt idx="64">
                  <c:v>6.6</c:v>
                </c:pt>
                <c:pt idx="65">
                  <c:v>6.4</c:v>
                </c:pt>
                <c:pt idx="66">
                  <c:v>7.8</c:v>
                </c:pt>
                <c:pt idx="67">
                  <c:v>8</c:v>
                </c:pt>
                <c:pt idx="68">
                  <c:v>7.6</c:v>
                </c:pt>
                <c:pt idx="69">
                  <c:v>6.9</c:v>
                </c:pt>
                <c:pt idx="70">
                  <c:v>7</c:v>
                </c:pt>
                <c:pt idx="71">
                  <c:v>5.7</c:v>
                </c:pt>
                <c:pt idx="72">
                  <c:v>6.1</c:v>
                </c:pt>
                <c:pt idx="73">
                  <c:v>5.3</c:v>
                </c:pt>
                <c:pt idx="74">
                  <c:v>8</c:v>
                </c:pt>
                <c:pt idx="75">
                  <c:v>5.8</c:v>
                </c:pt>
                <c:pt idx="76">
                  <c:v>7.2</c:v>
                </c:pt>
                <c:pt idx="77">
                  <c:v>5.8</c:v>
                </c:pt>
                <c:pt idx="78">
                  <c:v>6.8</c:v>
                </c:pt>
                <c:pt idx="79">
                  <c:v>6.3</c:v>
                </c:pt>
                <c:pt idx="80">
                  <c:v>7.1</c:v>
                </c:pt>
                <c:pt idx="81">
                  <c:v>5.6</c:v>
                </c:pt>
                <c:pt idx="82">
                  <c:v>7.8</c:v>
                </c:pt>
                <c:pt idx="83">
                  <c:v>7.5</c:v>
                </c:pt>
                <c:pt idx="84">
                  <c:v>7.6</c:v>
                </c:pt>
                <c:pt idx="85">
                  <c:v>7.3</c:v>
                </c:pt>
                <c:pt idx="86">
                  <c:v>7.6</c:v>
                </c:pt>
                <c:pt idx="87">
                  <c:v>6.5</c:v>
                </c:pt>
                <c:pt idx="88">
                  <c:v>8.1999999999999993</c:v>
                </c:pt>
                <c:pt idx="89">
                  <c:v>7.4</c:v>
                </c:pt>
                <c:pt idx="90">
                  <c:v>7.8</c:v>
                </c:pt>
                <c:pt idx="91">
                  <c:v>7.3</c:v>
                </c:pt>
                <c:pt idx="92">
                  <c:v>8</c:v>
                </c:pt>
                <c:pt idx="93">
                  <c:v>7.3</c:v>
                </c:pt>
                <c:pt idx="94">
                  <c:v>7.8</c:v>
                </c:pt>
                <c:pt idx="95">
                  <c:v>7.8</c:v>
                </c:pt>
                <c:pt idx="96">
                  <c:v>6.6</c:v>
                </c:pt>
                <c:pt idx="97">
                  <c:v>7.7</c:v>
                </c:pt>
                <c:pt idx="98">
                  <c:v>7.7</c:v>
                </c:pt>
                <c:pt idx="99">
                  <c:v>7.4</c:v>
                </c:pt>
                <c:pt idx="100">
                  <c:v>8.1</c:v>
                </c:pt>
                <c:pt idx="101">
                  <c:v>8</c:v>
                </c:pt>
                <c:pt idx="102">
                  <c:v>8.1</c:v>
                </c:pt>
                <c:pt idx="103">
                  <c:v>7.5</c:v>
                </c:pt>
                <c:pt idx="104">
                  <c:v>5.2</c:v>
                </c:pt>
                <c:pt idx="105">
                  <c:v>6.2</c:v>
                </c:pt>
                <c:pt idx="106">
                  <c:v>8</c:v>
                </c:pt>
                <c:pt idx="107">
                  <c:v>7.1</c:v>
                </c:pt>
                <c:pt idx="108">
                  <c:v>7.9</c:v>
                </c:pt>
                <c:pt idx="109">
                  <c:v>6.8</c:v>
                </c:pt>
                <c:pt idx="110">
                  <c:v>7.9</c:v>
                </c:pt>
                <c:pt idx="111">
                  <c:v>8</c:v>
                </c:pt>
                <c:pt idx="112">
                  <c:v>8</c:v>
                </c:pt>
                <c:pt idx="113">
                  <c:v>7.8</c:v>
                </c:pt>
                <c:pt idx="114">
                  <c:v>7.2</c:v>
                </c:pt>
                <c:pt idx="115">
                  <c:v>6.5</c:v>
                </c:pt>
                <c:pt idx="116">
                  <c:v>7.5</c:v>
                </c:pt>
                <c:pt idx="117">
                  <c:v>8.4</c:v>
                </c:pt>
                <c:pt idx="118">
                  <c:v>7.1</c:v>
                </c:pt>
                <c:pt idx="119">
                  <c:v>6.6</c:v>
                </c:pt>
                <c:pt idx="120">
                  <c:v>7.1</c:v>
                </c:pt>
                <c:pt idx="121">
                  <c:v>7</c:v>
                </c:pt>
                <c:pt idx="122">
                  <c:v>8.1</c:v>
                </c:pt>
                <c:pt idx="123">
                  <c:v>7.7</c:v>
                </c:pt>
                <c:pt idx="124">
                  <c:v>7.8</c:v>
                </c:pt>
                <c:pt idx="125">
                  <c:v>7.3</c:v>
                </c:pt>
                <c:pt idx="126">
                  <c:v>6.1</c:v>
                </c:pt>
                <c:pt idx="127">
                  <c:v>6.8</c:v>
                </c:pt>
                <c:pt idx="128">
                  <c:v>8.1999999999999993</c:v>
                </c:pt>
                <c:pt idx="129">
                  <c:v>8.1</c:v>
                </c:pt>
                <c:pt idx="130">
                  <c:v>7.1</c:v>
                </c:pt>
                <c:pt idx="131">
                  <c:v>7.4</c:v>
                </c:pt>
                <c:pt idx="132">
                  <c:v>6.4</c:v>
                </c:pt>
                <c:pt idx="133">
                  <c:v>7.4</c:v>
                </c:pt>
                <c:pt idx="134">
                  <c:v>7.6</c:v>
                </c:pt>
                <c:pt idx="135">
                  <c:v>5.7</c:v>
                </c:pt>
                <c:pt idx="136">
                  <c:v>7.4</c:v>
                </c:pt>
                <c:pt idx="137">
                  <c:v>8.1999999999999993</c:v>
                </c:pt>
                <c:pt idx="138">
                  <c:v>6.6</c:v>
                </c:pt>
                <c:pt idx="139">
                  <c:v>6.4</c:v>
                </c:pt>
                <c:pt idx="140">
                  <c:v>8.1</c:v>
                </c:pt>
                <c:pt idx="141">
                  <c:v>7.5</c:v>
                </c:pt>
                <c:pt idx="142">
                  <c:v>6.4</c:v>
                </c:pt>
                <c:pt idx="143">
                  <c:v>6.9</c:v>
                </c:pt>
                <c:pt idx="144">
                  <c:v>7.3</c:v>
                </c:pt>
                <c:pt idx="145">
                  <c:v>6.8</c:v>
                </c:pt>
                <c:pt idx="146">
                  <c:v>7.2</c:v>
                </c:pt>
                <c:pt idx="147">
                  <c:v>7.1</c:v>
                </c:pt>
                <c:pt idx="148">
                  <c:v>6.5</c:v>
                </c:pt>
                <c:pt idx="149">
                  <c:v>7.4</c:v>
                </c:pt>
                <c:pt idx="150">
                  <c:v>6.4</c:v>
                </c:pt>
                <c:pt idx="151">
                  <c:v>8</c:v>
                </c:pt>
                <c:pt idx="152">
                  <c:v>7.1</c:v>
                </c:pt>
                <c:pt idx="153">
                  <c:v>7.5</c:v>
                </c:pt>
                <c:pt idx="154">
                  <c:v>5.7</c:v>
                </c:pt>
                <c:pt idx="155">
                  <c:v>7.1</c:v>
                </c:pt>
                <c:pt idx="156">
                  <c:v>7.3</c:v>
                </c:pt>
                <c:pt idx="157">
                  <c:v>7.4</c:v>
                </c:pt>
                <c:pt idx="158">
                  <c:v>7.8</c:v>
                </c:pt>
                <c:pt idx="159">
                  <c:v>7.6</c:v>
                </c:pt>
                <c:pt idx="160">
                  <c:v>8.1999999999999993</c:v>
                </c:pt>
                <c:pt idx="161">
                  <c:v>7.1</c:v>
                </c:pt>
                <c:pt idx="162">
                  <c:v>6.1</c:v>
                </c:pt>
                <c:pt idx="163">
                  <c:v>6.8</c:v>
                </c:pt>
                <c:pt idx="164">
                  <c:v>7</c:v>
                </c:pt>
                <c:pt idx="165">
                  <c:v>6.8</c:v>
                </c:pt>
                <c:pt idx="166">
                  <c:v>7</c:v>
                </c:pt>
                <c:pt idx="167">
                  <c:v>5.6</c:v>
                </c:pt>
                <c:pt idx="168">
                  <c:v>7.9</c:v>
                </c:pt>
                <c:pt idx="169">
                  <c:v>7.5</c:v>
                </c:pt>
                <c:pt idx="170">
                  <c:v>7.8</c:v>
                </c:pt>
                <c:pt idx="171">
                  <c:v>7.4</c:v>
                </c:pt>
                <c:pt idx="172">
                  <c:v>7.9</c:v>
                </c:pt>
                <c:pt idx="173">
                  <c:v>7.4</c:v>
                </c:pt>
                <c:pt idx="174">
                  <c:v>6.8</c:v>
                </c:pt>
                <c:pt idx="175">
                  <c:v>8.1</c:v>
                </c:pt>
                <c:pt idx="176">
                  <c:v>7.7</c:v>
                </c:pt>
                <c:pt idx="177">
                  <c:v>8.1</c:v>
                </c:pt>
                <c:pt idx="178">
                  <c:v>7.1</c:v>
                </c:pt>
                <c:pt idx="179">
                  <c:v>6.6</c:v>
                </c:pt>
                <c:pt idx="180">
                  <c:v>7.4</c:v>
                </c:pt>
                <c:pt idx="181">
                  <c:v>7.2</c:v>
                </c:pt>
                <c:pt idx="182">
                  <c:v>7.3</c:v>
                </c:pt>
                <c:pt idx="183">
                  <c:v>7.8</c:v>
                </c:pt>
                <c:pt idx="184">
                  <c:v>7.9</c:v>
                </c:pt>
                <c:pt idx="185">
                  <c:v>7.1</c:v>
                </c:pt>
                <c:pt idx="186">
                  <c:v>7.9</c:v>
                </c:pt>
                <c:pt idx="187">
                  <c:v>7.4</c:v>
                </c:pt>
                <c:pt idx="188">
                  <c:v>7.8</c:v>
                </c:pt>
                <c:pt idx="189">
                  <c:v>7.2</c:v>
                </c:pt>
                <c:pt idx="190">
                  <c:v>7.2</c:v>
                </c:pt>
                <c:pt idx="191">
                  <c:v>8.3000000000000007</c:v>
                </c:pt>
                <c:pt idx="192">
                  <c:v>8.3000000000000007</c:v>
                </c:pt>
                <c:pt idx="193">
                  <c:v>8.1999999999999993</c:v>
                </c:pt>
                <c:pt idx="194">
                  <c:v>8.1</c:v>
                </c:pt>
                <c:pt idx="195">
                  <c:v>8.1999999999999993</c:v>
                </c:pt>
                <c:pt idx="196">
                  <c:v>8.3000000000000007</c:v>
                </c:pt>
                <c:pt idx="197">
                  <c:v>8.4</c:v>
                </c:pt>
                <c:pt idx="198">
                  <c:v>6.6</c:v>
                </c:pt>
                <c:pt idx="199">
                  <c:v>6.4</c:v>
                </c:pt>
                <c:pt idx="200">
                  <c:v>5.9</c:v>
                </c:pt>
                <c:pt idx="201">
                  <c:v>7.4</c:v>
                </c:pt>
                <c:pt idx="202">
                  <c:v>6.9</c:v>
                </c:pt>
                <c:pt idx="203">
                  <c:v>6.8</c:v>
                </c:pt>
                <c:pt idx="204">
                  <c:v>7.3</c:v>
                </c:pt>
                <c:pt idx="205">
                  <c:v>7.7</c:v>
                </c:pt>
                <c:pt idx="206">
                  <c:v>7.5</c:v>
                </c:pt>
                <c:pt idx="207">
                  <c:v>7.3</c:v>
                </c:pt>
                <c:pt idx="208">
                  <c:v>6.9</c:v>
                </c:pt>
                <c:pt idx="209">
                  <c:v>6.3</c:v>
                </c:pt>
                <c:pt idx="210">
                  <c:v>7.6</c:v>
                </c:pt>
                <c:pt idx="211">
                  <c:v>6.8</c:v>
                </c:pt>
                <c:pt idx="212">
                  <c:v>7.2</c:v>
                </c:pt>
                <c:pt idx="213">
                  <c:v>7.4</c:v>
                </c:pt>
                <c:pt idx="214">
                  <c:v>7.2</c:v>
                </c:pt>
                <c:pt idx="215">
                  <c:v>8.1</c:v>
                </c:pt>
                <c:pt idx="216">
                  <c:v>7.3</c:v>
                </c:pt>
                <c:pt idx="217">
                  <c:v>7.5</c:v>
                </c:pt>
                <c:pt idx="218">
                  <c:v>7.6</c:v>
                </c:pt>
                <c:pt idx="219">
                  <c:v>7.3</c:v>
                </c:pt>
                <c:pt idx="220">
                  <c:v>7.2</c:v>
                </c:pt>
                <c:pt idx="221">
                  <c:v>7.3</c:v>
                </c:pt>
                <c:pt idx="222">
                  <c:v>8.6</c:v>
                </c:pt>
                <c:pt idx="223">
                  <c:v>7.9</c:v>
                </c:pt>
                <c:pt idx="224">
                  <c:v>8.1</c:v>
                </c:pt>
                <c:pt idx="225">
                  <c:v>7.4</c:v>
                </c:pt>
                <c:pt idx="226">
                  <c:v>5.9</c:v>
                </c:pt>
                <c:pt idx="227">
                  <c:v>6.8</c:v>
                </c:pt>
                <c:pt idx="228">
                  <c:v>8.6</c:v>
                </c:pt>
                <c:pt idx="229">
                  <c:v>5.0999999999999996</c:v>
                </c:pt>
                <c:pt idx="230">
                  <c:v>7.7</c:v>
                </c:pt>
                <c:pt idx="231">
                  <c:v>7.6</c:v>
                </c:pt>
                <c:pt idx="232">
                  <c:v>6.7</c:v>
                </c:pt>
                <c:pt idx="233">
                  <c:v>8.3000000000000007</c:v>
                </c:pt>
                <c:pt idx="234">
                  <c:v>7.4</c:v>
                </c:pt>
                <c:pt idx="235">
                  <c:v>7.4</c:v>
                </c:pt>
                <c:pt idx="236">
                  <c:v>7.1</c:v>
                </c:pt>
                <c:pt idx="237">
                  <c:v>8.3000000000000007</c:v>
                </c:pt>
                <c:pt idx="238">
                  <c:v>7.6</c:v>
                </c:pt>
                <c:pt idx="239">
                  <c:v>8</c:v>
                </c:pt>
                <c:pt idx="240">
                  <c:v>5.0999999999999996</c:v>
                </c:pt>
                <c:pt idx="241">
                  <c:v>6.8</c:v>
                </c:pt>
                <c:pt idx="242">
                  <c:v>8.1999999999999993</c:v>
                </c:pt>
                <c:pt idx="243">
                  <c:v>8.3000000000000007</c:v>
                </c:pt>
                <c:pt idx="244">
                  <c:v>7.2</c:v>
                </c:pt>
                <c:pt idx="245">
                  <c:v>7.5</c:v>
                </c:pt>
                <c:pt idx="246">
                  <c:v>7.6</c:v>
                </c:pt>
                <c:pt idx="247">
                  <c:v>8.1999999999999993</c:v>
                </c:pt>
                <c:pt idx="248">
                  <c:v>7</c:v>
                </c:pt>
                <c:pt idx="249">
                  <c:v>7</c:v>
                </c:pt>
                <c:pt idx="250">
                  <c:v>6.3</c:v>
                </c:pt>
                <c:pt idx="251">
                  <c:v>5.8</c:v>
                </c:pt>
                <c:pt idx="252">
                  <c:v>7.9</c:v>
                </c:pt>
                <c:pt idx="253">
                  <c:v>7.4</c:v>
                </c:pt>
                <c:pt idx="254">
                  <c:v>8.5</c:v>
                </c:pt>
                <c:pt idx="255">
                  <c:v>8.4</c:v>
                </c:pt>
                <c:pt idx="256">
                  <c:v>6.3</c:v>
                </c:pt>
                <c:pt idx="257">
                  <c:v>5.4</c:v>
                </c:pt>
                <c:pt idx="258">
                  <c:v>6.2</c:v>
                </c:pt>
                <c:pt idx="259">
                  <c:v>5.0999999999999996</c:v>
                </c:pt>
                <c:pt idx="260">
                  <c:v>6.6</c:v>
                </c:pt>
                <c:pt idx="261">
                  <c:v>6.6</c:v>
                </c:pt>
                <c:pt idx="262">
                  <c:v>7.7</c:v>
                </c:pt>
                <c:pt idx="263">
                  <c:v>6</c:v>
                </c:pt>
                <c:pt idx="264">
                  <c:v>6.6</c:v>
                </c:pt>
                <c:pt idx="265">
                  <c:v>8</c:v>
                </c:pt>
                <c:pt idx="266">
                  <c:v>7</c:v>
                </c:pt>
                <c:pt idx="267">
                  <c:v>4</c:v>
                </c:pt>
                <c:pt idx="268">
                  <c:v>3.6</c:v>
                </c:pt>
                <c:pt idx="269">
                  <c:v>4.8</c:v>
                </c:pt>
                <c:pt idx="270">
                  <c:v>7.5</c:v>
                </c:pt>
                <c:pt idx="271">
                  <c:v>7.9</c:v>
                </c:pt>
                <c:pt idx="272">
                  <c:v>7.9</c:v>
                </c:pt>
                <c:pt idx="273">
                  <c:v>7.1</c:v>
                </c:pt>
                <c:pt idx="274">
                  <c:v>7.7</c:v>
                </c:pt>
                <c:pt idx="275">
                  <c:v>6.6</c:v>
                </c:pt>
                <c:pt idx="276">
                  <c:v>7.3</c:v>
                </c:pt>
                <c:pt idx="277">
                  <c:v>6.9</c:v>
                </c:pt>
                <c:pt idx="278">
                  <c:v>7.4</c:v>
                </c:pt>
                <c:pt idx="279">
                  <c:v>6.8</c:v>
                </c:pt>
                <c:pt idx="280">
                  <c:v>7.1</c:v>
                </c:pt>
                <c:pt idx="281">
                  <c:v>6.5</c:v>
                </c:pt>
                <c:pt idx="282">
                  <c:v>5.0999999999999996</c:v>
                </c:pt>
                <c:pt idx="283">
                  <c:v>7</c:v>
                </c:pt>
                <c:pt idx="284">
                  <c:v>6.5</c:v>
                </c:pt>
                <c:pt idx="285">
                  <c:v>4.5</c:v>
                </c:pt>
                <c:pt idx="286">
                  <c:v>8.1999999999999993</c:v>
                </c:pt>
                <c:pt idx="287">
                  <c:v>7.4</c:v>
                </c:pt>
                <c:pt idx="288">
                  <c:v>8.6</c:v>
                </c:pt>
                <c:pt idx="289">
                  <c:v>8.1999999999999993</c:v>
                </c:pt>
                <c:pt idx="290">
                  <c:v>7.5</c:v>
                </c:pt>
                <c:pt idx="291">
                  <c:v>6.9</c:v>
                </c:pt>
                <c:pt idx="292">
                  <c:v>7.2</c:v>
                </c:pt>
                <c:pt idx="293">
                  <c:v>6</c:v>
                </c:pt>
                <c:pt idx="294">
                  <c:v>7.1</c:v>
                </c:pt>
                <c:pt idx="295">
                  <c:v>7.3</c:v>
                </c:pt>
                <c:pt idx="296">
                  <c:v>6.4</c:v>
                </c:pt>
                <c:pt idx="297">
                  <c:v>7.1</c:v>
                </c:pt>
                <c:pt idx="298">
                  <c:v>7.1</c:v>
                </c:pt>
                <c:pt idx="299">
                  <c:v>8.4</c:v>
                </c:pt>
                <c:pt idx="300">
                  <c:v>5.7</c:v>
                </c:pt>
                <c:pt idx="301">
                  <c:v>7</c:v>
                </c:pt>
                <c:pt idx="302">
                  <c:v>6.5</c:v>
                </c:pt>
                <c:pt idx="303">
                  <c:v>6.8</c:v>
                </c:pt>
                <c:pt idx="304">
                  <c:v>7.4</c:v>
                </c:pt>
                <c:pt idx="305">
                  <c:v>7.6</c:v>
                </c:pt>
                <c:pt idx="306">
                  <c:v>1.6</c:v>
                </c:pt>
                <c:pt idx="307">
                  <c:v>6.7</c:v>
                </c:pt>
                <c:pt idx="308">
                  <c:v>5.2</c:v>
                </c:pt>
                <c:pt idx="309">
                  <c:v>6.8</c:v>
                </c:pt>
                <c:pt idx="310">
                  <c:v>5.3</c:v>
                </c:pt>
                <c:pt idx="311">
                  <c:v>6.8</c:v>
                </c:pt>
                <c:pt idx="312">
                  <c:v>6</c:v>
                </c:pt>
                <c:pt idx="313">
                  <c:v>6.9</c:v>
                </c:pt>
                <c:pt idx="314">
                  <c:v>7.5</c:v>
                </c:pt>
                <c:pt idx="315">
                  <c:v>7.2</c:v>
                </c:pt>
                <c:pt idx="316">
                  <c:v>5.7</c:v>
                </c:pt>
                <c:pt idx="317">
                  <c:v>7.6</c:v>
                </c:pt>
                <c:pt idx="318">
                  <c:v>7.2</c:v>
                </c:pt>
                <c:pt idx="319">
                  <c:v>5.7</c:v>
                </c:pt>
                <c:pt idx="320">
                  <c:v>7.3</c:v>
                </c:pt>
                <c:pt idx="321">
                  <c:v>8.1</c:v>
                </c:pt>
                <c:pt idx="322">
                  <c:v>7.3</c:v>
                </c:pt>
                <c:pt idx="323">
                  <c:v>7.6</c:v>
                </c:pt>
                <c:pt idx="324">
                  <c:v>7.5</c:v>
                </c:pt>
                <c:pt idx="325">
                  <c:v>6.2</c:v>
                </c:pt>
                <c:pt idx="326">
                  <c:v>7.6</c:v>
                </c:pt>
                <c:pt idx="327">
                  <c:v>8</c:v>
                </c:pt>
                <c:pt idx="328">
                  <c:v>8.3000000000000007</c:v>
                </c:pt>
                <c:pt idx="329">
                  <c:v>6.4</c:v>
                </c:pt>
                <c:pt idx="330">
                  <c:v>7.1</c:v>
                </c:pt>
                <c:pt idx="331">
                  <c:v>8</c:v>
                </c:pt>
                <c:pt idx="332">
                  <c:v>6.5</c:v>
                </c:pt>
                <c:pt idx="333">
                  <c:v>5.7</c:v>
                </c:pt>
                <c:pt idx="334">
                  <c:v>5.2</c:v>
                </c:pt>
                <c:pt idx="335">
                  <c:v>5.6</c:v>
                </c:pt>
                <c:pt idx="336">
                  <c:v>5.7</c:v>
                </c:pt>
                <c:pt idx="337">
                  <c:v>6.5</c:v>
                </c:pt>
                <c:pt idx="338">
                  <c:v>6</c:v>
                </c:pt>
                <c:pt idx="339">
                  <c:v>4.5999999999999996</c:v>
                </c:pt>
                <c:pt idx="340">
                  <c:v>4.8</c:v>
                </c:pt>
                <c:pt idx="341">
                  <c:v>3.4</c:v>
                </c:pt>
                <c:pt idx="342">
                  <c:v>5.5</c:v>
                </c:pt>
                <c:pt idx="343">
                  <c:v>5.6</c:v>
                </c:pt>
                <c:pt idx="344">
                  <c:v>6.9</c:v>
                </c:pt>
                <c:pt idx="345">
                  <c:v>6.5</c:v>
                </c:pt>
                <c:pt idx="346">
                  <c:v>6.7</c:v>
                </c:pt>
                <c:pt idx="347">
                  <c:v>7.4</c:v>
                </c:pt>
                <c:pt idx="348">
                  <c:v>4.8</c:v>
                </c:pt>
                <c:pt idx="349">
                  <c:v>6.4</c:v>
                </c:pt>
                <c:pt idx="350">
                  <c:v>7.1</c:v>
                </c:pt>
                <c:pt idx="351">
                  <c:v>7.3</c:v>
                </c:pt>
                <c:pt idx="352">
                  <c:v>2.6</c:v>
                </c:pt>
                <c:pt idx="353">
                  <c:v>3.1</c:v>
                </c:pt>
                <c:pt idx="354">
                  <c:v>6</c:v>
                </c:pt>
                <c:pt idx="355">
                  <c:v>5.8</c:v>
                </c:pt>
                <c:pt idx="356">
                  <c:v>5.5</c:v>
                </c:pt>
                <c:pt idx="357">
                  <c:v>6.4</c:v>
                </c:pt>
                <c:pt idx="358">
                  <c:v>6.5</c:v>
                </c:pt>
                <c:pt idx="359">
                  <c:v>7.7</c:v>
                </c:pt>
                <c:pt idx="360">
                  <c:v>8.3000000000000007</c:v>
                </c:pt>
                <c:pt idx="361">
                  <c:v>7</c:v>
                </c:pt>
                <c:pt idx="362">
                  <c:v>7.4</c:v>
                </c:pt>
                <c:pt idx="363">
                  <c:v>6.7</c:v>
                </c:pt>
                <c:pt idx="364">
                  <c:v>6.7</c:v>
                </c:pt>
                <c:pt idx="365">
                  <c:v>5.7</c:v>
                </c:pt>
                <c:pt idx="366">
                  <c:v>5.6</c:v>
                </c:pt>
                <c:pt idx="367">
                  <c:v>5.5</c:v>
                </c:pt>
                <c:pt idx="368">
                  <c:v>3.3</c:v>
                </c:pt>
                <c:pt idx="369">
                  <c:v>4.7</c:v>
                </c:pt>
                <c:pt idx="370">
                  <c:v>4.9000000000000004</c:v>
                </c:pt>
                <c:pt idx="371">
                  <c:v>7.3</c:v>
                </c:pt>
                <c:pt idx="372">
                  <c:v>6.8</c:v>
                </c:pt>
                <c:pt idx="373">
                  <c:v>4.3</c:v>
                </c:pt>
                <c:pt idx="374">
                  <c:v>6.6</c:v>
                </c:pt>
                <c:pt idx="375">
                  <c:v>6.9</c:v>
                </c:pt>
                <c:pt idx="376">
                  <c:v>7.5</c:v>
                </c:pt>
                <c:pt idx="377">
                  <c:v>7.2</c:v>
                </c:pt>
                <c:pt idx="378">
                  <c:v>6.6</c:v>
                </c:pt>
                <c:pt idx="379">
                  <c:v>7.6</c:v>
                </c:pt>
                <c:pt idx="380">
                  <c:v>7.1</c:v>
                </c:pt>
                <c:pt idx="381">
                  <c:v>6.7</c:v>
                </c:pt>
                <c:pt idx="382">
                  <c:v>7.2</c:v>
                </c:pt>
                <c:pt idx="383">
                  <c:v>6.8</c:v>
                </c:pt>
                <c:pt idx="384">
                  <c:v>7.1</c:v>
                </c:pt>
                <c:pt idx="385">
                  <c:v>6.3</c:v>
                </c:pt>
                <c:pt idx="386">
                  <c:v>6</c:v>
                </c:pt>
                <c:pt idx="387">
                  <c:v>7.6</c:v>
                </c:pt>
                <c:pt idx="388">
                  <c:v>7.7</c:v>
                </c:pt>
                <c:pt idx="389">
                  <c:v>7.5</c:v>
                </c:pt>
                <c:pt idx="390">
                  <c:v>8.1</c:v>
                </c:pt>
                <c:pt idx="391">
                  <c:v>8</c:v>
                </c:pt>
                <c:pt idx="392">
                  <c:v>6.4</c:v>
                </c:pt>
                <c:pt idx="393">
                  <c:v>7.5</c:v>
                </c:pt>
                <c:pt idx="394">
                  <c:v>7.6</c:v>
                </c:pt>
                <c:pt idx="395">
                  <c:v>7.5</c:v>
                </c:pt>
                <c:pt idx="396">
                  <c:v>5.6</c:v>
                </c:pt>
                <c:pt idx="397">
                  <c:v>6.4</c:v>
                </c:pt>
                <c:pt idx="398">
                  <c:v>7.2</c:v>
                </c:pt>
                <c:pt idx="399">
                  <c:v>7.2</c:v>
                </c:pt>
                <c:pt idx="400">
                  <c:v>6.8</c:v>
                </c:pt>
                <c:pt idx="401">
                  <c:v>6.5</c:v>
                </c:pt>
                <c:pt idx="402">
                  <c:v>6.5</c:v>
                </c:pt>
                <c:pt idx="403">
                  <c:v>7.4</c:v>
                </c:pt>
                <c:pt idx="404">
                  <c:v>5.8</c:v>
                </c:pt>
                <c:pt idx="405">
                  <c:v>6.2</c:v>
                </c:pt>
                <c:pt idx="406">
                  <c:v>7</c:v>
                </c:pt>
                <c:pt idx="407">
                  <c:v>5.8</c:v>
                </c:pt>
                <c:pt idx="408">
                  <c:v>6.3</c:v>
                </c:pt>
                <c:pt idx="409">
                  <c:v>5.9</c:v>
                </c:pt>
                <c:pt idx="410">
                  <c:v>6.7</c:v>
                </c:pt>
                <c:pt idx="411">
                  <c:v>5.2</c:v>
                </c:pt>
                <c:pt idx="412">
                  <c:v>8.1</c:v>
                </c:pt>
                <c:pt idx="413">
                  <c:v>7.8</c:v>
                </c:pt>
                <c:pt idx="414">
                  <c:v>6.6</c:v>
                </c:pt>
                <c:pt idx="415">
                  <c:v>6.8</c:v>
                </c:pt>
                <c:pt idx="416">
                  <c:v>6.2</c:v>
                </c:pt>
                <c:pt idx="417">
                  <c:v>5.6</c:v>
                </c:pt>
                <c:pt idx="418">
                  <c:v>6.6</c:v>
                </c:pt>
                <c:pt idx="419">
                  <c:v>5.6</c:v>
                </c:pt>
                <c:pt idx="420">
                  <c:v>7.9</c:v>
                </c:pt>
                <c:pt idx="421">
                  <c:v>7.7</c:v>
                </c:pt>
                <c:pt idx="422">
                  <c:v>7.1</c:v>
                </c:pt>
                <c:pt idx="423">
                  <c:v>5.3</c:v>
                </c:pt>
                <c:pt idx="424">
                  <c:v>5.6</c:v>
                </c:pt>
                <c:pt idx="425">
                  <c:v>5.7</c:v>
                </c:pt>
                <c:pt idx="426">
                  <c:v>6.9</c:v>
                </c:pt>
                <c:pt idx="427">
                  <c:v>8.3000000000000007</c:v>
                </c:pt>
                <c:pt idx="428">
                  <c:v>6</c:v>
                </c:pt>
                <c:pt idx="429">
                  <c:v>5.4</c:v>
                </c:pt>
                <c:pt idx="430">
                  <c:v>7.3</c:v>
                </c:pt>
                <c:pt idx="431">
                  <c:v>4.7</c:v>
                </c:pt>
                <c:pt idx="432">
                  <c:v>7.2</c:v>
                </c:pt>
                <c:pt idx="433">
                  <c:v>6</c:v>
                </c:pt>
                <c:pt idx="434">
                  <c:v>6.6</c:v>
                </c:pt>
                <c:pt idx="435">
                  <c:v>6.4</c:v>
                </c:pt>
                <c:pt idx="436">
                  <c:v>6.7</c:v>
                </c:pt>
                <c:pt idx="437">
                  <c:v>6.5</c:v>
                </c:pt>
                <c:pt idx="438">
                  <c:v>7.7</c:v>
                </c:pt>
                <c:pt idx="439">
                  <c:v>7.8</c:v>
                </c:pt>
                <c:pt idx="440">
                  <c:v>6.1</c:v>
                </c:pt>
                <c:pt idx="441">
                  <c:v>5.8</c:v>
                </c:pt>
                <c:pt idx="442">
                  <c:v>7.9</c:v>
                </c:pt>
                <c:pt idx="443">
                  <c:v>7.1</c:v>
                </c:pt>
                <c:pt idx="444">
                  <c:v>7.6</c:v>
                </c:pt>
                <c:pt idx="445">
                  <c:v>6.2</c:v>
                </c:pt>
                <c:pt idx="446">
                  <c:v>5.8</c:v>
                </c:pt>
                <c:pt idx="447">
                  <c:v>6.1</c:v>
                </c:pt>
                <c:pt idx="448">
                  <c:v>4.4000000000000004</c:v>
                </c:pt>
                <c:pt idx="449">
                  <c:v>7.1</c:v>
                </c:pt>
                <c:pt idx="450">
                  <c:v>6.2</c:v>
                </c:pt>
                <c:pt idx="451">
                  <c:v>6.2</c:v>
                </c:pt>
                <c:pt idx="452">
                  <c:v>6.4</c:v>
                </c:pt>
                <c:pt idx="453">
                  <c:v>7.2</c:v>
                </c:pt>
                <c:pt idx="454">
                  <c:v>7</c:v>
                </c:pt>
                <c:pt idx="455">
                  <c:v>7.2</c:v>
                </c:pt>
                <c:pt idx="456">
                  <c:v>8.3000000000000007</c:v>
                </c:pt>
                <c:pt idx="457">
                  <c:v>7.1</c:v>
                </c:pt>
                <c:pt idx="458">
                  <c:v>6.1</c:v>
                </c:pt>
                <c:pt idx="459">
                  <c:v>4.7</c:v>
                </c:pt>
                <c:pt idx="460">
                  <c:v>5.5</c:v>
                </c:pt>
                <c:pt idx="461">
                  <c:v>6.9</c:v>
                </c:pt>
                <c:pt idx="462">
                  <c:v>5.4</c:v>
                </c:pt>
                <c:pt idx="463">
                  <c:v>4.5999999999999996</c:v>
                </c:pt>
                <c:pt idx="464">
                  <c:v>7.6</c:v>
                </c:pt>
                <c:pt idx="465">
                  <c:v>4.9000000000000004</c:v>
                </c:pt>
                <c:pt idx="466">
                  <c:v>6.5</c:v>
                </c:pt>
                <c:pt idx="467">
                  <c:v>6.9</c:v>
                </c:pt>
                <c:pt idx="468">
                  <c:v>7.1</c:v>
                </c:pt>
                <c:pt idx="469">
                  <c:v>6.9</c:v>
                </c:pt>
                <c:pt idx="470">
                  <c:v>4.8</c:v>
                </c:pt>
                <c:pt idx="471">
                  <c:v>5.3</c:v>
                </c:pt>
                <c:pt idx="472">
                  <c:v>5.5</c:v>
                </c:pt>
                <c:pt idx="473">
                  <c:v>5.2</c:v>
                </c:pt>
                <c:pt idx="474">
                  <c:v>6.2</c:v>
                </c:pt>
                <c:pt idx="475">
                  <c:v>3.8</c:v>
                </c:pt>
                <c:pt idx="476">
                  <c:v>4.2</c:v>
                </c:pt>
                <c:pt idx="477">
                  <c:v>4.7</c:v>
                </c:pt>
                <c:pt idx="478">
                  <c:v>3.3</c:v>
                </c:pt>
                <c:pt idx="479">
                  <c:v>2.2000000000000002</c:v>
                </c:pt>
                <c:pt idx="480">
                  <c:v>6.2</c:v>
                </c:pt>
                <c:pt idx="481">
                  <c:v>3.1</c:v>
                </c:pt>
                <c:pt idx="482">
                  <c:v>3.4</c:v>
                </c:pt>
                <c:pt idx="483">
                  <c:v>2.5</c:v>
                </c:pt>
                <c:pt idx="484">
                  <c:v>4.5</c:v>
                </c:pt>
                <c:pt idx="485">
                  <c:v>4.8</c:v>
                </c:pt>
                <c:pt idx="486">
                  <c:v>5.2</c:v>
                </c:pt>
                <c:pt idx="487">
                  <c:v>5.7</c:v>
                </c:pt>
                <c:pt idx="488">
                  <c:v>7.5</c:v>
                </c:pt>
                <c:pt idx="489">
                  <c:v>7.2</c:v>
                </c:pt>
                <c:pt idx="490">
                  <c:v>6.7</c:v>
                </c:pt>
                <c:pt idx="491">
                  <c:v>3.1</c:v>
                </c:pt>
                <c:pt idx="492">
                  <c:v>6.3</c:v>
                </c:pt>
                <c:pt idx="493">
                  <c:v>5.5</c:v>
                </c:pt>
                <c:pt idx="494">
                  <c:v>6.4</c:v>
                </c:pt>
                <c:pt idx="495">
                  <c:v>5.8</c:v>
                </c:pt>
                <c:pt idx="496">
                  <c:v>7.3</c:v>
                </c:pt>
                <c:pt idx="497">
                  <c:v>6.8</c:v>
                </c:pt>
                <c:pt idx="498">
                  <c:v>6.4</c:v>
                </c:pt>
                <c:pt idx="499">
                  <c:v>4.5</c:v>
                </c:pt>
                <c:pt idx="500">
                  <c:v>6.5</c:v>
                </c:pt>
                <c:pt idx="501">
                  <c:v>5.3</c:v>
                </c:pt>
                <c:pt idx="502">
                  <c:v>7.4</c:v>
                </c:pt>
                <c:pt idx="503">
                  <c:v>6.8</c:v>
                </c:pt>
                <c:pt idx="504">
                  <c:v>6.8</c:v>
                </c:pt>
                <c:pt idx="505">
                  <c:v>6.4</c:v>
                </c:pt>
                <c:pt idx="506">
                  <c:v>6.3</c:v>
                </c:pt>
                <c:pt idx="507">
                  <c:v>4.8</c:v>
                </c:pt>
                <c:pt idx="508">
                  <c:v>6.1</c:v>
                </c:pt>
                <c:pt idx="509">
                  <c:v>4.7</c:v>
                </c:pt>
                <c:pt idx="510">
                  <c:v>5.6</c:v>
                </c:pt>
                <c:pt idx="511">
                  <c:v>7.2</c:v>
                </c:pt>
                <c:pt idx="512">
                  <c:v>6.5</c:v>
                </c:pt>
                <c:pt idx="513">
                  <c:v>8.1</c:v>
                </c:pt>
                <c:pt idx="514">
                  <c:v>7</c:v>
                </c:pt>
                <c:pt idx="515">
                  <c:v>6.7</c:v>
                </c:pt>
                <c:pt idx="516">
                  <c:v>6.7</c:v>
                </c:pt>
                <c:pt idx="517">
                  <c:v>4.5999999999999996</c:v>
                </c:pt>
                <c:pt idx="518">
                  <c:v>6.2</c:v>
                </c:pt>
                <c:pt idx="519">
                  <c:v>7.4</c:v>
                </c:pt>
                <c:pt idx="520">
                  <c:v>7.7</c:v>
                </c:pt>
                <c:pt idx="521">
                  <c:v>7.9</c:v>
                </c:pt>
                <c:pt idx="522">
                  <c:v>6.8</c:v>
                </c:pt>
                <c:pt idx="523">
                  <c:v>7.3</c:v>
                </c:pt>
                <c:pt idx="524">
                  <c:v>5.9</c:v>
                </c:pt>
                <c:pt idx="525">
                  <c:v>6.1</c:v>
                </c:pt>
                <c:pt idx="526">
                  <c:v>5</c:v>
                </c:pt>
                <c:pt idx="527">
                  <c:v>7.6</c:v>
                </c:pt>
                <c:pt idx="528">
                  <c:v>6.7</c:v>
                </c:pt>
                <c:pt idx="529">
                  <c:v>6.5</c:v>
                </c:pt>
                <c:pt idx="530">
                  <c:v>6.2</c:v>
                </c:pt>
                <c:pt idx="531">
                  <c:v>6.6</c:v>
                </c:pt>
                <c:pt idx="532">
                  <c:v>8.6</c:v>
                </c:pt>
                <c:pt idx="533">
                  <c:v>6.9</c:v>
                </c:pt>
                <c:pt idx="534">
                  <c:v>6.6</c:v>
                </c:pt>
                <c:pt idx="535">
                  <c:v>6.1</c:v>
                </c:pt>
                <c:pt idx="536">
                  <c:v>5.0999999999999996</c:v>
                </c:pt>
                <c:pt idx="537">
                  <c:v>7.5</c:v>
                </c:pt>
                <c:pt idx="538">
                  <c:v>6.5</c:v>
                </c:pt>
                <c:pt idx="539">
                  <c:v>7</c:v>
                </c:pt>
                <c:pt idx="540">
                  <c:v>6.6</c:v>
                </c:pt>
                <c:pt idx="541">
                  <c:v>6.5</c:v>
                </c:pt>
                <c:pt idx="542">
                  <c:v>6.5</c:v>
                </c:pt>
                <c:pt idx="543">
                  <c:v>6.8</c:v>
                </c:pt>
                <c:pt idx="544">
                  <c:v>7</c:v>
                </c:pt>
                <c:pt idx="545">
                  <c:v>4.0999999999999996</c:v>
                </c:pt>
                <c:pt idx="546">
                  <c:v>4.0999999999999996</c:v>
                </c:pt>
                <c:pt idx="547">
                  <c:v>4.0999999999999996</c:v>
                </c:pt>
                <c:pt idx="548">
                  <c:v>5</c:v>
                </c:pt>
                <c:pt idx="549">
                  <c:v>4.7</c:v>
                </c:pt>
                <c:pt idx="550">
                  <c:v>4.5999999999999996</c:v>
                </c:pt>
                <c:pt idx="551">
                  <c:v>4.4000000000000004</c:v>
                </c:pt>
                <c:pt idx="552">
                  <c:v>5.4</c:v>
                </c:pt>
                <c:pt idx="553">
                  <c:v>5.8</c:v>
                </c:pt>
                <c:pt idx="554">
                  <c:v>4.2</c:v>
                </c:pt>
                <c:pt idx="555">
                  <c:v>4.0999999999999996</c:v>
                </c:pt>
                <c:pt idx="556">
                  <c:v>3.9</c:v>
                </c:pt>
                <c:pt idx="557">
                  <c:v>3.7</c:v>
                </c:pt>
                <c:pt idx="558">
                  <c:v>4.3</c:v>
                </c:pt>
                <c:pt idx="559">
                  <c:v>4.2</c:v>
                </c:pt>
                <c:pt idx="560">
                  <c:v>4.5999999999999996</c:v>
                </c:pt>
                <c:pt idx="561">
                  <c:v>6.5</c:v>
                </c:pt>
                <c:pt idx="562">
                  <c:v>6</c:v>
                </c:pt>
                <c:pt idx="563">
                  <c:v>4.4000000000000004</c:v>
                </c:pt>
                <c:pt idx="564">
                  <c:v>1.8</c:v>
                </c:pt>
                <c:pt idx="565">
                  <c:v>2.1</c:v>
                </c:pt>
                <c:pt idx="566">
                  <c:v>2.5</c:v>
                </c:pt>
                <c:pt idx="567">
                  <c:v>4.0999999999999996</c:v>
                </c:pt>
                <c:pt idx="568">
                  <c:v>6.5</c:v>
                </c:pt>
                <c:pt idx="569">
                  <c:v>6</c:v>
                </c:pt>
                <c:pt idx="570">
                  <c:v>5.9</c:v>
                </c:pt>
                <c:pt idx="571">
                  <c:v>4.2</c:v>
                </c:pt>
                <c:pt idx="572">
                  <c:v>6.3</c:v>
                </c:pt>
                <c:pt idx="573">
                  <c:v>6</c:v>
                </c:pt>
                <c:pt idx="574">
                  <c:v>5.9</c:v>
                </c:pt>
                <c:pt idx="575">
                  <c:v>3.7</c:v>
                </c:pt>
                <c:pt idx="576">
                  <c:v>3.7</c:v>
                </c:pt>
                <c:pt idx="577">
                  <c:v>4.4000000000000004</c:v>
                </c:pt>
                <c:pt idx="578">
                  <c:v>6.3</c:v>
                </c:pt>
                <c:pt idx="579">
                  <c:v>7.6</c:v>
                </c:pt>
                <c:pt idx="580">
                  <c:v>8.5</c:v>
                </c:pt>
                <c:pt idx="581">
                  <c:v>7</c:v>
                </c:pt>
                <c:pt idx="582">
                  <c:v>5.7</c:v>
                </c:pt>
                <c:pt idx="583">
                  <c:v>7.3</c:v>
                </c:pt>
                <c:pt idx="584">
                  <c:v>6.2</c:v>
                </c:pt>
                <c:pt idx="585">
                  <c:v>7.5</c:v>
                </c:pt>
                <c:pt idx="586">
                  <c:v>7.5</c:v>
                </c:pt>
                <c:pt idx="587">
                  <c:v>6.5</c:v>
                </c:pt>
                <c:pt idx="588">
                  <c:v>6.6</c:v>
                </c:pt>
                <c:pt idx="589">
                  <c:v>4.5999999999999996</c:v>
                </c:pt>
                <c:pt idx="590">
                  <c:v>4.2</c:v>
                </c:pt>
                <c:pt idx="591">
                  <c:v>4.8</c:v>
                </c:pt>
                <c:pt idx="592">
                  <c:v>3.2</c:v>
                </c:pt>
                <c:pt idx="593">
                  <c:v>7.6</c:v>
                </c:pt>
                <c:pt idx="594">
                  <c:v>5.6</c:v>
                </c:pt>
                <c:pt idx="595">
                  <c:v>7.9</c:v>
                </c:pt>
                <c:pt idx="596">
                  <c:v>6.3</c:v>
                </c:pt>
                <c:pt idx="597">
                  <c:v>7</c:v>
                </c:pt>
                <c:pt idx="598">
                  <c:v>6.7</c:v>
                </c:pt>
                <c:pt idx="599">
                  <c:v>7.3</c:v>
                </c:pt>
                <c:pt idx="600">
                  <c:v>7.1</c:v>
                </c:pt>
                <c:pt idx="601">
                  <c:v>7.4</c:v>
                </c:pt>
                <c:pt idx="602">
                  <c:v>7.2</c:v>
                </c:pt>
                <c:pt idx="603">
                  <c:v>8.4</c:v>
                </c:pt>
                <c:pt idx="604">
                  <c:v>8</c:v>
                </c:pt>
                <c:pt idx="605">
                  <c:v>8.1</c:v>
                </c:pt>
                <c:pt idx="606">
                  <c:v>6.8</c:v>
                </c:pt>
                <c:pt idx="607">
                  <c:v>8.3000000000000007</c:v>
                </c:pt>
                <c:pt idx="608">
                  <c:v>5.3</c:v>
                </c:pt>
                <c:pt idx="609">
                  <c:v>6.1</c:v>
                </c:pt>
                <c:pt idx="610">
                  <c:v>2.8</c:v>
                </c:pt>
                <c:pt idx="611">
                  <c:v>1.7</c:v>
                </c:pt>
                <c:pt idx="612">
                  <c:v>6.2</c:v>
                </c:pt>
                <c:pt idx="613">
                  <c:v>7.3</c:v>
                </c:pt>
                <c:pt idx="614">
                  <c:v>6.7</c:v>
                </c:pt>
                <c:pt idx="615">
                  <c:v>4.5999999999999996</c:v>
                </c:pt>
                <c:pt idx="616">
                  <c:v>5.2</c:v>
                </c:pt>
                <c:pt idx="617">
                  <c:v>6.1</c:v>
                </c:pt>
                <c:pt idx="618">
                  <c:v>8.5</c:v>
                </c:pt>
                <c:pt idx="619">
                  <c:v>7.1</c:v>
                </c:pt>
                <c:pt idx="620">
                  <c:v>4.5</c:v>
                </c:pt>
                <c:pt idx="621">
                  <c:v>7.2</c:v>
                </c:pt>
                <c:pt idx="622">
                  <c:v>5.9</c:v>
                </c:pt>
                <c:pt idx="623">
                  <c:v>6.5</c:v>
                </c:pt>
                <c:pt idx="624">
                  <c:v>3.4</c:v>
                </c:pt>
                <c:pt idx="625">
                  <c:v>3.9</c:v>
                </c:pt>
                <c:pt idx="626">
                  <c:v>4.8</c:v>
                </c:pt>
                <c:pt idx="627">
                  <c:v>3.8</c:v>
                </c:pt>
                <c:pt idx="628">
                  <c:v>7.6</c:v>
                </c:pt>
                <c:pt idx="629">
                  <c:v>6.8</c:v>
                </c:pt>
                <c:pt idx="630">
                  <c:v>6.8</c:v>
                </c:pt>
                <c:pt idx="631">
                  <c:v>6.3</c:v>
                </c:pt>
                <c:pt idx="632">
                  <c:v>6.2</c:v>
                </c:pt>
                <c:pt idx="633">
                  <c:v>8.1</c:v>
                </c:pt>
                <c:pt idx="634">
                  <c:v>3.4</c:v>
                </c:pt>
                <c:pt idx="635">
                  <c:v>6.4</c:v>
                </c:pt>
                <c:pt idx="636">
                  <c:v>6.5</c:v>
                </c:pt>
                <c:pt idx="637">
                  <c:v>5.4</c:v>
                </c:pt>
                <c:pt idx="638">
                  <c:v>7.4</c:v>
                </c:pt>
                <c:pt idx="639">
                  <c:v>6.9</c:v>
                </c:pt>
                <c:pt idx="640">
                  <c:v>7.2</c:v>
                </c:pt>
                <c:pt idx="641">
                  <c:v>8.1</c:v>
                </c:pt>
                <c:pt idx="642">
                  <c:v>6.6</c:v>
                </c:pt>
                <c:pt idx="643">
                  <c:v>7.7</c:v>
                </c:pt>
                <c:pt idx="644">
                  <c:v>7</c:v>
                </c:pt>
                <c:pt idx="645">
                  <c:v>6.7</c:v>
                </c:pt>
                <c:pt idx="646">
                  <c:v>6.4</c:v>
                </c:pt>
                <c:pt idx="647">
                  <c:v>6.6</c:v>
                </c:pt>
                <c:pt idx="648">
                  <c:v>6</c:v>
                </c:pt>
                <c:pt idx="649">
                  <c:v>4.5</c:v>
                </c:pt>
                <c:pt idx="650">
                  <c:v>7.5</c:v>
                </c:pt>
                <c:pt idx="651">
                  <c:v>8.5</c:v>
                </c:pt>
                <c:pt idx="652">
                  <c:v>6.3</c:v>
                </c:pt>
                <c:pt idx="653">
                  <c:v>7.1</c:v>
                </c:pt>
                <c:pt idx="654">
                  <c:v>6</c:v>
                </c:pt>
                <c:pt idx="655">
                  <c:v>7.2</c:v>
                </c:pt>
                <c:pt idx="656">
                  <c:v>7.4</c:v>
                </c:pt>
                <c:pt idx="657">
                  <c:v>4.5999999999999996</c:v>
                </c:pt>
                <c:pt idx="658">
                  <c:v>6.7</c:v>
                </c:pt>
                <c:pt idx="659">
                  <c:v>2.2999999999999998</c:v>
                </c:pt>
                <c:pt idx="660">
                  <c:v>6</c:v>
                </c:pt>
                <c:pt idx="661">
                  <c:v>7.3</c:v>
                </c:pt>
                <c:pt idx="662">
                  <c:v>4.4000000000000004</c:v>
                </c:pt>
                <c:pt idx="663">
                  <c:v>4.3</c:v>
                </c:pt>
                <c:pt idx="664">
                  <c:v>6.6</c:v>
                </c:pt>
                <c:pt idx="665">
                  <c:v>7.3</c:v>
                </c:pt>
                <c:pt idx="666">
                  <c:v>5.5</c:v>
                </c:pt>
                <c:pt idx="667">
                  <c:v>3.6</c:v>
                </c:pt>
                <c:pt idx="668">
                  <c:v>6.9</c:v>
                </c:pt>
                <c:pt idx="669">
                  <c:v>7.3</c:v>
                </c:pt>
                <c:pt idx="670">
                  <c:v>7.4</c:v>
                </c:pt>
                <c:pt idx="671">
                  <c:v>6.7</c:v>
                </c:pt>
                <c:pt idx="672">
                  <c:v>8.4</c:v>
                </c:pt>
                <c:pt idx="673">
                  <c:v>3.4</c:v>
                </c:pt>
                <c:pt idx="674">
                  <c:v>5.7</c:v>
                </c:pt>
                <c:pt idx="675">
                  <c:v>8</c:v>
                </c:pt>
                <c:pt idx="676">
                  <c:v>7.6</c:v>
                </c:pt>
                <c:pt idx="677">
                  <c:v>6.7</c:v>
                </c:pt>
                <c:pt idx="678">
                  <c:v>5.4</c:v>
                </c:pt>
                <c:pt idx="679">
                  <c:v>7.9</c:v>
                </c:pt>
                <c:pt idx="680">
                  <c:v>7.7</c:v>
                </c:pt>
                <c:pt idx="681">
                  <c:v>4.5</c:v>
                </c:pt>
                <c:pt idx="682">
                  <c:v>3</c:v>
                </c:pt>
                <c:pt idx="683">
                  <c:v>8</c:v>
                </c:pt>
                <c:pt idx="684">
                  <c:v>7.7</c:v>
                </c:pt>
                <c:pt idx="685">
                  <c:v>5.5</c:v>
                </c:pt>
                <c:pt idx="686">
                  <c:v>3.9</c:v>
                </c:pt>
                <c:pt idx="687">
                  <c:v>3.2</c:v>
                </c:pt>
                <c:pt idx="688">
                  <c:v>4.8</c:v>
                </c:pt>
                <c:pt idx="689">
                  <c:v>7</c:v>
                </c:pt>
                <c:pt idx="690">
                  <c:v>6.7</c:v>
                </c:pt>
                <c:pt idx="691">
                  <c:v>5.0999999999999996</c:v>
                </c:pt>
                <c:pt idx="692">
                  <c:v>3.1</c:v>
                </c:pt>
                <c:pt idx="693">
                  <c:v>7.2</c:v>
                </c:pt>
                <c:pt idx="694">
                  <c:v>7.1</c:v>
                </c:pt>
                <c:pt idx="695">
                  <c:v>6.9</c:v>
                </c:pt>
                <c:pt idx="696">
                  <c:v>6.6</c:v>
                </c:pt>
                <c:pt idx="697">
                  <c:v>8.1999999999999993</c:v>
                </c:pt>
                <c:pt idx="698">
                  <c:v>7</c:v>
                </c:pt>
                <c:pt idx="699">
                  <c:v>6.8</c:v>
                </c:pt>
                <c:pt idx="700">
                  <c:v>6.3</c:v>
                </c:pt>
                <c:pt idx="701">
                  <c:v>5.5</c:v>
                </c:pt>
                <c:pt idx="702">
                  <c:v>8.1999999999999993</c:v>
                </c:pt>
                <c:pt idx="703">
                  <c:v>6.9</c:v>
                </c:pt>
                <c:pt idx="704">
                  <c:v>7.1</c:v>
                </c:pt>
                <c:pt idx="705">
                  <c:v>7.8</c:v>
                </c:pt>
                <c:pt idx="706">
                  <c:v>7</c:v>
                </c:pt>
                <c:pt idx="707">
                  <c:v>6.9</c:v>
                </c:pt>
                <c:pt idx="708">
                  <c:v>7.9</c:v>
                </c:pt>
                <c:pt idx="709">
                  <c:v>8</c:v>
                </c:pt>
                <c:pt idx="710">
                  <c:v>5.2</c:v>
                </c:pt>
                <c:pt idx="711">
                  <c:v>7.2</c:v>
                </c:pt>
                <c:pt idx="712">
                  <c:v>7.1</c:v>
                </c:pt>
                <c:pt idx="713">
                  <c:v>5.7</c:v>
                </c:pt>
                <c:pt idx="714">
                  <c:v>7.1</c:v>
                </c:pt>
                <c:pt idx="715">
                  <c:v>5.4</c:v>
                </c:pt>
                <c:pt idx="716">
                  <c:v>7.4</c:v>
                </c:pt>
                <c:pt idx="717">
                  <c:v>6.4</c:v>
                </c:pt>
                <c:pt idx="718">
                  <c:v>4.9000000000000004</c:v>
                </c:pt>
                <c:pt idx="719">
                  <c:v>6.8</c:v>
                </c:pt>
                <c:pt idx="720">
                  <c:v>8.6</c:v>
                </c:pt>
                <c:pt idx="721">
                  <c:v>1.7</c:v>
                </c:pt>
                <c:pt idx="722">
                  <c:v>7.5</c:v>
                </c:pt>
                <c:pt idx="723">
                  <c:v>7.8</c:v>
                </c:pt>
                <c:pt idx="724">
                  <c:v>7.2</c:v>
                </c:pt>
                <c:pt idx="725">
                  <c:v>7.1</c:v>
                </c:pt>
                <c:pt idx="726">
                  <c:v>7.2</c:v>
                </c:pt>
                <c:pt idx="727">
                  <c:v>7.6</c:v>
                </c:pt>
                <c:pt idx="728">
                  <c:v>8.3000000000000007</c:v>
                </c:pt>
                <c:pt idx="729">
                  <c:v>6.8</c:v>
                </c:pt>
                <c:pt idx="730">
                  <c:v>7.7</c:v>
                </c:pt>
                <c:pt idx="731">
                  <c:v>6.2</c:v>
                </c:pt>
                <c:pt idx="732">
                  <c:v>7.5</c:v>
                </c:pt>
                <c:pt idx="733">
                  <c:v>6.8</c:v>
                </c:pt>
                <c:pt idx="734">
                  <c:v>8.6999999999999993</c:v>
                </c:pt>
                <c:pt idx="735">
                  <c:v>7.3</c:v>
                </c:pt>
                <c:pt idx="736">
                  <c:v>8</c:v>
                </c:pt>
                <c:pt idx="737">
                  <c:v>4.4000000000000004</c:v>
                </c:pt>
                <c:pt idx="738">
                  <c:v>7.2</c:v>
                </c:pt>
                <c:pt idx="739">
                  <c:v>7.6</c:v>
                </c:pt>
                <c:pt idx="740">
                  <c:v>6.8</c:v>
                </c:pt>
                <c:pt idx="741">
                  <c:v>7.1</c:v>
                </c:pt>
                <c:pt idx="742">
                  <c:v>7.5</c:v>
                </c:pt>
                <c:pt idx="743">
                  <c:v>6.6</c:v>
                </c:pt>
                <c:pt idx="744">
                  <c:v>8.1999999999999993</c:v>
                </c:pt>
                <c:pt idx="745">
                  <c:v>7.3</c:v>
                </c:pt>
                <c:pt idx="746">
                  <c:v>6.4</c:v>
                </c:pt>
                <c:pt idx="747">
                  <c:v>8</c:v>
                </c:pt>
                <c:pt idx="748">
                  <c:v>7.3</c:v>
                </c:pt>
                <c:pt idx="749">
                  <c:v>8.1999999999999993</c:v>
                </c:pt>
                <c:pt idx="750">
                  <c:v>6.6</c:v>
                </c:pt>
                <c:pt idx="751">
                  <c:v>4.9000000000000004</c:v>
                </c:pt>
                <c:pt idx="752">
                  <c:v>6.2</c:v>
                </c:pt>
                <c:pt idx="753">
                  <c:v>7.1</c:v>
                </c:pt>
                <c:pt idx="754">
                  <c:v>6.6</c:v>
                </c:pt>
                <c:pt idx="755">
                  <c:v>7</c:v>
                </c:pt>
                <c:pt idx="756">
                  <c:v>3.5</c:v>
                </c:pt>
                <c:pt idx="757">
                  <c:v>7.8</c:v>
                </c:pt>
                <c:pt idx="758">
                  <c:v>6.5</c:v>
                </c:pt>
                <c:pt idx="759">
                  <c:v>8.1</c:v>
                </c:pt>
                <c:pt idx="760">
                  <c:v>8</c:v>
                </c:pt>
                <c:pt idx="761">
                  <c:v>7.3</c:v>
                </c:pt>
                <c:pt idx="762">
                  <c:v>6.7</c:v>
                </c:pt>
                <c:pt idx="763">
                  <c:v>7</c:v>
                </c:pt>
                <c:pt idx="764">
                  <c:v>7.8</c:v>
                </c:pt>
                <c:pt idx="765">
                  <c:v>6.9</c:v>
                </c:pt>
                <c:pt idx="766">
                  <c:v>6.3</c:v>
                </c:pt>
                <c:pt idx="767">
                  <c:v>7.2</c:v>
                </c:pt>
                <c:pt idx="768">
                  <c:v>6.9</c:v>
                </c:pt>
                <c:pt idx="769">
                  <c:v>6.7</c:v>
                </c:pt>
                <c:pt idx="770">
                  <c:v>6.7</c:v>
                </c:pt>
                <c:pt idx="771">
                  <c:v>7.1</c:v>
                </c:pt>
                <c:pt idx="772">
                  <c:v>6.7</c:v>
                </c:pt>
                <c:pt idx="773">
                  <c:v>8.1999999999999993</c:v>
                </c:pt>
                <c:pt idx="774">
                  <c:v>8.1999999999999993</c:v>
                </c:pt>
                <c:pt idx="775">
                  <c:v>7.2</c:v>
                </c:pt>
                <c:pt idx="776">
                  <c:v>7.9</c:v>
                </c:pt>
                <c:pt idx="777">
                  <c:v>7.7</c:v>
                </c:pt>
                <c:pt idx="778">
                  <c:v>6.9</c:v>
                </c:pt>
                <c:pt idx="779">
                  <c:v>7.4</c:v>
                </c:pt>
                <c:pt idx="780">
                  <c:v>8.1</c:v>
                </c:pt>
                <c:pt idx="781">
                  <c:v>7.5</c:v>
                </c:pt>
                <c:pt idx="782">
                  <c:v>6.3</c:v>
                </c:pt>
                <c:pt idx="783">
                  <c:v>7.2</c:v>
                </c:pt>
                <c:pt idx="784">
                  <c:v>5.6</c:v>
                </c:pt>
                <c:pt idx="785">
                  <c:v>5.7</c:v>
                </c:pt>
                <c:pt idx="786">
                  <c:v>1.9</c:v>
                </c:pt>
                <c:pt idx="787">
                  <c:v>6.6</c:v>
                </c:pt>
                <c:pt idx="788">
                  <c:v>5.8</c:v>
                </c:pt>
                <c:pt idx="789">
                  <c:v>7.2</c:v>
                </c:pt>
                <c:pt idx="790">
                  <c:v>6.4</c:v>
                </c:pt>
                <c:pt idx="791">
                  <c:v>7.3</c:v>
                </c:pt>
                <c:pt idx="792">
                  <c:v>8.6</c:v>
                </c:pt>
                <c:pt idx="793">
                  <c:v>7.5</c:v>
                </c:pt>
                <c:pt idx="794">
                  <c:v>8</c:v>
                </c:pt>
                <c:pt idx="795">
                  <c:v>6.6</c:v>
                </c:pt>
                <c:pt idx="796">
                  <c:v>6.6</c:v>
                </c:pt>
                <c:pt idx="797">
                  <c:v>7.4</c:v>
                </c:pt>
                <c:pt idx="798">
                  <c:v>6.4</c:v>
                </c:pt>
                <c:pt idx="799">
                  <c:v>8.1</c:v>
                </c:pt>
                <c:pt idx="800">
                  <c:v>5.2</c:v>
                </c:pt>
                <c:pt idx="801">
                  <c:v>8.1</c:v>
                </c:pt>
                <c:pt idx="802">
                  <c:v>4.7</c:v>
                </c:pt>
                <c:pt idx="803">
                  <c:v>7.6</c:v>
                </c:pt>
                <c:pt idx="804">
                  <c:v>7.2</c:v>
                </c:pt>
                <c:pt idx="805">
                  <c:v>6.4</c:v>
                </c:pt>
                <c:pt idx="806">
                  <c:v>6.8</c:v>
                </c:pt>
                <c:pt idx="807">
                  <c:v>7.7</c:v>
                </c:pt>
                <c:pt idx="808">
                  <c:v>6.5</c:v>
                </c:pt>
                <c:pt idx="809">
                  <c:v>8.3000000000000007</c:v>
                </c:pt>
                <c:pt idx="810">
                  <c:v>7.6</c:v>
                </c:pt>
                <c:pt idx="811">
                  <c:v>7.8</c:v>
                </c:pt>
                <c:pt idx="812">
                  <c:v>5.0999999999999996</c:v>
                </c:pt>
                <c:pt idx="813">
                  <c:v>5.4</c:v>
                </c:pt>
                <c:pt idx="814">
                  <c:v>7.8</c:v>
                </c:pt>
                <c:pt idx="815">
                  <c:v>7.4</c:v>
                </c:pt>
                <c:pt idx="816">
                  <c:v>8.5</c:v>
                </c:pt>
                <c:pt idx="817">
                  <c:v>5.8</c:v>
                </c:pt>
                <c:pt idx="818">
                  <c:v>8.1999999999999993</c:v>
                </c:pt>
                <c:pt idx="819">
                  <c:v>7.5</c:v>
                </c:pt>
                <c:pt idx="820">
                  <c:v>7.3</c:v>
                </c:pt>
                <c:pt idx="821">
                  <c:v>7.7</c:v>
                </c:pt>
                <c:pt idx="822">
                  <c:v>7.7</c:v>
                </c:pt>
                <c:pt idx="823">
                  <c:v>7.3</c:v>
                </c:pt>
                <c:pt idx="824">
                  <c:v>6.5</c:v>
                </c:pt>
                <c:pt idx="825">
                  <c:v>7.3</c:v>
                </c:pt>
                <c:pt idx="826">
                  <c:v>5.4</c:v>
                </c:pt>
                <c:pt idx="827">
                  <c:v>7.6</c:v>
                </c:pt>
                <c:pt idx="828">
                  <c:v>7.9</c:v>
                </c:pt>
                <c:pt idx="829">
                  <c:v>7.5</c:v>
                </c:pt>
                <c:pt idx="830">
                  <c:v>6.7</c:v>
                </c:pt>
                <c:pt idx="831">
                  <c:v>7.1</c:v>
                </c:pt>
                <c:pt idx="832">
                  <c:v>7.9</c:v>
                </c:pt>
                <c:pt idx="833">
                  <c:v>6</c:v>
                </c:pt>
                <c:pt idx="834">
                  <c:v>6.6</c:v>
                </c:pt>
                <c:pt idx="835">
                  <c:v>7.9</c:v>
                </c:pt>
                <c:pt idx="836">
                  <c:v>6.8</c:v>
                </c:pt>
                <c:pt idx="837">
                  <c:v>8.1</c:v>
                </c:pt>
                <c:pt idx="838">
                  <c:v>7.8</c:v>
                </c:pt>
                <c:pt idx="839">
                  <c:v>8</c:v>
                </c:pt>
                <c:pt idx="840">
                  <c:v>7.8</c:v>
                </c:pt>
                <c:pt idx="841">
                  <c:v>5.7</c:v>
                </c:pt>
                <c:pt idx="842">
                  <c:v>8.1999999999999993</c:v>
                </c:pt>
                <c:pt idx="843">
                  <c:v>8</c:v>
                </c:pt>
                <c:pt idx="844">
                  <c:v>8.4</c:v>
                </c:pt>
                <c:pt idx="845">
                  <c:v>7.6</c:v>
                </c:pt>
                <c:pt idx="846">
                  <c:v>5</c:v>
                </c:pt>
                <c:pt idx="847">
                  <c:v>3.9</c:v>
                </c:pt>
                <c:pt idx="848">
                  <c:v>7.1</c:v>
                </c:pt>
                <c:pt idx="849">
                  <c:v>6.6</c:v>
                </c:pt>
                <c:pt idx="850">
                  <c:v>5.2</c:v>
                </c:pt>
                <c:pt idx="851">
                  <c:v>7.7</c:v>
                </c:pt>
                <c:pt idx="852">
                  <c:v>6.7</c:v>
                </c:pt>
                <c:pt idx="853">
                  <c:v>8.5</c:v>
                </c:pt>
                <c:pt idx="854">
                  <c:v>7.1</c:v>
                </c:pt>
                <c:pt idx="855">
                  <c:v>8.1999999999999993</c:v>
                </c:pt>
                <c:pt idx="856">
                  <c:v>7</c:v>
                </c:pt>
                <c:pt idx="857">
                  <c:v>6.6</c:v>
                </c:pt>
                <c:pt idx="858">
                  <c:v>7.4</c:v>
                </c:pt>
                <c:pt idx="859">
                  <c:v>7.2</c:v>
                </c:pt>
                <c:pt idx="860">
                  <c:v>7.9</c:v>
                </c:pt>
                <c:pt idx="861">
                  <c:v>7.7</c:v>
                </c:pt>
                <c:pt idx="862">
                  <c:v>4.4000000000000004</c:v>
                </c:pt>
                <c:pt idx="863">
                  <c:v>7</c:v>
                </c:pt>
                <c:pt idx="864">
                  <c:v>6.4</c:v>
                </c:pt>
                <c:pt idx="865">
                  <c:v>6.5</c:v>
                </c:pt>
                <c:pt idx="866">
                  <c:v>7.9</c:v>
                </c:pt>
                <c:pt idx="867">
                  <c:v>7.1</c:v>
                </c:pt>
                <c:pt idx="868">
                  <c:v>6.7</c:v>
                </c:pt>
                <c:pt idx="869">
                  <c:v>7.5</c:v>
                </c:pt>
                <c:pt idx="870">
                  <c:v>7.2</c:v>
                </c:pt>
                <c:pt idx="871">
                  <c:v>5.7</c:v>
                </c:pt>
                <c:pt idx="872">
                  <c:v>4.2</c:v>
                </c:pt>
                <c:pt idx="873">
                  <c:v>6.9</c:v>
                </c:pt>
                <c:pt idx="874">
                  <c:v>6.4</c:v>
                </c:pt>
                <c:pt idx="875">
                  <c:v>7.9</c:v>
                </c:pt>
                <c:pt idx="876">
                  <c:v>7.2</c:v>
                </c:pt>
                <c:pt idx="877">
                  <c:v>3.4</c:v>
                </c:pt>
                <c:pt idx="878">
                  <c:v>7.6</c:v>
                </c:pt>
                <c:pt idx="879">
                  <c:v>6.1</c:v>
                </c:pt>
                <c:pt idx="880">
                  <c:v>3.4</c:v>
                </c:pt>
                <c:pt idx="881">
                  <c:v>6.3</c:v>
                </c:pt>
                <c:pt idx="882">
                  <c:v>3.1</c:v>
                </c:pt>
                <c:pt idx="883">
                  <c:v>6.9</c:v>
                </c:pt>
                <c:pt idx="884">
                  <c:v>6.8</c:v>
                </c:pt>
                <c:pt idx="885">
                  <c:v>6.6</c:v>
                </c:pt>
                <c:pt idx="886">
                  <c:v>5.4</c:v>
                </c:pt>
                <c:pt idx="887">
                  <c:v>7.8</c:v>
                </c:pt>
                <c:pt idx="888">
                  <c:v>6.7</c:v>
                </c:pt>
              </c:numCache>
            </c:numRef>
          </c:xVal>
          <c:yVal>
            <c:numRef>
              <c:f>Notas!$B:$B</c:f>
              <c:numCache>
                <c:formatCode>General</c:formatCode>
                <c:ptCount val="1048576"/>
                <c:pt idx="0">
                  <c:v>2</c:v>
                </c:pt>
                <c:pt idx="1">
                  <c:v>10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9</c:v>
                </c:pt>
                <c:pt idx="7">
                  <c:v>9</c:v>
                </c:pt>
                <c:pt idx="8">
                  <c:v>3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3</c:v>
                </c:pt>
                <c:pt idx="13">
                  <c:v>7</c:v>
                </c:pt>
                <c:pt idx="14">
                  <c:v>8</c:v>
                </c:pt>
                <c:pt idx="15">
                  <c:v>7</c:v>
                </c:pt>
                <c:pt idx="16">
                  <c:v>6</c:v>
                </c:pt>
                <c:pt idx="17">
                  <c:v>2</c:v>
                </c:pt>
                <c:pt idx="18">
                  <c:v>5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4</c:v>
                </c:pt>
                <c:pt idx="29">
                  <c:v>4</c:v>
                </c:pt>
                <c:pt idx="30">
                  <c:v>8</c:v>
                </c:pt>
                <c:pt idx="31">
                  <c:v>9</c:v>
                </c:pt>
                <c:pt idx="32">
                  <c:v>6</c:v>
                </c:pt>
                <c:pt idx="33">
                  <c:v>10</c:v>
                </c:pt>
                <c:pt idx="34">
                  <c:v>7</c:v>
                </c:pt>
                <c:pt idx="35">
                  <c:v>4</c:v>
                </c:pt>
                <c:pt idx="36">
                  <c:v>8</c:v>
                </c:pt>
                <c:pt idx="37">
                  <c:v>6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7</c:v>
                </c:pt>
                <c:pt idx="42">
                  <c:v>6</c:v>
                </c:pt>
                <c:pt idx="43">
                  <c:v>4</c:v>
                </c:pt>
                <c:pt idx="44">
                  <c:v>6</c:v>
                </c:pt>
                <c:pt idx="45">
                  <c:v>8</c:v>
                </c:pt>
                <c:pt idx="46">
                  <c:v>3</c:v>
                </c:pt>
                <c:pt idx="47">
                  <c:v>6</c:v>
                </c:pt>
                <c:pt idx="48">
                  <c:v>4</c:v>
                </c:pt>
                <c:pt idx="49">
                  <c:v>5</c:v>
                </c:pt>
                <c:pt idx="50">
                  <c:v>10</c:v>
                </c:pt>
                <c:pt idx="51">
                  <c:v>6</c:v>
                </c:pt>
                <c:pt idx="52">
                  <c:v>8</c:v>
                </c:pt>
                <c:pt idx="53">
                  <c:v>3</c:v>
                </c:pt>
                <c:pt idx="54">
                  <c:v>5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5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9</c:v>
                </c:pt>
                <c:pt idx="63">
                  <c:v>4</c:v>
                </c:pt>
                <c:pt idx="64">
                  <c:v>6</c:v>
                </c:pt>
                <c:pt idx="65">
                  <c:v>4</c:v>
                </c:pt>
                <c:pt idx="66">
                  <c:v>4</c:v>
                </c:pt>
                <c:pt idx="67">
                  <c:v>9</c:v>
                </c:pt>
                <c:pt idx="68">
                  <c:v>8</c:v>
                </c:pt>
                <c:pt idx="69">
                  <c:v>5</c:v>
                </c:pt>
                <c:pt idx="70">
                  <c:v>10</c:v>
                </c:pt>
                <c:pt idx="71">
                  <c:v>5</c:v>
                </c:pt>
                <c:pt idx="72">
                  <c:v>6</c:v>
                </c:pt>
                <c:pt idx="73">
                  <c:v>8</c:v>
                </c:pt>
                <c:pt idx="74">
                  <c:v>10</c:v>
                </c:pt>
                <c:pt idx="75">
                  <c:v>8</c:v>
                </c:pt>
                <c:pt idx="76">
                  <c:v>9</c:v>
                </c:pt>
                <c:pt idx="77">
                  <c:v>7</c:v>
                </c:pt>
                <c:pt idx="78">
                  <c:v>9</c:v>
                </c:pt>
                <c:pt idx="79">
                  <c:v>9</c:v>
                </c:pt>
                <c:pt idx="80">
                  <c:v>7</c:v>
                </c:pt>
                <c:pt idx="81">
                  <c:v>8</c:v>
                </c:pt>
                <c:pt idx="82">
                  <c:v>5</c:v>
                </c:pt>
                <c:pt idx="83">
                  <c:v>8</c:v>
                </c:pt>
                <c:pt idx="84">
                  <c:v>8</c:v>
                </c:pt>
                <c:pt idx="85">
                  <c:v>5</c:v>
                </c:pt>
                <c:pt idx="86">
                  <c:v>7</c:v>
                </c:pt>
                <c:pt idx="87">
                  <c:v>7</c:v>
                </c:pt>
                <c:pt idx="88">
                  <c:v>8</c:v>
                </c:pt>
                <c:pt idx="89">
                  <c:v>7</c:v>
                </c:pt>
                <c:pt idx="90">
                  <c:v>3</c:v>
                </c:pt>
                <c:pt idx="91">
                  <c:v>9</c:v>
                </c:pt>
                <c:pt idx="92">
                  <c:v>7</c:v>
                </c:pt>
                <c:pt idx="93">
                  <c:v>9</c:v>
                </c:pt>
                <c:pt idx="94">
                  <c:v>9</c:v>
                </c:pt>
                <c:pt idx="95">
                  <c:v>8</c:v>
                </c:pt>
                <c:pt idx="96">
                  <c:v>7</c:v>
                </c:pt>
                <c:pt idx="97">
                  <c:v>8</c:v>
                </c:pt>
                <c:pt idx="98">
                  <c:v>6</c:v>
                </c:pt>
                <c:pt idx="99">
                  <c:v>5</c:v>
                </c:pt>
                <c:pt idx="100">
                  <c:v>7</c:v>
                </c:pt>
                <c:pt idx="101">
                  <c:v>5</c:v>
                </c:pt>
                <c:pt idx="102">
                  <c:v>8</c:v>
                </c:pt>
                <c:pt idx="103">
                  <c:v>8</c:v>
                </c:pt>
                <c:pt idx="104">
                  <c:v>4</c:v>
                </c:pt>
                <c:pt idx="105">
                  <c:v>9</c:v>
                </c:pt>
                <c:pt idx="106">
                  <c:v>4</c:v>
                </c:pt>
                <c:pt idx="107">
                  <c:v>7</c:v>
                </c:pt>
                <c:pt idx="108">
                  <c:v>7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6</c:v>
                </c:pt>
                <c:pt idx="113">
                  <c:v>8</c:v>
                </c:pt>
                <c:pt idx="114">
                  <c:v>4</c:v>
                </c:pt>
                <c:pt idx="115">
                  <c:v>5</c:v>
                </c:pt>
                <c:pt idx="116">
                  <c:v>5</c:v>
                </c:pt>
                <c:pt idx="117">
                  <c:v>7</c:v>
                </c:pt>
                <c:pt idx="118">
                  <c:v>3</c:v>
                </c:pt>
                <c:pt idx="119">
                  <c:v>8</c:v>
                </c:pt>
                <c:pt idx="120">
                  <c:v>7</c:v>
                </c:pt>
                <c:pt idx="121">
                  <c:v>8</c:v>
                </c:pt>
                <c:pt idx="122">
                  <c:v>7</c:v>
                </c:pt>
                <c:pt idx="123">
                  <c:v>9</c:v>
                </c:pt>
                <c:pt idx="124">
                  <c:v>9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9</c:v>
                </c:pt>
                <c:pt idx="131">
                  <c:v>7</c:v>
                </c:pt>
                <c:pt idx="132">
                  <c:v>5</c:v>
                </c:pt>
                <c:pt idx="133">
                  <c:v>10</c:v>
                </c:pt>
                <c:pt idx="134">
                  <c:v>7</c:v>
                </c:pt>
                <c:pt idx="135">
                  <c:v>3</c:v>
                </c:pt>
                <c:pt idx="136">
                  <c:v>6</c:v>
                </c:pt>
                <c:pt idx="137">
                  <c:v>6</c:v>
                </c:pt>
                <c:pt idx="138">
                  <c:v>7</c:v>
                </c:pt>
                <c:pt idx="139">
                  <c:v>5</c:v>
                </c:pt>
                <c:pt idx="140">
                  <c:v>8</c:v>
                </c:pt>
                <c:pt idx="141">
                  <c:v>8</c:v>
                </c:pt>
                <c:pt idx="142">
                  <c:v>4</c:v>
                </c:pt>
                <c:pt idx="143">
                  <c:v>8</c:v>
                </c:pt>
                <c:pt idx="144">
                  <c:v>6</c:v>
                </c:pt>
                <c:pt idx="145">
                  <c:v>8</c:v>
                </c:pt>
                <c:pt idx="146">
                  <c:v>9</c:v>
                </c:pt>
                <c:pt idx="147">
                  <c:v>9</c:v>
                </c:pt>
                <c:pt idx="148">
                  <c:v>6</c:v>
                </c:pt>
                <c:pt idx="149">
                  <c:v>7</c:v>
                </c:pt>
                <c:pt idx="150">
                  <c:v>8</c:v>
                </c:pt>
                <c:pt idx="151">
                  <c:v>7</c:v>
                </c:pt>
                <c:pt idx="152">
                  <c:v>9</c:v>
                </c:pt>
                <c:pt idx="153">
                  <c:v>8</c:v>
                </c:pt>
                <c:pt idx="154">
                  <c:v>3</c:v>
                </c:pt>
                <c:pt idx="155">
                  <c:v>5</c:v>
                </c:pt>
                <c:pt idx="156">
                  <c:v>10</c:v>
                </c:pt>
                <c:pt idx="157">
                  <c:v>9</c:v>
                </c:pt>
                <c:pt idx="158">
                  <c:v>6</c:v>
                </c:pt>
                <c:pt idx="159">
                  <c:v>6</c:v>
                </c:pt>
                <c:pt idx="160">
                  <c:v>9</c:v>
                </c:pt>
                <c:pt idx="161">
                  <c:v>8</c:v>
                </c:pt>
                <c:pt idx="162">
                  <c:v>6</c:v>
                </c:pt>
                <c:pt idx="163">
                  <c:v>7</c:v>
                </c:pt>
                <c:pt idx="164">
                  <c:v>6</c:v>
                </c:pt>
                <c:pt idx="165">
                  <c:v>7</c:v>
                </c:pt>
                <c:pt idx="166">
                  <c:v>6</c:v>
                </c:pt>
                <c:pt idx="167">
                  <c:v>5</c:v>
                </c:pt>
                <c:pt idx="168">
                  <c:v>7</c:v>
                </c:pt>
                <c:pt idx="169">
                  <c:v>5</c:v>
                </c:pt>
                <c:pt idx="170">
                  <c:v>9</c:v>
                </c:pt>
                <c:pt idx="171">
                  <c:v>6</c:v>
                </c:pt>
                <c:pt idx="172">
                  <c:v>6</c:v>
                </c:pt>
                <c:pt idx="173">
                  <c:v>5</c:v>
                </c:pt>
                <c:pt idx="174">
                  <c:v>8</c:v>
                </c:pt>
                <c:pt idx="175">
                  <c:v>9</c:v>
                </c:pt>
                <c:pt idx="176">
                  <c:v>8</c:v>
                </c:pt>
                <c:pt idx="177">
                  <c:v>6</c:v>
                </c:pt>
                <c:pt idx="178">
                  <c:v>8</c:v>
                </c:pt>
                <c:pt idx="179">
                  <c:v>3</c:v>
                </c:pt>
                <c:pt idx="180">
                  <c:v>6</c:v>
                </c:pt>
                <c:pt idx="181">
                  <c:v>6</c:v>
                </c:pt>
                <c:pt idx="182">
                  <c:v>5</c:v>
                </c:pt>
                <c:pt idx="183">
                  <c:v>8</c:v>
                </c:pt>
                <c:pt idx="184">
                  <c:v>6</c:v>
                </c:pt>
                <c:pt idx="185">
                  <c:v>9</c:v>
                </c:pt>
                <c:pt idx="186">
                  <c:v>9</c:v>
                </c:pt>
                <c:pt idx="187">
                  <c:v>5</c:v>
                </c:pt>
                <c:pt idx="188">
                  <c:v>8</c:v>
                </c:pt>
                <c:pt idx="189">
                  <c:v>7</c:v>
                </c:pt>
                <c:pt idx="190">
                  <c:v>6</c:v>
                </c:pt>
                <c:pt idx="191">
                  <c:v>8</c:v>
                </c:pt>
                <c:pt idx="192">
                  <c:v>9</c:v>
                </c:pt>
                <c:pt idx="193">
                  <c:v>7</c:v>
                </c:pt>
                <c:pt idx="194">
                  <c:v>10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6</c:v>
                </c:pt>
                <c:pt idx="200">
                  <c:v>8</c:v>
                </c:pt>
                <c:pt idx="201">
                  <c:v>7</c:v>
                </c:pt>
                <c:pt idx="202">
                  <c:v>9</c:v>
                </c:pt>
                <c:pt idx="203">
                  <c:v>7</c:v>
                </c:pt>
                <c:pt idx="204">
                  <c:v>8</c:v>
                </c:pt>
                <c:pt idx="205">
                  <c:v>10</c:v>
                </c:pt>
                <c:pt idx="206">
                  <c:v>9</c:v>
                </c:pt>
                <c:pt idx="207">
                  <c:v>10</c:v>
                </c:pt>
                <c:pt idx="208">
                  <c:v>10</c:v>
                </c:pt>
                <c:pt idx="209">
                  <c:v>9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10</c:v>
                </c:pt>
                <c:pt idx="214">
                  <c:v>5</c:v>
                </c:pt>
                <c:pt idx="215">
                  <c:v>9</c:v>
                </c:pt>
                <c:pt idx="216">
                  <c:v>5</c:v>
                </c:pt>
                <c:pt idx="217">
                  <c:v>8</c:v>
                </c:pt>
                <c:pt idx="218">
                  <c:v>6</c:v>
                </c:pt>
                <c:pt idx="219">
                  <c:v>6</c:v>
                </c:pt>
                <c:pt idx="220">
                  <c:v>9</c:v>
                </c:pt>
                <c:pt idx="221">
                  <c:v>6</c:v>
                </c:pt>
                <c:pt idx="222">
                  <c:v>6</c:v>
                </c:pt>
                <c:pt idx="223">
                  <c:v>9</c:v>
                </c:pt>
                <c:pt idx="224">
                  <c:v>8</c:v>
                </c:pt>
                <c:pt idx="225">
                  <c:v>6</c:v>
                </c:pt>
                <c:pt idx="226">
                  <c:v>5</c:v>
                </c:pt>
                <c:pt idx="227">
                  <c:v>8</c:v>
                </c:pt>
                <c:pt idx="228">
                  <c:v>7</c:v>
                </c:pt>
                <c:pt idx="229">
                  <c:v>9</c:v>
                </c:pt>
                <c:pt idx="230">
                  <c:v>7</c:v>
                </c:pt>
                <c:pt idx="231">
                  <c:v>9</c:v>
                </c:pt>
                <c:pt idx="232">
                  <c:v>5</c:v>
                </c:pt>
                <c:pt idx="233">
                  <c:v>6</c:v>
                </c:pt>
                <c:pt idx="234">
                  <c:v>9</c:v>
                </c:pt>
                <c:pt idx="235">
                  <c:v>8</c:v>
                </c:pt>
                <c:pt idx="236">
                  <c:v>7</c:v>
                </c:pt>
                <c:pt idx="237">
                  <c:v>10</c:v>
                </c:pt>
                <c:pt idx="238">
                  <c:v>9</c:v>
                </c:pt>
                <c:pt idx="239">
                  <c:v>6</c:v>
                </c:pt>
                <c:pt idx="240">
                  <c:v>8</c:v>
                </c:pt>
                <c:pt idx="241">
                  <c:v>6</c:v>
                </c:pt>
                <c:pt idx="242">
                  <c:v>8</c:v>
                </c:pt>
                <c:pt idx="243">
                  <c:v>7</c:v>
                </c:pt>
                <c:pt idx="244">
                  <c:v>6</c:v>
                </c:pt>
                <c:pt idx="245">
                  <c:v>5</c:v>
                </c:pt>
                <c:pt idx="246">
                  <c:v>6</c:v>
                </c:pt>
                <c:pt idx="247">
                  <c:v>6</c:v>
                </c:pt>
                <c:pt idx="248">
                  <c:v>8</c:v>
                </c:pt>
                <c:pt idx="249">
                  <c:v>7</c:v>
                </c:pt>
                <c:pt idx="250">
                  <c:v>6</c:v>
                </c:pt>
                <c:pt idx="251">
                  <c:v>2</c:v>
                </c:pt>
                <c:pt idx="252">
                  <c:v>8</c:v>
                </c:pt>
                <c:pt idx="253">
                  <c:v>4</c:v>
                </c:pt>
                <c:pt idx="254">
                  <c:v>7</c:v>
                </c:pt>
                <c:pt idx="255">
                  <c:v>5</c:v>
                </c:pt>
                <c:pt idx="256">
                  <c:v>3</c:v>
                </c:pt>
                <c:pt idx="257">
                  <c:v>2</c:v>
                </c:pt>
                <c:pt idx="258">
                  <c:v>4</c:v>
                </c:pt>
                <c:pt idx="259">
                  <c:v>8</c:v>
                </c:pt>
                <c:pt idx="260">
                  <c:v>2</c:v>
                </c:pt>
                <c:pt idx="261">
                  <c:v>9</c:v>
                </c:pt>
                <c:pt idx="262">
                  <c:v>8</c:v>
                </c:pt>
                <c:pt idx="263">
                  <c:v>4</c:v>
                </c:pt>
                <c:pt idx="264">
                  <c:v>7</c:v>
                </c:pt>
                <c:pt idx="265">
                  <c:v>7</c:v>
                </c:pt>
                <c:pt idx="266">
                  <c:v>8</c:v>
                </c:pt>
                <c:pt idx="267">
                  <c:v>2</c:v>
                </c:pt>
                <c:pt idx="268">
                  <c:v>3</c:v>
                </c:pt>
                <c:pt idx="269">
                  <c:v>2</c:v>
                </c:pt>
                <c:pt idx="270">
                  <c:v>4</c:v>
                </c:pt>
                <c:pt idx="271">
                  <c:v>7</c:v>
                </c:pt>
                <c:pt idx="272">
                  <c:v>5</c:v>
                </c:pt>
                <c:pt idx="273">
                  <c:v>7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3</c:v>
                </c:pt>
                <c:pt idx="278">
                  <c:v>5</c:v>
                </c:pt>
                <c:pt idx="279">
                  <c:v>8</c:v>
                </c:pt>
                <c:pt idx="280">
                  <c:v>6</c:v>
                </c:pt>
                <c:pt idx="281">
                  <c:v>7</c:v>
                </c:pt>
                <c:pt idx="282">
                  <c:v>3</c:v>
                </c:pt>
                <c:pt idx="283">
                  <c:v>4</c:v>
                </c:pt>
                <c:pt idx="284">
                  <c:v>6</c:v>
                </c:pt>
                <c:pt idx="285">
                  <c:v>2</c:v>
                </c:pt>
                <c:pt idx="286">
                  <c:v>6</c:v>
                </c:pt>
                <c:pt idx="287">
                  <c:v>6</c:v>
                </c:pt>
                <c:pt idx="288">
                  <c:v>8</c:v>
                </c:pt>
                <c:pt idx="289">
                  <c:v>8</c:v>
                </c:pt>
                <c:pt idx="290">
                  <c:v>6</c:v>
                </c:pt>
                <c:pt idx="291">
                  <c:v>5</c:v>
                </c:pt>
                <c:pt idx="292">
                  <c:v>7</c:v>
                </c:pt>
                <c:pt idx="293">
                  <c:v>3</c:v>
                </c:pt>
                <c:pt idx="294">
                  <c:v>5</c:v>
                </c:pt>
                <c:pt idx="295">
                  <c:v>7</c:v>
                </c:pt>
                <c:pt idx="296">
                  <c:v>8</c:v>
                </c:pt>
                <c:pt idx="297">
                  <c:v>5</c:v>
                </c:pt>
                <c:pt idx="298">
                  <c:v>7</c:v>
                </c:pt>
                <c:pt idx="299">
                  <c:v>9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8</c:v>
                </c:pt>
                <c:pt idx="305">
                  <c:v>6</c:v>
                </c:pt>
                <c:pt idx="306">
                  <c:v>1</c:v>
                </c:pt>
                <c:pt idx="307">
                  <c:v>5</c:v>
                </c:pt>
                <c:pt idx="308">
                  <c:v>3</c:v>
                </c:pt>
                <c:pt idx="309">
                  <c:v>5</c:v>
                </c:pt>
                <c:pt idx="310">
                  <c:v>3</c:v>
                </c:pt>
                <c:pt idx="311">
                  <c:v>6</c:v>
                </c:pt>
                <c:pt idx="312">
                  <c:v>5</c:v>
                </c:pt>
                <c:pt idx="313">
                  <c:v>6</c:v>
                </c:pt>
                <c:pt idx="314">
                  <c:v>7</c:v>
                </c:pt>
                <c:pt idx="315">
                  <c:v>7</c:v>
                </c:pt>
                <c:pt idx="316">
                  <c:v>6</c:v>
                </c:pt>
                <c:pt idx="317">
                  <c:v>9</c:v>
                </c:pt>
                <c:pt idx="318">
                  <c:v>7</c:v>
                </c:pt>
                <c:pt idx="319">
                  <c:v>8</c:v>
                </c:pt>
                <c:pt idx="320">
                  <c:v>8</c:v>
                </c:pt>
                <c:pt idx="321">
                  <c:v>8</c:v>
                </c:pt>
                <c:pt idx="322">
                  <c:v>7</c:v>
                </c:pt>
                <c:pt idx="323">
                  <c:v>5</c:v>
                </c:pt>
                <c:pt idx="324">
                  <c:v>7</c:v>
                </c:pt>
                <c:pt idx="325">
                  <c:v>7</c:v>
                </c:pt>
                <c:pt idx="326">
                  <c:v>5</c:v>
                </c:pt>
                <c:pt idx="327">
                  <c:v>8</c:v>
                </c:pt>
                <c:pt idx="328">
                  <c:v>9</c:v>
                </c:pt>
                <c:pt idx="329">
                  <c:v>7</c:v>
                </c:pt>
                <c:pt idx="330">
                  <c:v>5</c:v>
                </c:pt>
                <c:pt idx="331">
                  <c:v>7</c:v>
                </c:pt>
                <c:pt idx="332">
                  <c:v>7</c:v>
                </c:pt>
                <c:pt idx="333">
                  <c:v>4</c:v>
                </c:pt>
                <c:pt idx="334">
                  <c:v>8</c:v>
                </c:pt>
                <c:pt idx="335">
                  <c:v>7</c:v>
                </c:pt>
                <c:pt idx="336">
                  <c:v>4</c:v>
                </c:pt>
                <c:pt idx="337">
                  <c:v>5</c:v>
                </c:pt>
                <c:pt idx="338">
                  <c:v>6</c:v>
                </c:pt>
                <c:pt idx="339">
                  <c:v>1</c:v>
                </c:pt>
                <c:pt idx="340">
                  <c:v>7</c:v>
                </c:pt>
                <c:pt idx="341">
                  <c:v>2</c:v>
                </c:pt>
                <c:pt idx="342">
                  <c:v>7</c:v>
                </c:pt>
                <c:pt idx="343">
                  <c:v>5</c:v>
                </c:pt>
                <c:pt idx="344">
                  <c:v>2</c:v>
                </c:pt>
                <c:pt idx="345">
                  <c:v>8</c:v>
                </c:pt>
                <c:pt idx="346">
                  <c:v>5</c:v>
                </c:pt>
                <c:pt idx="347">
                  <c:v>8</c:v>
                </c:pt>
                <c:pt idx="348">
                  <c:v>2</c:v>
                </c:pt>
                <c:pt idx="349">
                  <c:v>7</c:v>
                </c:pt>
                <c:pt idx="350">
                  <c:v>8</c:v>
                </c:pt>
                <c:pt idx="351">
                  <c:v>6</c:v>
                </c:pt>
                <c:pt idx="352">
                  <c:v>3</c:v>
                </c:pt>
                <c:pt idx="353">
                  <c:v>3</c:v>
                </c:pt>
                <c:pt idx="354">
                  <c:v>5</c:v>
                </c:pt>
                <c:pt idx="355">
                  <c:v>6</c:v>
                </c:pt>
                <c:pt idx="356">
                  <c:v>2</c:v>
                </c:pt>
                <c:pt idx="357">
                  <c:v>5</c:v>
                </c:pt>
                <c:pt idx="358">
                  <c:v>4</c:v>
                </c:pt>
                <c:pt idx="359">
                  <c:v>7</c:v>
                </c:pt>
                <c:pt idx="360">
                  <c:v>9</c:v>
                </c:pt>
                <c:pt idx="361">
                  <c:v>6</c:v>
                </c:pt>
                <c:pt idx="362">
                  <c:v>6</c:v>
                </c:pt>
                <c:pt idx="363">
                  <c:v>8</c:v>
                </c:pt>
                <c:pt idx="364">
                  <c:v>6</c:v>
                </c:pt>
                <c:pt idx="365">
                  <c:v>6</c:v>
                </c:pt>
                <c:pt idx="366">
                  <c:v>7</c:v>
                </c:pt>
                <c:pt idx="367">
                  <c:v>4</c:v>
                </c:pt>
                <c:pt idx="368">
                  <c:v>1</c:v>
                </c:pt>
                <c:pt idx="369">
                  <c:v>4</c:v>
                </c:pt>
                <c:pt idx="370">
                  <c:v>4</c:v>
                </c:pt>
                <c:pt idx="371">
                  <c:v>6</c:v>
                </c:pt>
                <c:pt idx="372">
                  <c:v>6</c:v>
                </c:pt>
                <c:pt idx="373">
                  <c:v>5</c:v>
                </c:pt>
                <c:pt idx="374">
                  <c:v>6</c:v>
                </c:pt>
                <c:pt idx="375">
                  <c:v>7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8</c:v>
                </c:pt>
                <c:pt idx="380">
                  <c:v>5</c:v>
                </c:pt>
                <c:pt idx="381">
                  <c:v>7</c:v>
                </c:pt>
                <c:pt idx="382">
                  <c:v>5</c:v>
                </c:pt>
                <c:pt idx="383">
                  <c:v>9</c:v>
                </c:pt>
                <c:pt idx="384">
                  <c:v>9</c:v>
                </c:pt>
                <c:pt idx="385">
                  <c:v>4</c:v>
                </c:pt>
                <c:pt idx="386">
                  <c:v>7</c:v>
                </c:pt>
                <c:pt idx="387">
                  <c:v>9</c:v>
                </c:pt>
                <c:pt idx="388">
                  <c:v>7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9</c:v>
                </c:pt>
                <c:pt idx="393">
                  <c:v>8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6</c:v>
                </c:pt>
                <c:pt idx="398">
                  <c:v>9</c:v>
                </c:pt>
                <c:pt idx="399">
                  <c:v>7</c:v>
                </c:pt>
                <c:pt idx="400">
                  <c:v>8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4</c:v>
                </c:pt>
                <c:pt idx="405">
                  <c:v>5</c:v>
                </c:pt>
                <c:pt idx="406">
                  <c:v>5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7</c:v>
                </c:pt>
                <c:pt idx="414">
                  <c:v>6</c:v>
                </c:pt>
                <c:pt idx="415">
                  <c:v>7</c:v>
                </c:pt>
                <c:pt idx="416">
                  <c:v>3</c:v>
                </c:pt>
                <c:pt idx="417">
                  <c:v>7</c:v>
                </c:pt>
                <c:pt idx="418">
                  <c:v>6</c:v>
                </c:pt>
                <c:pt idx="419">
                  <c:v>5</c:v>
                </c:pt>
                <c:pt idx="420">
                  <c:v>6</c:v>
                </c:pt>
                <c:pt idx="421">
                  <c:v>8</c:v>
                </c:pt>
                <c:pt idx="422">
                  <c:v>7</c:v>
                </c:pt>
                <c:pt idx="423">
                  <c:v>4</c:v>
                </c:pt>
                <c:pt idx="424">
                  <c:v>6</c:v>
                </c:pt>
                <c:pt idx="425">
                  <c:v>7</c:v>
                </c:pt>
                <c:pt idx="426">
                  <c:v>7</c:v>
                </c:pt>
                <c:pt idx="427">
                  <c:v>5</c:v>
                </c:pt>
                <c:pt idx="428">
                  <c:v>8</c:v>
                </c:pt>
                <c:pt idx="429">
                  <c:v>5</c:v>
                </c:pt>
                <c:pt idx="430">
                  <c:v>4</c:v>
                </c:pt>
                <c:pt idx="431">
                  <c:v>2</c:v>
                </c:pt>
                <c:pt idx="432">
                  <c:v>5</c:v>
                </c:pt>
                <c:pt idx="433">
                  <c:v>5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8</c:v>
                </c:pt>
                <c:pt idx="438">
                  <c:v>9</c:v>
                </c:pt>
                <c:pt idx="439">
                  <c:v>8</c:v>
                </c:pt>
                <c:pt idx="440">
                  <c:v>3</c:v>
                </c:pt>
                <c:pt idx="441">
                  <c:v>4</c:v>
                </c:pt>
                <c:pt idx="442">
                  <c:v>8</c:v>
                </c:pt>
                <c:pt idx="443">
                  <c:v>8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8</c:v>
                </c:pt>
                <c:pt idx="448">
                  <c:v>3</c:v>
                </c:pt>
                <c:pt idx="449">
                  <c:v>7</c:v>
                </c:pt>
                <c:pt idx="450">
                  <c:v>5</c:v>
                </c:pt>
                <c:pt idx="451">
                  <c:v>2</c:v>
                </c:pt>
                <c:pt idx="452">
                  <c:v>8</c:v>
                </c:pt>
                <c:pt idx="453">
                  <c:v>7</c:v>
                </c:pt>
                <c:pt idx="454">
                  <c:v>6</c:v>
                </c:pt>
                <c:pt idx="455">
                  <c:v>6</c:v>
                </c:pt>
                <c:pt idx="456">
                  <c:v>8</c:v>
                </c:pt>
                <c:pt idx="457">
                  <c:v>6</c:v>
                </c:pt>
                <c:pt idx="458">
                  <c:v>6</c:v>
                </c:pt>
                <c:pt idx="459">
                  <c:v>3</c:v>
                </c:pt>
                <c:pt idx="460">
                  <c:v>4</c:v>
                </c:pt>
                <c:pt idx="461">
                  <c:v>8</c:v>
                </c:pt>
                <c:pt idx="462">
                  <c:v>5</c:v>
                </c:pt>
                <c:pt idx="463">
                  <c:v>6</c:v>
                </c:pt>
                <c:pt idx="464">
                  <c:v>8</c:v>
                </c:pt>
                <c:pt idx="465">
                  <c:v>4</c:v>
                </c:pt>
                <c:pt idx="466">
                  <c:v>9</c:v>
                </c:pt>
                <c:pt idx="467">
                  <c:v>10</c:v>
                </c:pt>
                <c:pt idx="468">
                  <c:v>9</c:v>
                </c:pt>
                <c:pt idx="469">
                  <c:v>9</c:v>
                </c:pt>
                <c:pt idx="470">
                  <c:v>7</c:v>
                </c:pt>
                <c:pt idx="471">
                  <c:v>4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1</c:v>
                </c:pt>
                <c:pt idx="476">
                  <c:v>5</c:v>
                </c:pt>
                <c:pt idx="477">
                  <c:v>3</c:v>
                </c:pt>
                <c:pt idx="478">
                  <c:v>1</c:v>
                </c:pt>
                <c:pt idx="479">
                  <c:v>2</c:v>
                </c:pt>
                <c:pt idx="480">
                  <c:v>7</c:v>
                </c:pt>
                <c:pt idx="481">
                  <c:v>1</c:v>
                </c:pt>
                <c:pt idx="482">
                  <c:v>5</c:v>
                </c:pt>
                <c:pt idx="483">
                  <c:v>2</c:v>
                </c:pt>
                <c:pt idx="484">
                  <c:v>1</c:v>
                </c:pt>
                <c:pt idx="485">
                  <c:v>4</c:v>
                </c:pt>
                <c:pt idx="486">
                  <c:v>6</c:v>
                </c:pt>
                <c:pt idx="487">
                  <c:v>4</c:v>
                </c:pt>
                <c:pt idx="488">
                  <c:v>7</c:v>
                </c:pt>
                <c:pt idx="489">
                  <c:v>6</c:v>
                </c:pt>
                <c:pt idx="490">
                  <c:v>7</c:v>
                </c:pt>
                <c:pt idx="491">
                  <c:v>1</c:v>
                </c:pt>
                <c:pt idx="492">
                  <c:v>6</c:v>
                </c:pt>
                <c:pt idx="493">
                  <c:v>6</c:v>
                </c:pt>
                <c:pt idx="494">
                  <c:v>5</c:v>
                </c:pt>
                <c:pt idx="495">
                  <c:v>3</c:v>
                </c:pt>
                <c:pt idx="496">
                  <c:v>6</c:v>
                </c:pt>
                <c:pt idx="497">
                  <c:v>8</c:v>
                </c:pt>
                <c:pt idx="498">
                  <c:v>6</c:v>
                </c:pt>
                <c:pt idx="499">
                  <c:v>2</c:v>
                </c:pt>
                <c:pt idx="500">
                  <c:v>4</c:v>
                </c:pt>
                <c:pt idx="501">
                  <c:v>6</c:v>
                </c:pt>
                <c:pt idx="502">
                  <c:v>6</c:v>
                </c:pt>
                <c:pt idx="503">
                  <c:v>7</c:v>
                </c:pt>
                <c:pt idx="504">
                  <c:v>5</c:v>
                </c:pt>
                <c:pt idx="505">
                  <c:v>7</c:v>
                </c:pt>
                <c:pt idx="506">
                  <c:v>6</c:v>
                </c:pt>
                <c:pt idx="507">
                  <c:v>2</c:v>
                </c:pt>
                <c:pt idx="508">
                  <c:v>1</c:v>
                </c:pt>
                <c:pt idx="509">
                  <c:v>2</c:v>
                </c:pt>
                <c:pt idx="510">
                  <c:v>7</c:v>
                </c:pt>
                <c:pt idx="511">
                  <c:v>10</c:v>
                </c:pt>
                <c:pt idx="512">
                  <c:v>6</c:v>
                </c:pt>
                <c:pt idx="513">
                  <c:v>7</c:v>
                </c:pt>
                <c:pt idx="514">
                  <c:v>7</c:v>
                </c:pt>
                <c:pt idx="515">
                  <c:v>6</c:v>
                </c:pt>
                <c:pt idx="516">
                  <c:v>8</c:v>
                </c:pt>
                <c:pt idx="517">
                  <c:v>2</c:v>
                </c:pt>
                <c:pt idx="518">
                  <c:v>5</c:v>
                </c:pt>
                <c:pt idx="519">
                  <c:v>6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5</c:v>
                </c:pt>
                <c:pt idx="526">
                  <c:v>4</c:v>
                </c:pt>
                <c:pt idx="527">
                  <c:v>9</c:v>
                </c:pt>
                <c:pt idx="528">
                  <c:v>6</c:v>
                </c:pt>
                <c:pt idx="529">
                  <c:v>4</c:v>
                </c:pt>
                <c:pt idx="530">
                  <c:v>5</c:v>
                </c:pt>
                <c:pt idx="531">
                  <c:v>7</c:v>
                </c:pt>
                <c:pt idx="532">
                  <c:v>6</c:v>
                </c:pt>
                <c:pt idx="533">
                  <c:v>5</c:v>
                </c:pt>
                <c:pt idx="534">
                  <c:v>6</c:v>
                </c:pt>
                <c:pt idx="535">
                  <c:v>6</c:v>
                </c:pt>
                <c:pt idx="536">
                  <c:v>2</c:v>
                </c:pt>
                <c:pt idx="537">
                  <c:v>8</c:v>
                </c:pt>
                <c:pt idx="538">
                  <c:v>8</c:v>
                </c:pt>
                <c:pt idx="539">
                  <c:v>6</c:v>
                </c:pt>
                <c:pt idx="540">
                  <c:v>7</c:v>
                </c:pt>
                <c:pt idx="541">
                  <c:v>5</c:v>
                </c:pt>
                <c:pt idx="542">
                  <c:v>4</c:v>
                </c:pt>
                <c:pt idx="543">
                  <c:v>5</c:v>
                </c:pt>
                <c:pt idx="544">
                  <c:v>5</c:v>
                </c:pt>
                <c:pt idx="545">
                  <c:v>2</c:v>
                </c:pt>
                <c:pt idx="546">
                  <c:v>2</c:v>
                </c:pt>
                <c:pt idx="547">
                  <c:v>3</c:v>
                </c:pt>
                <c:pt idx="548">
                  <c:v>4</c:v>
                </c:pt>
                <c:pt idx="549">
                  <c:v>3</c:v>
                </c:pt>
                <c:pt idx="550">
                  <c:v>6</c:v>
                </c:pt>
                <c:pt idx="551">
                  <c:v>4</c:v>
                </c:pt>
                <c:pt idx="552">
                  <c:v>1</c:v>
                </c:pt>
                <c:pt idx="553">
                  <c:v>3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2</c:v>
                </c:pt>
                <c:pt idx="559">
                  <c:v>2</c:v>
                </c:pt>
                <c:pt idx="560">
                  <c:v>6</c:v>
                </c:pt>
                <c:pt idx="561">
                  <c:v>3</c:v>
                </c:pt>
                <c:pt idx="562">
                  <c:v>6</c:v>
                </c:pt>
                <c:pt idx="563">
                  <c:v>3</c:v>
                </c:pt>
                <c:pt idx="564">
                  <c:v>3</c:v>
                </c:pt>
                <c:pt idx="565">
                  <c:v>1</c:v>
                </c:pt>
                <c:pt idx="566">
                  <c:v>1</c:v>
                </c:pt>
                <c:pt idx="567">
                  <c:v>7</c:v>
                </c:pt>
                <c:pt idx="568">
                  <c:v>7</c:v>
                </c:pt>
                <c:pt idx="569">
                  <c:v>6</c:v>
                </c:pt>
                <c:pt idx="570">
                  <c:v>3</c:v>
                </c:pt>
                <c:pt idx="571">
                  <c:v>2</c:v>
                </c:pt>
                <c:pt idx="572">
                  <c:v>4</c:v>
                </c:pt>
                <c:pt idx="573">
                  <c:v>6</c:v>
                </c:pt>
                <c:pt idx="574">
                  <c:v>6</c:v>
                </c:pt>
                <c:pt idx="575">
                  <c:v>2</c:v>
                </c:pt>
                <c:pt idx="576">
                  <c:v>3</c:v>
                </c:pt>
                <c:pt idx="577">
                  <c:v>5</c:v>
                </c:pt>
                <c:pt idx="578">
                  <c:v>8</c:v>
                </c:pt>
                <c:pt idx="579">
                  <c:v>4</c:v>
                </c:pt>
                <c:pt idx="580">
                  <c:v>8</c:v>
                </c:pt>
                <c:pt idx="581">
                  <c:v>7</c:v>
                </c:pt>
                <c:pt idx="582">
                  <c:v>1</c:v>
                </c:pt>
                <c:pt idx="583">
                  <c:v>7</c:v>
                </c:pt>
                <c:pt idx="584">
                  <c:v>6</c:v>
                </c:pt>
                <c:pt idx="585">
                  <c:v>4</c:v>
                </c:pt>
                <c:pt idx="586">
                  <c:v>5</c:v>
                </c:pt>
                <c:pt idx="587">
                  <c:v>4</c:v>
                </c:pt>
                <c:pt idx="588">
                  <c:v>8</c:v>
                </c:pt>
                <c:pt idx="589">
                  <c:v>1</c:v>
                </c:pt>
                <c:pt idx="590">
                  <c:v>1</c:v>
                </c:pt>
                <c:pt idx="591">
                  <c:v>3</c:v>
                </c:pt>
                <c:pt idx="592">
                  <c:v>2</c:v>
                </c:pt>
                <c:pt idx="593">
                  <c:v>7</c:v>
                </c:pt>
                <c:pt idx="594">
                  <c:v>4</c:v>
                </c:pt>
                <c:pt idx="595">
                  <c:v>8</c:v>
                </c:pt>
                <c:pt idx="596">
                  <c:v>5</c:v>
                </c:pt>
                <c:pt idx="597">
                  <c:v>3</c:v>
                </c:pt>
                <c:pt idx="598">
                  <c:v>7</c:v>
                </c:pt>
                <c:pt idx="599">
                  <c:v>7</c:v>
                </c:pt>
                <c:pt idx="600">
                  <c:v>6</c:v>
                </c:pt>
                <c:pt idx="601">
                  <c:v>7</c:v>
                </c:pt>
                <c:pt idx="602">
                  <c:v>8</c:v>
                </c:pt>
                <c:pt idx="603">
                  <c:v>8</c:v>
                </c:pt>
                <c:pt idx="604">
                  <c:v>5</c:v>
                </c:pt>
                <c:pt idx="605">
                  <c:v>4</c:v>
                </c:pt>
                <c:pt idx="606">
                  <c:v>2</c:v>
                </c:pt>
                <c:pt idx="607">
                  <c:v>8</c:v>
                </c:pt>
                <c:pt idx="608">
                  <c:v>5</c:v>
                </c:pt>
                <c:pt idx="609">
                  <c:v>7</c:v>
                </c:pt>
                <c:pt idx="610">
                  <c:v>1</c:v>
                </c:pt>
                <c:pt idx="611">
                  <c:v>1</c:v>
                </c:pt>
                <c:pt idx="612">
                  <c:v>6</c:v>
                </c:pt>
                <c:pt idx="613">
                  <c:v>6</c:v>
                </c:pt>
                <c:pt idx="614">
                  <c:v>7</c:v>
                </c:pt>
                <c:pt idx="615">
                  <c:v>3</c:v>
                </c:pt>
                <c:pt idx="616">
                  <c:v>6</c:v>
                </c:pt>
                <c:pt idx="617">
                  <c:v>7</c:v>
                </c:pt>
                <c:pt idx="618">
                  <c:v>5</c:v>
                </c:pt>
                <c:pt idx="619">
                  <c:v>5</c:v>
                </c:pt>
                <c:pt idx="620">
                  <c:v>2</c:v>
                </c:pt>
                <c:pt idx="621">
                  <c:v>7</c:v>
                </c:pt>
                <c:pt idx="622">
                  <c:v>6</c:v>
                </c:pt>
                <c:pt idx="623">
                  <c:v>8</c:v>
                </c:pt>
                <c:pt idx="624">
                  <c:v>1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5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5</c:v>
                </c:pt>
                <c:pt idx="633">
                  <c:v>7</c:v>
                </c:pt>
                <c:pt idx="634">
                  <c:v>1</c:v>
                </c:pt>
                <c:pt idx="635">
                  <c:v>7</c:v>
                </c:pt>
                <c:pt idx="636">
                  <c:v>7</c:v>
                </c:pt>
                <c:pt idx="637">
                  <c:v>5</c:v>
                </c:pt>
                <c:pt idx="638">
                  <c:v>7</c:v>
                </c:pt>
                <c:pt idx="639">
                  <c:v>4</c:v>
                </c:pt>
                <c:pt idx="640">
                  <c:v>6</c:v>
                </c:pt>
                <c:pt idx="641">
                  <c:v>8</c:v>
                </c:pt>
                <c:pt idx="642">
                  <c:v>3</c:v>
                </c:pt>
                <c:pt idx="643">
                  <c:v>8</c:v>
                </c:pt>
                <c:pt idx="644">
                  <c:v>5</c:v>
                </c:pt>
                <c:pt idx="645">
                  <c:v>6</c:v>
                </c:pt>
                <c:pt idx="646">
                  <c:v>7</c:v>
                </c:pt>
                <c:pt idx="647">
                  <c:v>6</c:v>
                </c:pt>
                <c:pt idx="648">
                  <c:v>7</c:v>
                </c:pt>
                <c:pt idx="649">
                  <c:v>4</c:v>
                </c:pt>
                <c:pt idx="650">
                  <c:v>6</c:v>
                </c:pt>
                <c:pt idx="651">
                  <c:v>8</c:v>
                </c:pt>
                <c:pt idx="652">
                  <c:v>7</c:v>
                </c:pt>
                <c:pt idx="653">
                  <c:v>6</c:v>
                </c:pt>
                <c:pt idx="654">
                  <c:v>5</c:v>
                </c:pt>
                <c:pt idx="655">
                  <c:v>8</c:v>
                </c:pt>
                <c:pt idx="656">
                  <c:v>8</c:v>
                </c:pt>
                <c:pt idx="657">
                  <c:v>3</c:v>
                </c:pt>
                <c:pt idx="658">
                  <c:v>7</c:v>
                </c:pt>
                <c:pt idx="659">
                  <c:v>1</c:v>
                </c:pt>
                <c:pt idx="660">
                  <c:v>7</c:v>
                </c:pt>
                <c:pt idx="661">
                  <c:v>8</c:v>
                </c:pt>
                <c:pt idx="662">
                  <c:v>1</c:v>
                </c:pt>
                <c:pt idx="663">
                  <c:v>2</c:v>
                </c:pt>
                <c:pt idx="664">
                  <c:v>8</c:v>
                </c:pt>
                <c:pt idx="665">
                  <c:v>6</c:v>
                </c:pt>
                <c:pt idx="666">
                  <c:v>5</c:v>
                </c:pt>
                <c:pt idx="667">
                  <c:v>3</c:v>
                </c:pt>
                <c:pt idx="668">
                  <c:v>8</c:v>
                </c:pt>
                <c:pt idx="669">
                  <c:v>6</c:v>
                </c:pt>
                <c:pt idx="670">
                  <c:v>7</c:v>
                </c:pt>
                <c:pt idx="671">
                  <c:v>7</c:v>
                </c:pt>
                <c:pt idx="672">
                  <c:v>8</c:v>
                </c:pt>
                <c:pt idx="673">
                  <c:v>2</c:v>
                </c:pt>
                <c:pt idx="674">
                  <c:v>6</c:v>
                </c:pt>
                <c:pt idx="675">
                  <c:v>8</c:v>
                </c:pt>
                <c:pt idx="676">
                  <c:v>7</c:v>
                </c:pt>
                <c:pt idx="677">
                  <c:v>7</c:v>
                </c:pt>
                <c:pt idx="678">
                  <c:v>7</c:v>
                </c:pt>
                <c:pt idx="679">
                  <c:v>6</c:v>
                </c:pt>
                <c:pt idx="680">
                  <c:v>8</c:v>
                </c:pt>
                <c:pt idx="681">
                  <c:v>2</c:v>
                </c:pt>
                <c:pt idx="682">
                  <c:v>3</c:v>
                </c:pt>
                <c:pt idx="683">
                  <c:v>7</c:v>
                </c:pt>
                <c:pt idx="684">
                  <c:v>6</c:v>
                </c:pt>
                <c:pt idx="685">
                  <c:v>5</c:v>
                </c:pt>
                <c:pt idx="686">
                  <c:v>2</c:v>
                </c:pt>
                <c:pt idx="687">
                  <c:v>3</c:v>
                </c:pt>
                <c:pt idx="688">
                  <c:v>5</c:v>
                </c:pt>
                <c:pt idx="689">
                  <c:v>7</c:v>
                </c:pt>
                <c:pt idx="690">
                  <c:v>5</c:v>
                </c:pt>
                <c:pt idx="691">
                  <c:v>4</c:v>
                </c:pt>
                <c:pt idx="692">
                  <c:v>1</c:v>
                </c:pt>
                <c:pt idx="693">
                  <c:v>6</c:v>
                </c:pt>
                <c:pt idx="694">
                  <c:v>5</c:v>
                </c:pt>
                <c:pt idx="695">
                  <c:v>7</c:v>
                </c:pt>
                <c:pt idx="696">
                  <c:v>5</c:v>
                </c:pt>
                <c:pt idx="697">
                  <c:v>7</c:v>
                </c:pt>
                <c:pt idx="698">
                  <c:v>5</c:v>
                </c:pt>
                <c:pt idx="699">
                  <c:v>3</c:v>
                </c:pt>
                <c:pt idx="700">
                  <c:v>5</c:v>
                </c:pt>
                <c:pt idx="701">
                  <c:v>3</c:v>
                </c:pt>
                <c:pt idx="702">
                  <c:v>7</c:v>
                </c:pt>
                <c:pt idx="703">
                  <c:v>4</c:v>
                </c:pt>
                <c:pt idx="704">
                  <c:v>6</c:v>
                </c:pt>
                <c:pt idx="705">
                  <c:v>6</c:v>
                </c:pt>
                <c:pt idx="706">
                  <c:v>6</c:v>
                </c:pt>
                <c:pt idx="707">
                  <c:v>4</c:v>
                </c:pt>
                <c:pt idx="708">
                  <c:v>7</c:v>
                </c:pt>
                <c:pt idx="709">
                  <c:v>6</c:v>
                </c:pt>
                <c:pt idx="710">
                  <c:v>7</c:v>
                </c:pt>
                <c:pt idx="711">
                  <c:v>8</c:v>
                </c:pt>
                <c:pt idx="712">
                  <c:v>7</c:v>
                </c:pt>
                <c:pt idx="713">
                  <c:v>6</c:v>
                </c:pt>
                <c:pt idx="714">
                  <c:v>5</c:v>
                </c:pt>
                <c:pt idx="715">
                  <c:v>2</c:v>
                </c:pt>
                <c:pt idx="716">
                  <c:v>7</c:v>
                </c:pt>
                <c:pt idx="717">
                  <c:v>5</c:v>
                </c:pt>
                <c:pt idx="718">
                  <c:v>6</c:v>
                </c:pt>
                <c:pt idx="719">
                  <c:v>5</c:v>
                </c:pt>
                <c:pt idx="720">
                  <c:v>8</c:v>
                </c:pt>
                <c:pt idx="721">
                  <c:v>1</c:v>
                </c:pt>
                <c:pt idx="722">
                  <c:v>9</c:v>
                </c:pt>
                <c:pt idx="723">
                  <c:v>8</c:v>
                </c:pt>
                <c:pt idx="724">
                  <c:v>8</c:v>
                </c:pt>
                <c:pt idx="725">
                  <c:v>7</c:v>
                </c:pt>
                <c:pt idx="726">
                  <c:v>6</c:v>
                </c:pt>
                <c:pt idx="727">
                  <c:v>5</c:v>
                </c:pt>
                <c:pt idx="728">
                  <c:v>6</c:v>
                </c:pt>
                <c:pt idx="729">
                  <c:v>5</c:v>
                </c:pt>
                <c:pt idx="730">
                  <c:v>8</c:v>
                </c:pt>
                <c:pt idx="731">
                  <c:v>5</c:v>
                </c:pt>
                <c:pt idx="732">
                  <c:v>7</c:v>
                </c:pt>
                <c:pt idx="733">
                  <c:v>7</c:v>
                </c:pt>
                <c:pt idx="734">
                  <c:v>8</c:v>
                </c:pt>
                <c:pt idx="735">
                  <c:v>8</c:v>
                </c:pt>
                <c:pt idx="736">
                  <c:v>7</c:v>
                </c:pt>
                <c:pt idx="737">
                  <c:v>2</c:v>
                </c:pt>
                <c:pt idx="738">
                  <c:v>3</c:v>
                </c:pt>
                <c:pt idx="739">
                  <c:v>7</c:v>
                </c:pt>
                <c:pt idx="740">
                  <c:v>6</c:v>
                </c:pt>
                <c:pt idx="741">
                  <c:v>8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6</c:v>
                </c:pt>
                <c:pt idx="747">
                  <c:v>4</c:v>
                </c:pt>
                <c:pt idx="748">
                  <c:v>7</c:v>
                </c:pt>
                <c:pt idx="749">
                  <c:v>8</c:v>
                </c:pt>
                <c:pt idx="750">
                  <c:v>7</c:v>
                </c:pt>
                <c:pt idx="751">
                  <c:v>6</c:v>
                </c:pt>
                <c:pt idx="752">
                  <c:v>5</c:v>
                </c:pt>
                <c:pt idx="753">
                  <c:v>8</c:v>
                </c:pt>
                <c:pt idx="754">
                  <c:v>5</c:v>
                </c:pt>
                <c:pt idx="755">
                  <c:v>5</c:v>
                </c:pt>
                <c:pt idx="756">
                  <c:v>1</c:v>
                </c:pt>
                <c:pt idx="757">
                  <c:v>5</c:v>
                </c:pt>
                <c:pt idx="758">
                  <c:v>3</c:v>
                </c:pt>
                <c:pt idx="759">
                  <c:v>6</c:v>
                </c:pt>
                <c:pt idx="760">
                  <c:v>5</c:v>
                </c:pt>
                <c:pt idx="761">
                  <c:v>7</c:v>
                </c:pt>
                <c:pt idx="762">
                  <c:v>5</c:v>
                </c:pt>
                <c:pt idx="763">
                  <c:v>7</c:v>
                </c:pt>
                <c:pt idx="764">
                  <c:v>8</c:v>
                </c:pt>
                <c:pt idx="765">
                  <c:v>8</c:v>
                </c:pt>
                <c:pt idx="766">
                  <c:v>5</c:v>
                </c:pt>
                <c:pt idx="767">
                  <c:v>7</c:v>
                </c:pt>
                <c:pt idx="768">
                  <c:v>5</c:v>
                </c:pt>
                <c:pt idx="769">
                  <c:v>8</c:v>
                </c:pt>
                <c:pt idx="770">
                  <c:v>8</c:v>
                </c:pt>
                <c:pt idx="771">
                  <c:v>8</c:v>
                </c:pt>
                <c:pt idx="772">
                  <c:v>5</c:v>
                </c:pt>
                <c:pt idx="773">
                  <c:v>7</c:v>
                </c:pt>
                <c:pt idx="774">
                  <c:v>8</c:v>
                </c:pt>
                <c:pt idx="775">
                  <c:v>7</c:v>
                </c:pt>
                <c:pt idx="776">
                  <c:v>6</c:v>
                </c:pt>
                <c:pt idx="777">
                  <c:v>8</c:v>
                </c:pt>
                <c:pt idx="778">
                  <c:v>8</c:v>
                </c:pt>
                <c:pt idx="779">
                  <c:v>6</c:v>
                </c:pt>
                <c:pt idx="780">
                  <c:v>7</c:v>
                </c:pt>
                <c:pt idx="781">
                  <c:v>5</c:v>
                </c:pt>
                <c:pt idx="782">
                  <c:v>4</c:v>
                </c:pt>
                <c:pt idx="783">
                  <c:v>6</c:v>
                </c:pt>
                <c:pt idx="784">
                  <c:v>6</c:v>
                </c:pt>
                <c:pt idx="785">
                  <c:v>5</c:v>
                </c:pt>
                <c:pt idx="786">
                  <c:v>5</c:v>
                </c:pt>
                <c:pt idx="787">
                  <c:v>7</c:v>
                </c:pt>
                <c:pt idx="788">
                  <c:v>6</c:v>
                </c:pt>
                <c:pt idx="789">
                  <c:v>5</c:v>
                </c:pt>
                <c:pt idx="790">
                  <c:v>7</c:v>
                </c:pt>
                <c:pt idx="791">
                  <c:v>5</c:v>
                </c:pt>
                <c:pt idx="792">
                  <c:v>9</c:v>
                </c:pt>
                <c:pt idx="793">
                  <c:v>7</c:v>
                </c:pt>
                <c:pt idx="794">
                  <c:v>5</c:v>
                </c:pt>
                <c:pt idx="795">
                  <c:v>7</c:v>
                </c:pt>
                <c:pt idx="796">
                  <c:v>6</c:v>
                </c:pt>
                <c:pt idx="797">
                  <c:v>9</c:v>
                </c:pt>
                <c:pt idx="798">
                  <c:v>7</c:v>
                </c:pt>
                <c:pt idx="799">
                  <c:v>8</c:v>
                </c:pt>
                <c:pt idx="800">
                  <c:v>7</c:v>
                </c:pt>
                <c:pt idx="801">
                  <c:v>6</c:v>
                </c:pt>
                <c:pt idx="802">
                  <c:v>5</c:v>
                </c:pt>
                <c:pt idx="803">
                  <c:v>5</c:v>
                </c:pt>
                <c:pt idx="804">
                  <c:v>4</c:v>
                </c:pt>
                <c:pt idx="805">
                  <c:v>7</c:v>
                </c:pt>
                <c:pt idx="806">
                  <c:v>6</c:v>
                </c:pt>
                <c:pt idx="807">
                  <c:v>5</c:v>
                </c:pt>
                <c:pt idx="808">
                  <c:v>6</c:v>
                </c:pt>
                <c:pt idx="809">
                  <c:v>7</c:v>
                </c:pt>
                <c:pt idx="810">
                  <c:v>7</c:v>
                </c:pt>
                <c:pt idx="811">
                  <c:v>7</c:v>
                </c:pt>
                <c:pt idx="812">
                  <c:v>6</c:v>
                </c:pt>
                <c:pt idx="813">
                  <c:v>7</c:v>
                </c:pt>
                <c:pt idx="814">
                  <c:v>8</c:v>
                </c:pt>
                <c:pt idx="815">
                  <c:v>6</c:v>
                </c:pt>
                <c:pt idx="816">
                  <c:v>8</c:v>
                </c:pt>
                <c:pt idx="817">
                  <c:v>6</c:v>
                </c:pt>
                <c:pt idx="818">
                  <c:v>7</c:v>
                </c:pt>
                <c:pt idx="819">
                  <c:v>7</c:v>
                </c:pt>
                <c:pt idx="820">
                  <c:v>8</c:v>
                </c:pt>
                <c:pt idx="821">
                  <c:v>8</c:v>
                </c:pt>
                <c:pt idx="822">
                  <c:v>7</c:v>
                </c:pt>
                <c:pt idx="823">
                  <c:v>7</c:v>
                </c:pt>
                <c:pt idx="824">
                  <c:v>6</c:v>
                </c:pt>
                <c:pt idx="825">
                  <c:v>7</c:v>
                </c:pt>
                <c:pt idx="826">
                  <c:v>4</c:v>
                </c:pt>
                <c:pt idx="827">
                  <c:v>9</c:v>
                </c:pt>
                <c:pt idx="828">
                  <c:v>6</c:v>
                </c:pt>
                <c:pt idx="829">
                  <c:v>7</c:v>
                </c:pt>
                <c:pt idx="830">
                  <c:v>7</c:v>
                </c:pt>
                <c:pt idx="831">
                  <c:v>6</c:v>
                </c:pt>
                <c:pt idx="832">
                  <c:v>7</c:v>
                </c:pt>
                <c:pt idx="833">
                  <c:v>3</c:v>
                </c:pt>
                <c:pt idx="834">
                  <c:v>6</c:v>
                </c:pt>
                <c:pt idx="835">
                  <c:v>7</c:v>
                </c:pt>
                <c:pt idx="836">
                  <c:v>6</c:v>
                </c:pt>
                <c:pt idx="837">
                  <c:v>7</c:v>
                </c:pt>
                <c:pt idx="838">
                  <c:v>7</c:v>
                </c:pt>
                <c:pt idx="839">
                  <c:v>8</c:v>
                </c:pt>
                <c:pt idx="840">
                  <c:v>5</c:v>
                </c:pt>
                <c:pt idx="841">
                  <c:v>7</c:v>
                </c:pt>
                <c:pt idx="842">
                  <c:v>9</c:v>
                </c:pt>
                <c:pt idx="843">
                  <c:v>6</c:v>
                </c:pt>
                <c:pt idx="844">
                  <c:v>8</c:v>
                </c:pt>
                <c:pt idx="845">
                  <c:v>7</c:v>
                </c:pt>
                <c:pt idx="846">
                  <c:v>5</c:v>
                </c:pt>
                <c:pt idx="847">
                  <c:v>6</c:v>
                </c:pt>
                <c:pt idx="848">
                  <c:v>8</c:v>
                </c:pt>
                <c:pt idx="849">
                  <c:v>4</c:v>
                </c:pt>
                <c:pt idx="850">
                  <c:v>7</c:v>
                </c:pt>
                <c:pt idx="851">
                  <c:v>7</c:v>
                </c:pt>
                <c:pt idx="852">
                  <c:v>7</c:v>
                </c:pt>
                <c:pt idx="853">
                  <c:v>8</c:v>
                </c:pt>
                <c:pt idx="854">
                  <c:v>7</c:v>
                </c:pt>
                <c:pt idx="855">
                  <c:v>9</c:v>
                </c:pt>
                <c:pt idx="856">
                  <c:v>8</c:v>
                </c:pt>
                <c:pt idx="857">
                  <c:v>7</c:v>
                </c:pt>
                <c:pt idx="858">
                  <c:v>5</c:v>
                </c:pt>
                <c:pt idx="859">
                  <c:v>8</c:v>
                </c:pt>
                <c:pt idx="860">
                  <c:v>8</c:v>
                </c:pt>
                <c:pt idx="861">
                  <c:v>7</c:v>
                </c:pt>
                <c:pt idx="862">
                  <c:v>5</c:v>
                </c:pt>
                <c:pt idx="863">
                  <c:v>7</c:v>
                </c:pt>
                <c:pt idx="864">
                  <c:v>5</c:v>
                </c:pt>
                <c:pt idx="865">
                  <c:v>8</c:v>
                </c:pt>
                <c:pt idx="866">
                  <c:v>7</c:v>
                </c:pt>
                <c:pt idx="867">
                  <c:v>7</c:v>
                </c:pt>
                <c:pt idx="868">
                  <c:v>8</c:v>
                </c:pt>
                <c:pt idx="869">
                  <c:v>6</c:v>
                </c:pt>
                <c:pt idx="870">
                  <c:v>6</c:v>
                </c:pt>
                <c:pt idx="871">
                  <c:v>7</c:v>
                </c:pt>
                <c:pt idx="872">
                  <c:v>2</c:v>
                </c:pt>
                <c:pt idx="873">
                  <c:v>4</c:v>
                </c:pt>
                <c:pt idx="874">
                  <c:v>5</c:v>
                </c:pt>
                <c:pt idx="875">
                  <c:v>8</c:v>
                </c:pt>
                <c:pt idx="876">
                  <c:v>6</c:v>
                </c:pt>
                <c:pt idx="877">
                  <c:v>5</c:v>
                </c:pt>
                <c:pt idx="878">
                  <c:v>7</c:v>
                </c:pt>
                <c:pt idx="879">
                  <c:v>6</c:v>
                </c:pt>
                <c:pt idx="880">
                  <c:v>6</c:v>
                </c:pt>
                <c:pt idx="881">
                  <c:v>5</c:v>
                </c:pt>
                <c:pt idx="882">
                  <c:v>4</c:v>
                </c:pt>
                <c:pt idx="883">
                  <c:v>6</c:v>
                </c:pt>
                <c:pt idx="884">
                  <c:v>6</c:v>
                </c:pt>
                <c:pt idx="885">
                  <c:v>5</c:v>
                </c:pt>
                <c:pt idx="886">
                  <c:v>4</c:v>
                </c:pt>
                <c:pt idx="887">
                  <c:v>5</c:v>
                </c:pt>
                <c:pt idx="888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14-4E74-AC45-38C79DFA7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6800"/>
        <c:axId val="498038112"/>
      </c:scatterChart>
      <c:valAx>
        <c:axId val="498036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8112"/>
        <c:crosses val="autoZero"/>
        <c:crossBetween val="midCat"/>
      </c:valAx>
      <c:valAx>
        <c:axId val="498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25203923388981E-2"/>
          <c:y val="9.0022806724111941E-3"/>
          <c:w val="0.92805410001486155"/>
          <c:h val="0.943948784501752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Notas!$C:$C</c:f>
              <c:numCache>
                <c:formatCode>General</c:formatCode>
                <c:ptCount val="1048576"/>
                <c:pt idx="0">
                  <c:v>5.4</c:v>
                </c:pt>
                <c:pt idx="1">
                  <c:v>7.1</c:v>
                </c:pt>
                <c:pt idx="2">
                  <c:v>5.9</c:v>
                </c:pt>
                <c:pt idx="3">
                  <c:v>7.1</c:v>
                </c:pt>
                <c:pt idx="4">
                  <c:v>8.3000000000000007</c:v>
                </c:pt>
                <c:pt idx="5">
                  <c:v>5.7</c:v>
                </c:pt>
                <c:pt idx="6">
                  <c:v>7.4</c:v>
                </c:pt>
                <c:pt idx="7">
                  <c:v>8.1999999999999993</c:v>
                </c:pt>
                <c:pt idx="8">
                  <c:v>6.7</c:v>
                </c:pt>
                <c:pt idx="9">
                  <c:v>7</c:v>
                </c:pt>
                <c:pt idx="10">
                  <c:v>8.1</c:v>
                </c:pt>
                <c:pt idx="11">
                  <c:v>6.3</c:v>
                </c:pt>
                <c:pt idx="12">
                  <c:v>7</c:v>
                </c:pt>
                <c:pt idx="13">
                  <c:v>6.8</c:v>
                </c:pt>
                <c:pt idx="14">
                  <c:v>7.9</c:v>
                </c:pt>
                <c:pt idx="15">
                  <c:v>7.6</c:v>
                </c:pt>
                <c:pt idx="16">
                  <c:v>6.9</c:v>
                </c:pt>
                <c:pt idx="17">
                  <c:v>6.4</c:v>
                </c:pt>
                <c:pt idx="18">
                  <c:v>7.2</c:v>
                </c:pt>
                <c:pt idx="19">
                  <c:v>7.5</c:v>
                </c:pt>
                <c:pt idx="20">
                  <c:v>7.2</c:v>
                </c:pt>
                <c:pt idx="21">
                  <c:v>7.6</c:v>
                </c:pt>
                <c:pt idx="22">
                  <c:v>7.8</c:v>
                </c:pt>
                <c:pt idx="23">
                  <c:v>8.1</c:v>
                </c:pt>
                <c:pt idx="24">
                  <c:v>7</c:v>
                </c:pt>
                <c:pt idx="25">
                  <c:v>8</c:v>
                </c:pt>
                <c:pt idx="26">
                  <c:v>5.0999999999999996</c:v>
                </c:pt>
                <c:pt idx="27">
                  <c:v>5.0999999999999996</c:v>
                </c:pt>
                <c:pt idx="28">
                  <c:v>7.2</c:v>
                </c:pt>
                <c:pt idx="29">
                  <c:v>7.1</c:v>
                </c:pt>
                <c:pt idx="30">
                  <c:v>8</c:v>
                </c:pt>
                <c:pt idx="31">
                  <c:v>7.9</c:v>
                </c:pt>
                <c:pt idx="32">
                  <c:v>6.1</c:v>
                </c:pt>
                <c:pt idx="33">
                  <c:v>7.8</c:v>
                </c:pt>
                <c:pt idx="34">
                  <c:v>8.8000000000000007</c:v>
                </c:pt>
                <c:pt idx="35">
                  <c:v>6.8</c:v>
                </c:pt>
                <c:pt idx="36">
                  <c:v>7.8</c:v>
                </c:pt>
                <c:pt idx="37">
                  <c:v>7.2</c:v>
                </c:pt>
                <c:pt idx="38">
                  <c:v>8.3000000000000007</c:v>
                </c:pt>
                <c:pt idx="39">
                  <c:v>7</c:v>
                </c:pt>
                <c:pt idx="40">
                  <c:v>7.8</c:v>
                </c:pt>
                <c:pt idx="41">
                  <c:v>7.6</c:v>
                </c:pt>
                <c:pt idx="42">
                  <c:v>6.8</c:v>
                </c:pt>
                <c:pt idx="43">
                  <c:v>6.7</c:v>
                </c:pt>
                <c:pt idx="44">
                  <c:v>8.1</c:v>
                </c:pt>
                <c:pt idx="45">
                  <c:v>6.6</c:v>
                </c:pt>
                <c:pt idx="46">
                  <c:v>5.0999999999999996</c:v>
                </c:pt>
                <c:pt idx="47">
                  <c:v>7.7</c:v>
                </c:pt>
                <c:pt idx="48">
                  <c:v>7.9</c:v>
                </c:pt>
                <c:pt idx="49">
                  <c:v>6</c:v>
                </c:pt>
                <c:pt idx="50">
                  <c:v>7.6</c:v>
                </c:pt>
                <c:pt idx="51">
                  <c:v>6.6</c:v>
                </c:pt>
                <c:pt idx="52">
                  <c:v>7</c:v>
                </c:pt>
                <c:pt idx="53">
                  <c:v>3.5</c:v>
                </c:pt>
                <c:pt idx="54">
                  <c:v>6.7</c:v>
                </c:pt>
                <c:pt idx="55">
                  <c:v>8.6999999999999993</c:v>
                </c:pt>
                <c:pt idx="56">
                  <c:v>8.6</c:v>
                </c:pt>
                <c:pt idx="57">
                  <c:v>8</c:v>
                </c:pt>
                <c:pt idx="58">
                  <c:v>7.1</c:v>
                </c:pt>
                <c:pt idx="59">
                  <c:v>6.8</c:v>
                </c:pt>
                <c:pt idx="60">
                  <c:v>7.7</c:v>
                </c:pt>
                <c:pt idx="61">
                  <c:v>7.8</c:v>
                </c:pt>
                <c:pt idx="62">
                  <c:v>7.6</c:v>
                </c:pt>
                <c:pt idx="63">
                  <c:v>7.9</c:v>
                </c:pt>
                <c:pt idx="64">
                  <c:v>6.6</c:v>
                </c:pt>
                <c:pt idx="65">
                  <c:v>6.4</c:v>
                </c:pt>
                <c:pt idx="66">
                  <c:v>7.8</c:v>
                </c:pt>
                <c:pt idx="67">
                  <c:v>8</c:v>
                </c:pt>
                <c:pt idx="68">
                  <c:v>7.6</c:v>
                </c:pt>
                <c:pt idx="69">
                  <c:v>6.9</c:v>
                </c:pt>
                <c:pt idx="70">
                  <c:v>7</c:v>
                </c:pt>
                <c:pt idx="71">
                  <c:v>5.7</c:v>
                </c:pt>
                <c:pt idx="72">
                  <c:v>6.1</c:v>
                </c:pt>
                <c:pt idx="73">
                  <c:v>5.3</c:v>
                </c:pt>
                <c:pt idx="74">
                  <c:v>8</c:v>
                </c:pt>
                <c:pt idx="75">
                  <c:v>5.8</c:v>
                </c:pt>
                <c:pt idx="76">
                  <c:v>7.2</c:v>
                </c:pt>
                <c:pt idx="77">
                  <c:v>5.8</c:v>
                </c:pt>
                <c:pt idx="78">
                  <c:v>6.8</c:v>
                </c:pt>
                <c:pt idx="79">
                  <c:v>6.3</c:v>
                </c:pt>
                <c:pt idx="80">
                  <c:v>7.1</c:v>
                </c:pt>
                <c:pt idx="81">
                  <c:v>5.6</c:v>
                </c:pt>
                <c:pt idx="82">
                  <c:v>7.8</c:v>
                </c:pt>
                <c:pt idx="83">
                  <c:v>7.5</c:v>
                </c:pt>
                <c:pt idx="84">
                  <c:v>7.6</c:v>
                </c:pt>
                <c:pt idx="85">
                  <c:v>7.3</c:v>
                </c:pt>
                <c:pt idx="86">
                  <c:v>7.6</c:v>
                </c:pt>
                <c:pt idx="87">
                  <c:v>6.5</c:v>
                </c:pt>
                <c:pt idx="88">
                  <c:v>8.1999999999999993</c:v>
                </c:pt>
                <c:pt idx="89">
                  <c:v>7.4</c:v>
                </c:pt>
                <c:pt idx="90">
                  <c:v>7.8</c:v>
                </c:pt>
                <c:pt idx="91">
                  <c:v>7.3</c:v>
                </c:pt>
                <c:pt idx="92">
                  <c:v>8</c:v>
                </c:pt>
                <c:pt idx="93">
                  <c:v>7.3</c:v>
                </c:pt>
                <c:pt idx="94">
                  <c:v>7.8</c:v>
                </c:pt>
                <c:pt idx="95">
                  <c:v>7.8</c:v>
                </c:pt>
                <c:pt idx="96">
                  <c:v>6.6</c:v>
                </c:pt>
                <c:pt idx="97">
                  <c:v>7.7</c:v>
                </c:pt>
                <c:pt idx="98">
                  <c:v>7.7</c:v>
                </c:pt>
                <c:pt idx="99">
                  <c:v>7.4</c:v>
                </c:pt>
                <c:pt idx="100">
                  <c:v>8.1</c:v>
                </c:pt>
                <c:pt idx="101">
                  <c:v>8</c:v>
                </c:pt>
                <c:pt idx="102">
                  <c:v>8.1</c:v>
                </c:pt>
                <c:pt idx="103">
                  <c:v>7.5</c:v>
                </c:pt>
                <c:pt idx="104">
                  <c:v>5.2</c:v>
                </c:pt>
                <c:pt idx="105">
                  <c:v>6.2</c:v>
                </c:pt>
                <c:pt idx="106">
                  <c:v>8</c:v>
                </c:pt>
                <c:pt idx="107">
                  <c:v>7.1</c:v>
                </c:pt>
                <c:pt idx="108">
                  <c:v>7.9</c:v>
                </c:pt>
                <c:pt idx="109">
                  <c:v>6.8</c:v>
                </c:pt>
                <c:pt idx="110">
                  <c:v>7.9</c:v>
                </c:pt>
                <c:pt idx="111">
                  <c:v>8</c:v>
                </c:pt>
                <c:pt idx="112">
                  <c:v>8</c:v>
                </c:pt>
                <c:pt idx="113">
                  <c:v>7.8</c:v>
                </c:pt>
                <c:pt idx="114">
                  <c:v>7.2</c:v>
                </c:pt>
                <c:pt idx="115">
                  <c:v>6.5</c:v>
                </c:pt>
                <c:pt idx="116">
                  <c:v>7.5</c:v>
                </c:pt>
                <c:pt idx="117">
                  <c:v>8.4</c:v>
                </c:pt>
                <c:pt idx="118">
                  <c:v>7.1</c:v>
                </c:pt>
                <c:pt idx="119">
                  <c:v>6.6</c:v>
                </c:pt>
                <c:pt idx="120">
                  <c:v>7.1</c:v>
                </c:pt>
                <c:pt idx="121">
                  <c:v>7</c:v>
                </c:pt>
                <c:pt idx="122">
                  <c:v>8.1</c:v>
                </c:pt>
                <c:pt idx="123">
                  <c:v>7.7</c:v>
                </c:pt>
                <c:pt idx="124">
                  <c:v>7.8</c:v>
                </c:pt>
                <c:pt idx="125">
                  <c:v>7.3</c:v>
                </c:pt>
                <c:pt idx="126">
                  <c:v>6.1</c:v>
                </c:pt>
                <c:pt idx="127">
                  <c:v>6.8</c:v>
                </c:pt>
                <c:pt idx="128">
                  <c:v>8.1999999999999993</c:v>
                </c:pt>
                <c:pt idx="129">
                  <c:v>8.1</c:v>
                </c:pt>
                <c:pt idx="130">
                  <c:v>7.1</c:v>
                </c:pt>
                <c:pt idx="131">
                  <c:v>7.4</c:v>
                </c:pt>
                <c:pt idx="132">
                  <c:v>6.4</c:v>
                </c:pt>
                <c:pt idx="133">
                  <c:v>7.4</c:v>
                </c:pt>
                <c:pt idx="134">
                  <c:v>7.6</c:v>
                </c:pt>
                <c:pt idx="135">
                  <c:v>5.7</c:v>
                </c:pt>
                <c:pt idx="136">
                  <c:v>7.4</c:v>
                </c:pt>
                <c:pt idx="137">
                  <c:v>8.1999999999999993</c:v>
                </c:pt>
                <c:pt idx="138">
                  <c:v>6.6</c:v>
                </c:pt>
                <c:pt idx="139">
                  <c:v>6.4</c:v>
                </c:pt>
                <c:pt idx="140">
                  <c:v>8.1</c:v>
                </c:pt>
                <c:pt idx="141">
                  <c:v>7.5</c:v>
                </c:pt>
                <c:pt idx="142">
                  <c:v>6.4</c:v>
                </c:pt>
                <c:pt idx="143">
                  <c:v>6.9</c:v>
                </c:pt>
                <c:pt idx="144">
                  <c:v>7.3</c:v>
                </c:pt>
                <c:pt idx="145">
                  <c:v>6.8</c:v>
                </c:pt>
                <c:pt idx="146">
                  <c:v>7.2</c:v>
                </c:pt>
                <c:pt idx="147">
                  <c:v>7.1</c:v>
                </c:pt>
                <c:pt idx="148">
                  <c:v>6.5</c:v>
                </c:pt>
                <c:pt idx="149">
                  <c:v>7.4</c:v>
                </c:pt>
                <c:pt idx="150">
                  <c:v>6.4</c:v>
                </c:pt>
                <c:pt idx="151">
                  <c:v>8</c:v>
                </c:pt>
                <c:pt idx="152">
                  <c:v>7.1</c:v>
                </c:pt>
                <c:pt idx="153">
                  <c:v>7.5</c:v>
                </c:pt>
                <c:pt idx="154">
                  <c:v>5.7</c:v>
                </c:pt>
                <c:pt idx="155">
                  <c:v>7.1</c:v>
                </c:pt>
                <c:pt idx="156">
                  <c:v>7.3</c:v>
                </c:pt>
                <c:pt idx="157">
                  <c:v>7.4</c:v>
                </c:pt>
                <c:pt idx="158">
                  <c:v>7.8</c:v>
                </c:pt>
                <c:pt idx="159">
                  <c:v>7.6</c:v>
                </c:pt>
                <c:pt idx="160">
                  <c:v>8.1999999999999993</c:v>
                </c:pt>
                <c:pt idx="161">
                  <c:v>7.1</c:v>
                </c:pt>
                <c:pt idx="162">
                  <c:v>6.1</c:v>
                </c:pt>
                <c:pt idx="163">
                  <c:v>6.8</c:v>
                </c:pt>
                <c:pt idx="164">
                  <c:v>7</c:v>
                </c:pt>
                <c:pt idx="165">
                  <c:v>6.8</c:v>
                </c:pt>
                <c:pt idx="166">
                  <c:v>7</c:v>
                </c:pt>
                <c:pt idx="167">
                  <c:v>5.6</c:v>
                </c:pt>
                <c:pt idx="168">
                  <c:v>7.9</c:v>
                </c:pt>
                <c:pt idx="169">
                  <c:v>7.5</c:v>
                </c:pt>
                <c:pt idx="170">
                  <c:v>7.8</c:v>
                </c:pt>
                <c:pt idx="171">
                  <c:v>7.4</c:v>
                </c:pt>
                <c:pt idx="172">
                  <c:v>7.9</c:v>
                </c:pt>
                <c:pt idx="173">
                  <c:v>7.4</c:v>
                </c:pt>
                <c:pt idx="174">
                  <c:v>6.8</c:v>
                </c:pt>
                <c:pt idx="175">
                  <c:v>8.1</c:v>
                </c:pt>
                <c:pt idx="176">
                  <c:v>7.7</c:v>
                </c:pt>
                <c:pt idx="177">
                  <c:v>8.1</c:v>
                </c:pt>
                <c:pt idx="178">
                  <c:v>7.1</c:v>
                </c:pt>
                <c:pt idx="179">
                  <c:v>6.6</c:v>
                </c:pt>
                <c:pt idx="180">
                  <c:v>7.4</c:v>
                </c:pt>
                <c:pt idx="181">
                  <c:v>7.2</c:v>
                </c:pt>
                <c:pt idx="182">
                  <c:v>7.3</c:v>
                </c:pt>
                <c:pt idx="183">
                  <c:v>7.8</c:v>
                </c:pt>
                <c:pt idx="184">
                  <c:v>7.9</c:v>
                </c:pt>
                <c:pt idx="185">
                  <c:v>7.1</c:v>
                </c:pt>
                <c:pt idx="186">
                  <c:v>7.9</c:v>
                </c:pt>
                <c:pt idx="187">
                  <c:v>7.4</c:v>
                </c:pt>
                <c:pt idx="188">
                  <c:v>7.8</c:v>
                </c:pt>
                <c:pt idx="189">
                  <c:v>7.2</c:v>
                </c:pt>
                <c:pt idx="190">
                  <c:v>7.2</c:v>
                </c:pt>
                <c:pt idx="191">
                  <c:v>8.3000000000000007</c:v>
                </c:pt>
                <c:pt idx="192">
                  <c:v>8.3000000000000007</c:v>
                </c:pt>
                <c:pt idx="193">
                  <c:v>8.1999999999999993</c:v>
                </c:pt>
                <c:pt idx="194">
                  <c:v>8.1</c:v>
                </c:pt>
                <c:pt idx="195">
                  <c:v>8.1999999999999993</c:v>
                </c:pt>
                <c:pt idx="196">
                  <c:v>8.3000000000000007</c:v>
                </c:pt>
                <c:pt idx="197">
                  <c:v>8.4</c:v>
                </c:pt>
                <c:pt idx="198">
                  <c:v>6.6</c:v>
                </c:pt>
                <c:pt idx="199">
                  <c:v>6.4</c:v>
                </c:pt>
                <c:pt idx="200">
                  <c:v>5.9</c:v>
                </c:pt>
                <c:pt idx="201">
                  <c:v>7.4</c:v>
                </c:pt>
                <c:pt idx="202">
                  <c:v>6.9</c:v>
                </c:pt>
                <c:pt idx="203">
                  <c:v>6.8</c:v>
                </c:pt>
                <c:pt idx="204">
                  <c:v>7.3</c:v>
                </c:pt>
                <c:pt idx="205">
                  <c:v>7.7</c:v>
                </c:pt>
                <c:pt idx="206">
                  <c:v>7.5</c:v>
                </c:pt>
                <c:pt idx="207">
                  <c:v>7.3</c:v>
                </c:pt>
                <c:pt idx="208">
                  <c:v>6.9</c:v>
                </c:pt>
                <c:pt idx="209">
                  <c:v>6.3</c:v>
                </c:pt>
                <c:pt idx="210">
                  <c:v>7.6</c:v>
                </c:pt>
                <c:pt idx="211">
                  <c:v>6.8</c:v>
                </c:pt>
                <c:pt idx="212">
                  <c:v>7.2</c:v>
                </c:pt>
                <c:pt idx="213">
                  <c:v>7.4</c:v>
                </c:pt>
                <c:pt idx="214">
                  <c:v>7.2</c:v>
                </c:pt>
                <c:pt idx="215">
                  <c:v>8.1</c:v>
                </c:pt>
                <c:pt idx="216">
                  <c:v>7.3</c:v>
                </c:pt>
                <c:pt idx="217">
                  <c:v>7.5</c:v>
                </c:pt>
                <c:pt idx="218">
                  <c:v>7.6</c:v>
                </c:pt>
                <c:pt idx="219">
                  <c:v>7.3</c:v>
                </c:pt>
                <c:pt idx="220">
                  <c:v>7.2</c:v>
                </c:pt>
                <c:pt idx="221">
                  <c:v>7.3</c:v>
                </c:pt>
                <c:pt idx="222">
                  <c:v>8.6</c:v>
                </c:pt>
                <c:pt idx="223">
                  <c:v>7.9</c:v>
                </c:pt>
                <c:pt idx="224">
                  <c:v>8.1</c:v>
                </c:pt>
                <c:pt idx="225">
                  <c:v>7.4</c:v>
                </c:pt>
                <c:pt idx="226">
                  <c:v>5.9</c:v>
                </c:pt>
                <c:pt idx="227">
                  <c:v>6.8</c:v>
                </c:pt>
                <c:pt idx="228">
                  <c:v>8.6</c:v>
                </c:pt>
                <c:pt idx="229">
                  <c:v>5.0999999999999996</c:v>
                </c:pt>
                <c:pt idx="230">
                  <c:v>7.7</c:v>
                </c:pt>
                <c:pt idx="231">
                  <c:v>7.6</c:v>
                </c:pt>
                <c:pt idx="232">
                  <c:v>6.7</c:v>
                </c:pt>
                <c:pt idx="233">
                  <c:v>8.3000000000000007</c:v>
                </c:pt>
                <c:pt idx="234">
                  <c:v>7.4</c:v>
                </c:pt>
                <c:pt idx="235">
                  <c:v>7.4</c:v>
                </c:pt>
                <c:pt idx="236">
                  <c:v>7.1</c:v>
                </c:pt>
                <c:pt idx="237">
                  <c:v>8.3000000000000007</c:v>
                </c:pt>
                <c:pt idx="238">
                  <c:v>7.6</c:v>
                </c:pt>
                <c:pt idx="239">
                  <c:v>8</c:v>
                </c:pt>
                <c:pt idx="240">
                  <c:v>5.0999999999999996</c:v>
                </c:pt>
                <c:pt idx="241">
                  <c:v>6.8</c:v>
                </c:pt>
                <c:pt idx="242">
                  <c:v>8.1999999999999993</c:v>
                </c:pt>
                <c:pt idx="243">
                  <c:v>8.3000000000000007</c:v>
                </c:pt>
                <c:pt idx="244">
                  <c:v>7.2</c:v>
                </c:pt>
                <c:pt idx="245">
                  <c:v>7.5</c:v>
                </c:pt>
                <c:pt idx="246">
                  <c:v>7.6</c:v>
                </c:pt>
                <c:pt idx="247">
                  <c:v>8.1999999999999993</c:v>
                </c:pt>
                <c:pt idx="248">
                  <c:v>7</c:v>
                </c:pt>
                <c:pt idx="249">
                  <c:v>7</c:v>
                </c:pt>
                <c:pt idx="250">
                  <c:v>6.3</c:v>
                </c:pt>
                <c:pt idx="251">
                  <c:v>5.8</c:v>
                </c:pt>
                <c:pt idx="252">
                  <c:v>7.9</c:v>
                </c:pt>
                <c:pt idx="253">
                  <c:v>7.4</c:v>
                </c:pt>
                <c:pt idx="254">
                  <c:v>8.5</c:v>
                </c:pt>
                <c:pt idx="255">
                  <c:v>8.4</c:v>
                </c:pt>
                <c:pt idx="256">
                  <c:v>6.3</c:v>
                </c:pt>
                <c:pt idx="257">
                  <c:v>5.4</c:v>
                </c:pt>
                <c:pt idx="258">
                  <c:v>6.2</c:v>
                </c:pt>
                <c:pt idx="259">
                  <c:v>5.0999999999999996</c:v>
                </c:pt>
                <c:pt idx="260">
                  <c:v>6.6</c:v>
                </c:pt>
                <c:pt idx="261">
                  <c:v>6.6</c:v>
                </c:pt>
                <c:pt idx="262">
                  <c:v>7.7</c:v>
                </c:pt>
                <c:pt idx="263">
                  <c:v>6</c:v>
                </c:pt>
                <c:pt idx="264">
                  <c:v>6.6</c:v>
                </c:pt>
                <c:pt idx="265">
                  <c:v>8</c:v>
                </c:pt>
                <c:pt idx="266">
                  <c:v>7</c:v>
                </c:pt>
                <c:pt idx="267">
                  <c:v>4</c:v>
                </c:pt>
                <c:pt idx="268">
                  <c:v>3.6</c:v>
                </c:pt>
                <c:pt idx="269">
                  <c:v>4.8</c:v>
                </c:pt>
                <c:pt idx="270">
                  <c:v>7.5</c:v>
                </c:pt>
                <c:pt idx="271">
                  <c:v>7.9</c:v>
                </c:pt>
                <c:pt idx="272">
                  <c:v>7.9</c:v>
                </c:pt>
                <c:pt idx="273">
                  <c:v>7.1</c:v>
                </c:pt>
                <c:pt idx="274">
                  <c:v>7.7</c:v>
                </c:pt>
                <c:pt idx="275">
                  <c:v>6.6</c:v>
                </c:pt>
                <c:pt idx="276">
                  <c:v>7.3</c:v>
                </c:pt>
                <c:pt idx="277">
                  <c:v>6.9</c:v>
                </c:pt>
                <c:pt idx="278">
                  <c:v>7.4</c:v>
                </c:pt>
                <c:pt idx="279">
                  <c:v>6.8</c:v>
                </c:pt>
                <c:pt idx="280">
                  <c:v>7.1</c:v>
                </c:pt>
                <c:pt idx="281">
                  <c:v>6.5</c:v>
                </c:pt>
                <c:pt idx="282">
                  <c:v>5.0999999999999996</c:v>
                </c:pt>
                <c:pt idx="283">
                  <c:v>7</c:v>
                </c:pt>
                <c:pt idx="284">
                  <c:v>6.5</c:v>
                </c:pt>
                <c:pt idx="285">
                  <c:v>4.5</c:v>
                </c:pt>
                <c:pt idx="286">
                  <c:v>8.1999999999999993</c:v>
                </c:pt>
                <c:pt idx="287">
                  <c:v>7.4</c:v>
                </c:pt>
                <c:pt idx="288">
                  <c:v>8.6</c:v>
                </c:pt>
                <c:pt idx="289">
                  <c:v>8.1999999999999993</c:v>
                </c:pt>
                <c:pt idx="290">
                  <c:v>7.5</c:v>
                </c:pt>
                <c:pt idx="291">
                  <c:v>6.9</c:v>
                </c:pt>
                <c:pt idx="292">
                  <c:v>7.2</c:v>
                </c:pt>
                <c:pt idx="293">
                  <c:v>6</c:v>
                </c:pt>
                <c:pt idx="294">
                  <c:v>7.1</c:v>
                </c:pt>
                <c:pt idx="295">
                  <c:v>7.3</c:v>
                </c:pt>
                <c:pt idx="296">
                  <c:v>6.4</c:v>
                </c:pt>
                <c:pt idx="297">
                  <c:v>7.1</c:v>
                </c:pt>
                <c:pt idx="298">
                  <c:v>7.1</c:v>
                </c:pt>
                <c:pt idx="299">
                  <c:v>8.4</c:v>
                </c:pt>
                <c:pt idx="300">
                  <c:v>5.7</c:v>
                </c:pt>
                <c:pt idx="301">
                  <c:v>7</c:v>
                </c:pt>
                <c:pt idx="302">
                  <c:v>6.5</c:v>
                </c:pt>
                <c:pt idx="303">
                  <c:v>6.8</c:v>
                </c:pt>
                <c:pt idx="304">
                  <c:v>7.4</c:v>
                </c:pt>
                <c:pt idx="305">
                  <c:v>7.6</c:v>
                </c:pt>
                <c:pt idx="306">
                  <c:v>1.6</c:v>
                </c:pt>
                <c:pt idx="307">
                  <c:v>6.7</c:v>
                </c:pt>
                <c:pt idx="308">
                  <c:v>5.2</c:v>
                </c:pt>
                <c:pt idx="309">
                  <c:v>6.8</c:v>
                </c:pt>
                <c:pt idx="310">
                  <c:v>5.3</c:v>
                </c:pt>
                <c:pt idx="311">
                  <c:v>6.8</c:v>
                </c:pt>
                <c:pt idx="312">
                  <c:v>6</c:v>
                </c:pt>
                <c:pt idx="313">
                  <c:v>6.9</c:v>
                </c:pt>
                <c:pt idx="314">
                  <c:v>7.5</c:v>
                </c:pt>
                <c:pt idx="315">
                  <c:v>7.2</c:v>
                </c:pt>
                <c:pt idx="316">
                  <c:v>5.7</c:v>
                </c:pt>
                <c:pt idx="317">
                  <c:v>7.6</c:v>
                </c:pt>
                <c:pt idx="318">
                  <c:v>7.2</c:v>
                </c:pt>
                <c:pt idx="319">
                  <c:v>5.7</c:v>
                </c:pt>
                <c:pt idx="320">
                  <c:v>7.3</c:v>
                </c:pt>
                <c:pt idx="321">
                  <c:v>8.1</c:v>
                </c:pt>
                <c:pt idx="322">
                  <c:v>7.3</c:v>
                </c:pt>
                <c:pt idx="323">
                  <c:v>7.6</c:v>
                </c:pt>
                <c:pt idx="324">
                  <c:v>7.5</c:v>
                </c:pt>
                <c:pt idx="325">
                  <c:v>6.2</c:v>
                </c:pt>
                <c:pt idx="326">
                  <c:v>7.6</c:v>
                </c:pt>
                <c:pt idx="327">
                  <c:v>8</c:v>
                </c:pt>
                <c:pt idx="328">
                  <c:v>8.3000000000000007</c:v>
                </c:pt>
                <c:pt idx="329">
                  <c:v>6.4</c:v>
                </c:pt>
                <c:pt idx="330">
                  <c:v>7.1</c:v>
                </c:pt>
                <c:pt idx="331">
                  <c:v>8</c:v>
                </c:pt>
                <c:pt idx="332">
                  <c:v>6.5</c:v>
                </c:pt>
                <c:pt idx="333">
                  <c:v>5.7</c:v>
                </c:pt>
                <c:pt idx="334">
                  <c:v>5.2</c:v>
                </c:pt>
                <c:pt idx="335">
                  <c:v>5.6</c:v>
                </c:pt>
                <c:pt idx="336">
                  <c:v>5.7</c:v>
                </c:pt>
                <c:pt idx="337">
                  <c:v>6.5</c:v>
                </c:pt>
                <c:pt idx="338">
                  <c:v>6</c:v>
                </c:pt>
                <c:pt idx="339">
                  <c:v>4.5999999999999996</c:v>
                </c:pt>
                <c:pt idx="340">
                  <c:v>4.8</c:v>
                </c:pt>
                <c:pt idx="341">
                  <c:v>3.4</c:v>
                </c:pt>
                <c:pt idx="342">
                  <c:v>5.5</c:v>
                </c:pt>
                <c:pt idx="343">
                  <c:v>5.6</c:v>
                </c:pt>
                <c:pt idx="344">
                  <c:v>6.9</c:v>
                </c:pt>
                <c:pt idx="345">
                  <c:v>6.5</c:v>
                </c:pt>
                <c:pt idx="346">
                  <c:v>6.7</c:v>
                </c:pt>
                <c:pt idx="347">
                  <c:v>7.4</c:v>
                </c:pt>
                <c:pt idx="348">
                  <c:v>4.8</c:v>
                </c:pt>
                <c:pt idx="349">
                  <c:v>6.4</c:v>
                </c:pt>
                <c:pt idx="350">
                  <c:v>7.1</c:v>
                </c:pt>
                <c:pt idx="351">
                  <c:v>7.3</c:v>
                </c:pt>
                <c:pt idx="352">
                  <c:v>2.6</c:v>
                </c:pt>
                <c:pt idx="353">
                  <c:v>3.1</c:v>
                </c:pt>
                <c:pt idx="354">
                  <c:v>6</c:v>
                </c:pt>
                <c:pt idx="355">
                  <c:v>5.8</c:v>
                </c:pt>
                <c:pt idx="356">
                  <c:v>5.5</c:v>
                </c:pt>
                <c:pt idx="357">
                  <c:v>6.4</c:v>
                </c:pt>
                <c:pt idx="358">
                  <c:v>6.5</c:v>
                </c:pt>
                <c:pt idx="359">
                  <c:v>7.7</c:v>
                </c:pt>
                <c:pt idx="360">
                  <c:v>8.3000000000000007</c:v>
                </c:pt>
                <c:pt idx="361">
                  <c:v>7</c:v>
                </c:pt>
                <c:pt idx="362">
                  <c:v>7.4</c:v>
                </c:pt>
                <c:pt idx="363">
                  <c:v>6.7</c:v>
                </c:pt>
                <c:pt idx="364">
                  <c:v>6.7</c:v>
                </c:pt>
                <c:pt idx="365">
                  <c:v>5.7</c:v>
                </c:pt>
                <c:pt idx="366">
                  <c:v>5.6</c:v>
                </c:pt>
                <c:pt idx="367">
                  <c:v>5.5</c:v>
                </c:pt>
                <c:pt idx="368">
                  <c:v>3.3</c:v>
                </c:pt>
                <c:pt idx="369">
                  <c:v>4.7</c:v>
                </c:pt>
                <c:pt idx="370">
                  <c:v>4.9000000000000004</c:v>
                </c:pt>
                <c:pt idx="371">
                  <c:v>7.3</c:v>
                </c:pt>
                <c:pt idx="372">
                  <c:v>6.8</c:v>
                </c:pt>
                <c:pt idx="373">
                  <c:v>4.3</c:v>
                </c:pt>
                <c:pt idx="374">
                  <c:v>6.6</c:v>
                </c:pt>
                <c:pt idx="375">
                  <c:v>6.9</c:v>
                </c:pt>
                <c:pt idx="376">
                  <c:v>7.5</c:v>
                </c:pt>
                <c:pt idx="377">
                  <c:v>7.2</c:v>
                </c:pt>
                <c:pt idx="378">
                  <c:v>6.6</c:v>
                </c:pt>
                <c:pt idx="379">
                  <c:v>7.6</c:v>
                </c:pt>
                <c:pt idx="380">
                  <c:v>7.1</c:v>
                </c:pt>
                <c:pt idx="381">
                  <c:v>6.7</c:v>
                </c:pt>
                <c:pt idx="382">
                  <c:v>7.2</c:v>
                </c:pt>
                <c:pt idx="383">
                  <c:v>6.8</c:v>
                </c:pt>
                <c:pt idx="384">
                  <c:v>7.1</c:v>
                </c:pt>
                <c:pt idx="385">
                  <c:v>6.3</c:v>
                </c:pt>
                <c:pt idx="386">
                  <c:v>6</c:v>
                </c:pt>
                <c:pt idx="387">
                  <c:v>7.6</c:v>
                </c:pt>
                <c:pt idx="388">
                  <c:v>7.7</c:v>
                </c:pt>
                <c:pt idx="389">
                  <c:v>7.5</c:v>
                </c:pt>
                <c:pt idx="390">
                  <c:v>8.1</c:v>
                </c:pt>
                <c:pt idx="391">
                  <c:v>8</c:v>
                </c:pt>
                <c:pt idx="392">
                  <c:v>6.4</c:v>
                </c:pt>
                <c:pt idx="393">
                  <c:v>7.5</c:v>
                </c:pt>
                <c:pt idx="394">
                  <c:v>7.6</c:v>
                </c:pt>
                <c:pt idx="395">
                  <c:v>7.5</c:v>
                </c:pt>
                <c:pt idx="396">
                  <c:v>5.6</c:v>
                </c:pt>
                <c:pt idx="397">
                  <c:v>6.4</c:v>
                </c:pt>
                <c:pt idx="398">
                  <c:v>7.2</c:v>
                </c:pt>
                <c:pt idx="399">
                  <c:v>7.2</c:v>
                </c:pt>
                <c:pt idx="400">
                  <c:v>6.8</c:v>
                </c:pt>
                <c:pt idx="401">
                  <c:v>6.5</c:v>
                </c:pt>
                <c:pt idx="402">
                  <c:v>6.5</c:v>
                </c:pt>
                <c:pt idx="403">
                  <c:v>7.4</c:v>
                </c:pt>
                <c:pt idx="404">
                  <c:v>5.8</c:v>
                </c:pt>
                <c:pt idx="405">
                  <c:v>6.2</c:v>
                </c:pt>
                <c:pt idx="406">
                  <c:v>7</c:v>
                </c:pt>
                <c:pt idx="407">
                  <c:v>5.8</c:v>
                </c:pt>
                <c:pt idx="408">
                  <c:v>6.3</c:v>
                </c:pt>
                <c:pt idx="409">
                  <c:v>5.9</c:v>
                </c:pt>
                <c:pt idx="410">
                  <c:v>6.7</c:v>
                </c:pt>
                <c:pt idx="411">
                  <c:v>5.2</c:v>
                </c:pt>
                <c:pt idx="412">
                  <c:v>8.1</c:v>
                </c:pt>
                <c:pt idx="413">
                  <c:v>7.8</c:v>
                </c:pt>
                <c:pt idx="414">
                  <c:v>6.6</c:v>
                </c:pt>
                <c:pt idx="415">
                  <c:v>6.8</c:v>
                </c:pt>
                <c:pt idx="416">
                  <c:v>6.2</c:v>
                </c:pt>
                <c:pt idx="417">
                  <c:v>5.6</c:v>
                </c:pt>
                <c:pt idx="418">
                  <c:v>6.6</c:v>
                </c:pt>
                <c:pt idx="419">
                  <c:v>5.6</c:v>
                </c:pt>
                <c:pt idx="420">
                  <c:v>7.9</c:v>
                </c:pt>
                <c:pt idx="421">
                  <c:v>7.7</c:v>
                </c:pt>
                <c:pt idx="422">
                  <c:v>7.1</c:v>
                </c:pt>
                <c:pt idx="423">
                  <c:v>5.3</c:v>
                </c:pt>
                <c:pt idx="424">
                  <c:v>5.6</c:v>
                </c:pt>
                <c:pt idx="425">
                  <c:v>5.7</c:v>
                </c:pt>
                <c:pt idx="426">
                  <c:v>6.9</c:v>
                </c:pt>
                <c:pt idx="427">
                  <c:v>8.3000000000000007</c:v>
                </c:pt>
                <c:pt idx="428">
                  <c:v>6</c:v>
                </c:pt>
                <c:pt idx="429">
                  <c:v>5.4</c:v>
                </c:pt>
                <c:pt idx="430">
                  <c:v>7.3</c:v>
                </c:pt>
                <c:pt idx="431">
                  <c:v>4.7</c:v>
                </c:pt>
                <c:pt idx="432">
                  <c:v>7.2</c:v>
                </c:pt>
                <c:pt idx="433">
                  <c:v>6</c:v>
                </c:pt>
                <c:pt idx="434">
                  <c:v>6.6</c:v>
                </c:pt>
                <c:pt idx="435">
                  <c:v>6.4</c:v>
                </c:pt>
                <c:pt idx="436">
                  <c:v>6.7</c:v>
                </c:pt>
                <c:pt idx="437">
                  <c:v>6.5</c:v>
                </c:pt>
                <c:pt idx="438">
                  <c:v>7.7</c:v>
                </c:pt>
                <c:pt idx="439">
                  <c:v>7.8</c:v>
                </c:pt>
                <c:pt idx="440">
                  <c:v>6.1</c:v>
                </c:pt>
                <c:pt idx="441">
                  <c:v>5.8</c:v>
                </c:pt>
                <c:pt idx="442">
                  <c:v>7.9</c:v>
                </c:pt>
                <c:pt idx="443">
                  <c:v>7.1</c:v>
                </c:pt>
                <c:pt idx="444">
                  <c:v>7.6</c:v>
                </c:pt>
                <c:pt idx="445">
                  <c:v>6.2</c:v>
                </c:pt>
                <c:pt idx="446">
                  <c:v>5.8</c:v>
                </c:pt>
                <c:pt idx="447">
                  <c:v>6.1</c:v>
                </c:pt>
                <c:pt idx="448">
                  <c:v>4.4000000000000004</c:v>
                </c:pt>
                <c:pt idx="449">
                  <c:v>7.1</c:v>
                </c:pt>
                <c:pt idx="450">
                  <c:v>6.2</c:v>
                </c:pt>
                <c:pt idx="451">
                  <c:v>6.2</c:v>
                </c:pt>
                <c:pt idx="452">
                  <c:v>6.4</c:v>
                </c:pt>
                <c:pt idx="453">
                  <c:v>7.2</c:v>
                </c:pt>
                <c:pt idx="454">
                  <c:v>7</c:v>
                </c:pt>
                <c:pt idx="455">
                  <c:v>7.2</c:v>
                </c:pt>
                <c:pt idx="456">
                  <c:v>8.3000000000000007</c:v>
                </c:pt>
                <c:pt idx="457">
                  <c:v>7.1</c:v>
                </c:pt>
                <c:pt idx="458">
                  <c:v>6.1</c:v>
                </c:pt>
                <c:pt idx="459">
                  <c:v>4.7</c:v>
                </c:pt>
                <c:pt idx="460">
                  <c:v>5.5</c:v>
                </c:pt>
                <c:pt idx="461">
                  <c:v>6.9</c:v>
                </c:pt>
                <c:pt idx="462">
                  <c:v>5.4</c:v>
                </c:pt>
                <c:pt idx="463">
                  <c:v>4.5999999999999996</c:v>
                </c:pt>
                <c:pt idx="464">
                  <c:v>7.6</c:v>
                </c:pt>
                <c:pt idx="465">
                  <c:v>4.9000000000000004</c:v>
                </c:pt>
                <c:pt idx="466">
                  <c:v>6.5</c:v>
                </c:pt>
                <c:pt idx="467">
                  <c:v>6.9</c:v>
                </c:pt>
                <c:pt idx="468">
                  <c:v>7.1</c:v>
                </c:pt>
                <c:pt idx="469">
                  <c:v>6.9</c:v>
                </c:pt>
                <c:pt idx="470">
                  <c:v>4.8</c:v>
                </c:pt>
                <c:pt idx="471">
                  <c:v>5.3</c:v>
                </c:pt>
                <c:pt idx="472">
                  <c:v>5.5</c:v>
                </c:pt>
                <c:pt idx="473">
                  <c:v>5.2</c:v>
                </c:pt>
                <c:pt idx="474">
                  <c:v>6.2</c:v>
                </c:pt>
                <c:pt idx="475">
                  <c:v>3.8</c:v>
                </c:pt>
                <c:pt idx="476">
                  <c:v>4.2</c:v>
                </c:pt>
                <c:pt idx="477">
                  <c:v>4.7</c:v>
                </c:pt>
                <c:pt idx="478">
                  <c:v>3.3</c:v>
                </c:pt>
                <c:pt idx="479">
                  <c:v>2.2000000000000002</c:v>
                </c:pt>
                <c:pt idx="480">
                  <c:v>6.2</c:v>
                </c:pt>
                <c:pt idx="481">
                  <c:v>3.1</c:v>
                </c:pt>
                <c:pt idx="482">
                  <c:v>3.4</c:v>
                </c:pt>
                <c:pt idx="483">
                  <c:v>2.5</c:v>
                </c:pt>
                <c:pt idx="484">
                  <c:v>4.5</c:v>
                </c:pt>
                <c:pt idx="485">
                  <c:v>4.8</c:v>
                </c:pt>
                <c:pt idx="486">
                  <c:v>5.2</c:v>
                </c:pt>
                <c:pt idx="487">
                  <c:v>5.7</c:v>
                </c:pt>
                <c:pt idx="488">
                  <c:v>7.5</c:v>
                </c:pt>
                <c:pt idx="489">
                  <c:v>7.2</c:v>
                </c:pt>
                <c:pt idx="490">
                  <c:v>6.7</c:v>
                </c:pt>
                <c:pt idx="491">
                  <c:v>3.1</c:v>
                </c:pt>
                <c:pt idx="492">
                  <c:v>6.3</c:v>
                </c:pt>
                <c:pt idx="493">
                  <c:v>5.5</c:v>
                </c:pt>
                <c:pt idx="494">
                  <c:v>6.4</c:v>
                </c:pt>
                <c:pt idx="495">
                  <c:v>5.8</c:v>
                </c:pt>
                <c:pt idx="496">
                  <c:v>7.3</c:v>
                </c:pt>
                <c:pt idx="497">
                  <c:v>6.8</c:v>
                </c:pt>
                <c:pt idx="498">
                  <c:v>6.4</c:v>
                </c:pt>
                <c:pt idx="499">
                  <c:v>4.5</c:v>
                </c:pt>
                <c:pt idx="500">
                  <c:v>6.5</c:v>
                </c:pt>
                <c:pt idx="501">
                  <c:v>5.3</c:v>
                </c:pt>
                <c:pt idx="502">
                  <c:v>7.4</c:v>
                </c:pt>
                <c:pt idx="503">
                  <c:v>6.8</c:v>
                </c:pt>
                <c:pt idx="504">
                  <c:v>6.8</c:v>
                </c:pt>
                <c:pt idx="505">
                  <c:v>6.4</c:v>
                </c:pt>
                <c:pt idx="506">
                  <c:v>6.3</c:v>
                </c:pt>
                <c:pt idx="507">
                  <c:v>4.8</c:v>
                </c:pt>
                <c:pt idx="508">
                  <c:v>6.1</c:v>
                </c:pt>
                <c:pt idx="509">
                  <c:v>4.7</c:v>
                </c:pt>
                <c:pt idx="510">
                  <c:v>5.6</c:v>
                </c:pt>
                <c:pt idx="511">
                  <c:v>7.2</c:v>
                </c:pt>
                <c:pt idx="512">
                  <c:v>6.5</c:v>
                </c:pt>
                <c:pt idx="513">
                  <c:v>8.1</c:v>
                </c:pt>
                <c:pt idx="514">
                  <c:v>7</c:v>
                </c:pt>
                <c:pt idx="515">
                  <c:v>6.7</c:v>
                </c:pt>
                <c:pt idx="516">
                  <c:v>6.7</c:v>
                </c:pt>
                <c:pt idx="517">
                  <c:v>4.5999999999999996</c:v>
                </c:pt>
                <c:pt idx="518">
                  <c:v>6.2</c:v>
                </c:pt>
                <c:pt idx="519">
                  <c:v>7.4</c:v>
                </c:pt>
                <c:pt idx="520">
                  <c:v>7.7</c:v>
                </c:pt>
                <c:pt idx="521">
                  <c:v>7.9</c:v>
                </c:pt>
                <c:pt idx="522">
                  <c:v>6.8</c:v>
                </c:pt>
                <c:pt idx="523">
                  <c:v>7.3</c:v>
                </c:pt>
                <c:pt idx="524">
                  <c:v>5.9</c:v>
                </c:pt>
                <c:pt idx="525">
                  <c:v>6.1</c:v>
                </c:pt>
                <c:pt idx="526">
                  <c:v>5</c:v>
                </c:pt>
                <c:pt idx="527">
                  <c:v>7.6</c:v>
                </c:pt>
                <c:pt idx="528">
                  <c:v>6.7</c:v>
                </c:pt>
                <c:pt idx="529">
                  <c:v>6.5</c:v>
                </c:pt>
                <c:pt idx="530">
                  <c:v>6.2</c:v>
                </c:pt>
                <c:pt idx="531">
                  <c:v>6.6</c:v>
                </c:pt>
                <c:pt idx="532">
                  <c:v>8.6</c:v>
                </c:pt>
                <c:pt idx="533">
                  <c:v>6.9</c:v>
                </c:pt>
                <c:pt idx="534">
                  <c:v>6.6</c:v>
                </c:pt>
                <c:pt idx="535">
                  <c:v>6.1</c:v>
                </c:pt>
                <c:pt idx="536">
                  <c:v>5.0999999999999996</c:v>
                </c:pt>
                <c:pt idx="537">
                  <c:v>7.5</c:v>
                </c:pt>
                <c:pt idx="538">
                  <c:v>6.5</c:v>
                </c:pt>
                <c:pt idx="539">
                  <c:v>7</c:v>
                </c:pt>
                <c:pt idx="540">
                  <c:v>6.6</c:v>
                </c:pt>
                <c:pt idx="541">
                  <c:v>6.5</c:v>
                </c:pt>
                <c:pt idx="542">
                  <c:v>6.5</c:v>
                </c:pt>
                <c:pt idx="543">
                  <c:v>6.8</c:v>
                </c:pt>
                <c:pt idx="544">
                  <c:v>7</c:v>
                </c:pt>
                <c:pt idx="545">
                  <c:v>4.0999999999999996</c:v>
                </c:pt>
                <c:pt idx="546">
                  <c:v>4.0999999999999996</c:v>
                </c:pt>
                <c:pt idx="547">
                  <c:v>4.0999999999999996</c:v>
                </c:pt>
                <c:pt idx="548">
                  <c:v>5</c:v>
                </c:pt>
                <c:pt idx="549">
                  <c:v>4.7</c:v>
                </c:pt>
                <c:pt idx="550">
                  <c:v>4.5999999999999996</c:v>
                </c:pt>
                <c:pt idx="551">
                  <c:v>4.4000000000000004</c:v>
                </c:pt>
                <c:pt idx="552">
                  <c:v>5.4</c:v>
                </c:pt>
                <c:pt idx="553">
                  <c:v>5.8</c:v>
                </c:pt>
                <c:pt idx="554">
                  <c:v>4.2</c:v>
                </c:pt>
                <c:pt idx="555">
                  <c:v>4.0999999999999996</c:v>
                </c:pt>
                <c:pt idx="556">
                  <c:v>3.9</c:v>
                </c:pt>
                <c:pt idx="557">
                  <c:v>3.7</c:v>
                </c:pt>
                <c:pt idx="558">
                  <c:v>4.3</c:v>
                </c:pt>
                <c:pt idx="559">
                  <c:v>4.2</c:v>
                </c:pt>
                <c:pt idx="560">
                  <c:v>4.5999999999999996</c:v>
                </c:pt>
                <c:pt idx="561">
                  <c:v>6.5</c:v>
                </c:pt>
                <c:pt idx="562">
                  <c:v>6</c:v>
                </c:pt>
                <c:pt idx="563">
                  <c:v>4.4000000000000004</c:v>
                </c:pt>
                <c:pt idx="564">
                  <c:v>1.8</c:v>
                </c:pt>
                <c:pt idx="565">
                  <c:v>2.1</c:v>
                </c:pt>
                <c:pt idx="566">
                  <c:v>2.5</c:v>
                </c:pt>
                <c:pt idx="567">
                  <c:v>4.0999999999999996</c:v>
                </c:pt>
                <c:pt idx="568">
                  <c:v>6.5</c:v>
                </c:pt>
                <c:pt idx="569">
                  <c:v>6</c:v>
                </c:pt>
                <c:pt idx="570">
                  <c:v>5.9</c:v>
                </c:pt>
                <c:pt idx="571">
                  <c:v>4.2</c:v>
                </c:pt>
                <c:pt idx="572">
                  <c:v>6.3</c:v>
                </c:pt>
                <c:pt idx="573">
                  <c:v>6</c:v>
                </c:pt>
                <c:pt idx="574">
                  <c:v>5.9</c:v>
                </c:pt>
                <c:pt idx="575">
                  <c:v>3.7</c:v>
                </c:pt>
                <c:pt idx="576">
                  <c:v>3.7</c:v>
                </c:pt>
                <c:pt idx="577">
                  <c:v>4.4000000000000004</c:v>
                </c:pt>
                <c:pt idx="578">
                  <c:v>6.3</c:v>
                </c:pt>
                <c:pt idx="579">
                  <c:v>7.6</c:v>
                </c:pt>
                <c:pt idx="580">
                  <c:v>8.5</c:v>
                </c:pt>
                <c:pt idx="581">
                  <c:v>7</c:v>
                </c:pt>
                <c:pt idx="582">
                  <c:v>5.7</c:v>
                </c:pt>
                <c:pt idx="583">
                  <c:v>7.3</c:v>
                </c:pt>
                <c:pt idx="584">
                  <c:v>6.2</c:v>
                </c:pt>
                <c:pt idx="585">
                  <c:v>7.5</c:v>
                </c:pt>
                <c:pt idx="586">
                  <c:v>7.5</c:v>
                </c:pt>
                <c:pt idx="587">
                  <c:v>6.5</c:v>
                </c:pt>
                <c:pt idx="588">
                  <c:v>6.6</c:v>
                </c:pt>
                <c:pt idx="589">
                  <c:v>4.5999999999999996</c:v>
                </c:pt>
                <c:pt idx="590">
                  <c:v>4.2</c:v>
                </c:pt>
                <c:pt idx="591">
                  <c:v>4.8</c:v>
                </c:pt>
                <c:pt idx="592">
                  <c:v>3.2</c:v>
                </c:pt>
                <c:pt idx="593">
                  <c:v>7.6</c:v>
                </c:pt>
                <c:pt idx="594">
                  <c:v>5.6</c:v>
                </c:pt>
                <c:pt idx="595">
                  <c:v>7.9</c:v>
                </c:pt>
                <c:pt idx="596">
                  <c:v>6.3</c:v>
                </c:pt>
                <c:pt idx="597">
                  <c:v>7</c:v>
                </c:pt>
                <c:pt idx="598">
                  <c:v>6.7</c:v>
                </c:pt>
                <c:pt idx="599">
                  <c:v>7.3</c:v>
                </c:pt>
                <c:pt idx="600">
                  <c:v>7.1</c:v>
                </c:pt>
                <c:pt idx="601">
                  <c:v>7.4</c:v>
                </c:pt>
                <c:pt idx="602">
                  <c:v>7.2</c:v>
                </c:pt>
                <c:pt idx="603">
                  <c:v>8.4</c:v>
                </c:pt>
                <c:pt idx="604">
                  <c:v>8</c:v>
                </c:pt>
                <c:pt idx="605">
                  <c:v>8.1</c:v>
                </c:pt>
                <c:pt idx="606">
                  <c:v>6.8</c:v>
                </c:pt>
                <c:pt idx="607">
                  <c:v>8.3000000000000007</c:v>
                </c:pt>
                <c:pt idx="608">
                  <c:v>5.3</c:v>
                </c:pt>
                <c:pt idx="609">
                  <c:v>6.1</c:v>
                </c:pt>
                <c:pt idx="610">
                  <c:v>2.8</c:v>
                </c:pt>
                <c:pt idx="611">
                  <c:v>1.7</c:v>
                </c:pt>
                <c:pt idx="612">
                  <c:v>6.2</c:v>
                </c:pt>
                <c:pt idx="613">
                  <c:v>7.3</c:v>
                </c:pt>
                <c:pt idx="614">
                  <c:v>6.7</c:v>
                </c:pt>
                <c:pt idx="615">
                  <c:v>4.5999999999999996</c:v>
                </c:pt>
                <c:pt idx="616">
                  <c:v>5.2</c:v>
                </c:pt>
                <c:pt idx="617">
                  <c:v>6.1</c:v>
                </c:pt>
                <c:pt idx="618">
                  <c:v>8.5</c:v>
                </c:pt>
                <c:pt idx="619">
                  <c:v>7.1</c:v>
                </c:pt>
                <c:pt idx="620">
                  <c:v>4.5</c:v>
                </c:pt>
                <c:pt idx="621">
                  <c:v>7.2</c:v>
                </c:pt>
                <c:pt idx="622">
                  <c:v>5.9</c:v>
                </c:pt>
                <c:pt idx="623">
                  <c:v>6.5</c:v>
                </c:pt>
                <c:pt idx="624">
                  <c:v>3.4</c:v>
                </c:pt>
                <c:pt idx="625">
                  <c:v>3.9</c:v>
                </c:pt>
                <c:pt idx="626">
                  <c:v>4.8</c:v>
                </c:pt>
                <c:pt idx="627">
                  <c:v>3.8</c:v>
                </c:pt>
                <c:pt idx="628">
                  <c:v>7.6</c:v>
                </c:pt>
                <c:pt idx="629">
                  <c:v>6.8</c:v>
                </c:pt>
                <c:pt idx="630">
                  <c:v>6.8</c:v>
                </c:pt>
                <c:pt idx="631">
                  <c:v>6.3</c:v>
                </c:pt>
                <c:pt idx="632">
                  <c:v>6.2</c:v>
                </c:pt>
                <c:pt idx="633">
                  <c:v>8.1</c:v>
                </c:pt>
                <c:pt idx="634">
                  <c:v>3.4</c:v>
                </c:pt>
                <c:pt idx="635">
                  <c:v>6.4</c:v>
                </c:pt>
                <c:pt idx="636">
                  <c:v>6.5</c:v>
                </c:pt>
                <c:pt idx="637">
                  <c:v>5.4</c:v>
                </c:pt>
                <c:pt idx="638">
                  <c:v>7.4</c:v>
                </c:pt>
                <c:pt idx="639">
                  <c:v>6.9</c:v>
                </c:pt>
                <c:pt idx="640">
                  <c:v>7.2</c:v>
                </c:pt>
                <c:pt idx="641">
                  <c:v>8.1</c:v>
                </c:pt>
                <c:pt idx="642">
                  <c:v>6.6</c:v>
                </c:pt>
                <c:pt idx="643">
                  <c:v>7.7</c:v>
                </c:pt>
                <c:pt idx="644">
                  <c:v>7</c:v>
                </c:pt>
                <c:pt idx="645">
                  <c:v>6.7</c:v>
                </c:pt>
                <c:pt idx="646">
                  <c:v>6.4</c:v>
                </c:pt>
                <c:pt idx="647">
                  <c:v>6.6</c:v>
                </c:pt>
                <c:pt idx="648">
                  <c:v>6</c:v>
                </c:pt>
                <c:pt idx="649">
                  <c:v>4.5</c:v>
                </c:pt>
                <c:pt idx="650">
                  <c:v>7.5</c:v>
                </c:pt>
                <c:pt idx="651">
                  <c:v>8.5</c:v>
                </c:pt>
                <c:pt idx="652">
                  <c:v>6.3</c:v>
                </c:pt>
                <c:pt idx="653">
                  <c:v>7.1</c:v>
                </c:pt>
                <c:pt idx="654">
                  <c:v>6</c:v>
                </c:pt>
                <c:pt idx="655">
                  <c:v>7.2</c:v>
                </c:pt>
                <c:pt idx="656">
                  <c:v>7.4</c:v>
                </c:pt>
                <c:pt idx="657">
                  <c:v>4.5999999999999996</c:v>
                </c:pt>
                <c:pt idx="658">
                  <c:v>6.7</c:v>
                </c:pt>
                <c:pt idx="659">
                  <c:v>2.2999999999999998</c:v>
                </c:pt>
                <c:pt idx="660">
                  <c:v>6</c:v>
                </c:pt>
                <c:pt idx="661">
                  <c:v>7.3</c:v>
                </c:pt>
                <c:pt idx="662">
                  <c:v>4.4000000000000004</c:v>
                </c:pt>
                <c:pt idx="663">
                  <c:v>4.3</c:v>
                </c:pt>
                <c:pt idx="664">
                  <c:v>6.6</c:v>
                </c:pt>
                <c:pt idx="665">
                  <c:v>7.3</c:v>
                </c:pt>
                <c:pt idx="666">
                  <c:v>5.5</c:v>
                </c:pt>
                <c:pt idx="667">
                  <c:v>3.6</c:v>
                </c:pt>
                <c:pt idx="668">
                  <c:v>6.9</c:v>
                </c:pt>
                <c:pt idx="669">
                  <c:v>7.3</c:v>
                </c:pt>
                <c:pt idx="670">
                  <c:v>7.4</c:v>
                </c:pt>
                <c:pt idx="671">
                  <c:v>6.7</c:v>
                </c:pt>
                <c:pt idx="672">
                  <c:v>8.4</c:v>
                </c:pt>
                <c:pt idx="673">
                  <c:v>3.4</c:v>
                </c:pt>
                <c:pt idx="674">
                  <c:v>5.7</c:v>
                </c:pt>
                <c:pt idx="675">
                  <c:v>8</c:v>
                </c:pt>
                <c:pt idx="676">
                  <c:v>7.6</c:v>
                </c:pt>
                <c:pt idx="677">
                  <c:v>6.7</c:v>
                </c:pt>
                <c:pt idx="678">
                  <c:v>5.4</c:v>
                </c:pt>
                <c:pt idx="679">
                  <c:v>7.9</c:v>
                </c:pt>
                <c:pt idx="680">
                  <c:v>7.7</c:v>
                </c:pt>
                <c:pt idx="681">
                  <c:v>4.5</c:v>
                </c:pt>
                <c:pt idx="682">
                  <c:v>3</c:v>
                </c:pt>
                <c:pt idx="683">
                  <c:v>8</c:v>
                </c:pt>
                <c:pt idx="684">
                  <c:v>7.7</c:v>
                </c:pt>
                <c:pt idx="685">
                  <c:v>5.5</c:v>
                </c:pt>
                <c:pt idx="686">
                  <c:v>3.9</c:v>
                </c:pt>
                <c:pt idx="687">
                  <c:v>3.2</c:v>
                </c:pt>
                <c:pt idx="688">
                  <c:v>4.8</c:v>
                </c:pt>
                <c:pt idx="689">
                  <c:v>7</c:v>
                </c:pt>
                <c:pt idx="690">
                  <c:v>6.7</c:v>
                </c:pt>
                <c:pt idx="691">
                  <c:v>5.0999999999999996</c:v>
                </c:pt>
                <c:pt idx="692">
                  <c:v>3.1</c:v>
                </c:pt>
                <c:pt idx="693">
                  <c:v>7.2</c:v>
                </c:pt>
                <c:pt idx="694">
                  <c:v>7.1</c:v>
                </c:pt>
                <c:pt idx="695">
                  <c:v>6.9</c:v>
                </c:pt>
                <c:pt idx="696">
                  <c:v>6.6</c:v>
                </c:pt>
                <c:pt idx="697">
                  <c:v>8.1999999999999993</c:v>
                </c:pt>
                <c:pt idx="698">
                  <c:v>7</c:v>
                </c:pt>
                <c:pt idx="699">
                  <c:v>6.8</c:v>
                </c:pt>
                <c:pt idx="700">
                  <c:v>6.3</c:v>
                </c:pt>
                <c:pt idx="701">
                  <c:v>5.5</c:v>
                </c:pt>
                <c:pt idx="702">
                  <c:v>8.1999999999999993</c:v>
                </c:pt>
                <c:pt idx="703">
                  <c:v>6.9</c:v>
                </c:pt>
                <c:pt idx="704">
                  <c:v>7.1</c:v>
                </c:pt>
                <c:pt idx="705">
                  <c:v>7.8</c:v>
                </c:pt>
                <c:pt idx="706">
                  <c:v>7</c:v>
                </c:pt>
                <c:pt idx="707">
                  <c:v>6.9</c:v>
                </c:pt>
                <c:pt idx="708">
                  <c:v>7.9</c:v>
                </c:pt>
                <c:pt idx="709">
                  <c:v>8</c:v>
                </c:pt>
                <c:pt idx="710">
                  <c:v>5.2</c:v>
                </c:pt>
                <c:pt idx="711">
                  <c:v>7.2</c:v>
                </c:pt>
                <c:pt idx="712">
                  <c:v>7.1</c:v>
                </c:pt>
                <c:pt idx="713">
                  <c:v>5.7</c:v>
                </c:pt>
                <c:pt idx="714">
                  <c:v>7.1</c:v>
                </c:pt>
                <c:pt idx="715">
                  <c:v>5.4</c:v>
                </c:pt>
                <c:pt idx="716">
                  <c:v>7.4</c:v>
                </c:pt>
                <c:pt idx="717">
                  <c:v>6.4</c:v>
                </c:pt>
                <c:pt idx="718">
                  <c:v>4.9000000000000004</c:v>
                </c:pt>
                <c:pt idx="719">
                  <c:v>6.8</c:v>
                </c:pt>
                <c:pt idx="720">
                  <c:v>8.6</c:v>
                </c:pt>
                <c:pt idx="721">
                  <c:v>1.7</c:v>
                </c:pt>
                <c:pt idx="722">
                  <c:v>7.5</c:v>
                </c:pt>
                <c:pt idx="723">
                  <c:v>7.8</c:v>
                </c:pt>
                <c:pt idx="724">
                  <c:v>7.2</c:v>
                </c:pt>
                <c:pt idx="725">
                  <c:v>7.1</c:v>
                </c:pt>
                <c:pt idx="726">
                  <c:v>7.2</c:v>
                </c:pt>
                <c:pt idx="727">
                  <c:v>7.6</c:v>
                </c:pt>
                <c:pt idx="728">
                  <c:v>8.3000000000000007</c:v>
                </c:pt>
                <c:pt idx="729">
                  <c:v>6.8</c:v>
                </c:pt>
                <c:pt idx="730">
                  <c:v>7.7</c:v>
                </c:pt>
                <c:pt idx="731">
                  <c:v>6.2</c:v>
                </c:pt>
                <c:pt idx="732">
                  <c:v>7.5</c:v>
                </c:pt>
                <c:pt idx="733">
                  <c:v>6.8</c:v>
                </c:pt>
                <c:pt idx="734">
                  <c:v>8.6999999999999993</c:v>
                </c:pt>
                <c:pt idx="735">
                  <c:v>7.3</c:v>
                </c:pt>
                <c:pt idx="736">
                  <c:v>8</c:v>
                </c:pt>
                <c:pt idx="737">
                  <c:v>4.4000000000000004</c:v>
                </c:pt>
                <c:pt idx="738">
                  <c:v>7.2</c:v>
                </c:pt>
                <c:pt idx="739">
                  <c:v>7.6</c:v>
                </c:pt>
                <c:pt idx="740">
                  <c:v>6.8</c:v>
                </c:pt>
                <c:pt idx="741">
                  <c:v>7.1</c:v>
                </c:pt>
                <c:pt idx="742">
                  <c:v>7.5</c:v>
                </c:pt>
                <c:pt idx="743">
                  <c:v>6.6</c:v>
                </c:pt>
                <c:pt idx="744">
                  <c:v>8.1999999999999993</c:v>
                </c:pt>
                <c:pt idx="745">
                  <c:v>7.3</c:v>
                </c:pt>
                <c:pt idx="746">
                  <c:v>6.4</c:v>
                </c:pt>
                <c:pt idx="747">
                  <c:v>8</c:v>
                </c:pt>
                <c:pt idx="748">
                  <c:v>7.3</c:v>
                </c:pt>
                <c:pt idx="749">
                  <c:v>8.1999999999999993</c:v>
                </c:pt>
                <c:pt idx="750">
                  <c:v>6.6</c:v>
                </c:pt>
                <c:pt idx="751">
                  <c:v>4.9000000000000004</c:v>
                </c:pt>
                <c:pt idx="752">
                  <c:v>6.2</c:v>
                </c:pt>
                <c:pt idx="753">
                  <c:v>7.1</c:v>
                </c:pt>
                <c:pt idx="754">
                  <c:v>6.6</c:v>
                </c:pt>
                <c:pt idx="755">
                  <c:v>7</c:v>
                </c:pt>
                <c:pt idx="756">
                  <c:v>3.5</c:v>
                </c:pt>
                <c:pt idx="757">
                  <c:v>7.8</c:v>
                </c:pt>
                <c:pt idx="758">
                  <c:v>6.5</c:v>
                </c:pt>
                <c:pt idx="759">
                  <c:v>8.1</c:v>
                </c:pt>
                <c:pt idx="760">
                  <c:v>8</c:v>
                </c:pt>
                <c:pt idx="761">
                  <c:v>7.3</c:v>
                </c:pt>
                <c:pt idx="762">
                  <c:v>6.7</c:v>
                </c:pt>
                <c:pt idx="763">
                  <c:v>7</c:v>
                </c:pt>
                <c:pt idx="764">
                  <c:v>7.8</c:v>
                </c:pt>
                <c:pt idx="765">
                  <c:v>6.9</c:v>
                </c:pt>
                <c:pt idx="766">
                  <c:v>6.3</c:v>
                </c:pt>
                <c:pt idx="767">
                  <c:v>7.2</c:v>
                </c:pt>
                <c:pt idx="768">
                  <c:v>6.9</c:v>
                </c:pt>
                <c:pt idx="769">
                  <c:v>6.7</c:v>
                </c:pt>
                <c:pt idx="770">
                  <c:v>6.7</c:v>
                </c:pt>
                <c:pt idx="771">
                  <c:v>7.1</c:v>
                </c:pt>
                <c:pt idx="772">
                  <c:v>6.7</c:v>
                </c:pt>
                <c:pt idx="773">
                  <c:v>8.1999999999999993</c:v>
                </c:pt>
                <c:pt idx="774">
                  <c:v>8.1999999999999993</c:v>
                </c:pt>
                <c:pt idx="775">
                  <c:v>7.2</c:v>
                </c:pt>
                <c:pt idx="776">
                  <c:v>7.9</c:v>
                </c:pt>
                <c:pt idx="777">
                  <c:v>7.7</c:v>
                </c:pt>
                <c:pt idx="778">
                  <c:v>6.9</c:v>
                </c:pt>
                <c:pt idx="779">
                  <c:v>7.4</c:v>
                </c:pt>
                <c:pt idx="780">
                  <c:v>8.1</c:v>
                </c:pt>
                <c:pt idx="781">
                  <c:v>7.5</c:v>
                </c:pt>
                <c:pt idx="782">
                  <c:v>6.3</c:v>
                </c:pt>
                <c:pt idx="783">
                  <c:v>7.2</c:v>
                </c:pt>
                <c:pt idx="784">
                  <c:v>5.6</c:v>
                </c:pt>
                <c:pt idx="785">
                  <c:v>5.7</c:v>
                </c:pt>
                <c:pt idx="786">
                  <c:v>1.9</c:v>
                </c:pt>
                <c:pt idx="787">
                  <c:v>6.6</c:v>
                </c:pt>
                <c:pt idx="788">
                  <c:v>5.8</c:v>
                </c:pt>
                <c:pt idx="789">
                  <c:v>7.2</c:v>
                </c:pt>
                <c:pt idx="790">
                  <c:v>6.4</c:v>
                </c:pt>
                <c:pt idx="791">
                  <c:v>7.3</c:v>
                </c:pt>
                <c:pt idx="792">
                  <c:v>8.6</c:v>
                </c:pt>
                <c:pt idx="793">
                  <c:v>7.5</c:v>
                </c:pt>
                <c:pt idx="794">
                  <c:v>8</c:v>
                </c:pt>
                <c:pt idx="795">
                  <c:v>6.6</c:v>
                </c:pt>
                <c:pt idx="796">
                  <c:v>6.6</c:v>
                </c:pt>
                <c:pt idx="797">
                  <c:v>7.4</c:v>
                </c:pt>
                <c:pt idx="798">
                  <c:v>6.4</c:v>
                </c:pt>
                <c:pt idx="799">
                  <c:v>8.1</c:v>
                </c:pt>
                <c:pt idx="800">
                  <c:v>5.2</c:v>
                </c:pt>
                <c:pt idx="801">
                  <c:v>8.1</c:v>
                </c:pt>
                <c:pt idx="802">
                  <c:v>4.7</c:v>
                </c:pt>
                <c:pt idx="803">
                  <c:v>7.6</c:v>
                </c:pt>
                <c:pt idx="804">
                  <c:v>7.2</c:v>
                </c:pt>
                <c:pt idx="805">
                  <c:v>6.4</c:v>
                </c:pt>
                <c:pt idx="806">
                  <c:v>6.8</c:v>
                </c:pt>
                <c:pt idx="807">
                  <c:v>7.7</c:v>
                </c:pt>
                <c:pt idx="808">
                  <c:v>6.5</c:v>
                </c:pt>
                <c:pt idx="809">
                  <c:v>8.3000000000000007</c:v>
                </c:pt>
                <c:pt idx="810">
                  <c:v>7.6</c:v>
                </c:pt>
                <c:pt idx="811">
                  <c:v>7.8</c:v>
                </c:pt>
                <c:pt idx="812">
                  <c:v>5.0999999999999996</c:v>
                </c:pt>
                <c:pt idx="813">
                  <c:v>5.4</c:v>
                </c:pt>
                <c:pt idx="814">
                  <c:v>7.8</c:v>
                </c:pt>
                <c:pt idx="815">
                  <c:v>7.4</c:v>
                </c:pt>
                <c:pt idx="816">
                  <c:v>8.5</c:v>
                </c:pt>
                <c:pt idx="817">
                  <c:v>5.8</c:v>
                </c:pt>
                <c:pt idx="818">
                  <c:v>8.1999999999999993</c:v>
                </c:pt>
                <c:pt idx="819">
                  <c:v>7.5</c:v>
                </c:pt>
                <c:pt idx="820">
                  <c:v>7.3</c:v>
                </c:pt>
                <c:pt idx="821">
                  <c:v>7.7</c:v>
                </c:pt>
                <c:pt idx="822">
                  <c:v>7.7</c:v>
                </c:pt>
                <c:pt idx="823">
                  <c:v>7.3</c:v>
                </c:pt>
                <c:pt idx="824">
                  <c:v>6.5</c:v>
                </c:pt>
                <c:pt idx="825">
                  <c:v>7.3</c:v>
                </c:pt>
                <c:pt idx="826">
                  <c:v>5.4</c:v>
                </c:pt>
                <c:pt idx="827">
                  <c:v>7.6</c:v>
                </c:pt>
                <c:pt idx="828">
                  <c:v>7.9</c:v>
                </c:pt>
                <c:pt idx="829">
                  <c:v>7.5</c:v>
                </c:pt>
                <c:pt idx="830">
                  <c:v>6.7</c:v>
                </c:pt>
                <c:pt idx="831">
                  <c:v>7.1</c:v>
                </c:pt>
                <c:pt idx="832">
                  <c:v>7.9</c:v>
                </c:pt>
                <c:pt idx="833">
                  <c:v>6</c:v>
                </c:pt>
                <c:pt idx="834">
                  <c:v>6.6</c:v>
                </c:pt>
                <c:pt idx="835">
                  <c:v>7.9</c:v>
                </c:pt>
                <c:pt idx="836">
                  <c:v>6.8</c:v>
                </c:pt>
                <c:pt idx="837">
                  <c:v>8.1</c:v>
                </c:pt>
                <c:pt idx="838">
                  <c:v>7.8</c:v>
                </c:pt>
                <c:pt idx="839">
                  <c:v>8</c:v>
                </c:pt>
                <c:pt idx="840">
                  <c:v>7.8</c:v>
                </c:pt>
                <c:pt idx="841">
                  <c:v>5.7</c:v>
                </c:pt>
                <c:pt idx="842">
                  <c:v>8.1999999999999993</c:v>
                </c:pt>
                <c:pt idx="843">
                  <c:v>8</c:v>
                </c:pt>
                <c:pt idx="844">
                  <c:v>8.4</c:v>
                </c:pt>
                <c:pt idx="845">
                  <c:v>7.6</c:v>
                </c:pt>
                <c:pt idx="846">
                  <c:v>5</c:v>
                </c:pt>
                <c:pt idx="847">
                  <c:v>3.9</c:v>
                </c:pt>
                <c:pt idx="848">
                  <c:v>7.1</c:v>
                </c:pt>
                <c:pt idx="849">
                  <c:v>6.6</c:v>
                </c:pt>
                <c:pt idx="850">
                  <c:v>5.2</c:v>
                </c:pt>
                <c:pt idx="851">
                  <c:v>7.7</c:v>
                </c:pt>
                <c:pt idx="852">
                  <c:v>6.7</c:v>
                </c:pt>
                <c:pt idx="853">
                  <c:v>8.5</c:v>
                </c:pt>
                <c:pt idx="854">
                  <c:v>7.1</c:v>
                </c:pt>
                <c:pt idx="855">
                  <c:v>8.1999999999999993</c:v>
                </c:pt>
                <c:pt idx="856">
                  <c:v>7</c:v>
                </c:pt>
                <c:pt idx="857">
                  <c:v>6.6</c:v>
                </c:pt>
                <c:pt idx="858">
                  <c:v>7.4</c:v>
                </c:pt>
                <c:pt idx="859">
                  <c:v>7.2</c:v>
                </c:pt>
                <c:pt idx="860">
                  <c:v>7.9</c:v>
                </c:pt>
                <c:pt idx="861">
                  <c:v>7.7</c:v>
                </c:pt>
                <c:pt idx="862">
                  <c:v>4.4000000000000004</c:v>
                </c:pt>
                <c:pt idx="863">
                  <c:v>7</c:v>
                </c:pt>
                <c:pt idx="864">
                  <c:v>6.4</c:v>
                </c:pt>
                <c:pt idx="865">
                  <c:v>6.5</c:v>
                </c:pt>
                <c:pt idx="866">
                  <c:v>7.9</c:v>
                </c:pt>
                <c:pt idx="867">
                  <c:v>7.1</c:v>
                </c:pt>
                <c:pt idx="868">
                  <c:v>6.7</c:v>
                </c:pt>
                <c:pt idx="869">
                  <c:v>7.5</c:v>
                </c:pt>
                <c:pt idx="870">
                  <c:v>7.2</c:v>
                </c:pt>
                <c:pt idx="871">
                  <c:v>5.7</c:v>
                </c:pt>
                <c:pt idx="872">
                  <c:v>4.2</c:v>
                </c:pt>
                <c:pt idx="873">
                  <c:v>6.9</c:v>
                </c:pt>
                <c:pt idx="874">
                  <c:v>6.4</c:v>
                </c:pt>
                <c:pt idx="875">
                  <c:v>7.9</c:v>
                </c:pt>
                <c:pt idx="876">
                  <c:v>7.2</c:v>
                </c:pt>
                <c:pt idx="877">
                  <c:v>3.4</c:v>
                </c:pt>
                <c:pt idx="878">
                  <c:v>7.6</c:v>
                </c:pt>
                <c:pt idx="879">
                  <c:v>6.1</c:v>
                </c:pt>
                <c:pt idx="880">
                  <c:v>3.4</c:v>
                </c:pt>
                <c:pt idx="881">
                  <c:v>6.3</c:v>
                </c:pt>
                <c:pt idx="882">
                  <c:v>3.1</c:v>
                </c:pt>
                <c:pt idx="883">
                  <c:v>6.9</c:v>
                </c:pt>
                <c:pt idx="884">
                  <c:v>6.8</c:v>
                </c:pt>
                <c:pt idx="885">
                  <c:v>6.6</c:v>
                </c:pt>
                <c:pt idx="886">
                  <c:v>5.4</c:v>
                </c:pt>
                <c:pt idx="887">
                  <c:v>7.8</c:v>
                </c:pt>
                <c:pt idx="888">
                  <c:v>6.7</c:v>
                </c:pt>
              </c:numCache>
            </c:numRef>
          </c:xVal>
          <c:yVal>
            <c:numRef>
              <c:f>Notas!$V:$V</c:f>
              <c:numCache>
                <c:formatCode>0.0</c:formatCode>
                <c:ptCount val="1048576"/>
                <c:pt idx="0">
                  <c:v>1.6474272145166315</c:v>
                </c:pt>
                <c:pt idx="1">
                  <c:v>9.7155447077186032</c:v>
                </c:pt>
                <c:pt idx="2">
                  <c:v>6.7234043669647345</c:v>
                </c:pt>
                <c:pt idx="3">
                  <c:v>8.937540860100631</c:v>
                </c:pt>
                <c:pt idx="4">
                  <c:v>9.5141868390270083</c:v>
                </c:pt>
                <c:pt idx="5">
                  <c:v>7.3861168473971572</c:v>
                </c:pt>
                <c:pt idx="6">
                  <c:v>9.4839225252410913</c:v>
                </c:pt>
                <c:pt idx="7">
                  <c:v>9.0413333449575468</c:v>
                </c:pt>
                <c:pt idx="8">
                  <c:v>3.3017330737600306</c:v>
                </c:pt>
                <c:pt idx="9">
                  <c:v>8.0996604158234202</c:v>
                </c:pt>
                <c:pt idx="10">
                  <c:v>8.1015031978453269</c:v>
                </c:pt>
                <c:pt idx="11">
                  <c:v>7.9425506222767481</c:v>
                </c:pt>
                <c:pt idx="12">
                  <c:v>2.8793548660791561</c:v>
                </c:pt>
                <c:pt idx="13">
                  <c:v>6.7507955056655584</c:v>
                </c:pt>
                <c:pt idx="14">
                  <c:v>7.7952051630324792</c:v>
                </c:pt>
                <c:pt idx="15">
                  <c:v>6.5429698736102031</c:v>
                </c:pt>
                <c:pt idx="16">
                  <c:v>5.9244636103462058</c:v>
                </c:pt>
                <c:pt idx="17">
                  <c:v>2.2985176726122267</c:v>
                </c:pt>
                <c:pt idx="18">
                  <c:v>5.3696884959902986</c:v>
                </c:pt>
                <c:pt idx="19">
                  <c:v>9.1270227881621206</c:v>
                </c:pt>
                <c:pt idx="20">
                  <c:v>9.0548307642572574</c:v>
                </c:pt>
                <c:pt idx="21">
                  <c:v>9.3126856481210147</c:v>
                </c:pt>
                <c:pt idx="22">
                  <c:v>8.9012378717898173</c:v>
                </c:pt>
                <c:pt idx="23">
                  <c:v>8.7269207440745973</c:v>
                </c:pt>
                <c:pt idx="24">
                  <c:v>0.65714060617906611</c:v>
                </c:pt>
                <c:pt idx="25">
                  <c:v>6.1574340819128333</c:v>
                </c:pt>
                <c:pt idx="26">
                  <c:v>5.5651433214293125</c:v>
                </c:pt>
                <c:pt idx="27">
                  <c:v>6.1212086471723799</c:v>
                </c:pt>
                <c:pt idx="28">
                  <c:v>4.3202366973311905</c:v>
                </c:pt>
                <c:pt idx="29">
                  <c:v>4.4871906033682967</c:v>
                </c:pt>
                <c:pt idx="30">
                  <c:v>7.8910218024749028</c:v>
                </c:pt>
                <c:pt idx="31">
                  <c:v>8.9639576219408852</c:v>
                </c:pt>
                <c:pt idx="32">
                  <c:v>5.6586039610604244</c:v>
                </c:pt>
                <c:pt idx="33">
                  <c:v>10.080975464407294</c:v>
                </c:pt>
                <c:pt idx="34">
                  <c:v>7.0557372511832135</c:v>
                </c:pt>
                <c:pt idx="35">
                  <c:v>3.8801702092659314</c:v>
                </c:pt>
                <c:pt idx="36">
                  <c:v>8.4309714602197126</c:v>
                </c:pt>
                <c:pt idx="37">
                  <c:v>6.2970952940398339</c:v>
                </c:pt>
                <c:pt idx="38">
                  <c:v>9.4509932465424225</c:v>
                </c:pt>
                <c:pt idx="39">
                  <c:v>9.6740535181686145</c:v>
                </c:pt>
                <c:pt idx="40">
                  <c:v>10.20073335346137</c:v>
                </c:pt>
                <c:pt idx="41">
                  <c:v>7.3105071252673763</c:v>
                </c:pt>
                <c:pt idx="42">
                  <c:v>6.2209868286024541</c:v>
                </c:pt>
                <c:pt idx="43">
                  <c:v>3.5027957115363595</c:v>
                </c:pt>
                <c:pt idx="44">
                  <c:v>6.0089837594811852</c:v>
                </c:pt>
                <c:pt idx="45">
                  <c:v>7.703471537378217</c:v>
                </c:pt>
                <c:pt idx="46">
                  <c:v>2.9224274196895803</c:v>
                </c:pt>
                <c:pt idx="47">
                  <c:v>6.3421881626094745</c:v>
                </c:pt>
                <c:pt idx="48">
                  <c:v>3.8035852378311494</c:v>
                </c:pt>
                <c:pt idx="49">
                  <c:v>4.7370276384557846</c:v>
                </c:pt>
                <c:pt idx="50">
                  <c:v>9.7720380040795281</c:v>
                </c:pt>
                <c:pt idx="51">
                  <c:v>5.7966670750041036</c:v>
                </c:pt>
                <c:pt idx="52">
                  <c:v>8.0063044427806851</c:v>
                </c:pt>
                <c:pt idx="53">
                  <c:v>2.5419758628675946</c:v>
                </c:pt>
                <c:pt idx="54">
                  <c:v>5.2178451373704409</c:v>
                </c:pt>
                <c:pt idx="55">
                  <c:v>9.3636440201221127</c:v>
                </c:pt>
                <c:pt idx="56">
                  <c:v>9.3511947163605775</c:v>
                </c:pt>
                <c:pt idx="57">
                  <c:v>8.7770154814093413</c:v>
                </c:pt>
                <c:pt idx="58">
                  <c:v>4.5634459120140134</c:v>
                </c:pt>
                <c:pt idx="59">
                  <c:v>7.3285170831177631</c:v>
                </c:pt>
                <c:pt idx="60">
                  <c:v>6.8881324228758745</c:v>
                </c:pt>
                <c:pt idx="61">
                  <c:v>6.7023047922233872</c:v>
                </c:pt>
                <c:pt idx="62">
                  <c:v>9.3086324370133369</c:v>
                </c:pt>
                <c:pt idx="63">
                  <c:v>4.0408755670465757</c:v>
                </c:pt>
                <c:pt idx="64">
                  <c:v>5.7823638013957233</c:v>
                </c:pt>
                <c:pt idx="65">
                  <c:v>3.5922471519357124</c:v>
                </c:pt>
                <c:pt idx="66">
                  <c:v>3.7724643700498142</c:v>
                </c:pt>
                <c:pt idx="67">
                  <c:v>8.5748828321356818</c:v>
                </c:pt>
                <c:pt idx="68">
                  <c:v>8.1339452009364681</c:v>
                </c:pt>
                <c:pt idx="69">
                  <c:v>4.731165948710454</c:v>
                </c:pt>
                <c:pt idx="70">
                  <c:v>10.219476729067839</c:v>
                </c:pt>
                <c:pt idx="71">
                  <c:v>5.4459940733164265</c:v>
                </c:pt>
                <c:pt idx="72">
                  <c:v>5.8268664063744087</c:v>
                </c:pt>
                <c:pt idx="73">
                  <c:v>8.1697935429543076</c:v>
                </c:pt>
                <c:pt idx="74">
                  <c:v>9.5808191576885395</c:v>
                </c:pt>
                <c:pt idx="75">
                  <c:v>8.0463999360701806</c:v>
                </c:pt>
                <c:pt idx="76">
                  <c:v>8.7968629268617988</c:v>
                </c:pt>
                <c:pt idx="77">
                  <c:v>6.8152810460549942</c:v>
                </c:pt>
                <c:pt idx="78">
                  <c:v>9.0997016521833292</c:v>
                </c:pt>
                <c:pt idx="79">
                  <c:v>9.2762975345602143</c:v>
                </c:pt>
                <c:pt idx="80">
                  <c:v>7.3580071384349415</c:v>
                </c:pt>
                <c:pt idx="81">
                  <c:v>8.2882228884261693</c:v>
                </c:pt>
                <c:pt idx="82">
                  <c:v>5.0968391286758914</c:v>
                </c:pt>
                <c:pt idx="83">
                  <c:v>7.5042524028507867</c:v>
                </c:pt>
                <c:pt idx="84">
                  <c:v>7.908414440437296</c:v>
                </c:pt>
                <c:pt idx="85">
                  <c:v>5.1818001608603117</c:v>
                </c:pt>
                <c:pt idx="86">
                  <c:v>7.4477769397984765</c:v>
                </c:pt>
                <c:pt idx="87">
                  <c:v>7.2622240141657599</c:v>
                </c:pt>
                <c:pt idx="88">
                  <c:v>7.6430414608236585</c:v>
                </c:pt>
                <c:pt idx="89">
                  <c:v>7.2463989512759159</c:v>
                </c:pt>
                <c:pt idx="90">
                  <c:v>3.2783980352610271</c:v>
                </c:pt>
                <c:pt idx="91">
                  <c:v>8.758522825071541</c:v>
                </c:pt>
                <c:pt idx="92">
                  <c:v>6.9636749650922818</c:v>
                </c:pt>
                <c:pt idx="93">
                  <c:v>8.6668314124208692</c:v>
                </c:pt>
                <c:pt idx="94">
                  <c:v>9.0323824491786109</c:v>
                </c:pt>
                <c:pt idx="95">
                  <c:v>7.9777547585117166</c:v>
                </c:pt>
                <c:pt idx="96">
                  <c:v>6.9252732274426965</c:v>
                </c:pt>
                <c:pt idx="97">
                  <c:v>7.850869300837374</c:v>
                </c:pt>
                <c:pt idx="98">
                  <c:v>6.1968222996490514</c:v>
                </c:pt>
                <c:pt idx="99">
                  <c:v>4.8584977275335293</c:v>
                </c:pt>
                <c:pt idx="100">
                  <c:v>6.6366889070393817</c:v>
                </c:pt>
                <c:pt idx="101">
                  <c:v>5.2823389194592894</c:v>
                </c:pt>
                <c:pt idx="102">
                  <c:v>7.558140538174511</c:v>
                </c:pt>
                <c:pt idx="103">
                  <c:v>8.2458477340588558</c:v>
                </c:pt>
                <c:pt idx="104">
                  <c:v>4.2806497320038339</c:v>
                </c:pt>
                <c:pt idx="105">
                  <c:v>9.020743685193704</c:v>
                </c:pt>
                <c:pt idx="106">
                  <c:v>4.1109187390963875</c:v>
                </c:pt>
                <c:pt idx="107">
                  <c:v>6.8809314729451234</c:v>
                </c:pt>
                <c:pt idx="108">
                  <c:v>6.8478664957733111</c:v>
                </c:pt>
                <c:pt idx="109">
                  <c:v>7.5089192133098219</c:v>
                </c:pt>
                <c:pt idx="110">
                  <c:v>7.7276151673395219</c:v>
                </c:pt>
                <c:pt idx="111">
                  <c:v>7.2601063962619667</c:v>
                </c:pt>
                <c:pt idx="112">
                  <c:v>5.9185185923203649</c:v>
                </c:pt>
                <c:pt idx="113">
                  <c:v>8.0313046259863956</c:v>
                </c:pt>
                <c:pt idx="114">
                  <c:v>3.7432038594256323</c:v>
                </c:pt>
                <c:pt idx="115">
                  <c:v>5.3382009202655505</c:v>
                </c:pt>
                <c:pt idx="116">
                  <c:v>4.7011463562622593</c:v>
                </c:pt>
                <c:pt idx="117">
                  <c:v>6.5914910271834231</c:v>
                </c:pt>
                <c:pt idx="118">
                  <c:v>2.9817578414170103</c:v>
                </c:pt>
                <c:pt idx="119">
                  <c:v>8.4340179688419266</c:v>
                </c:pt>
                <c:pt idx="120">
                  <c:v>6.7116162951719005</c:v>
                </c:pt>
                <c:pt idx="121">
                  <c:v>8.4887800688194091</c:v>
                </c:pt>
                <c:pt idx="122">
                  <c:v>7.0333397752952544</c:v>
                </c:pt>
                <c:pt idx="123">
                  <c:v>8.5558862910540139</c:v>
                </c:pt>
                <c:pt idx="124">
                  <c:v>8.8058280066848127</c:v>
                </c:pt>
                <c:pt idx="125">
                  <c:v>7.0067351276911234</c:v>
                </c:pt>
                <c:pt idx="126">
                  <c:v>6.9630715689341836</c:v>
                </c:pt>
                <c:pt idx="127">
                  <c:v>6.7736560345278303</c:v>
                </c:pt>
                <c:pt idx="128">
                  <c:v>6.7094282392040219</c:v>
                </c:pt>
                <c:pt idx="129">
                  <c:v>6.7598132757737712</c:v>
                </c:pt>
                <c:pt idx="130">
                  <c:v>8.8885009288008483</c:v>
                </c:pt>
                <c:pt idx="131">
                  <c:v>6.7760661428915325</c:v>
                </c:pt>
                <c:pt idx="132">
                  <c:v>5.0208332581406907</c:v>
                </c:pt>
                <c:pt idx="133">
                  <c:v>9.6198293701305833</c:v>
                </c:pt>
                <c:pt idx="134">
                  <c:v>6.5982252002256638</c:v>
                </c:pt>
                <c:pt idx="135">
                  <c:v>3.3613401130833558</c:v>
                </c:pt>
                <c:pt idx="136">
                  <c:v>6.3521754244243578</c:v>
                </c:pt>
                <c:pt idx="137">
                  <c:v>6.2753700829932759</c:v>
                </c:pt>
                <c:pt idx="138">
                  <c:v>7.1507254436442924</c:v>
                </c:pt>
                <c:pt idx="139">
                  <c:v>4.9170748860339808</c:v>
                </c:pt>
                <c:pt idx="140">
                  <c:v>7.8874886978759235</c:v>
                </c:pt>
                <c:pt idx="141">
                  <c:v>8.2604959553024884</c:v>
                </c:pt>
                <c:pt idx="142">
                  <c:v>3.6734852545115739</c:v>
                </c:pt>
                <c:pt idx="143">
                  <c:v>7.8507909711877293</c:v>
                </c:pt>
                <c:pt idx="144">
                  <c:v>5.7076088004257803</c:v>
                </c:pt>
                <c:pt idx="145">
                  <c:v>8.201363308118033</c:v>
                </c:pt>
                <c:pt idx="146">
                  <c:v>8.6624923663388014</c:v>
                </c:pt>
                <c:pt idx="147">
                  <c:v>8.7354197364946717</c:v>
                </c:pt>
                <c:pt idx="148">
                  <c:v>5.8489511816047077</c:v>
                </c:pt>
                <c:pt idx="149">
                  <c:v>6.9868525285625083</c:v>
                </c:pt>
                <c:pt idx="150">
                  <c:v>7.5365786791089473</c:v>
                </c:pt>
                <c:pt idx="151">
                  <c:v>6.7308910716889834</c:v>
                </c:pt>
                <c:pt idx="152">
                  <c:v>9.4306799915064214</c:v>
                </c:pt>
                <c:pt idx="153">
                  <c:v>8.1056767847785949</c:v>
                </c:pt>
                <c:pt idx="154">
                  <c:v>2.7640405649362974</c:v>
                </c:pt>
                <c:pt idx="155">
                  <c:v>5.2633193664989779</c:v>
                </c:pt>
                <c:pt idx="156">
                  <c:v>10.325432778583203</c:v>
                </c:pt>
                <c:pt idx="157">
                  <c:v>8.8168998830220868</c:v>
                </c:pt>
                <c:pt idx="158">
                  <c:v>6.3593082490744433</c:v>
                </c:pt>
                <c:pt idx="159">
                  <c:v>6.0157658750217271</c:v>
                </c:pt>
                <c:pt idx="160">
                  <c:v>9.0380785746910774</c:v>
                </c:pt>
                <c:pt idx="161">
                  <c:v>7.8198085630792313</c:v>
                </c:pt>
                <c:pt idx="162">
                  <c:v>5.6223013951305623</c:v>
                </c:pt>
                <c:pt idx="163">
                  <c:v>7.1943676010305273</c:v>
                </c:pt>
                <c:pt idx="164">
                  <c:v>6.2426501258192948</c:v>
                </c:pt>
                <c:pt idx="165">
                  <c:v>7.0208786582085381</c:v>
                </c:pt>
                <c:pt idx="166">
                  <c:v>6.0269325491405183</c:v>
                </c:pt>
                <c:pt idx="167">
                  <c:v>4.9745394965555034</c:v>
                </c:pt>
                <c:pt idx="168">
                  <c:v>6.730390898577757</c:v>
                </c:pt>
                <c:pt idx="169">
                  <c:v>4.6938227979279024</c:v>
                </c:pt>
                <c:pt idx="170">
                  <c:v>9.0974088846136407</c:v>
                </c:pt>
                <c:pt idx="171">
                  <c:v>5.8935835016233407</c:v>
                </c:pt>
                <c:pt idx="172">
                  <c:v>5.6656568524214546</c:v>
                </c:pt>
                <c:pt idx="173">
                  <c:v>5.2505033708881967</c:v>
                </c:pt>
                <c:pt idx="174">
                  <c:v>8.1175427867500716</c:v>
                </c:pt>
                <c:pt idx="175">
                  <c:v>9.1520920966598531</c:v>
                </c:pt>
                <c:pt idx="176">
                  <c:v>8.0826272897788449</c:v>
                </c:pt>
                <c:pt idx="177">
                  <c:v>6.0372103565207738</c:v>
                </c:pt>
                <c:pt idx="178">
                  <c:v>8.2742230979717242</c:v>
                </c:pt>
                <c:pt idx="179">
                  <c:v>3.2080716169169561</c:v>
                </c:pt>
                <c:pt idx="180">
                  <c:v>6.3107126934250291</c:v>
                </c:pt>
                <c:pt idx="181">
                  <c:v>5.7684395836987745</c:v>
                </c:pt>
                <c:pt idx="182">
                  <c:v>5.3069355185137743</c:v>
                </c:pt>
                <c:pt idx="183">
                  <c:v>8.0544634950281058</c:v>
                </c:pt>
                <c:pt idx="184">
                  <c:v>5.8919977325044766</c:v>
                </c:pt>
                <c:pt idx="185">
                  <c:v>9.0744922906275161</c:v>
                </c:pt>
                <c:pt idx="186">
                  <c:v>9.0636433949994473</c:v>
                </c:pt>
                <c:pt idx="187">
                  <c:v>4.9435539794181489</c:v>
                </c:pt>
                <c:pt idx="188">
                  <c:v>7.9798507576081121</c:v>
                </c:pt>
                <c:pt idx="189">
                  <c:v>7.0485950289933186</c:v>
                </c:pt>
                <c:pt idx="190">
                  <c:v>5.5645452872109678</c:v>
                </c:pt>
                <c:pt idx="191">
                  <c:v>7.822646236681404</c:v>
                </c:pt>
                <c:pt idx="192">
                  <c:v>9.408877895759149</c:v>
                </c:pt>
                <c:pt idx="193">
                  <c:v>7.0319296992492291</c:v>
                </c:pt>
                <c:pt idx="194">
                  <c:v>9.6599624372029549</c:v>
                </c:pt>
                <c:pt idx="195">
                  <c:v>7.9905377589601727</c:v>
                </c:pt>
                <c:pt idx="196">
                  <c:v>7.8890418411886625</c:v>
                </c:pt>
                <c:pt idx="197">
                  <c:v>8.1233159753760944</c:v>
                </c:pt>
                <c:pt idx="198">
                  <c:v>7.6715176616457654</c:v>
                </c:pt>
                <c:pt idx="199">
                  <c:v>6.3620552965365036</c:v>
                </c:pt>
                <c:pt idx="200">
                  <c:v>8.0913543899267459</c:v>
                </c:pt>
                <c:pt idx="201">
                  <c:v>6.8025985381952685</c:v>
                </c:pt>
                <c:pt idx="202">
                  <c:v>9.1508399642215927</c:v>
                </c:pt>
                <c:pt idx="203">
                  <c:v>6.946190421575996</c:v>
                </c:pt>
                <c:pt idx="204">
                  <c:v>7.9917859065783343</c:v>
                </c:pt>
                <c:pt idx="205">
                  <c:v>9.8863293287680243</c:v>
                </c:pt>
                <c:pt idx="206">
                  <c:v>8.5288590980953138</c:v>
                </c:pt>
                <c:pt idx="207">
                  <c:v>9.7840606591350117</c:v>
                </c:pt>
                <c:pt idx="208">
                  <c:v>10.133234543313039</c:v>
                </c:pt>
                <c:pt idx="209">
                  <c:v>9.4493953969244906</c:v>
                </c:pt>
                <c:pt idx="210">
                  <c:v>7.5586320476930808</c:v>
                </c:pt>
                <c:pt idx="211">
                  <c:v>7.592516849396306</c:v>
                </c:pt>
                <c:pt idx="212">
                  <c:v>8.1262035773578631</c:v>
                </c:pt>
                <c:pt idx="213">
                  <c:v>9.796574196036417</c:v>
                </c:pt>
                <c:pt idx="214">
                  <c:v>4.5907139482180916</c:v>
                </c:pt>
                <c:pt idx="215">
                  <c:v>8.9463135823809807</c:v>
                </c:pt>
                <c:pt idx="216">
                  <c:v>5.0426037393355596</c:v>
                </c:pt>
                <c:pt idx="217">
                  <c:v>8.4408884764810725</c:v>
                </c:pt>
                <c:pt idx="218">
                  <c:v>6.2199387685274647</c:v>
                </c:pt>
                <c:pt idx="219">
                  <c:v>6.4816396120871937</c:v>
                </c:pt>
                <c:pt idx="220">
                  <c:v>9.0943375879587141</c:v>
                </c:pt>
                <c:pt idx="221">
                  <c:v>5.62982099783755</c:v>
                </c:pt>
                <c:pt idx="222">
                  <c:v>6.0778803266430366</c:v>
                </c:pt>
                <c:pt idx="223">
                  <c:v>8.9402544044457013</c:v>
                </c:pt>
                <c:pt idx="224">
                  <c:v>8.0798485685367663</c:v>
                </c:pt>
                <c:pt idx="225">
                  <c:v>6.2200061249514</c:v>
                </c:pt>
                <c:pt idx="226">
                  <c:v>5.3355317667593303</c:v>
                </c:pt>
                <c:pt idx="227">
                  <c:v>7.5164725795038567</c:v>
                </c:pt>
                <c:pt idx="228">
                  <c:v>7.4828441663324039</c:v>
                </c:pt>
                <c:pt idx="229">
                  <c:v>9.3004931097913044</c:v>
                </c:pt>
                <c:pt idx="230">
                  <c:v>6.56163005653345</c:v>
                </c:pt>
                <c:pt idx="231">
                  <c:v>9.3344922573559117</c:v>
                </c:pt>
                <c:pt idx="232">
                  <c:v>5.2866578505516202</c:v>
                </c:pt>
                <c:pt idx="233">
                  <c:v>6.4996092727290442</c:v>
                </c:pt>
                <c:pt idx="234">
                  <c:v>9.0760279528710246</c:v>
                </c:pt>
                <c:pt idx="235">
                  <c:v>8.2448510798219043</c:v>
                </c:pt>
                <c:pt idx="236">
                  <c:v>7.1320881248841568</c:v>
                </c:pt>
                <c:pt idx="237">
                  <c:v>9.9782847322559025</c:v>
                </c:pt>
                <c:pt idx="238">
                  <c:v>8.8344796906708272</c:v>
                </c:pt>
                <c:pt idx="239">
                  <c:v>6.0543636239197811</c:v>
                </c:pt>
                <c:pt idx="240">
                  <c:v>7.6856421700666591</c:v>
                </c:pt>
                <c:pt idx="241">
                  <c:v>6.2466113074082079</c:v>
                </c:pt>
                <c:pt idx="242">
                  <c:v>7.6273442866024705</c:v>
                </c:pt>
                <c:pt idx="243">
                  <c:v>6.5235384447095743</c:v>
                </c:pt>
                <c:pt idx="244">
                  <c:v>6.4746642405698385</c:v>
                </c:pt>
                <c:pt idx="245">
                  <c:v>5.4936128315505677</c:v>
                </c:pt>
                <c:pt idx="246">
                  <c:v>5.6693177598852555</c:v>
                </c:pt>
                <c:pt idx="247">
                  <c:v>5.6205384367494027</c:v>
                </c:pt>
                <c:pt idx="248">
                  <c:v>7.7025094220617945</c:v>
                </c:pt>
                <c:pt idx="249">
                  <c:v>7.0573449588812682</c:v>
                </c:pt>
                <c:pt idx="250">
                  <c:v>6.3714566887056012</c:v>
                </c:pt>
                <c:pt idx="251">
                  <c:v>2.1841564941514413</c:v>
                </c:pt>
                <c:pt idx="252">
                  <c:v>8.2321649878910232</c:v>
                </c:pt>
                <c:pt idx="253">
                  <c:v>4.2412784047419034</c:v>
                </c:pt>
                <c:pt idx="254">
                  <c:v>7.4581687380631658</c:v>
                </c:pt>
                <c:pt idx="255">
                  <c:v>5.3650318003602706</c:v>
                </c:pt>
                <c:pt idx="256">
                  <c:v>2.8451153674700755</c:v>
                </c:pt>
                <c:pt idx="257">
                  <c:v>2.3715293900309016</c:v>
                </c:pt>
                <c:pt idx="258">
                  <c:v>4.2405124790738675</c:v>
                </c:pt>
                <c:pt idx="259">
                  <c:v>8.3194155284377977</c:v>
                </c:pt>
                <c:pt idx="260">
                  <c:v>2.4889731591925837</c:v>
                </c:pt>
                <c:pt idx="261">
                  <c:v>9.0284635140528025</c:v>
                </c:pt>
                <c:pt idx="262">
                  <c:v>7.9193009572804964</c:v>
                </c:pt>
                <c:pt idx="263">
                  <c:v>4.4424464050509851</c:v>
                </c:pt>
                <c:pt idx="264">
                  <c:v>7.173050517459143</c:v>
                </c:pt>
                <c:pt idx="265">
                  <c:v>7.1510106573630754</c:v>
                </c:pt>
                <c:pt idx="266">
                  <c:v>7.5171586401759569</c:v>
                </c:pt>
                <c:pt idx="267">
                  <c:v>2.1761052576956041</c:v>
                </c:pt>
                <c:pt idx="268">
                  <c:v>2.6008227366554513</c:v>
                </c:pt>
                <c:pt idx="269">
                  <c:v>1.7606975104175806</c:v>
                </c:pt>
                <c:pt idx="270">
                  <c:v>3.5035867775902263</c:v>
                </c:pt>
                <c:pt idx="271">
                  <c:v>7.3926078195492355</c:v>
                </c:pt>
                <c:pt idx="272">
                  <c:v>4.5252332165496716</c:v>
                </c:pt>
                <c:pt idx="273">
                  <c:v>7.2574880132069524</c:v>
                </c:pt>
                <c:pt idx="274">
                  <c:v>6.1285123170265461</c:v>
                </c:pt>
                <c:pt idx="275">
                  <c:v>5.5119218058934996</c:v>
                </c:pt>
                <c:pt idx="276">
                  <c:v>5.7302838684136965</c:v>
                </c:pt>
                <c:pt idx="277">
                  <c:v>3.4427529336625629</c:v>
                </c:pt>
                <c:pt idx="278">
                  <c:v>5.1084686744449819</c:v>
                </c:pt>
                <c:pt idx="279">
                  <c:v>7.6133801801900471</c:v>
                </c:pt>
                <c:pt idx="280">
                  <c:v>6.0905532985357311</c:v>
                </c:pt>
                <c:pt idx="281">
                  <c:v>7.0378536540442154</c:v>
                </c:pt>
                <c:pt idx="282">
                  <c:v>3.4861227750910011</c:v>
                </c:pt>
                <c:pt idx="283">
                  <c:v>4.0351191940995914</c:v>
                </c:pt>
                <c:pt idx="284">
                  <c:v>6.2776349379129801</c:v>
                </c:pt>
                <c:pt idx="285">
                  <c:v>1.7623458437439279</c:v>
                </c:pt>
                <c:pt idx="286">
                  <c:v>5.8894507540272381</c:v>
                </c:pt>
                <c:pt idx="287">
                  <c:v>6.3080822774321961</c:v>
                </c:pt>
                <c:pt idx="288">
                  <c:v>8.4698207450878211</c:v>
                </c:pt>
                <c:pt idx="289">
                  <c:v>8.3357013127765054</c:v>
                </c:pt>
                <c:pt idx="290">
                  <c:v>5.9146693846044345</c:v>
                </c:pt>
                <c:pt idx="291">
                  <c:v>4.5397475992037517</c:v>
                </c:pt>
                <c:pt idx="292">
                  <c:v>6.5149454483829876</c:v>
                </c:pt>
                <c:pt idx="293">
                  <c:v>2.9857866262169033</c:v>
                </c:pt>
                <c:pt idx="294">
                  <c:v>4.6453042894564316</c:v>
                </c:pt>
                <c:pt idx="295">
                  <c:v>6.9989599837107175</c:v>
                </c:pt>
                <c:pt idx="296">
                  <c:v>7.8801803290300612</c:v>
                </c:pt>
                <c:pt idx="297">
                  <c:v>4.5225587787409296</c:v>
                </c:pt>
                <c:pt idx="298">
                  <c:v>6.9706374108758746</c:v>
                </c:pt>
                <c:pt idx="299">
                  <c:v>8.7287429800073202</c:v>
                </c:pt>
                <c:pt idx="300">
                  <c:v>5.3501721748190203</c:v>
                </c:pt>
                <c:pt idx="301">
                  <c:v>4.696231013594927</c:v>
                </c:pt>
                <c:pt idx="302">
                  <c:v>4.8962188845657781</c:v>
                </c:pt>
                <c:pt idx="303">
                  <c:v>5.2076204935365942</c:v>
                </c:pt>
                <c:pt idx="304">
                  <c:v>8.4589625380606144</c:v>
                </c:pt>
                <c:pt idx="305">
                  <c:v>5.743560020811219</c:v>
                </c:pt>
                <c:pt idx="306">
                  <c:v>0.58980210610483041</c:v>
                </c:pt>
                <c:pt idx="307">
                  <c:v>4.5005964812442123</c:v>
                </c:pt>
                <c:pt idx="308">
                  <c:v>2.7402112421235096</c:v>
                </c:pt>
                <c:pt idx="309">
                  <c:v>5.3880416643641791</c:v>
                </c:pt>
                <c:pt idx="310">
                  <c:v>3.0506631707148659</c:v>
                </c:pt>
                <c:pt idx="311">
                  <c:v>5.7001497614957648</c:v>
                </c:pt>
                <c:pt idx="312">
                  <c:v>5.2174684171281456</c:v>
                </c:pt>
                <c:pt idx="313">
                  <c:v>5.9658350072092707</c:v>
                </c:pt>
                <c:pt idx="314">
                  <c:v>6.5381094331722025</c:v>
                </c:pt>
                <c:pt idx="315">
                  <c:v>6.7928176389297255</c:v>
                </c:pt>
                <c:pt idx="316">
                  <c:v>6.1688688303425492</c:v>
                </c:pt>
                <c:pt idx="317">
                  <c:v>8.5127802141941373</c:v>
                </c:pt>
                <c:pt idx="318">
                  <c:v>6.5455922428625737</c:v>
                </c:pt>
                <c:pt idx="319">
                  <c:v>7.9065081902658303</c:v>
                </c:pt>
                <c:pt idx="320">
                  <c:v>8.4850032859388271</c:v>
                </c:pt>
                <c:pt idx="321">
                  <c:v>8.1453410158131234</c:v>
                </c:pt>
                <c:pt idx="322">
                  <c:v>6.9924370212581586</c:v>
                </c:pt>
                <c:pt idx="323">
                  <c:v>5.493231619431147</c:v>
                </c:pt>
                <c:pt idx="324">
                  <c:v>7.0234416665923032</c:v>
                </c:pt>
                <c:pt idx="325">
                  <c:v>7.0844439328321691</c:v>
                </c:pt>
                <c:pt idx="326">
                  <c:v>5.4270131513618871</c:v>
                </c:pt>
                <c:pt idx="327">
                  <c:v>7.5866887807044314</c:v>
                </c:pt>
                <c:pt idx="328">
                  <c:v>9.0613727039436718</c:v>
                </c:pt>
                <c:pt idx="329">
                  <c:v>7.3344475510425937</c:v>
                </c:pt>
                <c:pt idx="330">
                  <c:v>4.8922502288020642</c:v>
                </c:pt>
                <c:pt idx="331">
                  <c:v>7.1653340074247751</c:v>
                </c:pt>
                <c:pt idx="332">
                  <c:v>7.4944382416081652</c:v>
                </c:pt>
                <c:pt idx="333">
                  <c:v>4.3792363798683276</c:v>
                </c:pt>
                <c:pt idx="334">
                  <c:v>7.5868889650033449</c:v>
                </c:pt>
                <c:pt idx="335">
                  <c:v>6.5737749903711595</c:v>
                </c:pt>
                <c:pt idx="336">
                  <c:v>4.4124511133409436</c:v>
                </c:pt>
                <c:pt idx="337">
                  <c:v>5.253325843870936</c:v>
                </c:pt>
                <c:pt idx="338">
                  <c:v>6.0863519525755123</c:v>
                </c:pt>
                <c:pt idx="339">
                  <c:v>0.73424335188419665</c:v>
                </c:pt>
                <c:pt idx="340">
                  <c:v>6.9485023847185836</c:v>
                </c:pt>
                <c:pt idx="341">
                  <c:v>2.4922069062243111</c:v>
                </c:pt>
                <c:pt idx="342">
                  <c:v>6.8444929733329909</c:v>
                </c:pt>
                <c:pt idx="343">
                  <c:v>4.8549627233170938</c:v>
                </c:pt>
                <c:pt idx="344">
                  <c:v>1.5978817806561505</c:v>
                </c:pt>
                <c:pt idx="345">
                  <c:v>8.0494754326878297</c:v>
                </c:pt>
                <c:pt idx="346">
                  <c:v>4.5470485597470915</c:v>
                </c:pt>
                <c:pt idx="347">
                  <c:v>7.5448645783064929</c:v>
                </c:pt>
                <c:pt idx="348">
                  <c:v>2.0031107735256586</c:v>
                </c:pt>
                <c:pt idx="349">
                  <c:v>6.5128151557072131</c:v>
                </c:pt>
                <c:pt idx="350">
                  <c:v>8.1519588806574408</c:v>
                </c:pt>
                <c:pt idx="351">
                  <c:v>5.8479397638800048</c:v>
                </c:pt>
                <c:pt idx="352">
                  <c:v>2.8090519576379078</c:v>
                </c:pt>
                <c:pt idx="353">
                  <c:v>2.7117448482886499</c:v>
                </c:pt>
                <c:pt idx="354">
                  <c:v>5.3807918571526407</c:v>
                </c:pt>
                <c:pt idx="355">
                  <c:v>6.0301435124665108</c:v>
                </c:pt>
                <c:pt idx="356">
                  <c:v>2.29067072555815</c:v>
                </c:pt>
                <c:pt idx="357">
                  <c:v>4.5680809528052144</c:v>
                </c:pt>
                <c:pt idx="358">
                  <c:v>4.4584307613139504</c:v>
                </c:pt>
                <c:pt idx="359">
                  <c:v>6.5023084156907176</c:v>
                </c:pt>
                <c:pt idx="360">
                  <c:v>8.5113432496268917</c:v>
                </c:pt>
                <c:pt idx="361">
                  <c:v>5.8493016527422546</c:v>
                </c:pt>
                <c:pt idx="362">
                  <c:v>5.8439879307286873</c:v>
                </c:pt>
                <c:pt idx="363">
                  <c:v>7.5556881554984425</c:v>
                </c:pt>
                <c:pt idx="364">
                  <c:v>5.5245265938371393</c:v>
                </c:pt>
                <c:pt idx="365">
                  <c:v>5.5712789521527375</c:v>
                </c:pt>
                <c:pt idx="366">
                  <c:v>6.7950630837756325</c:v>
                </c:pt>
                <c:pt idx="367">
                  <c:v>3.9765765625257181</c:v>
                </c:pt>
                <c:pt idx="368">
                  <c:v>0.8290398205887124</c:v>
                </c:pt>
                <c:pt idx="369">
                  <c:v>3.908042630473795</c:v>
                </c:pt>
                <c:pt idx="370">
                  <c:v>4.0304354437293641</c:v>
                </c:pt>
                <c:pt idx="371">
                  <c:v>6.1494373213475964</c:v>
                </c:pt>
                <c:pt idx="372">
                  <c:v>5.7374520814295886</c:v>
                </c:pt>
                <c:pt idx="373">
                  <c:v>4.7819150356115188</c:v>
                </c:pt>
                <c:pt idx="374">
                  <c:v>6.1802424862618492</c:v>
                </c:pt>
                <c:pt idx="375">
                  <c:v>7.1146232061592887</c:v>
                </c:pt>
                <c:pt idx="376">
                  <c:v>6.4918441940187623</c:v>
                </c:pt>
                <c:pt idx="377">
                  <c:v>5.637228090169593</c:v>
                </c:pt>
                <c:pt idx="378">
                  <c:v>5.8125200369145711</c:v>
                </c:pt>
                <c:pt idx="379">
                  <c:v>8.2362351523589137</c:v>
                </c:pt>
                <c:pt idx="380">
                  <c:v>4.8049615510514379</c:v>
                </c:pt>
                <c:pt idx="381">
                  <c:v>6.7809210887674674</c:v>
                </c:pt>
                <c:pt idx="382">
                  <c:v>4.5521829826068485</c:v>
                </c:pt>
                <c:pt idx="383">
                  <c:v>8.8097753988869894</c:v>
                </c:pt>
                <c:pt idx="384">
                  <c:v>9.4894036571561617</c:v>
                </c:pt>
                <c:pt idx="385">
                  <c:v>4.4720618321478414</c:v>
                </c:pt>
                <c:pt idx="386">
                  <c:v>7.1207520621796476</c:v>
                </c:pt>
                <c:pt idx="387">
                  <c:v>8.796161824556707</c:v>
                </c:pt>
                <c:pt idx="388">
                  <c:v>7.0516232297632335</c:v>
                </c:pt>
                <c:pt idx="389">
                  <c:v>7.9721661117791065</c:v>
                </c:pt>
                <c:pt idx="390">
                  <c:v>8.4706825486802622</c:v>
                </c:pt>
                <c:pt idx="391">
                  <c:v>8.0779115493858829</c:v>
                </c:pt>
                <c:pt idx="392">
                  <c:v>9.2689018580365747</c:v>
                </c:pt>
                <c:pt idx="393">
                  <c:v>7.5038251309321744</c:v>
                </c:pt>
                <c:pt idx="394">
                  <c:v>7.0433909960913486</c:v>
                </c:pt>
                <c:pt idx="395">
                  <c:v>7.1073365745763901</c:v>
                </c:pt>
                <c:pt idx="396">
                  <c:v>6.8921167529403489</c:v>
                </c:pt>
                <c:pt idx="397">
                  <c:v>6.2440842403597623</c:v>
                </c:pt>
                <c:pt idx="398">
                  <c:v>8.9833477340863759</c:v>
                </c:pt>
                <c:pt idx="399">
                  <c:v>7.4902066498164857</c:v>
                </c:pt>
                <c:pt idx="400">
                  <c:v>7.6106535544526306</c:v>
                </c:pt>
                <c:pt idx="401">
                  <c:v>5.5973311581390277</c:v>
                </c:pt>
                <c:pt idx="402">
                  <c:v>6.0877475588271226</c:v>
                </c:pt>
                <c:pt idx="403">
                  <c:v>6.367546853678979</c:v>
                </c:pt>
                <c:pt idx="404">
                  <c:v>4.1542135648642349</c:v>
                </c:pt>
                <c:pt idx="405">
                  <c:v>5.3571051927535844</c:v>
                </c:pt>
                <c:pt idx="406">
                  <c:v>4.9804647004179214</c:v>
                </c:pt>
                <c:pt idx="407">
                  <c:v>7.2729053571328963</c:v>
                </c:pt>
                <c:pt idx="408">
                  <c:v>6.828083984618921</c:v>
                </c:pt>
                <c:pt idx="409">
                  <c:v>7.0046690236568381</c:v>
                </c:pt>
                <c:pt idx="410">
                  <c:v>8.2316453255161512</c:v>
                </c:pt>
                <c:pt idx="411">
                  <c:v>7.7199265322234289</c:v>
                </c:pt>
                <c:pt idx="412">
                  <c:v>8.2269858903732693</c:v>
                </c:pt>
                <c:pt idx="413">
                  <c:v>6.6675725452396231</c:v>
                </c:pt>
                <c:pt idx="414">
                  <c:v>5.7435412171601605</c:v>
                </c:pt>
                <c:pt idx="415">
                  <c:v>7.4408619009204813</c:v>
                </c:pt>
                <c:pt idx="416">
                  <c:v>3.0739130311355698</c:v>
                </c:pt>
                <c:pt idx="417">
                  <c:v>6.6943986643455649</c:v>
                </c:pt>
                <c:pt idx="418">
                  <c:v>6.0978095587237462</c:v>
                </c:pt>
                <c:pt idx="419">
                  <c:v>5.1759196590438084</c:v>
                </c:pt>
                <c:pt idx="420">
                  <c:v>6.1634474660915073</c:v>
                </c:pt>
                <c:pt idx="421">
                  <c:v>7.524595586119629</c:v>
                </c:pt>
                <c:pt idx="422">
                  <c:v>6.9365182159377463</c:v>
                </c:pt>
                <c:pt idx="423">
                  <c:v>3.608427216521279</c:v>
                </c:pt>
                <c:pt idx="424">
                  <c:v>5.9607482400882965</c:v>
                </c:pt>
                <c:pt idx="425">
                  <c:v>7.4475026350466722</c:v>
                </c:pt>
                <c:pt idx="426">
                  <c:v>7.0030339396959009</c:v>
                </c:pt>
                <c:pt idx="427">
                  <c:v>5.3407951420864039</c:v>
                </c:pt>
                <c:pt idx="428">
                  <c:v>8.2038658749985007</c:v>
                </c:pt>
                <c:pt idx="429">
                  <c:v>4.5375372587921126</c:v>
                </c:pt>
                <c:pt idx="430">
                  <c:v>4.0658043213541717</c:v>
                </c:pt>
                <c:pt idx="431">
                  <c:v>2.3405543004198526</c:v>
                </c:pt>
                <c:pt idx="432">
                  <c:v>5.2267491781215947</c:v>
                </c:pt>
                <c:pt idx="433">
                  <c:v>5.0369809399654502</c:v>
                </c:pt>
                <c:pt idx="434">
                  <c:v>7.1978869151273273</c:v>
                </c:pt>
                <c:pt idx="435">
                  <c:v>7.4182178861732284</c:v>
                </c:pt>
                <c:pt idx="436">
                  <c:v>7.0461498264336893</c:v>
                </c:pt>
                <c:pt idx="437">
                  <c:v>8.3825693885176147</c:v>
                </c:pt>
                <c:pt idx="438">
                  <c:v>8.546627095431413</c:v>
                </c:pt>
                <c:pt idx="439">
                  <c:v>7.7332786340154112</c:v>
                </c:pt>
                <c:pt idx="440">
                  <c:v>2.741963768856388</c:v>
                </c:pt>
                <c:pt idx="441">
                  <c:v>4.1365602872127631</c:v>
                </c:pt>
                <c:pt idx="442">
                  <c:v>8.1423279120949541</c:v>
                </c:pt>
                <c:pt idx="443">
                  <c:v>7.760041282447963</c:v>
                </c:pt>
                <c:pt idx="444">
                  <c:v>8.8944945572113365</c:v>
                </c:pt>
                <c:pt idx="445">
                  <c:v>6.8632757910428124</c:v>
                </c:pt>
                <c:pt idx="446">
                  <c:v>7.3458643860299713</c:v>
                </c:pt>
                <c:pt idx="447">
                  <c:v>8.0715980123222071</c:v>
                </c:pt>
                <c:pt idx="448">
                  <c:v>3.033821336141354</c:v>
                </c:pt>
                <c:pt idx="449">
                  <c:v>6.683167075224933</c:v>
                </c:pt>
                <c:pt idx="450">
                  <c:v>5.4263434030258058</c:v>
                </c:pt>
                <c:pt idx="451">
                  <c:v>1.8444238647496531</c:v>
                </c:pt>
                <c:pt idx="452">
                  <c:v>8.4893592872810792</c:v>
                </c:pt>
                <c:pt idx="453">
                  <c:v>6.8983266106407637</c:v>
                </c:pt>
                <c:pt idx="454">
                  <c:v>6.3292525696156376</c:v>
                </c:pt>
                <c:pt idx="455">
                  <c:v>6.2446404651512992</c:v>
                </c:pt>
                <c:pt idx="456">
                  <c:v>8.0729922089272677</c:v>
                </c:pt>
                <c:pt idx="457">
                  <c:v>5.8463962894193244</c:v>
                </c:pt>
                <c:pt idx="458">
                  <c:v>6.2504246780979855</c:v>
                </c:pt>
                <c:pt idx="459">
                  <c:v>2.8002633377192367</c:v>
                </c:pt>
                <c:pt idx="460">
                  <c:v>3.9038587513437326</c:v>
                </c:pt>
                <c:pt idx="461">
                  <c:v>8.2833518896541651</c:v>
                </c:pt>
                <c:pt idx="462">
                  <c:v>4.7729931083518586</c:v>
                </c:pt>
                <c:pt idx="463">
                  <c:v>6.2139944560644516</c:v>
                </c:pt>
                <c:pt idx="464">
                  <c:v>8.1990998561339516</c:v>
                </c:pt>
                <c:pt idx="465">
                  <c:v>3.7362933466689618</c:v>
                </c:pt>
                <c:pt idx="466">
                  <c:v>9.3300528508624812</c:v>
                </c:pt>
                <c:pt idx="467">
                  <c:v>9.950939532989338</c:v>
                </c:pt>
                <c:pt idx="468">
                  <c:v>8.6886086910338189</c:v>
                </c:pt>
                <c:pt idx="469">
                  <c:v>8.5225469151446163</c:v>
                </c:pt>
                <c:pt idx="470">
                  <c:v>6.7988162902840523</c:v>
                </c:pt>
                <c:pt idx="471">
                  <c:v>3.9019086215101346</c:v>
                </c:pt>
                <c:pt idx="472">
                  <c:v>1.97007770802335</c:v>
                </c:pt>
                <c:pt idx="473">
                  <c:v>1.5601127680876359</c:v>
                </c:pt>
                <c:pt idx="474">
                  <c:v>2.0488948565540337</c:v>
                </c:pt>
                <c:pt idx="475">
                  <c:v>1.2722571173525439</c:v>
                </c:pt>
                <c:pt idx="476">
                  <c:v>5.4004319064460775</c:v>
                </c:pt>
                <c:pt idx="477">
                  <c:v>2.9622338384236375</c:v>
                </c:pt>
                <c:pt idx="478">
                  <c:v>1.23558489291855</c:v>
                </c:pt>
                <c:pt idx="479">
                  <c:v>2.3947975304806546</c:v>
                </c:pt>
                <c:pt idx="480">
                  <c:v>7.495192647010664</c:v>
                </c:pt>
                <c:pt idx="481">
                  <c:v>1.3669793899170299</c:v>
                </c:pt>
                <c:pt idx="482">
                  <c:v>5.2497488047021541</c:v>
                </c:pt>
                <c:pt idx="483">
                  <c:v>2.2848239393130836</c:v>
                </c:pt>
                <c:pt idx="484">
                  <c:v>0.90403808456415025</c:v>
                </c:pt>
                <c:pt idx="485">
                  <c:v>3.8688831270677433</c:v>
                </c:pt>
                <c:pt idx="486">
                  <c:v>5.6911647059178883</c:v>
                </c:pt>
                <c:pt idx="487">
                  <c:v>3.7070138832767716</c:v>
                </c:pt>
                <c:pt idx="488">
                  <c:v>6.9578993953837607</c:v>
                </c:pt>
                <c:pt idx="489">
                  <c:v>6.0978030031442012</c:v>
                </c:pt>
                <c:pt idx="490">
                  <c:v>7.1694510144004733</c:v>
                </c:pt>
                <c:pt idx="491">
                  <c:v>1.4305292076775904</c:v>
                </c:pt>
                <c:pt idx="492">
                  <c:v>5.7871859461482051</c:v>
                </c:pt>
                <c:pt idx="493">
                  <c:v>6.4016914541874881</c:v>
                </c:pt>
                <c:pt idx="494">
                  <c:v>5.1726558166222087</c:v>
                </c:pt>
                <c:pt idx="495">
                  <c:v>2.9763596644469406</c:v>
                </c:pt>
                <c:pt idx="496">
                  <c:v>5.8499778434426553</c:v>
                </c:pt>
                <c:pt idx="497">
                  <c:v>7.7006007916292489</c:v>
                </c:pt>
                <c:pt idx="498">
                  <c:v>6.2714720998633826</c:v>
                </c:pt>
                <c:pt idx="499">
                  <c:v>1.6398143992516552</c:v>
                </c:pt>
                <c:pt idx="500">
                  <c:v>4.1408982971993691</c:v>
                </c:pt>
                <c:pt idx="501">
                  <c:v>5.5491999620687107</c:v>
                </c:pt>
                <c:pt idx="502">
                  <c:v>6.189571102012791</c:v>
                </c:pt>
                <c:pt idx="503">
                  <c:v>7.0735825023307184</c:v>
                </c:pt>
                <c:pt idx="504">
                  <c:v>5.0582918841409015</c:v>
                </c:pt>
                <c:pt idx="505">
                  <c:v>6.654880177763415</c:v>
                </c:pt>
                <c:pt idx="506">
                  <c:v>5.7437782198145815</c:v>
                </c:pt>
                <c:pt idx="507">
                  <c:v>1.5974088217679996</c:v>
                </c:pt>
                <c:pt idx="508">
                  <c:v>1.0360421004553784</c:v>
                </c:pt>
                <c:pt idx="509">
                  <c:v>1.7005376518337907</c:v>
                </c:pt>
                <c:pt idx="510">
                  <c:v>6.5198225125273748</c:v>
                </c:pt>
                <c:pt idx="511">
                  <c:v>9.6877909364886321</c:v>
                </c:pt>
                <c:pt idx="512">
                  <c:v>5.6493545968412091</c:v>
                </c:pt>
                <c:pt idx="513">
                  <c:v>7.3076402877587414</c:v>
                </c:pt>
                <c:pt idx="514">
                  <c:v>7.0692784760201128</c:v>
                </c:pt>
                <c:pt idx="515">
                  <c:v>6.0868862360022504</c:v>
                </c:pt>
                <c:pt idx="516">
                  <c:v>8.164656867892587</c:v>
                </c:pt>
                <c:pt idx="517">
                  <c:v>2.286751452840162</c:v>
                </c:pt>
                <c:pt idx="518">
                  <c:v>5.049886882932566</c:v>
                </c:pt>
                <c:pt idx="519">
                  <c:v>5.6934010123243759</c:v>
                </c:pt>
                <c:pt idx="520">
                  <c:v>8.3299092557211463</c:v>
                </c:pt>
                <c:pt idx="521">
                  <c:v>8.0591659164415894</c:v>
                </c:pt>
                <c:pt idx="522">
                  <c:v>7.7867403855258264</c:v>
                </c:pt>
                <c:pt idx="523">
                  <c:v>7.7370459409306278</c:v>
                </c:pt>
                <c:pt idx="524">
                  <c:v>7.8726579582739884</c:v>
                </c:pt>
                <c:pt idx="525">
                  <c:v>5.4730932796637912</c:v>
                </c:pt>
                <c:pt idx="526">
                  <c:v>4.4517499938945191</c:v>
                </c:pt>
                <c:pt idx="527">
                  <c:v>8.5492384774433745</c:v>
                </c:pt>
                <c:pt idx="528">
                  <c:v>5.668796763024492</c:v>
                </c:pt>
                <c:pt idx="529">
                  <c:v>4.0611024122052921</c:v>
                </c:pt>
                <c:pt idx="530">
                  <c:v>5.3758943882761381</c:v>
                </c:pt>
                <c:pt idx="531">
                  <c:v>7.1889396728254491</c:v>
                </c:pt>
                <c:pt idx="532">
                  <c:v>6.3189874693520993</c:v>
                </c:pt>
                <c:pt idx="533">
                  <c:v>4.7358763208661196</c:v>
                </c:pt>
                <c:pt idx="534">
                  <c:v>5.7747968470214301</c:v>
                </c:pt>
                <c:pt idx="535">
                  <c:v>5.9403821393601515</c:v>
                </c:pt>
                <c:pt idx="536">
                  <c:v>2.2909175195057361</c:v>
                </c:pt>
                <c:pt idx="537">
                  <c:v>7.5998444779824279</c:v>
                </c:pt>
                <c:pt idx="538">
                  <c:v>8.4688290449640782</c:v>
                </c:pt>
                <c:pt idx="539">
                  <c:v>5.6387575763916811</c:v>
                </c:pt>
                <c:pt idx="540">
                  <c:v>6.5982338512809022</c:v>
                </c:pt>
                <c:pt idx="541">
                  <c:v>5.1142279335891319</c:v>
                </c:pt>
                <c:pt idx="542">
                  <c:v>3.7674597257029241</c:v>
                </c:pt>
                <c:pt idx="543">
                  <c:v>4.5744306677533499</c:v>
                </c:pt>
                <c:pt idx="544">
                  <c:v>4.9770160336192406</c:v>
                </c:pt>
                <c:pt idx="545">
                  <c:v>2.0576127492910539</c:v>
                </c:pt>
                <c:pt idx="546">
                  <c:v>1.6010075527731464</c:v>
                </c:pt>
                <c:pt idx="547">
                  <c:v>2.9938946340790289</c:v>
                </c:pt>
                <c:pt idx="548">
                  <c:v>3.6079224886865964</c:v>
                </c:pt>
                <c:pt idx="549">
                  <c:v>2.7280553498379074</c:v>
                </c:pt>
                <c:pt idx="550">
                  <c:v>6.0132730028562831</c:v>
                </c:pt>
                <c:pt idx="551">
                  <c:v>4.3510558727810338</c:v>
                </c:pt>
                <c:pt idx="552">
                  <c:v>1.2831247424512862</c:v>
                </c:pt>
                <c:pt idx="553">
                  <c:v>3.2180640143111217</c:v>
                </c:pt>
                <c:pt idx="554">
                  <c:v>0.90985530446463603</c:v>
                </c:pt>
                <c:pt idx="555">
                  <c:v>0.98785770696131658</c:v>
                </c:pt>
                <c:pt idx="556">
                  <c:v>1.0620256014618872</c:v>
                </c:pt>
                <c:pt idx="557">
                  <c:v>1.0655853068092713</c:v>
                </c:pt>
                <c:pt idx="558">
                  <c:v>2.1525999271595153</c:v>
                </c:pt>
                <c:pt idx="559">
                  <c:v>2.3813734195543321</c:v>
                </c:pt>
                <c:pt idx="560">
                  <c:v>6.2642614013782367</c:v>
                </c:pt>
                <c:pt idx="561">
                  <c:v>2.839693734454273</c:v>
                </c:pt>
                <c:pt idx="562">
                  <c:v>6.3501764902271738</c:v>
                </c:pt>
                <c:pt idx="563">
                  <c:v>2.9489111830517025</c:v>
                </c:pt>
                <c:pt idx="564">
                  <c:v>3.3465512275865348</c:v>
                </c:pt>
                <c:pt idx="565">
                  <c:v>0.78963977536241048</c:v>
                </c:pt>
                <c:pt idx="566">
                  <c:v>0.93674254392520617</c:v>
                </c:pt>
                <c:pt idx="567">
                  <c:v>7.3789800036921971</c:v>
                </c:pt>
                <c:pt idx="568">
                  <c:v>7.1456877330855093</c:v>
                </c:pt>
                <c:pt idx="569">
                  <c:v>6.3043366751571233</c:v>
                </c:pt>
                <c:pt idx="570">
                  <c:v>2.5776903804038409</c:v>
                </c:pt>
                <c:pt idx="571">
                  <c:v>2.3655686264683258</c:v>
                </c:pt>
                <c:pt idx="572">
                  <c:v>4.1610897650573193</c:v>
                </c:pt>
                <c:pt idx="573">
                  <c:v>6.3596376478750853</c:v>
                </c:pt>
                <c:pt idx="574">
                  <c:v>5.5833669641825914</c:v>
                </c:pt>
                <c:pt idx="575">
                  <c:v>1.9070331630763619</c:v>
                </c:pt>
                <c:pt idx="576">
                  <c:v>3.4774249936070509</c:v>
                </c:pt>
                <c:pt idx="577">
                  <c:v>5.0966562048178075</c:v>
                </c:pt>
                <c:pt idx="578">
                  <c:v>8.2896892683595702</c:v>
                </c:pt>
                <c:pt idx="579">
                  <c:v>4.0596008688074239</c:v>
                </c:pt>
                <c:pt idx="580">
                  <c:v>7.6151555534250654</c:v>
                </c:pt>
                <c:pt idx="581">
                  <c:v>6.6776121647372024</c:v>
                </c:pt>
                <c:pt idx="582">
                  <c:v>1.2025603035862598</c:v>
                </c:pt>
                <c:pt idx="583">
                  <c:v>7.1200514699405009</c:v>
                </c:pt>
                <c:pt idx="584">
                  <c:v>5.7901366649537609</c:v>
                </c:pt>
                <c:pt idx="585">
                  <c:v>3.6625109448152733</c:v>
                </c:pt>
                <c:pt idx="586">
                  <c:v>5.3538118909761501</c:v>
                </c:pt>
                <c:pt idx="587">
                  <c:v>4.3253286196955889</c:v>
                </c:pt>
                <c:pt idx="588">
                  <c:v>8.1961102223175892</c:v>
                </c:pt>
                <c:pt idx="589">
                  <c:v>0.7218091788849077</c:v>
                </c:pt>
                <c:pt idx="590">
                  <c:v>1.3551985204297217</c:v>
                </c:pt>
                <c:pt idx="591">
                  <c:v>2.8720548064752975</c:v>
                </c:pt>
                <c:pt idx="592">
                  <c:v>2.346122284399434</c:v>
                </c:pt>
                <c:pt idx="593">
                  <c:v>7.1477366304107912</c:v>
                </c:pt>
                <c:pt idx="594">
                  <c:v>4.0080384237645168</c:v>
                </c:pt>
                <c:pt idx="595">
                  <c:v>8.4926444868475244</c:v>
                </c:pt>
                <c:pt idx="596">
                  <c:v>5.4135496701196244</c:v>
                </c:pt>
                <c:pt idx="597">
                  <c:v>3.3147858005523068</c:v>
                </c:pt>
                <c:pt idx="598">
                  <c:v>6.7241470830126184</c:v>
                </c:pt>
                <c:pt idx="599">
                  <c:v>6.6702829516631663</c:v>
                </c:pt>
                <c:pt idx="600">
                  <c:v>6.1742594512981963</c:v>
                </c:pt>
                <c:pt idx="601">
                  <c:v>6.7250943821229914</c:v>
                </c:pt>
                <c:pt idx="602">
                  <c:v>7.6470393113685535</c:v>
                </c:pt>
                <c:pt idx="603">
                  <c:v>7.9420067771676077</c:v>
                </c:pt>
                <c:pt idx="604">
                  <c:v>5.3529231256306176</c:v>
                </c:pt>
                <c:pt idx="605">
                  <c:v>3.7951844004910233</c:v>
                </c:pt>
                <c:pt idx="606">
                  <c:v>1.8791053499537975</c:v>
                </c:pt>
                <c:pt idx="607">
                  <c:v>8.2411686194331999</c:v>
                </c:pt>
                <c:pt idx="608">
                  <c:v>4.717245862636001</c:v>
                </c:pt>
                <c:pt idx="609">
                  <c:v>7.4387095380215538</c:v>
                </c:pt>
                <c:pt idx="610">
                  <c:v>0.5891430770189805</c:v>
                </c:pt>
                <c:pt idx="611">
                  <c:v>1.1316661090874187</c:v>
                </c:pt>
                <c:pt idx="612">
                  <c:v>5.7830627282082574</c:v>
                </c:pt>
                <c:pt idx="613">
                  <c:v>6.2866321518241959</c:v>
                </c:pt>
                <c:pt idx="614">
                  <c:v>6.7707284303089423</c:v>
                </c:pt>
                <c:pt idx="615">
                  <c:v>3.3574375918925057</c:v>
                </c:pt>
                <c:pt idx="616">
                  <c:v>6.0530300004072268</c:v>
                </c:pt>
                <c:pt idx="617">
                  <c:v>6.6944174532849363</c:v>
                </c:pt>
                <c:pt idx="618">
                  <c:v>5.1473026454642952</c:v>
                </c:pt>
                <c:pt idx="619">
                  <c:v>4.9140692840339231</c:v>
                </c:pt>
                <c:pt idx="620">
                  <c:v>1.9869182517440356</c:v>
                </c:pt>
                <c:pt idx="621">
                  <c:v>7.0963515684640832</c:v>
                </c:pt>
                <c:pt idx="622">
                  <c:v>5.761413832474414</c:v>
                </c:pt>
                <c:pt idx="623">
                  <c:v>7.558969139960265</c:v>
                </c:pt>
                <c:pt idx="624">
                  <c:v>0.77992202222374551</c:v>
                </c:pt>
                <c:pt idx="625">
                  <c:v>1.5732573315254106</c:v>
                </c:pt>
                <c:pt idx="626">
                  <c:v>2.0000084540434999</c:v>
                </c:pt>
                <c:pt idx="627">
                  <c:v>1.7166914179696904</c:v>
                </c:pt>
                <c:pt idx="628">
                  <c:v>4.911941806367218</c:v>
                </c:pt>
                <c:pt idx="629">
                  <c:v>6.1853702311067966</c:v>
                </c:pt>
                <c:pt idx="630">
                  <c:v>5.7219526247811521</c:v>
                </c:pt>
                <c:pt idx="631">
                  <c:v>6.2722751866477511</c:v>
                </c:pt>
                <c:pt idx="632">
                  <c:v>4.8748949497581142</c:v>
                </c:pt>
                <c:pt idx="633">
                  <c:v>6.5582457039166826</c:v>
                </c:pt>
                <c:pt idx="634">
                  <c:v>0.56183803898672724</c:v>
                </c:pt>
                <c:pt idx="635">
                  <c:v>7.3132475256540763</c:v>
                </c:pt>
                <c:pt idx="636">
                  <c:v>7.2898631732869372</c:v>
                </c:pt>
                <c:pt idx="637">
                  <c:v>4.5179664118604039</c:v>
                </c:pt>
                <c:pt idx="638">
                  <c:v>7.4416778984826486</c:v>
                </c:pt>
                <c:pt idx="639">
                  <c:v>4.3885197223635046</c:v>
                </c:pt>
                <c:pt idx="640">
                  <c:v>5.967223453712136</c:v>
                </c:pt>
                <c:pt idx="641">
                  <c:v>8.4475693908177494</c:v>
                </c:pt>
                <c:pt idx="642">
                  <c:v>2.6119611145206822</c:v>
                </c:pt>
                <c:pt idx="643">
                  <c:v>8.4377167903386798</c:v>
                </c:pt>
                <c:pt idx="644">
                  <c:v>5.345929013477507</c:v>
                </c:pt>
                <c:pt idx="645">
                  <c:v>5.5765863751005131</c:v>
                </c:pt>
                <c:pt idx="646">
                  <c:v>6.7115110106662383</c:v>
                </c:pt>
                <c:pt idx="647">
                  <c:v>6.0887422284228547</c:v>
                </c:pt>
                <c:pt idx="648">
                  <c:v>7.2401979036758011</c:v>
                </c:pt>
                <c:pt idx="649">
                  <c:v>3.8461106621263941</c:v>
                </c:pt>
                <c:pt idx="650">
                  <c:v>5.5817810570631954</c:v>
                </c:pt>
                <c:pt idx="651">
                  <c:v>8.4221430578299881</c:v>
                </c:pt>
                <c:pt idx="652">
                  <c:v>7.3790474221588349</c:v>
                </c:pt>
                <c:pt idx="653">
                  <c:v>6.4149253200382663</c:v>
                </c:pt>
                <c:pt idx="654">
                  <c:v>5.1615641564768984</c:v>
                </c:pt>
                <c:pt idx="655">
                  <c:v>7.7940341500886916</c:v>
                </c:pt>
                <c:pt idx="656">
                  <c:v>7.7408522422401536</c:v>
                </c:pt>
                <c:pt idx="657">
                  <c:v>3.0929233961737506</c:v>
                </c:pt>
                <c:pt idx="658">
                  <c:v>6.5356726366661961</c:v>
                </c:pt>
                <c:pt idx="659">
                  <c:v>0.72165959911304989</c:v>
                </c:pt>
                <c:pt idx="660">
                  <c:v>6.8259442429386041</c:v>
                </c:pt>
                <c:pt idx="661">
                  <c:v>7.5518143349476468</c:v>
                </c:pt>
                <c:pt idx="662">
                  <c:v>1.3487118411699952</c:v>
                </c:pt>
                <c:pt idx="663">
                  <c:v>1.5377974296199155</c:v>
                </c:pt>
                <c:pt idx="664">
                  <c:v>8.3756434238602697</c:v>
                </c:pt>
                <c:pt idx="665">
                  <c:v>5.9619521855584026</c:v>
                </c:pt>
                <c:pt idx="666">
                  <c:v>4.5070486891513966</c:v>
                </c:pt>
                <c:pt idx="667">
                  <c:v>3.0573251341565038</c:v>
                </c:pt>
                <c:pt idx="668">
                  <c:v>7.7759799272265386</c:v>
                </c:pt>
                <c:pt idx="669">
                  <c:v>5.9333778235588266</c:v>
                </c:pt>
                <c:pt idx="670">
                  <c:v>7.3927945742769348</c:v>
                </c:pt>
                <c:pt idx="671">
                  <c:v>6.7764462391193323</c:v>
                </c:pt>
                <c:pt idx="672">
                  <c:v>8.0709294876526592</c:v>
                </c:pt>
                <c:pt idx="673">
                  <c:v>1.7017835200377229</c:v>
                </c:pt>
                <c:pt idx="674">
                  <c:v>5.5307714556452368</c:v>
                </c:pt>
                <c:pt idx="675">
                  <c:v>8.0026092551181218</c:v>
                </c:pt>
                <c:pt idx="676">
                  <c:v>7.4734515762428027</c:v>
                </c:pt>
                <c:pt idx="677">
                  <c:v>6.7283422660243266</c:v>
                </c:pt>
                <c:pt idx="678">
                  <c:v>6.8110345211842418</c:v>
                </c:pt>
                <c:pt idx="679">
                  <c:v>6.4824324805150644</c:v>
                </c:pt>
                <c:pt idx="680">
                  <c:v>7.60489019414117</c:v>
                </c:pt>
                <c:pt idx="681">
                  <c:v>2.0307840350230846</c:v>
                </c:pt>
                <c:pt idx="682">
                  <c:v>2.9039519364062687</c:v>
                </c:pt>
                <c:pt idx="683">
                  <c:v>7.3342320905157106</c:v>
                </c:pt>
                <c:pt idx="684">
                  <c:v>5.6513507545922694</c:v>
                </c:pt>
                <c:pt idx="685">
                  <c:v>4.5804896856692734</c:v>
                </c:pt>
                <c:pt idx="686">
                  <c:v>2.0915843909131997</c:v>
                </c:pt>
                <c:pt idx="687">
                  <c:v>2.9035327270690146</c:v>
                </c:pt>
                <c:pt idx="688">
                  <c:v>5.0423347046448344</c:v>
                </c:pt>
                <c:pt idx="689">
                  <c:v>6.790048451118853</c:v>
                </c:pt>
                <c:pt idx="690">
                  <c:v>4.7359688940806155</c:v>
                </c:pt>
                <c:pt idx="691">
                  <c:v>4.0504869853146159</c:v>
                </c:pt>
                <c:pt idx="692">
                  <c:v>1.031154951317524</c:v>
                </c:pt>
                <c:pt idx="693">
                  <c:v>6.0487860679928396</c:v>
                </c:pt>
                <c:pt idx="694">
                  <c:v>4.9739002472614855</c:v>
                </c:pt>
                <c:pt idx="695">
                  <c:v>6.5779811110965447</c:v>
                </c:pt>
                <c:pt idx="696">
                  <c:v>5.3400507776045369</c:v>
                </c:pt>
                <c:pt idx="697">
                  <c:v>6.6911764093301684</c:v>
                </c:pt>
                <c:pt idx="698">
                  <c:v>4.7903889956992209</c:v>
                </c:pt>
                <c:pt idx="699">
                  <c:v>3.2216857401222407</c:v>
                </c:pt>
                <c:pt idx="700">
                  <c:v>4.8683900581046542</c:v>
                </c:pt>
                <c:pt idx="701">
                  <c:v>2.9067812984800696</c:v>
                </c:pt>
                <c:pt idx="702">
                  <c:v>6.5427379218814927</c:v>
                </c:pt>
                <c:pt idx="703">
                  <c:v>4.4096386132982355</c:v>
                </c:pt>
                <c:pt idx="704">
                  <c:v>5.7652225276122184</c:v>
                </c:pt>
                <c:pt idx="705">
                  <c:v>6.4128976887391778</c:v>
                </c:pt>
                <c:pt idx="706">
                  <c:v>5.6002585584433158</c:v>
                </c:pt>
                <c:pt idx="707">
                  <c:v>4.3600687267819485</c:v>
                </c:pt>
                <c:pt idx="708">
                  <c:v>7.1938517503002206</c:v>
                </c:pt>
                <c:pt idx="709">
                  <c:v>6.0243948729557175</c:v>
                </c:pt>
                <c:pt idx="710">
                  <c:v>7.123643577658358</c:v>
                </c:pt>
                <c:pt idx="711">
                  <c:v>8.2435646470445754</c:v>
                </c:pt>
                <c:pt idx="712">
                  <c:v>7.1249343075151321</c:v>
                </c:pt>
                <c:pt idx="713">
                  <c:v>6.3958165233665412</c:v>
                </c:pt>
                <c:pt idx="714">
                  <c:v>4.5874434657851637</c:v>
                </c:pt>
                <c:pt idx="715">
                  <c:v>2.4632891407756499</c:v>
                </c:pt>
                <c:pt idx="716">
                  <c:v>7.1449537319021754</c:v>
                </c:pt>
                <c:pt idx="717">
                  <c:v>5.3965845237983467</c:v>
                </c:pt>
                <c:pt idx="718">
                  <c:v>6.380962123902596</c:v>
                </c:pt>
                <c:pt idx="719">
                  <c:v>4.8408772819247643</c:v>
                </c:pt>
                <c:pt idx="720">
                  <c:v>8.3520400966958963</c:v>
                </c:pt>
                <c:pt idx="721">
                  <c:v>0.66646220274509194</c:v>
                </c:pt>
                <c:pt idx="722">
                  <c:v>8.9863641067844782</c:v>
                </c:pt>
                <c:pt idx="723">
                  <c:v>7.7154912889099805</c:v>
                </c:pt>
                <c:pt idx="724">
                  <c:v>8.267777588398177</c:v>
                </c:pt>
                <c:pt idx="725">
                  <c:v>6.7946022148707188</c:v>
                </c:pt>
                <c:pt idx="726">
                  <c:v>6.3060209434714007</c:v>
                </c:pt>
                <c:pt idx="727">
                  <c:v>4.857241760700802</c:v>
                </c:pt>
                <c:pt idx="728">
                  <c:v>6.1565239076892206</c:v>
                </c:pt>
                <c:pt idx="729">
                  <c:v>4.7291057812698734</c:v>
                </c:pt>
                <c:pt idx="730">
                  <c:v>8.0541657611658515</c:v>
                </c:pt>
                <c:pt idx="731">
                  <c:v>5.1424302092142327</c:v>
                </c:pt>
                <c:pt idx="732">
                  <c:v>7.0463010921683225</c:v>
                </c:pt>
                <c:pt idx="733">
                  <c:v>7.162966126248504</c:v>
                </c:pt>
                <c:pt idx="734">
                  <c:v>7.6435778488128019</c:v>
                </c:pt>
                <c:pt idx="735">
                  <c:v>7.5524246778813531</c:v>
                </c:pt>
                <c:pt idx="736">
                  <c:v>6.6767837893812798</c:v>
                </c:pt>
                <c:pt idx="737">
                  <c:v>1.8389226739547113</c:v>
                </c:pt>
                <c:pt idx="738">
                  <c:v>2.5611141363983072</c:v>
                </c:pt>
                <c:pt idx="739">
                  <c:v>6.9825954038760969</c:v>
                </c:pt>
                <c:pt idx="740">
                  <c:v>5.8402912127295963</c:v>
                </c:pt>
                <c:pt idx="741">
                  <c:v>7.622671762348169</c:v>
                </c:pt>
                <c:pt idx="742">
                  <c:v>7.3522812372703319</c:v>
                </c:pt>
                <c:pt idx="743">
                  <c:v>7.2621097784408803</c:v>
                </c:pt>
                <c:pt idx="744">
                  <c:v>7.2718726716502022</c:v>
                </c:pt>
                <c:pt idx="745">
                  <c:v>7.0528568945471699</c:v>
                </c:pt>
                <c:pt idx="746">
                  <c:v>6.4499432418979286</c:v>
                </c:pt>
                <c:pt idx="747">
                  <c:v>4.2060325089123509</c:v>
                </c:pt>
                <c:pt idx="748">
                  <c:v>7.2508214729175799</c:v>
                </c:pt>
                <c:pt idx="749">
                  <c:v>7.5972294670001705</c:v>
                </c:pt>
                <c:pt idx="750">
                  <c:v>7.2159066330091228</c:v>
                </c:pt>
                <c:pt idx="751">
                  <c:v>6.4758487144987456</c:v>
                </c:pt>
                <c:pt idx="752">
                  <c:v>4.7622259265966234</c:v>
                </c:pt>
                <c:pt idx="753">
                  <c:v>8.2081539719136192</c:v>
                </c:pt>
                <c:pt idx="754">
                  <c:v>5.4590222043460681</c:v>
                </c:pt>
                <c:pt idx="755">
                  <c:v>5.0867536909810083</c:v>
                </c:pt>
                <c:pt idx="756">
                  <c:v>1.362135005507767</c:v>
                </c:pt>
                <c:pt idx="757">
                  <c:v>4.9785376198028741</c:v>
                </c:pt>
                <c:pt idx="758">
                  <c:v>2.9237110199289154</c:v>
                </c:pt>
                <c:pt idx="759">
                  <c:v>6.3151376873483995</c:v>
                </c:pt>
                <c:pt idx="760">
                  <c:v>5.455903631794266</c:v>
                </c:pt>
                <c:pt idx="761">
                  <c:v>7.202544605615544</c:v>
                </c:pt>
                <c:pt idx="762">
                  <c:v>4.7795103077196197</c:v>
                </c:pt>
                <c:pt idx="763">
                  <c:v>6.7553536433442769</c:v>
                </c:pt>
                <c:pt idx="764">
                  <c:v>8.3970341522681746</c:v>
                </c:pt>
                <c:pt idx="765">
                  <c:v>8.3930985028873213</c:v>
                </c:pt>
                <c:pt idx="766">
                  <c:v>4.8599503135465456</c:v>
                </c:pt>
                <c:pt idx="767">
                  <c:v>6.6995888355414506</c:v>
                </c:pt>
                <c:pt idx="768">
                  <c:v>4.5641238548969287</c:v>
                </c:pt>
                <c:pt idx="769">
                  <c:v>8.0535692365775073</c:v>
                </c:pt>
                <c:pt idx="770">
                  <c:v>7.909790600502145</c:v>
                </c:pt>
                <c:pt idx="771">
                  <c:v>7.7875709663796027</c:v>
                </c:pt>
                <c:pt idx="772">
                  <c:v>4.934952449696242</c:v>
                </c:pt>
                <c:pt idx="773">
                  <c:v>6.6063806875210345</c:v>
                </c:pt>
                <c:pt idx="774">
                  <c:v>8.2565180576750361</c:v>
                </c:pt>
                <c:pt idx="775">
                  <c:v>6.915888967980699</c:v>
                </c:pt>
                <c:pt idx="776">
                  <c:v>6.4804882920128382</c:v>
                </c:pt>
                <c:pt idx="777">
                  <c:v>7.9283885950320485</c:v>
                </c:pt>
                <c:pt idx="778">
                  <c:v>8.0132104910473956</c:v>
                </c:pt>
                <c:pt idx="779">
                  <c:v>5.9124587753281803</c:v>
                </c:pt>
                <c:pt idx="780">
                  <c:v>6.8398906878829422</c:v>
                </c:pt>
                <c:pt idx="781">
                  <c:v>5.1260542466623553</c:v>
                </c:pt>
                <c:pt idx="782">
                  <c:v>3.9984353054874457</c:v>
                </c:pt>
                <c:pt idx="783">
                  <c:v>5.6282322658475552</c:v>
                </c:pt>
                <c:pt idx="784">
                  <c:v>6.4705580589175309</c:v>
                </c:pt>
                <c:pt idx="785">
                  <c:v>4.6743464612878434</c:v>
                </c:pt>
                <c:pt idx="786">
                  <c:v>4.9019965134863863</c:v>
                </c:pt>
                <c:pt idx="787">
                  <c:v>7.1964270353234436</c:v>
                </c:pt>
                <c:pt idx="788">
                  <c:v>6.4792342071519196</c:v>
                </c:pt>
                <c:pt idx="789">
                  <c:v>5.1804506407594904</c:v>
                </c:pt>
                <c:pt idx="790">
                  <c:v>6.7063491255967449</c:v>
                </c:pt>
                <c:pt idx="791">
                  <c:v>5.1292452808541453</c:v>
                </c:pt>
                <c:pt idx="792">
                  <c:v>9.3737316480647088</c:v>
                </c:pt>
                <c:pt idx="793">
                  <c:v>6.5594877750986269</c:v>
                </c:pt>
                <c:pt idx="794">
                  <c:v>5.0111412472471573</c:v>
                </c:pt>
                <c:pt idx="795">
                  <c:v>6.7526155828872501</c:v>
                </c:pt>
                <c:pt idx="796">
                  <c:v>6.1405178598679155</c:v>
                </c:pt>
                <c:pt idx="797">
                  <c:v>8.7890547936306724</c:v>
                </c:pt>
                <c:pt idx="798">
                  <c:v>7.4920367064587579</c:v>
                </c:pt>
                <c:pt idx="799">
                  <c:v>8.0880753141195889</c:v>
                </c:pt>
                <c:pt idx="800">
                  <c:v>6.7313001442917919</c:v>
                </c:pt>
                <c:pt idx="801">
                  <c:v>6.2468526912248343</c:v>
                </c:pt>
                <c:pt idx="802">
                  <c:v>5.0028993747252475</c:v>
                </c:pt>
                <c:pt idx="803">
                  <c:v>5.0023187986356099</c:v>
                </c:pt>
                <c:pt idx="804">
                  <c:v>3.734482478666048</c:v>
                </c:pt>
                <c:pt idx="805">
                  <c:v>7.0507738463927225</c:v>
                </c:pt>
                <c:pt idx="806">
                  <c:v>5.5061980265971</c:v>
                </c:pt>
                <c:pt idx="807">
                  <c:v>5.0074816286695638</c:v>
                </c:pt>
                <c:pt idx="808">
                  <c:v>6.4324006988803131</c:v>
                </c:pt>
                <c:pt idx="809">
                  <c:v>6.9362766459759193</c:v>
                </c:pt>
                <c:pt idx="810">
                  <c:v>7.0802952975737696</c:v>
                </c:pt>
                <c:pt idx="811">
                  <c:v>7.3514390557911629</c:v>
                </c:pt>
                <c:pt idx="812">
                  <c:v>5.5302954056727449</c:v>
                </c:pt>
                <c:pt idx="813">
                  <c:v>6.7517975707328395</c:v>
                </c:pt>
                <c:pt idx="814">
                  <c:v>8.409354165994591</c:v>
                </c:pt>
                <c:pt idx="815">
                  <c:v>5.610917550321366</c:v>
                </c:pt>
                <c:pt idx="816">
                  <c:v>7.6652937860406762</c:v>
                </c:pt>
                <c:pt idx="817">
                  <c:v>5.9707158669441256</c:v>
                </c:pt>
                <c:pt idx="818">
                  <c:v>6.6257611632179056</c:v>
                </c:pt>
                <c:pt idx="819">
                  <c:v>7.2669068280796099</c:v>
                </c:pt>
                <c:pt idx="820">
                  <c:v>8.3381133284786735</c:v>
                </c:pt>
                <c:pt idx="821">
                  <c:v>7.6251732828858767</c:v>
                </c:pt>
                <c:pt idx="822">
                  <c:v>7.4855098805447522</c:v>
                </c:pt>
                <c:pt idx="823">
                  <c:v>6.995845826941939</c:v>
                </c:pt>
                <c:pt idx="824">
                  <c:v>6.0478382646218627</c:v>
                </c:pt>
                <c:pt idx="825">
                  <c:v>7.1055865818534887</c:v>
                </c:pt>
                <c:pt idx="826">
                  <c:v>4.3401625938292749</c:v>
                </c:pt>
                <c:pt idx="827">
                  <c:v>9.2040186076689849</c:v>
                </c:pt>
                <c:pt idx="828">
                  <c:v>6.2456949884636668</c:v>
                </c:pt>
                <c:pt idx="829">
                  <c:v>6.5373387323380587</c:v>
                </c:pt>
                <c:pt idx="830">
                  <c:v>6.6145968961758941</c:v>
                </c:pt>
                <c:pt idx="831">
                  <c:v>5.7590700733005278</c:v>
                </c:pt>
                <c:pt idx="832">
                  <c:v>6.7371582393018334</c:v>
                </c:pt>
                <c:pt idx="833">
                  <c:v>3.260475984796154</c:v>
                </c:pt>
                <c:pt idx="834">
                  <c:v>5.6407668783402443</c:v>
                </c:pt>
                <c:pt idx="835">
                  <c:v>7.3916879527355439</c:v>
                </c:pt>
                <c:pt idx="836">
                  <c:v>6.1207396160366176</c:v>
                </c:pt>
                <c:pt idx="837">
                  <c:v>6.8895558130085757</c:v>
                </c:pt>
                <c:pt idx="838">
                  <c:v>6.7628064820382008</c:v>
                </c:pt>
                <c:pt idx="839">
                  <c:v>8.3897315236902834</c:v>
                </c:pt>
                <c:pt idx="840">
                  <c:v>4.5992364461762536</c:v>
                </c:pt>
                <c:pt idx="841">
                  <c:v>6.8545726166029128</c:v>
                </c:pt>
                <c:pt idx="842">
                  <c:v>9.3067886804125681</c:v>
                </c:pt>
                <c:pt idx="843">
                  <c:v>6.267809917594434</c:v>
                </c:pt>
                <c:pt idx="844">
                  <c:v>7.5845236916462184</c:v>
                </c:pt>
                <c:pt idx="845">
                  <c:v>6.7238911591087396</c:v>
                </c:pt>
                <c:pt idx="846">
                  <c:v>4.5703458519535074</c:v>
                </c:pt>
                <c:pt idx="847">
                  <c:v>6.4657530075086109</c:v>
                </c:pt>
                <c:pt idx="848">
                  <c:v>7.974049145807264</c:v>
                </c:pt>
                <c:pt idx="849">
                  <c:v>4.146884844109886</c:v>
                </c:pt>
                <c:pt idx="850">
                  <c:v>7.4840793513986128</c:v>
                </c:pt>
                <c:pt idx="851">
                  <c:v>7.4180601758943236</c:v>
                </c:pt>
                <c:pt idx="852">
                  <c:v>7.2385753837775546</c:v>
                </c:pt>
                <c:pt idx="853">
                  <c:v>7.576089152020689</c:v>
                </c:pt>
                <c:pt idx="854">
                  <c:v>6.992250951887617</c:v>
                </c:pt>
                <c:pt idx="855">
                  <c:v>9.0440370765624785</c:v>
                </c:pt>
                <c:pt idx="856">
                  <c:v>7.5280305752696979</c:v>
                </c:pt>
                <c:pt idx="857">
                  <c:v>7.0342581921554341</c:v>
                </c:pt>
                <c:pt idx="858">
                  <c:v>4.660251097393374</c:v>
                </c:pt>
                <c:pt idx="859">
                  <c:v>7.5315944749048853</c:v>
                </c:pt>
                <c:pt idx="860">
                  <c:v>7.965558151032532</c:v>
                </c:pt>
                <c:pt idx="861">
                  <c:v>6.9110436208467094</c:v>
                </c:pt>
                <c:pt idx="862">
                  <c:v>5.113588791565026</c:v>
                </c:pt>
                <c:pt idx="863">
                  <c:v>6.6279620474372036</c:v>
                </c:pt>
                <c:pt idx="864">
                  <c:v>4.5354859535286938</c:v>
                </c:pt>
                <c:pt idx="865">
                  <c:v>7.6768807047059529</c:v>
                </c:pt>
                <c:pt idx="866">
                  <c:v>7.4780761387099997</c:v>
                </c:pt>
                <c:pt idx="867">
                  <c:v>6.6173701808339525</c:v>
                </c:pt>
                <c:pt idx="868">
                  <c:v>7.5477707018539046</c:v>
                </c:pt>
                <c:pt idx="869">
                  <c:v>6.0914306501864059</c:v>
                </c:pt>
                <c:pt idx="870">
                  <c:v>5.9968807382402556</c:v>
                </c:pt>
                <c:pt idx="871">
                  <c:v>6.6178005029891169</c:v>
                </c:pt>
                <c:pt idx="872">
                  <c:v>1.9061403097046381</c:v>
                </c:pt>
                <c:pt idx="873">
                  <c:v>4.4962026268009838</c:v>
                </c:pt>
                <c:pt idx="874">
                  <c:v>4.6488538877132735</c:v>
                </c:pt>
                <c:pt idx="875">
                  <c:v>8.3842970812578201</c:v>
                </c:pt>
                <c:pt idx="876">
                  <c:v>5.9613916053162734</c:v>
                </c:pt>
                <c:pt idx="877">
                  <c:v>4.8923204577045878</c:v>
                </c:pt>
                <c:pt idx="878">
                  <c:v>7.4964810241944129</c:v>
                </c:pt>
                <c:pt idx="879">
                  <c:v>5.7565148451934789</c:v>
                </c:pt>
                <c:pt idx="880">
                  <c:v>6.2726252665614535</c:v>
                </c:pt>
                <c:pt idx="881">
                  <c:v>4.7401737293556794</c:v>
                </c:pt>
                <c:pt idx="882">
                  <c:v>4.2304140857132335</c:v>
                </c:pt>
                <c:pt idx="883">
                  <c:v>6.1494884588160801</c:v>
                </c:pt>
                <c:pt idx="884">
                  <c:v>5.5766545266455783</c:v>
                </c:pt>
                <c:pt idx="885">
                  <c:v>5.4666322142473813</c:v>
                </c:pt>
                <c:pt idx="886">
                  <c:v>4.4691247422855218</c:v>
                </c:pt>
                <c:pt idx="887">
                  <c:v>5.3727209946935979</c:v>
                </c:pt>
                <c:pt idx="888">
                  <c:v>6.6768981020719691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32-495F-8351-6D2B05E1F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4848"/>
        <c:axId val="496085176"/>
      </c:scatterChart>
      <c:valAx>
        <c:axId val="496084848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5176"/>
        <c:crosses val="autoZero"/>
        <c:crossBetween val="midCat"/>
      </c:valAx>
      <c:valAx>
        <c:axId val="496085176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48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9</c:v>
                </c:pt>
                <c:pt idx="6">
                  <c:v>16</c:v>
                </c:pt>
                <c:pt idx="7">
                  <c:v>18</c:v>
                </c:pt>
                <c:pt idx="8">
                  <c:v>31</c:v>
                </c:pt>
                <c:pt idx="9">
                  <c:v>36</c:v>
                </c:pt>
                <c:pt idx="10">
                  <c:v>56</c:v>
                </c:pt>
                <c:pt idx="11">
                  <c:v>66</c:v>
                </c:pt>
                <c:pt idx="12">
                  <c:v>139</c:v>
                </c:pt>
                <c:pt idx="13">
                  <c:v>182</c:v>
                </c:pt>
                <c:pt idx="14">
                  <c:v>162</c:v>
                </c:pt>
                <c:pt idx="15">
                  <c:v>125</c:v>
                </c:pt>
                <c:pt idx="16">
                  <c:v>37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Normales!$F$20:$F$39</c:f>
              <c:numCache>
                <c:formatCode>0</c:formatCode>
                <c:ptCount val="20"/>
                <c:pt idx="0">
                  <c:v>6.7128273146602332E-4</c:v>
                </c:pt>
                <c:pt idx="1">
                  <c:v>3.7218939167291973E-3</c:v>
                </c:pt>
                <c:pt idx="2">
                  <c:v>2.0448679381486236E-2</c:v>
                </c:pt>
                <c:pt idx="3">
                  <c:v>9.6646203024609884E-2</c:v>
                </c:pt>
                <c:pt idx="4">
                  <c:v>0.39295149853151579</c:v>
                </c:pt>
                <c:pt idx="5">
                  <c:v>1.3744945273138123</c:v>
                </c:pt>
                <c:pt idx="6">
                  <c:v>4.1362908659483191</c:v>
                </c:pt>
                <c:pt idx="7">
                  <c:v>10.709170911915145</c:v>
                </c:pt>
                <c:pt idx="8">
                  <c:v>23.855505044550476</c:v>
                </c:pt>
                <c:pt idx="9">
                  <c:v>45.721350670884767</c:v>
                </c:pt>
                <c:pt idx="10">
                  <c:v>75.397190200932286</c:v>
                </c:pt>
                <c:pt idx="11">
                  <c:v>106.98014564436593</c:v>
                </c:pt>
                <c:pt idx="12">
                  <c:v>130.60732390462138</c:v>
                </c:pt>
                <c:pt idx="13">
                  <c:v>137.19893235962186</c:v>
                </c:pt>
                <c:pt idx="14">
                  <c:v>124.00905952229718</c:v>
                </c:pt>
                <c:pt idx="15">
                  <c:v>96.443795075857992</c:v>
                </c:pt>
                <c:pt idx="16">
                  <c:v>64.537209261972976</c:v>
                </c:pt>
                <c:pt idx="17">
                  <c:v>37.158317121520334</c:v>
                </c:pt>
                <c:pt idx="18">
                  <c:v>18.407931984561493</c:v>
                </c:pt>
                <c:pt idx="19">
                  <c:v>7.8460032011864316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7.25</c:v>
                </c:pt>
                <c:pt idx="1">
                  <c:v>14.5</c:v>
                </c:pt>
                <c:pt idx="2">
                  <c:v>18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25.75</c:v>
                </c:pt>
                <c:pt idx="7">
                  <c:v>29</c:v>
                </c:pt>
                <c:pt idx="8">
                  <c:v>45.25</c:v>
                </c:pt>
                <c:pt idx="9">
                  <c:v>61.5</c:v>
                </c:pt>
                <c:pt idx="10">
                  <c:v>71.25</c:v>
                </c:pt>
                <c:pt idx="11">
                  <c:v>81</c:v>
                </c:pt>
                <c:pt idx="12">
                  <c:v>88.5</c:v>
                </c:pt>
                <c:pt idx="13">
                  <c:v>96</c:v>
                </c:pt>
                <c:pt idx="14">
                  <c:v>86</c:v>
                </c:pt>
                <c:pt idx="15">
                  <c:v>76</c:v>
                </c:pt>
                <c:pt idx="16">
                  <c:v>54.75</c:v>
                </c:pt>
                <c:pt idx="17">
                  <c:v>33.5</c:v>
                </c:pt>
                <c:pt idx="18">
                  <c:v>21.25</c:v>
                </c:pt>
                <c:pt idx="1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1-47D8-B8CB-B563985F48E7}"/>
            </c:ext>
          </c:extLst>
        </c:ser>
        <c:ser>
          <c:idx val="0"/>
          <c:order val="1"/>
          <c:tx>
            <c:strRef>
              <c:f>Normales!$D$19</c:f>
              <c:strCache>
                <c:ptCount val="1"/>
                <c:pt idx="0">
                  <c:v>FilmAffinity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9</c:v>
                </c:pt>
                <c:pt idx="6">
                  <c:v>16</c:v>
                </c:pt>
                <c:pt idx="7">
                  <c:v>18</c:v>
                </c:pt>
                <c:pt idx="8">
                  <c:v>31</c:v>
                </c:pt>
                <c:pt idx="9">
                  <c:v>36</c:v>
                </c:pt>
                <c:pt idx="10">
                  <c:v>56</c:v>
                </c:pt>
                <c:pt idx="11">
                  <c:v>66</c:v>
                </c:pt>
                <c:pt idx="12">
                  <c:v>139</c:v>
                </c:pt>
                <c:pt idx="13">
                  <c:v>182</c:v>
                </c:pt>
                <c:pt idx="14">
                  <c:v>162</c:v>
                </c:pt>
                <c:pt idx="15">
                  <c:v>125</c:v>
                </c:pt>
                <c:pt idx="16">
                  <c:v>37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1-47D8-B8CB-B563985F4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84000"/>
        <c:axId val="962488920"/>
      </c:scatterChart>
      <c:valAx>
        <c:axId val="96248400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8920"/>
        <c:crosses val="autoZero"/>
        <c:crossBetween val="midCat"/>
        <c:majorUnit val="1"/>
        <c:minorUnit val="0.5"/>
      </c:valAx>
      <c:valAx>
        <c:axId val="9624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7.25</c:v>
                </c:pt>
                <c:pt idx="1">
                  <c:v>14.5</c:v>
                </c:pt>
                <c:pt idx="2">
                  <c:v>18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25.75</c:v>
                </c:pt>
                <c:pt idx="7">
                  <c:v>29</c:v>
                </c:pt>
                <c:pt idx="8">
                  <c:v>45.25</c:v>
                </c:pt>
                <c:pt idx="9">
                  <c:v>61.5</c:v>
                </c:pt>
                <c:pt idx="10">
                  <c:v>71.25</c:v>
                </c:pt>
                <c:pt idx="11">
                  <c:v>81</c:v>
                </c:pt>
                <c:pt idx="12">
                  <c:v>88.5</c:v>
                </c:pt>
                <c:pt idx="13">
                  <c:v>96</c:v>
                </c:pt>
                <c:pt idx="14">
                  <c:v>86</c:v>
                </c:pt>
                <c:pt idx="15">
                  <c:v>76</c:v>
                </c:pt>
                <c:pt idx="16">
                  <c:v>54.75</c:v>
                </c:pt>
                <c:pt idx="17">
                  <c:v>33.5</c:v>
                </c:pt>
                <c:pt idx="18">
                  <c:v>21.25</c:v>
                </c:pt>
                <c:pt idx="1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Normales!$E$20:$E$39</c:f>
              <c:numCache>
                <c:formatCode>0</c:formatCode>
                <c:ptCount val="20"/>
                <c:pt idx="0">
                  <c:v>3.2473278187248593</c:v>
                </c:pt>
                <c:pt idx="1">
                  <c:v>3.2353589833037586</c:v>
                </c:pt>
                <c:pt idx="2">
                  <c:v>5.7988447670328487</c:v>
                </c:pt>
                <c:pt idx="3">
                  <c:v>9.8141899414951901</c:v>
                </c:pt>
                <c:pt idx="4">
                  <c:v>15.684177884741937</c:v>
                </c:pt>
                <c:pt idx="5">
                  <c:v>23.668116735750115</c:v>
                </c:pt>
                <c:pt idx="6">
                  <c:v>33.725668729593998</c:v>
                </c:pt>
                <c:pt idx="7">
                  <c:v>45.378757810866261</c:v>
                </c:pt>
                <c:pt idx="8">
                  <c:v>57.655402351844977</c:v>
                </c:pt>
                <c:pt idx="9">
                  <c:v>69.170823506641497</c:v>
                </c:pt>
                <c:pt idx="10">
                  <c:v>78.361284405616757</c:v>
                </c:pt>
                <c:pt idx="11">
                  <c:v>83.825449784141526</c:v>
                </c:pt>
                <c:pt idx="12">
                  <c:v>84.67321158891987</c:v>
                </c:pt>
                <c:pt idx="13">
                  <c:v>80.762912672074421</c:v>
                </c:pt>
                <c:pt idx="14">
                  <c:v>72.740064459571215</c:v>
                </c:pt>
                <c:pt idx="15">
                  <c:v>61.863015457309487</c:v>
                </c:pt>
                <c:pt idx="16">
                  <c:v>49.680284368310311</c:v>
                </c:pt>
                <c:pt idx="17">
                  <c:v>37.673198439819373</c:v>
                </c:pt>
                <c:pt idx="18">
                  <c:v>26.975913209749528</c:v>
                </c:pt>
                <c:pt idx="19">
                  <c:v>18.23957990900961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Notas!$E:$E</c:f>
              <c:numCache>
                <c:formatCode>General</c:formatCode>
                <c:ptCount val="1048576"/>
                <c:pt idx="0">
                  <c:v>130</c:v>
                </c:pt>
                <c:pt idx="1">
                  <c:v>147</c:v>
                </c:pt>
                <c:pt idx="2">
                  <c:v>106</c:v>
                </c:pt>
                <c:pt idx="3">
                  <c:v>120</c:v>
                </c:pt>
                <c:pt idx="4">
                  <c:v>94</c:v>
                </c:pt>
                <c:pt idx="5">
                  <c:v>111</c:v>
                </c:pt>
                <c:pt idx="6">
                  <c:v>134</c:v>
                </c:pt>
                <c:pt idx="7">
                  <c:v>137</c:v>
                </c:pt>
                <c:pt idx="8">
                  <c:v>103</c:v>
                </c:pt>
                <c:pt idx="9">
                  <c:v>163</c:v>
                </c:pt>
                <c:pt idx="10">
                  <c:v>117</c:v>
                </c:pt>
                <c:pt idx="11">
                  <c:v>82</c:v>
                </c:pt>
                <c:pt idx="12">
                  <c:v>116</c:v>
                </c:pt>
                <c:pt idx="13">
                  <c:v>99</c:v>
                </c:pt>
                <c:pt idx="14">
                  <c:v>93</c:v>
                </c:pt>
                <c:pt idx="15">
                  <c:v>138</c:v>
                </c:pt>
                <c:pt idx="16">
                  <c:v>120</c:v>
                </c:pt>
                <c:pt idx="17">
                  <c:v>145</c:v>
                </c:pt>
                <c:pt idx="18">
                  <c:v>114</c:v>
                </c:pt>
                <c:pt idx="19">
                  <c:v>124</c:v>
                </c:pt>
                <c:pt idx="20">
                  <c:v>85</c:v>
                </c:pt>
                <c:pt idx="21">
                  <c:v>110</c:v>
                </c:pt>
                <c:pt idx="22">
                  <c:v>146</c:v>
                </c:pt>
                <c:pt idx="23">
                  <c:v>99</c:v>
                </c:pt>
                <c:pt idx="24">
                  <c:v>100</c:v>
                </c:pt>
                <c:pt idx="25">
                  <c:v>83</c:v>
                </c:pt>
                <c:pt idx="26">
                  <c:v>97</c:v>
                </c:pt>
                <c:pt idx="27">
                  <c:v>89</c:v>
                </c:pt>
                <c:pt idx="28">
                  <c:v>158</c:v>
                </c:pt>
                <c:pt idx="29">
                  <c:v>107</c:v>
                </c:pt>
                <c:pt idx="30">
                  <c:v>148</c:v>
                </c:pt>
                <c:pt idx="31">
                  <c:v>115</c:v>
                </c:pt>
                <c:pt idx="32">
                  <c:v>50</c:v>
                </c:pt>
                <c:pt idx="33">
                  <c:v>60</c:v>
                </c:pt>
                <c:pt idx="34">
                  <c:v>45</c:v>
                </c:pt>
                <c:pt idx="35">
                  <c:v>85</c:v>
                </c:pt>
                <c:pt idx="36">
                  <c:v>102</c:v>
                </c:pt>
                <c:pt idx="37">
                  <c:v>161</c:v>
                </c:pt>
                <c:pt idx="38">
                  <c:v>74</c:v>
                </c:pt>
                <c:pt idx="39">
                  <c:v>106</c:v>
                </c:pt>
                <c:pt idx="40">
                  <c:v>97</c:v>
                </c:pt>
                <c:pt idx="41">
                  <c:v>179</c:v>
                </c:pt>
                <c:pt idx="42">
                  <c:v>108</c:v>
                </c:pt>
                <c:pt idx="43">
                  <c:v>30</c:v>
                </c:pt>
                <c:pt idx="44">
                  <c:v>100</c:v>
                </c:pt>
                <c:pt idx="45">
                  <c:v>116</c:v>
                </c:pt>
                <c:pt idx="46">
                  <c:v>87</c:v>
                </c:pt>
                <c:pt idx="47">
                  <c:v>125</c:v>
                </c:pt>
                <c:pt idx="48">
                  <c:v>131</c:v>
                </c:pt>
                <c:pt idx="49">
                  <c:v>98</c:v>
                </c:pt>
                <c:pt idx="50">
                  <c:v>108</c:v>
                </c:pt>
                <c:pt idx="51">
                  <c:v>82</c:v>
                </c:pt>
                <c:pt idx="52">
                  <c:v>125</c:v>
                </c:pt>
                <c:pt idx="53">
                  <c:v>18</c:v>
                </c:pt>
                <c:pt idx="54">
                  <c:v>57</c:v>
                </c:pt>
                <c:pt idx="55">
                  <c:v>195</c:v>
                </c:pt>
                <c:pt idx="56">
                  <c:v>128</c:v>
                </c:pt>
                <c:pt idx="57">
                  <c:v>90</c:v>
                </c:pt>
                <c:pt idx="58">
                  <c:v>75</c:v>
                </c:pt>
                <c:pt idx="59">
                  <c:v>90</c:v>
                </c:pt>
                <c:pt idx="60">
                  <c:v>119</c:v>
                </c:pt>
                <c:pt idx="61">
                  <c:v>103</c:v>
                </c:pt>
                <c:pt idx="62">
                  <c:v>112</c:v>
                </c:pt>
                <c:pt idx="63">
                  <c:v>104</c:v>
                </c:pt>
                <c:pt idx="64">
                  <c:v>118</c:v>
                </c:pt>
                <c:pt idx="65">
                  <c:v>112</c:v>
                </c:pt>
                <c:pt idx="66">
                  <c:v>111</c:v>
                </c:pt>
                <c:pt idx="67">
                  <c:v>75</c:v>
                </c:pt>
                <c:pt idx="68">
                  <c:v>109</c:v>
                </c:pt>
                <c:pt idx="69">
                  <c:v>96</c:v>
                </c:pt>
                <c:pt idx="70">
                  <c:v>118</c:v>
                </c:pt>
                <c:pt idx="71">
                  <c:v>44</c:v>
                </c:pt>
                <c:pt idx="72">
                  <c:v>96</c:v>
                </c:pt>
                <c:pt idx="73">
                  <c:v>14</c:v>
                </c:pt>
                <c:pt idx="74">
                  <c:v>91</c:v>
                </c:pt>
                <c:pt idx="75">
                  <c:v>12</c:v>
                </c:pt>
                <c:pt idx="76">
                  <c:v>18</c:v>
                </c:pt>
                <c:pt idx="77">
                  <c:v>18</c:v>
                </c:pt>
                <c:pt idx="78">
                  <c:v>75</c:v>
                </c:pt>
                <c:pt idx="79">
                  <c:v>95</c:v>
                </c:pt>
                <c:pt idx="80">
                  <c:v>105</c:v>
                </c:pt>
                <c:pt idx="81">
                  <c:v>134</c:v>
                </c:pt>
                <c:pt idx="82">
                  <c:v>106</c:v>
                </c:pt>
                <c:pt idx="83">
                  <c:v>155</c:v>
                </c:pt>
                <c:pt idx="84">
                  <c:v>120</c:v>
                </c:pt>
                <c:pt idx="85">
                  <c:v>95</c:v>
                </c:pt>
                <c:pt idx="86">
                  <c:v>152</c:v>
                </c:pt>
                <c:pt idx="87">
                  <c:v>90</c:v>
                </c:pt>
                <c:pt idx="88">
                  <c:v>103</c:v>
                </c:pt>
                <c:pt idx="89">
                  <c:v>114</c:v>
                </c:pt>
                <c:pt idx="90">
                  <c:v>107</c:v>
                </c:pt>
                <c:pt idx="91">
                  <c:v>101</c:v>
                </c:pt>
                <c:pt idx="92">
                  <c:v>122</c:v>
                </c:pt>
                <c:pt idx="93">
                  <c:v>113</c:v>
                </c:pt>
                <c:pt idx="94">
                  <c:v>119</c:v>
                </c:pt>
                <c:pt idx="95">
                  <c:v>144</c:v>
                </c:pt>
                <c:pt idx="96">
                  <c:v>95</c:v>
                </c:pt>
                <c:pt idx="97">
                  <c:v>101</c:v>
                </c:pt>
                <c:pt idx="98">
                  <c:v>94</c:v>
                </c:pt>
                <c:pt idx="99">
                  <c:v>73</c:v>
                </c:pt>
                <c:pt idx="100">
                  <c:v>90</c:v>
                </c:pt>
                <c:pt idx="101">
                  <c:v>99</c:v>
                </c:pt>
                <c:pt idx="102">
                  <c:v>90</c:v>
                </c:pt>
                <c:pt idx="103">
                  <c:v>105</c:v>
                </c:pt>
                <c:pt idx="104">
                  <c:v>94</c:v>
                </c:pt>
                <c:pt idx="105">
                  <c:v>87</c:v>
                </c:pt>
                <c:pt idx="106">
                  <c:v>92</c:v>
                </c:pt>
                <c:pt idx="107">
                  <c:v>109</c:v>
                </c:pt>
                <c:pt idx="108">
                  <c:v>126</c:v>
                </c:pt>
                <c:pt idx="109">
                  <c:v>159</c:v>
                </c:pt>
                <c:pt idx="110">
                  <c:v>101</c:v>
                </c:pt>
                <c:pt idx="111">
                  <c:v>109</c:v>
                </c:pt>
                <c:pt idx="112">
                  <c:v>93</c:v>
                </c:pt>
                <c:pt idx="113">
                  <c:v>119</c:v>
                </c:pt>
                <c:pt idx="114">
                  <c:v>79</c:v>
                </c:pt>
                <c:pt idx="115">
                  <c:v>145</c:v>
                </c:pt>
                <c:pt idx="116">
                  <c:v>93</c:v>
                </c:pt>
                <c:pt idx="117">
                  <c:v>95</c:v>
                </c:pt>
                <c:pt idx="118">
                  <c:v>119</c:v>
                </c:pt>
                <c:pt idx="119">
                  <c:v>114</c:v>
                </c:pt>
                <c:pt idx="120">
                  <c:v>105</c:v>
                </c:pt>
                <c:pt idx="121">
                  <c:v>89</c:v>
                </c:pt>
                <c:pt idx="122">
                  <c:v>124</c:v>
                </c:pt>
                <c:pt idx="123">
                  <c:v>137</c:v>
                </c:pt>
                <c:pt idx="124">
                  <c:v>99</c:v>
                </c:pt>
                <c:pt idx="125">
                  <c:v>112</c:v>
                </c:pt>
                <c:pt idx="126">
                  <c:v>78</c:v>
                </c:pt>
                <c:pt idx="127">
                  <c:v>97</c:v>
                </c:pt>
                <c:pt idx="128">
                  <c:v>60</c:v>
                </c:pt>
                <c:pt idx="129">
                  <c:v>88</c:v>
                </c:pt>
                <c:pt idx="130">
                  <c:v>88</c:v>
                </c:pt>
                <c:pt idx="131">
                  <c:v>108</c:v>
                </c:pt>
                <c:pt idx="132">
                  <c:v>99</c:v>
                </c:pt>
                <c:pt idx="133">
                  <c:v>142</c:v>
                </c:pt>
                <c:pt idx="134">
                  <c:v>100</c:v>
                </c:pt>
                <c:pt idx="135">
                  <c:v>102</c:v>
                </c:pt>
                <c:pt idx="136">
                  <c:v>60</c:v>
                </c:pt>
                <c:pt idx="137">
                  <c:v>90</c:v>
                </c:pt>
                <c:pt idx="138">
                  <c:v>107</c:v>
                </c:pt>
                <c:pt idx="139">
                  <c:v>101</c:v>
                </c:pt>
                <c:pt idx="140">
                  <c:v>56</c:v>
                </c:pt>
                <c:pt idx="141">
                  <c:v>127</c:v>
                </c:pt>
                <c:pt idx="142">
                  <c:v>96</c:v>
                </c:pt>
                <c:pt idx="143">
                  <c:v>143</c:v>
                </c:pt>
                <c:pt idx="144">
                  <c:v>130</c:v>
                </c:pt>
                <c:pt idx="145">
                  <c:v>118</c:v>
                </c:pt>
                <c:pt idx="146">
                  <c:v>94</c:v>
                </c:pt>
                <c:pt idx="147">
                  <c:v>89</c:v>
                </c:pt>
                <c:pt idx="148">
                  <c:v>119</c:v>
                </c:pt>
                <c:pt idx="149">
                  <c:v>103</c:v>
                </c:pt>
                <c:pt idx="150">
                  <c:v>88</c:v>
                </c:pt>
                <c:pt idx="151">
                  <c:v>118</c:v>
                </c:pt>
                <c:pt idx="152">
                  <c:v>90</c:v>
                </c:pt>
                <c:pt idx="153">
                  <c:v>106</c:v>
                </c:pt>
                <c:pt idx="154">
                  <c:v>100</c:v>
                </c:pt>
                <c:pt idx="155">
                  <c:v>103</c:v>
                </c:pt>
                <c:pt idx="156">
                  <c:v>99</c:v>
                </c:pt>
                <c:pt idx="157">
                  <c:v>113</c:v>
                </c:pt>
                <c:pt idx="158">
                  <c:v>115</c:v>
                </c:pt>
                <c:pt idx="159">
                  <c:v>117</c:v>
                </c:pt>
                <c:pt idx="160">
                  <c:v>108</c:v>
                </c:pt>
                <c:pt idx="161">
                  <c:v>122</c:v>
                </c:pt>
                <c:pt idx="162">
                  <c:v>105</c:v>
                </c:pt>
                <c:pt idx="163">
                  <c:v>60</c:v>
                </c:pt>
                <c:pt idx="164">
                  <c:v>111</c:v>
                </c:pt>
                <c:pt idx="165">
                  <c:v>118</c:v>
                </c:pt>
                <c:pt idx="166">
                  <c:v>115</c:v>
                </c:pt>
                <c:pt idx="167">
                  <c:v>89</c:v>
                </c:pt>
                <c:pt idx="168">
                  <c:v>169</c:v>
                </c:pt>
                <c:pt idx="169">
                  <c:v>132</c:v>
                </c:pt>
                <c:pt idx="170">
                  <c:v>94</c:v>
                </c:pt>
                <c:pt idx="171">
                  <c:v>130</c:v>
                </c:pt>
                <c:pt idx="172">
                  <c:v>96</c:v>
                </c:pt>
                <c:pt idx="173">
                  <c:v>120</c:v>
                </c:pt>
                <c:pt idx="174">
                  <c:v>93</c:v>
                </c:pt>
                <c:pt idx="175">
                  <c:v>103</c:v>
                </c:pt>
                <c:pt idx="176">
                  <c:v>110</c:v>
                </c:pt>
                <c:pt idx="177">
                  <c:v>113</c:v>
                </c:pt>
                <c:pt idx="178">
                  <c:v>127</c:v>
                </c:pt>
                <c:pt idx="179">
                  <c:v>138</c:v>
                </c:pt>
                <c:pt idx="180">
                  <c:v>115</c:v>
                </c:pt>
                <c:pt idx="181">
                  <c:v>94</c:v>
                </c:pt>
                <c:pt idx="182">
                  <c:v>112</c:v>
                </c:pt>
                <c:pt idx="183">
                  <c:v>139</c:v>
                </c:pt>
                <c:pt idx="184">
                  <c:v>103</c:v>
                </c:pt>
                <c:pt idx="185">
                  <c:v>88</c:v>
                </c:pt>
                <c:pt idx="186">
                  <c:v>93</c:v>
                </c:pt>
                <c:pt idx="187">
                  <c:v>201</c:v>
                </c:pt>
                <c:pt idx="188">
                  <c:v>106</c:v>
                </c:pt>
                <c:pt idx="189">
                  <c:v>100</c:v>
                </c:pt>
                <c:pt idx="190">
                  <c:v>105</c:v>
                </c:pt>
                <c:pt idx="191">
                  <c:v>111</c:v>
                </c:pt>
                <c:pt idx="192">
                  <c:v>127</c:v>
                </c:pt>
                <c:pt idx="193">
                  <c:v>115</c:v>
                </c:pt>
                <c:pt idx="194">
                  <c:v>77</c:v>
                </c:pt>
                <c:pt idx="195">
                  <c:v>120</c:v>
                </c:pt>
                <c:pt idx="196">
                  <c:v>155</c:v>
                </c:pt>
                <c:pt idx="197">
                  <c:v>148</c:v>
                </c:pt>
                <c:pt idx="198">
                  <c:v>100</c:v>
                </c:pt>
                <c:pt idx="199">
                  <c:v>126</c:v>
                </c:pt>
                <c:pt idx="200">
                  <c:v>108</c:v>
                </c:pt>
                <c:pt idx="201">
                  <c:v>90</c:v>
                </c:pt>
                <c:pt idx="202">
                  <c:v>103</c:v>
                </c:pt>
                <c:pt idx="203">
                  <c:v>106</c:v>
                </c:pt>
                <c:pt idx="204">
                  <c:v>91</c:v>
                </c:pt>
                <c:pt idx="205">
                  <c:v>75</c:v>
                </c:pt>
                <c:pt idx="206">
                  <c:v>3</c:v>
                </c:pt>
                <c:pt idx="207">
                  <c:v>4</c:v>
                </c:pt>
                <c:pt idx="208">
                  <c:v>64</c:v>
                </c:pt>
                <c:pt idx="209">
                  <c:v>104</c:v>
                </c:pt>
                <c:pt idx="210">
                  <c:v>88</c:v>
                </c:pt>
                <c:pt idx="211">
                  <c:v>125</c:v>
                </c:pt>
                <c:pt idx="212">
                  <c:v>125</c:v>
                </c:pt>
                <c:pt idx="213">
                  <c:v>113</c:v>
                </c:pt>
                <c:pt idx="214">
                  <c:v>120</c:v>
                </c:pt>
                <c:pt idx="215">
                  <c:v>139</c:v>
                </c:pt>
                <c:pt idx="216">
                  <c:v>124</c:v>
                </c:pt>
                <c:pt idx="217">
                  <c:v>126</c:v>
                </c:pt>
                <c:pt idx="218">
                  <c:v>115</c:v>
                </c:pt>
                <c:pt idx="219">
                  <c:v>116</c:v>
                </c:pt>
                <c:pt idx="220">
                  <c:v>123</c:v>
                </c:pt>
                <c:pt idx="221">
                  <c:v>156</c:v>
                </c:pt>
                <c:pt idx="222">
                  <c:v>142</c:v>
                </c:pt>
                <c:pt idx="223">
                  <c:v>45</c:v>
                </c:pt>
                <c:pt idx="224">
                  <c:v>90</c:v>
                </c:pt>
                <c:pt idx="225">
                  <c:v>101</c:v>
                </c:pt>
                <c:pt idx="226">
                  <c:v>109</c:v>
                </c:pt>
                <c:pt idx="227">
                  <c:v>93</c:v>
                </c:pt>
                <c:pt idx="228">
                  <c:v>89</c:v>
                </c:pt>
                <c:pt idx="229">
                  <c:v>93</c:v>
                </c:pt>
                <c:pt idx="230">
                  <c:v>123</c:v>
                </c:pt>
                <c:pt idx="231">
                  <c:v>100</c:v>
                </c:pt>
                <c:pt idx="232">
                  <c:v>106</c:v>
                </c:pt>
                <c:pt idx="233">
                  <c:v>133</c:v>
                </c:pt>
                <c:pt idx="234">
                  <c:v>132</c:v>
                </c:pt>
                <c:pt idx="235">
                  <c:v>119</c:v>
                </c:pt>
                <c:pt idx="236">
                  <c:v>88</c:v>
                </c:pt>
                <c:pt idx="237">
                  <c:v>85</c:v>
                </c:pt>
                <c:pt idx="238">
                  <c:v>99</c:v>
                </c:pt>
                <c:pt idx="239">
                  <c:v>77</c:v>
                </c:pt>
                <c:pt idx="240">
                  <c:v>77</c:v>
                </c:pt>
                <c:pt idx="241">
                  <c:v>83</c:v>
                </c:pt>
                <c:pt idx="242">
                  <c:v>142</c:v>
                </c:pt>
                <c:pt idx="243">
                  <c:v>90</c:v>
                </c:pt>
                <c:pt idx="244">
                  <c:v>146</c:v>
                </c:pt>
                <c:pt idx="245">
                  <c:v>115</c:v>
                </c:pt>
                <c:pt idx="246">
                  <c:v>124</c:v>
                </c:pt>
                <c:pt idx="247">
                  <c:v>119</c:v>
                </c:pt>
                <c:pt idx="248">
                  <c:v>107</c:v>
                </c:pt>
                <c:pt idx="249">
                  <c:v>108</c:v>
                </c:pt>
                <c:pt idx="250">
                  <c:v>102</c:v>
                </c:pt>
                <c:pt idx="251">
                  <c:v>103</c:v>
                </c:pt>
                <c:pt idx="252">
                  <c:v>104</c:v>
                </c:pt>
                <c:pt idx="253">
                  <c:v>98</c:v>
                </c:pt>
                <c:pt idx="254">
                  <c:v>117</c:v>
                </c:pt>
                <c:pt idx="255">
                  <c:v>22</c:v>
                </c:pt>
                <c:pt idx="256">
                  <c:v>60</c:v>
                </c:pt>
                <c:pt idx="257">
                  <c:v>60</c:v>
                </c:pt>
                <c:pt idx="258">
                  <c:v>45</c:v>
                </c:pt>
                <c:pt idx="259">
                  <c:v>85</c:v>
                </c:pt>
                <c:pt idx="260">
                  <c:v>45</c:v>
                </c:pt>
                <c:pt idx="261">
                  <c:v>110</c:v>
                </c:pt>
                <c:pt idx="262">
                  <c:v>80</c:v>
                </c:pt>
                <c:pt idx="263">
                  <c:v>95</c:v>
                </c:pt>
                <c:pt idx="264">
                  <c:v>111</c:v>
                </c:pt>
                <c:pt idx="265">
                  <c:v>109</c:v>
                </c:pt>
                <c:pt idx="266">
                  <c:v>25</c:v>
                </c:pt>
                <c:pt idx="267">
                  <c:v>30</c:v>
                </c:pt>
                <c:pt idx="268">
                  <c:v>25</c:v>
                </c:pt>
                <c:pt idx="269">
                  <c:v>5</c:v>
                </c:pt>
                <c:pt idx="270">
                  <c:v>116</c:v>
                </c:pt>
                <c:pt idx="271">
                  <c:v>103</c:v>
                </c:pt>
                <c:pt idx="272">
                  <c:v>85</c:v>
                </c:pt>
                <c:pt idx="273">
                  <c:v>140</c:v>
                </c:pt>
                <c:pt idx="274">
                  <c:v>87</c:v>
                </c:pt>
                <c:pt idx="275">
                  <c:v>116</c:v>
                </c:pt>
                <c:pt idx="276">
                  <c:v>111</c:v>
                </c:pt>
                <c:pt idx="277">
                  <c:v>94</c:v>
                </c:pt>
                <c:pt idx="278">
                  <c:v>98</c:v>
                </c:pt>
                <c:pt idx="279">
                  <c:v>83</c:v>
                </c:pt>
                <c:pt idx="280">
                  <c:v>110</c:v>
                </c:pt>
                <c:pt idx="281">
                  <c:v>79</c:v>
                </c:pt>
                <c:pt idx="282">
                  <c:v>113</c:v>
                </c:pt>
                <c:pt idx="283">
                  <c:v>121</c:v>
                </c:pt>
                <c:pt idx="284">
                  <c:v>70</c:v>
                </c:pt>
                <c:pt idx="285">
                  <c:v>123</c:v>
                </c:pt>
                <c:pt idx="286">
                  <c:v>96</c:v>
                </c:pt>
                <c:pt idx="287">
                  <c:v>120</c:v>
                </c:pt>
                <c:pt idx="288">
                  <c:v>22</c:v>
                </c:pt>
                <c:pt idx="289">
                  <c:v>153</c:v>
                </c:pt>
                <c:pt idx="290">
                  <c:v>99</c:v>
                </c:pt>
                <c:pt idx="291">
                  <c:v>127</c:v>
                </c:pt>
                <c:pt idx="292">
                  <c:v>128</c:v>
                </c:pt>
                <c:pt idx="293">
                  <c:v>132</c:v>
                </c:pt>
                <c:pt idx="294">
                  <c:v>132</c:v>
                </c:pt>
                <c:pt idx="295">
                  <c:v>97</c:v>
                </c:pt>
                <c:pt idx="296">
                  <c:v>91</c:v>
                </c:pt>
                <c:pt idx="297">
                  <c:v>127</c:v>
                </c:pt>
                <c:pt idx="298">
                  <c:v>142</c:v>
                </c:pt>
                <c:pt idx="299">
                  <c:v>125</c:v>
                </c:pt>
                <c:pt idx="300">
                  <c:v>91</c:v>
                </c:pt>
                <c:pt idx="301">
                  <c:v>97</c:v>
                </c:pt>
                <c:pt idx="302">
                  <c:v>107</c:v>
                </c:pt>
                <c:pt idx="303">
                  <c:v>165</c:v>
                </c:pt>
                <c:pt idx="304">
                  <c:v>155</c:v>
                </c:pt>
                <c:pt idx="305">
                  <c:v>118</c:v>
                </c:pt>
                <c:pt idx="306">
                  <c:v>75</c:v>
                </c:pt>
                <c:pt idx="307">
                  <c:v>95</c:v>
                </c:pt>
                <c:pt idx="308">
                  <c:v>89</c:v>
                </c:pt>
                <c:pt idx="309">
                  <c:v>99</c:v>
                </c:pt>
                <c:pt idx="310">
                  <c:v>113</c:v>
                </c:pt>
                <c:pt idx="311">
                  <c:v>117</c:v>
                </c:pt>
                <c:pt idx="312">
                  <c:v>108</c:v>
                </c:pt>
                <c:pt idx="313">
                  <c:v>105</c:v>
                </c:pt>
                <c:pt idx="314">
                  <c:v>124</c:v>
                </c:pt>
                <c:pt idx="315">
                  <c:v>75</c:v>
                </c:pt>
                <c:pt idx="316">
                  <c:v>106</c:v>
                </c:pt>
                <c:pt idx="317">
                  <c:v>6</c:v>
                </c:pt>
                <c:pt idx="318">
                  <c:v>152</c:v>
                </c:pt>
                <c:pt idx="319">
                  <c:v>95</c:v>
                </c:pt>
                <c:pt idx="320">
                  <c:v>96</c:v>
                </c:pt>
                <c:pt idx="321">
                  <c:v>96</c:v>
                </c:pt>
                <c:pt idx="322">
                  <c:v>110</c:v>
                </c:pt>
                <c:pt idx="323">
                  <c:v>45</c:v>
                </c:pt>
                <c:pt idx="324">
                  <c:v>101</c:v>
                </c:pt>
                <c:pt idx="325">
                  <c:v>116</c:v>
                </c:pt>
                <c:pt idx="326">
                  <c:v>4</c:v>
                </c:pt>
                <c:pt idx="327">
                  <c:v>97</c:v>
                </c:pt>
                <c:pt idx="328">
                  <c:v>120</c:v>
                </c:pt>
                <c:pt idx="329">
                  <c:v>104</c:v>
                </c:pt>
                <c:pt idx="330">
                  <c:v>118</c:v>
                </c:pt>
                <c:pt idx="331">
                  <c:v>132</c:v>
                </c:pt>
                <c:pt idx="332">
                  <c:v>30</c:v>
                </c:pt>
                <c:pt idx="333">
                  <c:v>98</c:v>
                </c:pt>
                <c:pt idx="334">
                  <c:v>87</c:v>
                </c:pt>
                <c:pt idx="335">
                  <c:v>95</c:v>
                </c:pt>
                <c:pt idx="336">
                  <c:v>99</c:v>
                </c:pt>
                <c:pt idx="337">
                  <c:v>113</c:v>
                </c:pt>
                <c:pt idx="338">
                  <c:v>124</c:v>
                </c:pt>
                <c:pt idx="339">
                  <c:v>102</c:v>
                </c:pt>
                <c:pt idx="340">
                  <c:v>105</c:v>
                </c:pt>
                <c:pt idx="341">
                  <c:v>94</c:v>
                </c:pt>
                <c:pt idx="342">
                  <c:v>60</c:v>
                </c:pt>
                <c:pt idx="343">
                  <c:v>25</c:v>
                </c:pt>
                <c:pt idx="344">
                  <c:v>107</c:v>
                </c:pt>
                <c:pt idx="345">
                  <c:v>108</c:v>
                </c:pt>
                <c:pt idx="346">
                  <c:v>102</c:v>
                </c:pt>
                <c:pt idx="347">
                  <c:v>17</c:v>
                </c:pt>
                <c:pt idx="348">
                  <c:v>30</c:v>
                </c:pt>
                <c:pt idx="349">
                  <c:v>104</c:v>
                </c:pt>
                <c:pt idx="350">
                  <c:v>116</c:v>
                </c:pt>
                <c:pt idx="351">
                  <c:v>140</c:v>
                </c:pt>
                <c:pt idx="352">
                  <c:v>89</c:v>
                </c:pt>
                <c:pt idx="353">
                  <c:v>78</c:v>
                </c:pt>
                <c:pt idx="354">
                  <c:v>30</c:v>
                </c:pt>
                <c:pt idx="355">
                  <c:v>20</c:v>
                </c:pt>
                <c:pt idx="356">
                  <c:v>30</c:v>
                </c:pt>
                <c:pt idx="357">
                  <c:v>105</c:v>
                </c:pt>
                <c:pt idx="358">
                  <c:v>103</c:v>
                </c:pt>
                <c:pt idx="359">
                  <c:v>103</c:v>
                </c:pt>
                <c:pt idx="360">
                  <c:v>148</c:v>
                </c:pt>
                <c:pt idx="361">
                  <c:v>108</c:v>
                </c:pt>
                <c:pt idx="362">
                  <c:v>129</c:v>
                </c:pt>
                <c:pt idx="363">
                  <c:v>90</c:v>
                </c:pt>
                <c:pt idx="364">
                  <c:v>92</c:v>
                </c:pt>
                <c:pt idx="365">
                  <c:v>103</c:v>
                </c:pt>
                <c:pt idx="366">
                  <c:v>107</c:v>
                </c:pt>
                <c:pt idx="367">
                  <c:v>98</c:v>
                </c:pt>
                <c:pt idx="368">
                  <c:v>105</c:v>
                </c:pt>
                <c:pt idx="369">
                  <c:v>120</c:v>
                </c:pt>
                <c:pt idx="370">
                  <c:v>124</c:v>
                </c:pt>
                <c:pt idx="371">
                  <c:v>167</c:v>
                </c:pt>
                <c:pt idx="372">
                  <c:v>111</c:v>
                </c:pt>
                <c:pt idx="373">
                  <c:v>87</c:v>
                </c:pt>
                <c:pt idx="374">
                  <c:v>125</c:v>
                </c:pt>
                <c:pt idx="375">
                  <c:v>90</c:v>
                </c:pt>
                <c:pt idx="376">
                  <c:v>116</c:v>
                </c:pt>
                <c:pt idx="377">
                  <c:v>105</c:v>
                </c:pt>
                <c:pt idx="378">
                  <c:v>118</c:v>
                </c:pt>
                <c:pt idx="379">
                  <c:v>105</c:v>
                </c:pt>
                <c:pt idx="380">
                  <c:v>124</c:v>
                </c:pt>
                <c:pt idx="381">
                  <c:v>76</c:v>
                </c:pt>
                <c:pt idx="382">
                  <c:v>79</c:v>
                </c:pt>
                <c:pt idx="383">
                  <c:v>61</c:v>
                </c:pt>
                <c:pt idx="384">
                  <c:v>62</c:v>
                </c:pt>
                <c:pt idx="385">
                  <c:v>145</c:v>
                </c:pt>
                <c:pt idx="386">
                  <c:v>82</c:v>
                </c:pt>
                <c:pt idx="387">
                  <c:v>89</c:v>
                </c:pt>
                <c:pt idx="388">
                  <c:v>20</c:v>
                </c:pt>
                <c:pt idx="389">
                  <c:v>22</c:v>
                </c:pt>
                <c:pt idx="390">
                  <c:v>125</c:v>
                </c:pt>
                <c:pt idx="391">
                  <c:v>94</c:v>
                </c:pt>
                <c:pt idx="392">
                  <c:v>5</c:v>
                </c:pt>
                <c:pt idx="393">
                  <c:v>30</c:v>
                </c:pt>
                <c:pt idx="394">
                  <c:v>95</c:v>
                </c:pt>
                <c:pt idx="395">
                  <c:v>126</c:v>
                </c:pt>
                <c:pt idx="396">
                  <c:v>3</c:v>
                </c:pt>
                <c:pt idx="397">
                  <c:v>5</c:v>
                </c:pt>
                <c:pt idx="398">
                  <c:v>86</c:v>
                </c:pt>
                <c:pt idx="399">
                  <c:v>24</c:v>
                </c:pt>
                <c:pt idx="400">
                  <c:v>152</c:v>
                </c:pt>
                <c:pt idx="401">
                  <c:v>154</c:v>
                </c:pt>
                <c:pt idx="402">
                  <c:v>126</c:v>
                </c:pt>
                <c:pt idx="403">
                  <c:v>110</c:v>
                </c:pt>
                <c:pt idx="404">
                  <c:v>108</c:v>
                </c:pt>
                <c:pt idx="405">
                  <c:v>87</c:v>
                </c:pt>
                <c:pt idx="406">
                  <c:v>93</c:v>
                </c:pt>
                <c:pt idx="407">
                  <c:v>97</c:v>
                </c:pt>
                <c:pt idx="408">
                  <c:v>90</c:v>
                </c:pt>
                <c:pt idx="409">
                  <c:v>4</c:v>
                </c:pt>
                <c:pt idx="410">
                  <c:v>95</c:v>
                </c:pt>
                <c:pt idx="411">
                  <c:v>2</c:v>
                </c:pt>
                <c:pt idx="412">
                  <c:v>93</c:v>
                </c:pt>
                <c:pt idx="413">
                  <c:v>98</c:v>
                </c:pt>
                <c:pt idx="414">
                  <c:v>4</c:v>
                </c:pt>
                <c:pt idx="415">
                  <c:v>121</c:v>
                </c:pt>
                <c:pt idx="416">
                  <c:v>5</c:v>
                </c:pt>
                <c:pt idx="417">
                  <c:v>4</c:v>
                </c:pt>
                <c:pt idx="418">
                  <c:v>111</c:v>
                </c:pt>
                <c:pt idx="419">
                  <c:v>114</c:v>
                </c:pt>
                <c:pt idx="420">
                  <c:v>121</c:v>
                </c:pt>
                <c:pt idx="421">
                  <c:v>35</c:v>
                </c:pt>
                <c:pt idx="422">
                  <c:v>30</c:v>
                </c:pt>
                <c:pt idx="423">
                  <c:v>45</c:v>
                </c:pt>
                <c:pt idx="424">
                  <c:v>45</c:v>
                </c:pt>
                <c:pt idx="425">
                  <c:v>35</c:v>
                </c:pt>
                <c:pt idx="426">
                  <c:v>60</c:v>
                </c:pt>
                <c:pt idx="427">
                  <c:v>88</c:v>
                </c:pt>
                <c:pt idx="428">
                  <c:v>101</c:v>
                </c:pt>
                <c:pt idx="429">
                  <c:v>88</c:v>
                </c:pt>
                <c:pt idx="430">
                  <c:v>113</c:v>
                </c:pt>
                <c:pt idx="431">
                  <c:v>25</c:v>
                </c:pt>
                <c:pt idx="432">
                  <c:v>117</c:v>
                </c:pt>
                <c:pt idx="433">
                  <c:v>103</c:v>
                </c:pt>
                <c:pt idx="434">
                  <c:v>128</c:v>
                </c:pt>
                <c:pt idx="435">
                  <c:v>129</c:v>
                </c:pt>
                <c:pt idx="436">
                  <c:v>115</c:v>
                </c:pt>
                <c:pt idx="437">
                  <c:v>75</c:v>
                </c:pt>
                <c:pt idx="438">
                  <c:v>14</c:v>
                </c:pt>
                <c:pt idx="439">
                  <c:v>170</c:v>
                </c:pt>
                <c:pt idx="440">
                  <c:v>30</c:v>
                </c:pt>
                <c:pt idx="441">
                  <c:v>97</c:v>
                </c:pt>
                <c:pt idx="442">
                  <c:v>131</c:v>
                </c:pt>
                <c:pt idx="443">
                  <c:v>30</c:v>
                </c:pt>
                <c:pt idx="444">
                  <c:v>22</c:v>
                </c:pt>
                <c:pt idx="445">
                  <c:v>22</c:v>
                </c:pt>
                <c:pt idx="446">
                  <c:v>111</c:v>
                </c:pt>
                <c:pt idx="447">
                  <c:v>95</c:v>
                </c:pt>
                <c:pt idx="448">
                  <c:v>70</c:v>
                </c:pt>
                <c:pt idx="449">
                  <c:v>75</c:v>
                </c:pt>
                <c:pt idx="450">
                  <c:v>90</c:v>
                </c:pt>
                <c:pt idx="451">
                  <c:v>125</c:v>
                </c:pt>
                <c:pt idx="452">
                  <c:v>97</c:v>
                </c:pt>
                <c:pt idx="453">
                  <c:v>94</c:v>
                </c:pt>
                <c:pt idx="454">
                  <c:v>11</c:v>
                </c:pt>
                <c:pt idx="455">
                  <c:v>120</c:v>
                </c:pt>
                <c:pt idx="456">
                  <c:v>120</c:v>
                </c:pt>
                <c:pt idx="457">
                  <c:v>7</c:v>
                </c:pt>
                <c:pt idx="458">
                  <c:v>103</c:v>
                </c:pt>
                <c:pt idx="459">
                  <c:v>97</c:v>
                </c:pt>
                <c:pt idx="460">
                  <c:v>101</c:v>
                </c:pt>
                <c:pt idx="461">
                  <c:v>118</c:v>
                </c:pt>
                <c:pt idx="462">
                  <c:v>87</c:v>
                </c:pt>
                <c:pt idx="463">
                  <c:v>120</c:v>
                </c:pt>
                <c:pt idx="464">
                  <c:v>10</c:v>
                </c:pt>
                <c:pt idx="465">
                  <c:v>109</c:v>
                </c:pt>
                <c:pt idx="466">
                  <c:v>15</c:v>
                </c:pt>
                <c:pt idx="467">
                  <c:v>9</c:v>
                </c:pt>
                <c:pt idx="468">
                  <c:v>7</c:v>
                </c:pt>
                <c:pt idx="469">
                  <c:v>8</c:v>
                </c:pt>
                <c:pt idx="470">
                  <c:v>25</c:v>
                </c:pt>
                <c:pt idx="471">
                  <c:v>30</c:v>
                </c:pt>
                <c:pt idx="472">
                  <c:v>25</c:v>
                </c:pt>
                <c:pt idx="473">
                  <c:v>18</c:v>
                </c:pt>
                <c:pt idx="474">
                  <c:v>25</c:v>
                </c:pt>
                <c:pt idx="475">
                  <c:v>22</c:v>
                </c:pt>
                <c:pt idx="476">
                  <c:v>22</c:v>
                </c:pt>
                <c:pt idx="477">
                  <c:v>23</c:v>
                </c:pt>
                <c:pt idx="478">
                  <c:v>23</c:v>
                </c:pt>
                <c:pt idx="479">
                  <c:v>28</c:v>
                </c:pt>
                <c:pt idx="480">
                  <c:v>15</c:v>
                </c:pt>
                <c:pt idx="481">
                  <c:v>22</c:v>
                </c:pt>
                <c:pt idx="482">
                  <c:v>30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88</c:v>
                </c:pt>
                <c:pt idx="487">
                  <c:v>147</c:v>
                </c:pt>
                <c:pt idx="488">
                  <c:v>130</c:v>
                </c:pt>
                <c:pt idx="489">
                  <c:v>114</c:v>
                </c:pt>
                <c:pt idx="490">
                  <c:v>93</c:v>
                </c:pt>
                <c:pt idx="491">
                  <c:v>83</c:v>
                </c:pt>
                <c:pt idx="492">
                  <c:v>80</c:v>
                </c:pt>
                <c:pt idx="493">
                  <c:v>90</c:v>
                </c:pt>
                <c:pt idx="494">
                  <c:v>96</c:v>
                </c:pt>
                <c:pt idx="495">
                  <c:v>94</c:v>
                </c:pt>
                <c:pt idx="496">
                  <c:v>75</c:v>
                </c:pt>
                <c:pt idx="497">
                  <c:v>3</c:v>
                </c:pt>
                <c:pt idx="498">
                  <c:v>95</c:v>
                </c:pt>
                <c:pt idx="499">
                  <c:v>98</c:v>
                </c:pt>
                <c:pt idx="500">
                  <c:v>95</c:v>
                </c:pt>
                <c:pt idx="501">
                  <c:v>109</c:v>
                </c:pt>
                <c:pt idx="502">
                  <c:v>121</c:v>
                </c:pt>
                <c:pt idx="503">
                  <c:v>114</c:v>
                </c:pt>
                <c:pt idx="504">
                  <c:v>127</c:v>
                </c:pt>
                <c:pt idx="505">
                  <c:v>107</c:v>
                </c:pt>
                <c:pt idx="506">
                  <c:v>82</c:v>
                </c:pt>
                <c:pt idx="507">
                  <c:v>21</c:v>
                </c:pt>
                <c:pt idx="508">
                  <c:v>143</c:v>
                </c:pt>
                <c:pt idx="509">
                  <c:v>114</c:v>
                </c:pt>
                <c:pt idx="510">
                  <c:v>20</c:v>
                </c:pt>
                <c:pt idx="511">
                  <c:v>12</c:v>
                </c:pt>
                <c:pt idx="512">
                  <c:v>88</c:v>
                </c:pt>
                <c:pt idx="513">
                  <c:v>80</c:v>
                </c:pt>
                <c:pt idx="514">
                  <c:v>164</c:v>
                </c:pt>
                <c:pt idx="515">
                  <c:v>125</c:v>
                </c:pt>
                <c:pt idx="516">
                  <c:v>95</c:v>
                </c:pt>
                <c:pt idx="517">
                  <c:v>70</c:v>
                </c:pt>
                <c:pt idx="518">
                  <c:v>9</c:v>
                </c:pt>
                <c:pt idx="519">
                  <c:v>95</c:v>
                </c:pt>
                <c:pt idx="520">
                  <c:v>86</c:v>
                </c:pt>
                <c:pt idx="521">
                  <c:v>165</c:v>
                </c:pt>
                <c:pt idx="522">
                  <c:v>129</c:v>
                </c:pt>
                <c:pt idx="523">
                  <c:v>130</c:v>
                </c:pt>
                <c:pt idx="524">
                  <c:v>133</c:v>
                </c:pt>
                <c:pt idx="525">
                  <c:v>87</c:v>
                </c:pt>
                <c:pt idx="526">
                  <c:v>100</c:v>
                </c:pt>
                <c:pt idx="527">
                  <c:v>127</c:v>
                </c:pt>
                <c:pt idx="528">
                  <c:v>30</c:v>
                </c:pt>
                <c:pt idx="529">
                  <c:v>119</c:v>
                </c:pt>
                <c:pt idx="530">
                  <c:v>119</c:v>
                </c:pt>
                <c:pt idx="531">
                  <c:v>100</c:v>
                </c:pt>
                <c:pt idx="532">
                  <c:v>153</c:v>
                </c:pt>
                <c:pt idx="533">
                  <c:v>114</c:v>
                </c:pt>
                <c:pt idx="534">
                  <c:v>110</c:v>
                </c:pt>
                <c:pt idx="535">
                  <c:v>4</c:v>
                </c:pt>
                <c:pt idx="536">
                  <c:v>81</c:v>
                </c:pt>
                <c:pt idx="537">
                  <c:v>81</c:v>
                </c:pt>
                <c:pt idx="538">
                  <c:v>115</c:v>
                </c:pt>
                <c:pt idx="539">
                  <c:v>135</c:v>
                </c:pt>
                <c:pt idx="540">
                  <c:v>101</c:v>
                </c:pt>
                <c:pt idx="541">
                  <c:v>8</c:v>
                </c:pt>
                <c:pt idx="542">
                  <c:v>115</c:v>
                </c:pt>
                <c:pt idx="543">
                  <c:v>25</c:v>
                </c:pt>
                <c:pt idx="544">
                  <c:v>30</c:v>
                </c:pt>
                <c:pt idx="545">
                  <c:v>95</c:v>
                </c:pt>
                <c:pt idx="546">
                  <c:v>73</c:v>
                </c:pt>
                <c:pt idx="547">
                  <c:v>98</c:v>
                </c:pt>
                <c:pt idx="548">
                  <c:v>101</c:v>
                </c:pt>
                <c:pt idx="549">
                  <c:v>75</c:v>
                </c:pt>
                <c:pt idx="550">
                  <c:v>30</c:v>
                </c:pt>
                <c:pt idx="551">
                  <c:v>24</c:v>
                </c:pt>
                <c:pt idx="552">
                  <c:v>106</c:v>
                </c:pt>
                <c:pt idx="553">
                  <c:v>140</c:v>
                </c:pt>
                <c:pt idx="554">
                  <c:v>86</c:v>
                </c:pt>
                <c:pt idx="555">
                  <c:v>91</c:v>
                </c:pt>
                <c:pt idx="556">
                  <c:v>101</c:v>
                </c:pt>
                <c:pt idx="557">
                  <c:v>89</c:v>
                </c:pt>
                <c:pt idx="558">
                  <c:v>85</c:v>
                </c:pt>
                <c:pt idx="559">
                  <c:v>98</c:v>
                </c:pt>
                <c:pt idx="560">
                  <c:v>30</c:v>
                </c:pt>
                <c:pt idx="561">
                  <c:v>30</c:v>
                </c:pt>
                <c:pt idx="562">
                  <c:v>30</c:v>
                </c:pt>
                <c:pt idx="563">
                  <c:v>25</c:v>
                </c:pt>
                <c:pt idx="564">
                  <c:v>5</c:v>
                </c:pt>
                <c:pt idx="565">
                  <c:v>8</c:v>
                </c:pt>
                <c:pt idx="566">
                  <c:v>22</c:v>
                </c:pt>
                <c:pt idx="567">
                  <c:v>30</c:v>
                </c:pt>
                <c:pt idx="568">
                  <c:v>84</c:v>
                </c:pt>
                <c:pt idx="569">
                  <c:v>88</c:v>
                </c:pt>
                <c:pt idx="570">
                  <c:v>91</c:v>
                </c:pt>
                <c:pt idx="571">
                  <c:v>80</c:v>
                </c:pt>
                <c:pt idx="572">
                  <c:v>77</c:v>
                </c:pt>
                <c:pt idx="573">
                  <c:v>102</c:v>
                </c:pt>
                <c:pt idx="574">
                  <c:v>98</c:v>
                </c:pt>
                <c:pt idx="575">
                  <c:v>87</c:v>
                </c:pt>
                <c:pt idx="576">
                  <c:v>93</c:v>
                </c:pt>
                <c:pt idx="577">
                  <c:v>89</c:v>
                </c:pt>
                <c:pt idx="578">
                  <c:v>111</c:v>
                </c:pt>
                <c:pt idx="579">
                  <c:v>20</c:v>
                </c:pt>
                <c:pt idx="580">
                  <c:v>86</c:v>
                </c:pt>
                <c:pt idx="581">
                  <c:v>30</c:v>
                </c:pt>
                <c:pt idx="582">
                  <c:v>30</c:v>
                </c:pt>
                <c:pt idx="583">
                  <c:v>85</c:v>
                </c:pt>
                <c:pt idx="584">
                  <c:v>98</c:v>
                </c:pt>
                <c:pt idx="585">
                  <c:v>88</c:v>
                </c:pt>
                <c:pt idx="586">
                  <c:v>177</c:v>
                </c:pt>
                <c:pt idx="587">
                  <c:v>82</c:v>
                </c:pt>
                <c:pt idx="588">
                  <c:v>93</c:v>
                </c:pt>
                <c:pt idx="589">
                  <c:v>111</c:v>
                </c:pt>
                <c:pt idx="590">
                  <c:v>115</c:v>
                </c:pt>
                <c:pt idx="591">
                  <c:v>95</c:v>
                </c:pt>
                <c:pt idx="592">
                  <c:v>30</c:v>
                </c:pt>
                <c:pt idx="593">
                  <c:v>124</c:v>
                </c:pt>
                <c:pt idx="594">
                  <c:v>95</c:v>
                </c:pt>
                <c:pt idx="595">
                  <c:v>122</c:v>
                </c:pt>
                <c:pt idx="596">
                  <c:v>90</c:v>
                </c:pt>
                <c:pt idx="597">
                  <c:v>5</c:v>
                </c:pt>
                <c:pt idx="598">
                  <c:v>80</c:v>
                </c:pt>
                <c:pt idx="599">
                  <c:v>112</c:v>
                </c:pt>
                <c:pt idx="600">
                  <c:v>52</c:v>
                </c:pt>
                <c:pt idx="601">
                  <c:v>114</c:v>
                </c:pt>
                <c:pt idx="602">
                  <c:v>94</c:v>
                </c:pt>
                <c:pt idx="603">
                  <c:v>102</c:v>
                </c:pt>
                <c:pt idx="604">
                  <c:v>100</c:v>
                </c:pt>
                <c:pt idx="605">
                  <c:v>114</c:v>
                </c:pt>
                <c:pt idx="606">
                  <c:v>3</c:v>
                </c:pt>
                <c:pt idx="607">
                  <c:v>136</c:v>
                </c:pt>
                <c:pt idx="608">
                  <c:v>7</c:v>
                </c:pt>
                <c:pt idx="609">
                  <c:v>90</c:v>
                </c:pt>
                <c:pt idx="610">
                  <c:v>30</c:v>
                </c:pt>
                <c:pt idx="611">
                  <c:v>40</c:v>
                </c:pt>
                <c:pt idx="612">
                  <c:v>40</c:v>
                </c:pt>
                <c:pt idx="613">
                  <c:v>105</c:v>
                </c:pt>
                <c:pt idx="614">
                  <c:v>90</c:v>
                </c:pt>
                <c:pt idx="615">
                  <c:v>97</c:v>
                </c:pt>
                <c:pt idx="616">
                  <c:v>7</c:v>
                </c:pt>
                <c:pt idx="617">
                  <c:v>119</c:v>
                </c:pt>
                <c:pt idx="618">
                  <c:v>110</c:v>
                </c:pt>
                <c:pt idx="619">
                  <c:v>121</c:v>
                </c:pt>
                <c:pt idx="620">
                  <c:v>26</c:v>
                </c:pt>
                <c:pt idx="621">
                  <c:v>190</c:v>
                </c:pt>
                <c:pt idx="622">
                  <c:v>15</c:v>
                </c:pt>
                <c:pt idx="623">
                  <c:v>128</c:v>
                </c:pt>
                <c:pt idx="624">
                  <c:v>15</c:v>
                </c:pt>
                <c:pt idx="625">
                  <c:v>30</c:v>
                </c:pt>
                <c:pt idx="626">
                  <c:v>90</c:v>
                </c:pt>
                <c:pt idx="628">
                  <c:v>138</c:v>
                </c:pt>
                <c:pt idx="629">
                  <c:v>75</c:v>
                </c:pt>
                <c:pt idx="630">
                  <c:v>132</c:v>
                </c:pt>
                <c:pt idx="631">
                  <c:v>142</c:v>
                </c:pt>
                <c:pt idx="632">
                  <c:v>86</c:v>
                </c:pt>
                <c:pt idx="633">
                  <c:v>94</c:v>
                </c:pt>
                <c:pt idx="634">
                  <c:v>90</c:v>
                </c:pt>
                <c:pt idx="635">
                  <c:v>85</c:v>
                </c:pt>
                <c:pt idx="636">
                  <c:v>150</c:v>
                </c:pt>
                <c:pt idx="637">
                  <c:v>8</c:v>
                </c:pt>
                <c:pt idx="638">
                  <c:v>94</c:v>
                </c:pt>
                <c:pt idx="639">
                  <c:v>80</c:v>
                </c:pt>
                <c:pt idx="640">
                  <c:v>125</c:v>
                </c:pt>
                <c:pt idx="641">
                  <c:v>117</c:v>
                </c:pt>
                <c:pt idx="642">
                  <c:v>3</c:v>
                </c:pt>
                <c:pt idx="643">
                  <c:v>115</c:v>
                </c:pt>
                <c:pt idx="644">
                  <c:v>93</c:v>
                </c:pt>
                <c:pt idx="645">
                  <c:v>88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97</c:v>
                </c:pt>
                <c:pt idx="651">
                  <c:v>99</c:v>
                </c:pt>
                <c:pt idx="652">
                  <c:v>2</c:v>
                </c:pt>
                <c:pt idx="653">
                  <c:v>4</c:v>
                </c:pt>
                <c:pt idx="654">
                  <c:v>5</c:v>
                </c:pt>
                <c:pt idx="655">
                  <c:v>145</c:v>
                </c:pt>
                <c:pt idx="656">
                  <c:v>68</c:v>
                </c:pt>
                <c:pt idx="657">
                  <c:v>96</c:v>
                </c:pt>
                <c:pt idx="658">
                  <c:v>105</c:v>
                </c:pt>
                <c:pt idx="659">
                  <c:v>30</c:v>
                </c:pt>
                <c:pt idx="660">
                  <c:v>105</c:v>
                </c:pt>
                <c:pt idx="661">
                  <c:v>90</c:v>
                </c:pt>
                <c:pt idx="662">
                  <c:v>30</c:v>
                </c:pt>
                <c:pt idx="663">
                  <c:v>26</c:v>
                </c:pt>
                <c:pt idx="664">
                  <c:v>101</c:v>
                </c:pt>
                <c:pt idx="665">
                  <c:v>73</c:v>
                </c:pt>
                <c:pt idx="666">
                  <c:v>3</c:v>
                </c:pt>
                <c:pt idx="667">
                  <c:v>98</c:v>
                </c:pt>
                <c:pt idx="668">
                  <c:v>108</c:v>
                </c:pt>
                <c:pt idx="669">
                  <c:v>12</c:v>
                </c:pt>
                <c:pt idx="670">
                  <c:v>110</c:v>
                </c:pt>
                <c:pt idx="671">
                  <c:v>104</c:v>
                </c:pt>
                <c:pt idx="672">
                  <c:v>109</c:v>
                </c:pt>
                <c:pt idx="673">
                  <c:v>30</c:v>
                </c:pt>
                <c:pt idx="674">
                  <c:v>95</c:v>
                </c:pt>
                <c:pt idx="675">
                  <c:v>122</c:v>
                </c:pt>
                <c:pt idx="676">
                  <c:v>106</c:v>
                </c:pt>
                <c:pt idx="677">
                  <c:v>118</c:v>
                </c:pt>
                <c:pt idx="678">
                  <c:v>2</c:v>
                </c:pt>
                <c:pt idx="679">
                  <c:v>106</c:v>
                </c:pt>
                <c:pt idx="680">
                  <c:v>111</c:v>
                </c:pt>
                <c:pt idx="681">
                  <c:v>11</c:v>
                </c:pt>
                <c:pt idx="682">
                  <c:v>30</c:v>
                </c:pt>
                <c:pt idx="683">
                  <c:v>114</c:v>
                </c:pt>
                <c:pt idx="684">
                  <c:v>82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11</c:v>
                </c:pt>
                <c:pt idx="689">
                  <c:v>94</c:v>
                </c:pt>
                <c:pt idx="690">
                  <c:v>121</c:v>
                </c:pt>
                <c:pt idx="691">
                  <c:v>93</c:v>
                </c:pt>
                <c:pt idx="692">
                  <c:v>2</c:v>
                </c:pt>
                <c:pt idx="693">
                  <c:v>30</c:v>
                </c:pt>
                <c:pt idx="694">
                  <c:v>105</c:v>
                </c:pt>
                <c:pt idx="695">
                  <c:v>83</c:v>
                </c:pt>
                <c:pt idx="696">
                  <c:v>118</c:v>
                </c:pt>
                <c:pt idx="697">
                  <c:v>81</c:v>
                </c:pt>
                <c:pt idx="698">
                  <c:v>86</c:v>
                </c:pt>
                <c:pt idx="699">
                  <c:v>131</c:v>
                </c:pt>
                <c:pt idx="700">
                  <c:v>1</c:v>
                </c:pt>
                <c:pt idx="701">
                  <c:v>107</c:v>
                </c:pt>
                <c:pt idx="702">
                  <c:v>163</c:v>
                </c:pt>
                <c:pt idx="703">
                  <c:v>5</c:v>
                </c:pt>
                <c:pt idx="704">
                  <c:v>88</c:v>
                </c:pt>
                <c:pt idx="705">
                  <c:v>123</c:v>
                </c:pt>
                <c:pt idx="706">
                  <c:v>98</c:v>
                </c:pt>
                <c:pt idx="707">
                  <c:v>7</c:v>
                </c:pt>
                <c:pt idx="708">
                  <c:v>80</c:v>
                </c:pt>
                <c:pt idx="709">
                  <c:v>99</c:v>
                </c:pt>
                <c:pt idx="710">
                  <c:v>105</c:v>
                </c:pt>
                <c:pt idx="711">
                  <c:v>90</c:v>
                </c:pt>
                <c:pt idx="712">
                  <c:v>100</c:v>
                </c:pt>
                <c:pt idx="713">
                  <c:v>121</c:v>
                </c:pt>
                <c:pt idx="714">
                  <c:v>112</c:v>
                </c:pt>
                <c:pt idx="715">
                  <c:v>121</c:v>
                </c:pt>
                <c:pt idx="716">
                  <c:v>108</c:v>
                </c:pt>
                <c:pt idx="717">
                  <c:v>91</c:v>
                </c:pt>
                <c:pt idx="718">
                  <c:v>103</c:v>
                </c:pt>
                <c:pt idx="719">
                  <c:v>99</c:v>
                </c:pt>
                <c:pt idx="720">
                  <c:v>81</c:v>
                </c:pt>
                <c:pt idx="721">
                  <c:v>89</c:v>
                </c:pt>
                <c:pt idx="722">
                  <c:v>88</c:v>
                </c:pt>
                <c:pt idx="723">
                  <c:v>30</c:v>
                </c:pt>
                <c:pt idx="724">
                  <c:v>154</c:v>
                </c:pt>
                <c:pt idx="725">
                  <c:v>165</c:v>
                </c:pt>
                <c:pt idx="726">
                  <c:v>98</c:v>
                </c:pt>
                <c:pt idx="727">
                  <c:v>117</c:v>
                </c:pt>
                <c:pt idx="728">
                  <c:v>119</c:v>
                </c:pt>
                <c:pt idx="729">
                  <c:v>111</c:v>
                </c:pt>
                <c:pt idx="730">
                  <c:v>115</c:v>
                </c:pt>
                <c:pt idx="731">
                  <c:v>83</c:v>
                </c:pt>
                <c:pt idx="732">
                  <c:v>65</c:v>
                </c:pt>
                <c:pt idx="733">
                  <c:v>103</c:v>
                </c:pt>
                <c:pt idx="734">
                  <c:v>95</c:v>
                </c:pt>
                <c:pt idx="735">
                  <c:v>110</c:v>
                </c:pt>
                <c:pt idx="736">
                  <c:v>121</c:v>
                </c:pt>
                <c:pt idx="737">
                  <c:v>3</c:v>
                </c:pt>
                <c:pt idx="738">
                  <c:v>119</c:v>
                </c:pt>
                <c:pt idx="739">
                  <c:v>44</c:v>
                </c:pt>
                <c:pt idx="740">
                  <c:v>118</c:v>
                </c:pt>
                <c:pt idx="741">
                  <c:v>96</c:v>
                </c:pt>
                <c:pt idx="742">
                  <c:v>120</c:v>
                </c:pt>
                <c:pt idx="743">
                  <c:v>101</c:v>
                </c:pt>
                <c:pt idx="744">
                  <c:v>20</c:v>
                </c:pt>
                <c:pt idx="745">
                  <c:v>131</c:v>
                </c:pt>
                <c:pt idx="746">
                  <c:v>92</c:v>
                </c:pt>
                <c:pt idx="747">
                  <c:v>132</c:v>
                </c:pt>
                <c:pt idx="748">
                  <c:v>82</c:v>
                </c:pt>
                <c:pt idx="749">
                  <c:v>146</c:v>
                </c:pt>
                <c:pt idx="750">
                  <c:v>70</c:v>
                </c:pt>
                <c:pt idx="751">
                  <c:v>80</c:v>
                </c:pt>
                <c:pt idx="752">
                  <c:v>109</c:v>
                </c:pt>
                <c:pt idx="753">
                  <c:v>118</c:v>
                </c:pt>
                <c:pt idx="754">
                  <c:v>3</c:v>
                </c:pt>
                <c:pt idx="755">
                  <c:v>134</c:v>
                </c:pt>
                <c:pt idx="756">
                  <c:v>90</c:v>
                </c:pt>
                <c:pt idx="757">
                  <c:v>83</c:v>
                </c:pt>
                <c:pt idx="758">
                  <c:v>130</c:v>
                </c:pt>
                <c:pt idx="759">
                  <c:v>67</c:v>
                </c:pt>
                <c:pt idx="760">
                  <c:v>119</c:v>
                </c:pt>
                <c:pt idx="761">
                  <c:v>87</c:v>
                </c:pt>
                <c:pt idx="762">
                  <c:v>94</c:v>
                </c:pt>
                <c:pt idx="763">
                  <c:v>89</c:v>
                </c:pt>
                <c:pt idx="764">
                  <c:v>119</c:v>
                </c:pt>
                <c:pt idx="765">
                  <c:v>95</c:v>
                </c:pt>
                <c:pt idx="766">
                  <c:v>4</c:v>
                </c:pt>
                <c:pt idx="767">
                  <c:v>7</c:v>
                </c:pt>
                <c:pt idx="768">
                  <c:v>6</c:v>
                </c:pt>
                <c:pt idx="769">
                  <c:v>6</c:v>
                </c:pt>
                <c:pt idx="770">
                  <c:v>6</c:v>
                </c:pt>
                <c:pt idx="771">
                  <c:v>109</c:v>
                </c:pt>
                <c:pt idx="772">
                  <c:v>90</c:v>
                </c:pt>
                <c:pt idx="773">
                  <c:v>110</c:v>
                </c:pt>
                <c:pt idx="774">
                  <c:v>85</c:v>
                </c:pt>
                <c:pt idx="775">
                  <c:v>95</c:v>
                </c:pt>
                <c:pt idx="776">
                  <c:v>98</c:v>
                </c:pt>
                <c:pt idx="777">
                  <c:v>134</c:v>
                </c:pt>
                <c:pt idx="778">
                  <c:v>92</c:v>
                </c:pt>
                <c:pt idx="779">
                  <c:v>140</c:v>
                </c:pt>
                <c:pt idx="780">
                  <c:v>152</c:v>
                </c:pt>
                <c:pt idx="781">
                  <c:v>164</c:v>
                </c:pt>
                <c:pt idx="782">
                  <c:v>16</c:v>
                </c:pt>
                <c:pt idx="783">
                  <c:v>9</c:v>
                </c:pt>
                <c:pt idx="784">
                  <c:v>7</c:v>
                </c:pt>
                <c:pt idx="785">
                  <c:v>9</c:v>
                </c:pt>
                <c:pt idx="786">
                  <c:v>111</c:v>
                </c:pt>
                <c:pt idx="787">
                  <c:v>15</c:v>
                </c:pt>
                <c:pt idx="788">
                  <c:v>5</c:v>
                </c:pt>
                <c:pt idx="789">
                  <c:v>15</c:v>
                </c:pt>
                <c:pt idx="790">
                  <c:v>100</c:v>
                </c:pt>
                <c:pt idx="791">
                  <c:v>134</c:v>
                </c:pt>
                <c:pt idx="792">
                  <c:v>129</c:v>
                </c:pt>
                <c:pt idx="793">
                  <c:v>124</c:v>
                </c:pt>
                <c:pt idx="794">
                  <c:v>133</c:v>
                </c:pt>
                <c:pt idx="795">
                  <c:v>107</c:v>
                </c:pt>
                <c:pt idx="796">
                  <c:v>45</c:v>
                </c:pt>
                <c:pt idx="797">
                  <c:v>92</c:v>
                </c:pt>
                <c:pt idx="798">
                  <c:v>81</c:v>
                </c:pt>
                <c:pt idx="799">
                  <c:v>88</c:v>
                </c:pt>
                <c:pt idx="800">
                  <c:v>125</c:v>
                </c:pt>
                <c:pt idx="801">
                  <c:v>100</c:v>
                </c:pt>
                <c:pt idx="802">
                  <c:v>3</c:v>
                </c:pt>
                <c:pt idx="803">
                  <c:v>116</c:v>
                </c:pt>
                <c:pt idx="804">
                  <c:v>101</c:v>
                </c:pt>
                <c:pt idx="805">
                  <c:v>128</c:v>
                </c:pt>
                <c:pt idx="806">
                  <c:v>136</c:v>
                </c:pt>
                <c:pt idx="807">
                  <c:v>115</c:v>
                </c:pt>
                <c:pt idx="808">
                  <c:v>114</c:v>
                </c:pt>
                <c:pt idx="809">
                  <c:v>139</c:v>
                </c:pt>
                <c:pt idx="810">
                  <c:v>93</c:v>
                </c:pt>
                <c:pt idx="811">
                  <c:v>2</c:v>
                </c:pt>
                <c:pt idx="812">
                  <c:v>88</c:v>
                </c:pt>
                <c:pt idx="813">
                  <c:v>123</c:v>
                </c:pt>
                <c:pt idx="814">
                  <c:v>104</c:v>
                </c:pt>
                <c:pt idx="815">
                  <c:v>85</c:v>
                </c:pt>
                <c:pt idx="816">
                  <c:v>94</c:v>
                </c:pt>
                <c:pt idx="817">
                  <c:v>96</c:v>
                </c:pt>
                <c:pt idx="818">
                  <c:v>108</c:v>
                </c:pt>
                <c:pt idx="819">
                  <c:v>110</c:v>
                </c:pt>
                <c:pt idx="820">
                  <c:v>110</c:v>
                </c:pt>
                <c:pt idx="821">
                  <c:v>85</c:v>
                </c:pt>
                <c:pt idx="822">
                  <c:v>120</c:v>
                </c:pt>
                <c:pt idx="823">
                  <c:v>78</c:v>
                </c:pt>
                <c:pt idx="824">
                  <c:v>79</c:v>
                </c:pt>
                <c:pt idx="825">
                  <c:v>100</c:v>
                </c:pt>
                <c:pt idx="826">
                  <c:v>97</c:v>
                </c:pt>
                <c:pt idx="827">
                  <c:v>118</c:v>
                </c:pt>
                <c:pt idx="828">
                  <c:v>93</c:v>
                </c:pt>
                <c:pt idx="829">
                  <c:v>165</c:v>
                </c:pt>
                <c:pt idx="830">
                  <c:v>100</c:v>
                </c:pt>
                <c:pt idx="831">
                  <c:v>95</c:v>
                </c:pt>
                <c:pt idx="832">
                  <c:v>120</c:v>
                </c:pt>
                <c:pt idx="833">
                  <c:v>3</c:v>
                </c:pt>
                <c:pt idx="834">
                  <c:v>121</c:v>
                </c:pt>
                <c:pt idx="835">
                  <c:v>161</c:v>
                </c:pt>
                <c:pt idx="836">
                  <c:v>124</c:v>
                </c:pt>
                <c:pt idx="837">
                  <c:v>80</c:v>
                </c:pt>
                <c:pt idx="838">
                  <c:v>95</c:v>
                </c:pt>
                <c:pt idx="839">
                  <c:v>95</c:v>
                </c:pt>
                <c:pt idx="840">
                  <c:v>175</c:v>
                </c:pt>
                <c:pt idx="841">
                  <c:v>92</c:v>
                </c:pt>
                <c:pt idx="842">
                  <c:v>153</c:v>
                </c:pt>
                <c:pt idx="843">
                  <c:v>140</c:v>
                </c:pt>
                <c:pt idx="844">
                  <c:v>68</c:v>
                </c:pt>
                <c:pt idx="845">
                  <c:v>100</c:v>
                </c:pt>
                <c:pt idx="846">
                  <c:v>90</c:v>
                </c:pt>
                <c:pt idx="847">
                  <c:v>128</c:v>
                </c:pt>
                <c:pt idx="848">
                  <c:v>105</c:v>
                </c:pt>
                <c:pt idx="849">
                  <c:v>118</c:v>
                </c:pt>
                <c:pt idx="850">
                  <c:v>85</c:v>
                </c:pt>
                <c:pt idx="851">
                  <c:v>96</c:v>
                </c:pt>
                <c:pt idx="852">
                  <c:v>83</c:v>
                </c:pt>
                <c:pt idx="853">
                  <c:v>106</c:v>
                </c:pt>
                <c:pt idx="854">
                  <c:v>92</c:v>
                </c:pt>
                <c:pt idx="855">
                  <c:v>100</c:v>
                </c:pt>
                <c:pt idx="856">
                  <c:v>85</c:v>
                </c:pt>
                <c:pt idx="857">
                  <c:v>150</c:v>
                </c:pt>
                <c:pt idx="858">
                  <c:v>130</c:v>
                </c:pt>
                <c:pt idx="859">
                  <c:v>93</c:v>
                </c:pt>
                <c:pt idx="860">
                  <c:v>100</c:v>
                </c:pt>
                <c:pt idx="861">
                  <c:v>158</c:v>
                </c:pt>
                <c:pt idx="862">
                  <c:v>22</c:v>
                </c:pt>
                <c:pt idx="863">
                  <c:v>27</c:v>
                </c:pt>
                <c:pt idx="864">
                  <c:v>108</c:v>
                </c:pt>
                <c:pt idx="865">
                  <c:v>72</c:v>
                </c:pt>
                <c:pt idx="866">
                  <c:v>105</c:v>
                </c:pt>
                <c:pt idx="867">
                  <c:v>121</c:v>
                </c:pt>
                <c:pt idx="868">
                  <c:v>102</c:v>
                </c:pt>
                <c:pt idx="869">
                  <c:v>91</c:v>
                </c:pt>
                <c:pt idx="870">
                  <c:v>100</c:v>
                </c:pt>
                <c:pt idx="871">
                  <c:v>92</c:v>
                </c:pt>
                <c:pt idx="872">
                  <c:v>87</c:v>
                </c:pt>
                <c:pt idx="873">
                  <c:v>101</c:v>
                </c:pt>
                <c:pt idx="874">
                  <c:v>91</c:v>
                </c:pt>
                <c:pt idx="875">
                  <c:v>129</c:v>
                </c:pt>
                <c:pt idx="876">
                  <c:v>93</c:v>
                </c:pt>
                <c:pt idx="877">
                  <c:v>4</c:v>
                </c:pt>
                <c:pt idx="878">
                  <c:v>92</c:v>
                </c:pt>
                <c:pt idx="879">
                  <c:v>81</c:v>
                </c:pt>
                <c:pt idx="880">
                  <c:v>102</c:v>
                </c:pt>
                <c:pt idx="881">
                  <c:v>70</c:v>
                </c:pt>
                <c:pt idx="882">
                  <c:v>100</c:v>
                </c:pt>
                <c:pt idx="883">
                  <c:v>69</c:v>
                </c:pt>
                <c:pt idx="884">
                  <c:v>78</c:v>
                </c:pt>
                <c:pt idx="885">
                  <c:v>95</c:v>
                </c:pt>
                <c:pt idx="886">
                  <c:v>80</c:v>
                </c:pt>
                <c:pt idx="887">
                  <c:v>69</c:v>
                </c:pt>
                <c:pt idx="888">
                  <c:v>99</c:v>
                </c:pt>
              </c:numCache>
            </c:numRef>
          </c:xVal>
          <c:yVal>
            <c:numRef>
              <c:f>Notas!$B:$B</c:f>
              <c:numCache>
                <c:formatCode>General</c:formatCode>
                <c:ptCount val="1048576"/>
                <c:pt idx="0">
                  <c:v>2</c:v>
                </c:pt>
                <c:pt idx="1">
                  <c:v>10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9</c:v>
                </c:pt>
                <c:pt idx="7">
                  <c:v>9</c:v>
                </c:pt>
                <c:pt idx="8">
                  <c:v>3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3</c:v>
                </c:pt>
                <c:pt idx="13">
                  <c:v>7</c:v>
                </c:pt>
                <c:pt idx="14">
                  <c:v>8</c:v>
                </c:pt>
                <c:pt idx="15">
                  <c:v>7</c:v>
                </c:pt>
                <c:pt idx="16">
                  <c:v>6</c:v>
                </c:pt>
                <c:pt idx="17">
                  <c:v>2</c:v>
                </c:pt>
                <c:pt idx="18">
                  <c:v>5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4</c:v>
                </c:pt>
                <c:pt idx="29">
                  <c:v>4</c:v>
                </c:pt>
                <c:pt idx="30">
                  <c:v>8</c:v>
                </c:pt>
                <c:pt idx="31">
                  <c:v>9</c:v>
                </c:pt>
                <c:pt idx="32">
                  <c:v>6</c:v>
                </c:pt>
                <c:pt idx="33">
                  <c:v>10</c:v>
                </c:pt>
                <c:pt idx="34">
                  <c:v>7</c:v>
                </c:pt>
                <c:pt idx="35">
                  <c:v>4</c:v>
                </c:pt>
                <c:pt idx="36">
                  <c:v>8</c:v>
                </c:pt>
                <c:pt idx="37">
                  <c:v>6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7</c:v>
                </c:pt>
                <c:pt idx="42">
                  <c:v>6</c:v>
                </c:pt>
                <c:pt idx="43">
                  <c:v>4</c:v>
                </c:pt>
                <c:pt idx="44">
                  <c:v>6</c:v>
                </c:pt>
                <c:pt idx="45">
                  <c:v>8</c:v>
                </c:pt>
                <c:pt idx="46">
                  <c:v>3</c:v>
                </c:pt>
                <c:pt idx="47">
                  <c:v>6</c:v>
                </c:pt>
                <c:pt idx="48">
                  <c:v>4</c:v>
                </c:pt>
                <c:pt idx="49">
                  <c:v>5</c:v>
                </c:pt>
                <c:pt idx="50">
                  <c:v>10</c:v>
                </c:pt>
                <c:pt idx="51">
                  <c:v>6</c:v>
                </c:pt>
                <c:pt idx="52">
                  <c:v>8</c:v>
                </c:pt>
                <c:pt idx="53">
                  <c:v>3</c:v>
                </c:pt>
                <c:pt idx="54">
                  <c:v>5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5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9</c:v>
                </c:pt>
                <c:pt idx="63">
                  <c:v>4</c:v>
                </c:pt>
                <c:pt idx="64">
                  <c:v>6</c:v>
                </c:pt>
                <c:pt idx="65">
                  <c:v>4</c:v>
                </c:pt>
                <c:pt idx="66">
                  <c:v>4</c:v>
                </c:pt>
                <c:pt idx="67">
                  <c:v>9</c:v>
                </c:pt>
                <c:pt idx="68">
                  <c:v>8</c:v>
                </c:pt>
                <c:pt idx="69">
                  <c:v>5</c:v>
                </c:pt>
                <c:pt idx="70">
                  <c:v>10</c:v>
                </c:pt>
                <c:pt idx="71">
                  <c:v>5</c:v>
                </c:pt>
                <c:pt idx="72">
                  <c:v>6</c:v>
                </c:pt>
                <c:pt idx="73">
                  <c:v>8</c:v>
                </c:pt>
                <c:pt idx="74">
                  <c:v>10</c:v>
                </c:pt>
                <c:pt idx="75">
                  <c:v>8</c:v>
                </c:pt>
                <c:pt idx="76">
                  <c:v>9</c:v>
                </c:pt>
                <c:pt idx="77">
                  <c:v>7</c:v>
                </c:pt>
                <c:pt idx="78">
                  <c:v>9</c:v>
                </c:pt>
                <c:pt idx="79">
                  <c:v>9</c:v>
                </c:pt>
                <c:pt idx="80">
                  <c:v>7</c:v>
                </c:pt>
                <c:pt idx="81">
                  <c:v>8</c:v>
                </c:pt>
                <c:pt idx="82">
                  <c:v>5</c:v>
                </c:pt>
                <c:pt idx="83">
                  <c:v>8</c:v>
                </c:pt>
                <c:pt idx="84">
                  <c:v>8</c:v>
                </c:pt>
                <c:pt idx="85">
                  <c:v>5</c:v>
                </c:pt>
                <c:pt idx="86">
                  <c:v>7</c:v>
                </c:pt>
                <c:pt idx="87">
                  <c:v>7</c:v>
                </c:pt>
                <c:pt idx="88">
                  <c:v>8</c:v>
                </c:pt>
                <c:pt idx="89">
                  <c:v>7</c:v>
                </c:pt>
                <c:pt idx="90">
                  <c:v>3</c:v>
                </c:pt>
                <c:pt idx="91">
                  <c:v>9</c:v>
                </c:pt>
                <c:pt idx="92">
                  <c:v>7</c:v>
                </c:pt>
                <c:pt idx="93">
                  <c:v>9</c:v>
                </c:pt>
                <c:pt idx="94">
                  <c:v>9</c:v>
                </c:pt>
                <c:pt idx="95">
                  <c:v>8</c:v>
                </c:pt>
                <c:pt idx="96">
                  <c:v>7</c:v>
                </c:pt>
                <c:pt idx="97">
                  <c:v>8</c:v>
                </c:pt>
                <c:pt idx="98">
                  <c:v>6</c:v>
                </c:pt>
                <c:pt idx="99">
                  <c:v>5</c:v>
                </c:pt>
                <c:pt idx="100">
                  <c:v>7</c:v>
                </c:pt>
                <c:pt idx="101">
                  <c:v>5</c:v>
                </c:pt>
                <c:pt idx="102">
                  <c:v>8</c:v>
                </c:pt>
                <c:pt idx="103">
                  <c:v>8</c:v>
                </c:pt>
                <c:pt idx="104">
                  <c:v>4</c:v>
                </c:pt>
                <c:pt idx="105">
                  <c:v>9</c:v>
                </c:pt>
                <c:pt idx="106">
                  <c:v>4</c:v>
                </c:pt>
                <c:pt idx="107">
                  <c:v>7</c:v>
                </c:pt>
                <c:pt idx="108">
                  <c:v>7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6</c:v>
                </c:pt>
                <c:pt idx="113">
                  <c:v>8</c:v>
                </c:pt>
                <c:pt idx="114">
                  <c:v>4</c:v>
                </c:pt>
                <c:pt idx="115">
                  <c:v>5</c:v>
                </c:pt>
                <c:pt idx="116">
                  <c:v>5</c:v>
                </c:pt>
                <c:pt idx="117">
                  <c:v>7</c:v>
                </c:pt>
                <c:pt idx="118">
                  <c:v>3</c:v>
                </c:pt>
                <c:pt idx="119">
                  <c:v>8</c:v>
                </c:pt>
                <c:pt idx="120">
                  <c:v>7</c:v>
                </c:pt>
                <c:pt idx="121">
                  <c:v>8</c:v>
                </c:pt>
                <c:pt idx="122">
                  <c:v>7</c:v>
                </c:pt>
                <c:pt idx="123">
                  <c:v>9</c:v>
                </c:pt>
                <c:pt idx="124">
                  <c:v>9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9</c:v>
                </c:pt>
                <c:pt idx="131">
                  <c:v>7</c:v>
                </c:pt>
                <c:pt idx="132">
                  <c:v>5</c:v>
                </c:pt>
                <c:pt idx="133">
                  <c:v>10</c:v>
                </c:pt>
                <c:pt idx="134">
                  <c:v>7</c:v>
                </c:pt>
                <c:pt idx="135">
                  <c:v>3</c:v>
                </c:pt>
                <c:pt idx="136">
                  <c:v>6</c:v>
                </c:pt>
                <c:pt idx="137">
                  <c:v>6</c:v>
                </c:pt>
                <c:pt idx="138">
                  <c:v>7</c:v>
                </c:pt>
                <c:pt idx="139">
                  <c:v>5</c:v>
                </c:pt>
                <c:pt idx="140">
                  <c:v>8</c:v>
                </c:pt>
                <c:pt idx="141">
                  <c:v>8</c:v>
                </c:pt>
                <c:pt idx="142">
                  <c:v>4</c:v>
                </c:pt>
                <c:pt idx="143">
                  <c:v>8</c:v>
                </c:pt>
                <c:pt idx="144">
                  <c:v>6</c:v>
                </c:pt>
                <c:pt idx="145">
                  <c:v>8</c:v>
                </c:pt>
                <c:pt idx="146">
                  <c:v>9</c:v>
                </c:pt>
                <c:pt idx="147">
                  <c:v>9</c:v>
                </c:pt>
                <c:pt idx="148">
                  <c:v>6</c:v>
                </c:pt>
                <c:pt idx="149">
                  <c:v>7</c:v>
                </c:pt>
                <c:pt idx="150">
                  <c:v>8</c:v>
                </c:pt>
                <c:pt idx="151">
                  <c:v>7</c:v>
                </c:pt>
                <c:pt idx="152">
                  <c:v>9</c:v>
                </c:pt>
                <c:pt idx="153">
                  <c:v>8</c:v>
                </c:pt>
                <c:pt idx="154">
                  <c:v>3</c:v>
                </c:pt>
                <c:pt idx="155">
                  <c:v>5</c:v>
                </c:pt>
                <c:pt idx="156">
                  <c:v>10</c:v>
                </c:pt>
                <c:pt idx="157">
                  <c:v>9</c:v>
                </c:pt>
                <c:pt idx="158">
                  <c:v>6</c:v>
                </c:pt>
                <c:pt idx="159">
                  <c:v>6</c:v>
                </c:pt>
                <c:pt idx="160">
                  <c:v>9</c:v>
                </c:pt>
                <c:pt idx="161">
                  <c:v>8</c:v>
                </c:pt>
                <c:pt idx="162">
                  <c:v>6</c:v>
                </c:pt>
                <c:pt idx="163">
                  <c:v>7</c:v>
                </c:pt>
                <c:pt idx="164">
                  <c:v>6</c:v>
                </c:pt>
                <c:pt idx="165">
                  <c:v>7</c:v>
                </c:pt>
                <c:pt idx="166">
                  <c:v>6</c:v>
                </c:pt>
                <c:pt idx="167">
                  <c:v>5</c:v>
                </c:pt>
                <c:pt idx="168">
                  <c:v>7</c:v>
                </c:pt>
                <c:pt idx="169">
                  <c:v>5</c:v>
                </c:pt>
                <c:pt idx="170">
                  <c:v>9</c:v>
                </c:pt>
                <c:pt idx="171">
                  <c:v>6</c:v>
                </c:pt>
                <c:pt idx="172">
                  <c:v>6</c:v>
                </c:pt>
                <c:pt idx="173">
                  <c:v>5</c:v>
                </c:pt>
                <c:pt idx="174">
                  <c:v>8</c:v>
                </c:pt>
                <c:pt idx="175">
                  <c:v>9</c:v>
                </c:pt>
                <c:pt idx="176">
                  <c:v>8</c:v>
                </c:pt>
                <c:pt idx="177">
                  <c:v>6</c:v>
                </c:pt>
                <c:pt idx="178">
                  <c:v>8</c:v>
                </c:pt>
                <c:pt idx="179">
                  <c:v>3</c:v>
                </c:pt>
                <c:pt idx="180">
                  <c:v>6</c:v>
                </c:pt>
                <c:pt idx="181">
                  <c:v>6</c:v>
                </c:pt>
                <c:pt idx="182">
                  <c:v>5</c:v>
                </c:pt>
                <c:pt idx="183">
                  <c:v>8</c:v>
                </c:pt>
                <c:pt idx="184">
                  <c:v>6</c:v>
                </c:pt>
                <c:pt idx="185">
                  <c:v>9</c:v>
                </c:pt>
                <c:pt idx="186">
                  <c:v>9</c:v>
                </c:pt>
                <c:pt idx="187">
                  <c:v>5</c:v>
                </c:pt>
                <c:pt idx="188">
                  <c:v>8</c:v>
                </c:pt>
                <c:pt idx="189">
                  <c:v>7</c:v>
                </c:pt>
                <c:pt idx="190">
                  <c:v>6</c:v>
                </c:pt>
                <c:pt idx="191">
                  <c:v>8</c:v>
                </c:pt>
                <c:pt idx="192">
                  <c:v>9</c:v>
                </c:pt>
                <c:pt idx="193">
                  <c:v>7</c:v>
                </c:pt>
                <c:pt idx="194">
                  <c:v>10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6</c:v>
                </c:pt>
                <c:pt idx="200">
                  <c:v>8</c:v>
                </c:pt>
                <c:pt idx="201">
                  <c:v>7</c:v>
                </c:pt>
                <c:pt idx="202">
                  <c:v>9</c:v>
                </c:pt>
                <c:pt idx="203">
                  <c:v>7</c:v>
                </c:pt>
                <c:pt idx="204">
                  <c:v>8</c:v>
                </c:pt>
                <c:pt idx="205">
                  <c:v>10</c:v>
                </c:pt>
                <c:pt idx="206">
                  <c:v>9</c:v>
                </c:pt>
                <c:pt idx="207">
                  <c:v>10</c:v>
                </c:pt>
                <c:pt idx="208">
                  <c:v>10</c:v>
                </c:pt>
                <c:pt idx="209">
                  <c:v>9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10</c:v>
                </c:pt>
                <c:pt idx="214">
                  <c:v>5</c:v>
                </c:pt>
                <c:pt idx="215">
                  <c:v>9</c:v>
                </c:pt>
                <c:pt idx="216">
                  <c:v>5</c:v>
                </c:pt>
                <c:pt idx="217">
                  <c:v>8</c:v>
                </c:pt>
                <c:pt idx="218">
                  <c:v>6</c:v>
                </c:pt>
                <c:pt idx="219">
                  <c:v>6</c:v>
                </c:pt>
                <c:pt idx="220">
                  <c:v>9</c:v>
                </c:pt>
                <c:pt idx="221">
                  <c:v>6</c:v>
                </c:pt>
                <c:pt idx="222">
                  <c:v>6</c:v>
                </c:pt>
                <c:pt idx="223">
                  <c:v>9</c:v>
                </c:pt>
                <c:pt idx="224">
                  <c:v>8</c:v>
                </c:pt>
                <c:pt idx="225">
                  <c:v>6</c:v>
                </c:pt>
                <c:pt idx="226">
                  <c:v>5</c:v>
                </c:pt>
                <c:pt idx="227">
                  <c:v>8</c:v>
                </c:pt>
                <c:pt idx="228">
                  <c:v>7</c:v>
                </c:pt>
                <c:pt idx="229">
                  <c:v>9</c:v>
                </c:pt>
                <c:pt idx="230">
                  <c:v>7</c:v>
                </c:pt>
                <c:pt idx="231">
                  <c:v>9</c:v>
                </c:pt>
                <c:pt idx="232">
                  <c:v>5</c:v>
                </c:pt>
                <c:pt idx="233">
                  <c:v>6</c:v>
                </c:pt>
                <c:pt idx="234">
                  <c:v>9</c:v>
                </c:pt>
                <c:pt idx="235">
                  <c:v>8</c:v>
                </c:pt>
                <c:pt idx="236">
                  <c:v>7</c:v>
                </c:pt>
                <c:pt idx="237">
                  <c:v>10</c:v>
                </c:pt>
                <c:pt idx="238">
                  <c:v>9</c:v>
                </c:pt>
                <c:pt idx="239">
                  <c:v>6</c:v>
                </c:pt>
                <c:pt idx="240">
                  <c:v>8</c:v>
                </c:pt>
                <c:pt idx="241">
                  <c:v>6</c:v>
                </c:pt>
                <c:pt idx="242">
                  <c:v>8</c:v>
                </c:pt>
                <c:pt idx="243">
                  <c:v>7</c:v>
                </c:pt>
                <c:pt idx="244">
                  <c:v>6</c:v>
                </c:pt>
                <c:pt idx="245">
                  <c:v>5</c:v>
                </c:pt>
                <c:pt idx="246">
                  <c:v>6</c:v>
                </c:pt>
                <c:pt idx="247">
                  <c:v>6</c:v>
                </c:pt>
                <c:pt idx="248">
                  <c:v>8</c:v>
                </c:pt>
                <c:pt idx="249">
                  <c:v>7</c:v>
                </c:pt>
                <c:pt idx="250">
                  <c:v>6</c:v>
                </c:pt>
                <c:pt idx="251">
                  <c:v>2</c:v>
                </c:pt>
                <c:pt idx="252">
                  <c:v>8</c:v>
                </c:pt>
                <c:pt idx="253">
                  <c:v>4</c:v>
                </c:pt>
                <c:pt idx="254">
                  <c:v>7</c:v>
                </c:pt>
                <c:pt idx="255">
                  <c:v>5</c:v>
                </c:pt>
                <c:pt idx="256">
                  <c:v>3</c:v>
                </c:pt>
                <c:pt idx="257">
                  <c:v>2</c:v>
                </c:pt>
                <c:pt idx="258">
                  <c:v>4</c:v>
                </c:pt>
                <c:pt idx="259">
                  <c:v>8</c:v>
                </c:pt>
                <c:pt idx="260">
                  <c:v>2</c:v>
                </c:pt>
                <c:pt idx="261">
                  <c:v>9</c:v>
                </c:pt>
                <c:pt idx="262">
                  <c:v>8</c:v>
                </c:pt>
                <c:pt idx="263">
                  <c:v>4</c:v>
                </c:pt>
                <c:pt idx="264">
                  <c:v>7</c:v>
                </c:pt>
                <c:pt idx="265">
                  <c:v>7</c:v>
                </c:pt>
                <c:pt idx="266">
                  <c:v>8</c:v>
                </c:pt>
                <c:pt idx="267">
                  <c:v>2</c:v>
                </c:pt>
                <c:pt idx="268">
                  <c:v>3</c:v>
                </c:pt>
                <c:pt idx="269">
                  <c:v>2</c:v>
                </c:pt>
                <c:pt idx="270">
                  <c:v>4</c:v>
                </c:pt>
                <c:pt idx="271">
                  <c:v>7</c:v>
                </c:pt>
                <c:pt idx="272">
                  <c:v>5</c:v>
                </c:pt>
                <c:pt idx="273">
                  <c:v>7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3</c:v>
                </c:pt>
                <c:pt idx="278">
                  <c:v>5</c:v>
                </c:pt>
                <c:pt idx="279">
                  <c:v>8</c:v>
                </c:pt>
                <c:pt idx="280">
                  <c:v>6</c:v>
                </c:pt>
                <c:pt idx="281">
                  <c:v>7</c:v>
                </c:pt>
                <c:pt idx="282">
                  <c:v>3</c:v>
                </c:pt>
                <c:pt idx="283">
                  <c:v>4</c:v>
                </c:pt>
                <c:pt idx="284">
                  <c:v>6</c:v>
                </c:pt>
                <c:pt idx="285">
                  <c:v>2</c:v>
                </c:pt>
                <c:pt idx="286">
                  <c:v>6</c:v>
                </c:pt>
                <c:pt idx="287">
                  <c:v>6</c:v>
                </c:pt>
                <c:pt idx="288">
                  <c:v>8</c:v>
                </c:pt>
                <c:pt idx="289">
                  <c:v>8</c:v>
                </c:pt>
                <c:pt idx="290">
                  <c:v>6</c:v>
                </c:pt>
                <c:pt idx="291">
                  <c:v>5</c:v>
                </c:pt>
                <c:pt idx="292">
                  <c:v>7</c:v>
                </c:pt>
                <c:pt idx="293">
                  <c:v>3</c:v>
                </c:pt>
                <c:pt idx="294">
                  <c:v>5</c:v>
                </c:pt>
                <c:pt idx="295">
                  <c:v>7</c:v>
                </c:pt>
                <c:pt idx="296">
                  <c:v>8</c:v>
                </c:pt>
                <c:pt idx="297">
                  <c:v>5</c:v>
                </c:pt>
                <c:pt idx="298">
                  <c:v>7</c:v>
                </c:pt>
                <c:pt idx="299">
                  <c:v>9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8</c:v>
                </c:pt>
                <c:pt idx="305">
                  <c:v>6</c:v>
                </c:pt>
                <c:pt idx="306">
                  <c:v>1</c:v>
                </c:pt>
                <c:pt idx="307">
                  <c:v>5</c:v>
                </c:pt>
                <c:pt idx="308">
                  <c:v>3</c:v>
                </c:pt>
                <c:pt idx="309">
                  <c:v>5</c:v>
                </c:pt>
                <c:pt idx="310">
                  <c:v>3</c:v>
                </c:pt>
                <c:pt idx="311">
                  <c:v>6</c:v>
                </c:pt>
                <c:pt idx="312">
                  <c:v>5</c:v>
                </c:pt>
                <c:pt idx="313">
                  <c:v>6</c:v>
                </c:pt>
                <c:pt idx="314">
                  <c:v>7</c:v>
                </c:pt>
                <c:pt idx="315">
                  <c:v>7</c:v>
                </c:pt>
                <c:pt idx="316">
                  <c:v>6</c:v>
                </c:pt>
                <c:pt idx="317">
                  <c:v>9</c:v>
                </c:pt>
                <c:pt idx="318">
                  <c:v>7</c:v>
                </c:pt>
                <c:pt idx="319">
                  <c:v>8</c:v>
                </c:pt>
                <c:pt idx="320">
                  <c:v>8</c:v>
                </c:pt>
                <c:pt idx="321">
                  <c:v>8</c:v>
                </c:pt>
                <c:pt idx="322">
                  <c:v>7</c:v>
                </c:pt>
                <c:pt idx="323">
                  <c:v>5</c:v>
                </c:pt>
                <c:pt idx="324">
                  <c:v>7</c:v>
                </c:pt>
                <c:pt idx="325">
                  <c:v>7</c:v>
                </c:pt>
                <c:pt idx="326">
                  <c:v>5</c:v>
                </c:pt>
                <c:pt idx="327">
                  <c:v>8</c:v>
                </c:pt>
                <c:pt idx="328">
                  <c:v>9</c:v>
                </c:pt>
                <c:pt idx="329">
                  <c:v>7</c:v>
                </c:pt>
                <c:pt idx="330">
                  <c:v>5</c:v>
                </c:pt>
                <c:pt idx="331">
                  <c:v>7</c:v>
                </c:pt>
                <c:pt idx="332">
                  <c:v>7</c:v>
                </c:pt>
                <c:pt idx="333">
                  <c:v>4</c:v>
                </c:pt>
                <c:pt idx="334">
                  <c:v>8</c:v>
                </c:pt>
                <c:pt idx="335">
                  <c:v>7</c:v>
                </c:pt>
                <c:pt idx="336">
                  <c:v>4</c:v>
                </c:pt>
                <c:pt idx="337">
                  <c:v>5</c:v>
                </c:pt>
                <c:pt idx="338">
                  <c:v>6</c:v>
                </c:pt>
                <c:pt idx="339">
                  <c:v>1</c:v>
                </c:pt>
                <c:pt idx="340">
                  <c:v>7</c:v>
                </c:pt>
                <c:pt idx="341">
                  <c:v>2</c:v>
                </c:pt>
                <c:pt idx="342">
                  <c:v>7</c:v>
                </c:pt>
                <c:pt idx="343">
                  <c:v>5</c:v>
                </c:pt>
                <c:pt idx="344">
                  <c:v>2</c:v>
                </c:pt>
                <c:pt idx="345">
                  <c:v>8</c:v>
                </c:pt>
                <c:pt idx="346">
                  <c:v>5</c:v>
                </c:pt>
                <c:pt idx="347">
                  <c:v>8</c:v>
                </c:pt>
                <c:pt idx="348">
                  <c:v>2</c:v>
                </c:pt>
                <c:pt idx="349">
                  <c:v>7</c:v>
                </c:pt>
                <c:pt idx="350">
                  <c:v>8</c:v>
                </c:pt>
                <c:pt idx="351">
                  <c:v>6</c:v>
                </c:pt>
                <c:pt idx="352">
                  <c:v>3</c:v>
                </c:pt>
                <c:pt idx="353">
                  <c:v>3</c:v>
                </c:pt>
                <c:pt idx="354">
                  <c:v>5</c:v>
                </c:pt>
                <c:pt idx="355">
                  <c:v>6</c:v>
                </c:pt>
                <c:pt idx="356">
                  <c:v>2</c:v>
                </c:pt>
                <c:pt idx="357">
                  <c:v>5</c:v>
                </c:pt>
                <c:pt idx="358">
                  <c:v>4</c:v>
                </c:pt>
                <c:pt idx="359">
                  <c:v>7</c:v>
                </c:pt>
                <c:pt idx="360">
                  <c:v>9</c:v>
                </c:pt>
                <c:pt idx="361">
                  <c:v>6</c:v>
                </c:pt>
                <c:pt idx="362">
                  <c:v>6</c:v>
                </c:pt>
                <c:pt idx="363">
                  <c:v>8</c:v>
                </c:pt>
                <c:pt idx="364">
                  <c:v>6</c:v>
                </c:pt>
                <c:pt idx="365">
                  <c:v>6</c:v>
                </c:pt>
                <c:pt idx="366">
                  <c:v>7</c:v>
                </c:pt>
                <c:pt idx="367">
                  <c:v>4</c:v>
                </c:pt>
                <c:pt idx="368">
                  <c:v>1</c:v>
                </c:pt>
                <c:pt idx="369">
                  <c:v>4</c:v>
                </c:pt>
                <c:pt idx="370">
                  <c:v>4</c:v>
                </c:pt>
                <c:pt idx="371">
                  <c:v>6</c:v>
                </c:pt>
                <c:pt idx="372">
                  <c:v>6</c:v>
                </c:pt>
                <c:pt idx="373">
                  <c:v>5</c:v>
                </c:pt>
                <c:pt idx="374">
                  <c:v>6</c:v>
                </c:pt>
                <c:pt idx="375">
                  <c:v>7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8</c:v>
                </c:pt>
                <c:pt idx="380">
                  <c:v>5</c:v>
                </c:pt>
                <c:pt idx="381">
                  <c:v>7</c:v>
                </c:pt>
                <c:pt idx="382">
                  <c:v>5</c:v>
                </c:pt>
                <c:pt idx="383">
                  <c:v>9</c:v>
                </c:pt>
                <c:pt idx="384">
                  <c:v>9</c:v>
                </c:pt>
                <c:pt idx="385">
                  <c:v>4</c:v>
                </c:pt>
                <c:pt idx="386">
                  <c:v>7</c:v>
                </c:pt>
                <c:pt idx="387">
                  <c:v>9</c:v>
                </c:pt>
                <c:pt idx="388">
                  <c:v>7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9</c:v>
                </c:pt>
                <c:pt idx="393">
                  <c:v>8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6</c:v>
                </c:pt>
                <c:pt idx="398">
                  <c:v>9</c:v>
                </c:pt>
                <c:pt idx="399">
                  <c:v>7</c:v>
                </c:pt>
                <c:pt idx="400">
                  <c:v>8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4</c:v>
                </c:pt>
                <c:pt idx="405">
                  <c:v>5</c:v>
                </c:pt>
                <c:pt idx="406">
                  <c:v>5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7</c:v>
                </c:pt>
                <c:pt idx="414">
                  <c:v>6</c:v>
                </c:pt>
                <c:pt idx="415">
                  <c:v>7</c:v>
                </c:pt>
                <c:pt idx="416">
                  <c:v>3</c:v>
                </c:pt>
                <c:pt idx="417">
                  <c:v>7</c:v>
                </c:pt>
                <c:pt idx="418">
                  <c:v>6</c:v>
                </c:pt>
                <c:pt idx="419">
                  <c:v>5</c:v>
                </c:pt>
                <c:pt idx="420">
                  <c:v>6</c:v>
                </c:pt>
                <c:pt idx="421">
                  <c:v>8</c:v>
                </c:pt>
                <c:pt idx="422">
                  <c:v>7</c:v>
                </c:pt>
                <c:pt idx="423">
                  <c:v>4</c:v>
                </c:pt>
                <c:pt idx="424">
                  <c:v>6</c:v>
                </c:pt>
                <c:pt idx="425">
                  <c:v>7</c:v>
                </c:pt>
                <c:pt idx="426">
                  <c:v>7</c:v>
                </c:pt>
                <c:pt idx="427">
                  <c:v>5</c:v>
                </c:pt>
                <c:pt idx="428">
                  <c:v>8</c:v>
                </c:pt>
                <c:pt idx="429">
                  <c:v>5</c:v>
                </c:pt>
                <c:pt idx="430">
                  <c:v>4</c:v>
                </c:pt>
                <c:pt idx="431">
                  <c:v>2</c:v>
                </c:pt>
                <c:pt idx="432">
                  <c:v>5</c:v>
                </c:pt>
                <c:pt idx="433">
                  <c:v>5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8</c:v>
                </c:pt>
                <c:pt idx="438">
                  <c:v>9</c:v>
                </c:pt>
                <c:pt idx="439">
                  <c:v>8</c:v>
                </c:pt>
                <c:pt idx="440">
                  <c:v>3</c:v>
                </c:pt>
                <c:pt idx="441">
                  <c:v>4</c:v>
                </c:pt>
                <c:pt idx="442">
                  <c:v>8</c:v>
                </c:pt>
                <c:pt idx="443">
                  <c:v>8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8</c:v>
                </c:pt>
                <c:pt idx="448">
                  <c:v>3</c:v>
                </c:pt>
                <c:pt idx="449">
                  <c:v>7</c:v>
                </c:pt>
                <c:pt idx="450">
                  <c:v>5</c:v>
                </c:pt>
                <c:pt idx="451">
                  <c:v>2</c:v>
                </c:pt>
                <c:pt idx="452">
                  <c:v>8</c:v>
                </c:pt>
                <c:pt idx="453">
                  <c:v>7</c:v>
                </c:pt>
                <c:pt idx="454">
                  <c:v>6</c:v>
                </c:pt>
                <c:pt idx="455">
                  <c:v>6</c:v>
                </c:pt>
                <c:pt idx="456">
                  <c:v>8</c:v>
                </c:pt>
                <c:pt idx="457">
                  <c:v>6</c:v>
                </c:pt>
                <c:pt idx="458">
                  <c:v>6</c:v>
                </c:pt>
                <c:pt idx="459">
                  <c:v>3</c:v>
                </c:pt>
                <c:pt idx="460">
                  <c:v>4</c:v>
                </c:pt>
                <c:pt idx="461">
                  <c:v>8</c:v>
                </c:pt>
                <c:pt idx="462">
                  <c:v>5</c:v>
                </c:pt>
                <c:pt idx="463">
                  <c:v>6</c:v>
                </c:pt>
                <c:pt idx="464">
                  <c:v>8</c:v>
                </c:pt>
                <c:pt idx="465">
                  <c:v>4</c:v>
                </c:pt>
                <c:pt idx="466">
                  <c:v>9</c:v>
                </c:pt>
                <c:pt idx="467">
                  <c:v>10</c:v>
                </c:pt>
                <c:pt idx="468">
                  <c:v>9</c:v>
                </c:pt>
                <c:pt idx="469">
                  <c:v>9</c:v>
                </c:pt>
                <c:pt idx="470">
                  <c:v>7</c:v>
                </c:pt>
                <c:pt idx="471">
                  <c:v>4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1</c:v>
                </c:pt>
                <c:pt idx="476">
                  <c:v>5</c:v>
                </c:pt>
                <c:pt idx="477">
                  <c:v>3</c:v>
                </c:pt>
                <c:pt idx="478">
                  <c:v>1</c:v>
                </c:pt>
                <c:pt idx="479">
                  <c:v>2</c:v>
                </c:pt>
                <c:pt idx="480">
                  <c:v>7</c:v>
                </c:pt>
                <c:pt idx="481">
                  <c:v>1</c:v>
                </c:pt>
                <c:pt idx="482">
                  <c:v>5</c:v>
                </c:pt>
                <c:pt idx="483">
                  <c:v>2</c:v>
                </c:pt>
                <c:pt idx="484">
                  <c:v>1</c:v>
                </c:pt>
                <c:pt idx="485">
                  <c:v>4</c:v>
                </c:pt>
                <c:pt idx="486">
                  <c:v>6</c:v>
                </c:pt>
                <c:pt idx="487">
                  <c:v>4</c:v>
                </c:pt>
                <c:pt idx="488">
                  <c:v>7</c:v>
                </c:pt>
                <c:pt idx="489">
                  <c:v>6</c:v>
                </c:pt>
                <c:pt idx="490">
                  <c:v>7</c:v>
                </c:pt>
                <c:pt idx="491">
                  <c:v>1</c:v>
                </c:pt>
                <c:pt idx="492">
                  <c:v>6</c:v>
                </c:pt>
                <c:pt idx="493">
                  <c:v>6</c:v>
                </c:pt>
                <c:pt idx="494">
                  <c:v>5</c:v>
                </c:pt>
                <c:pt idx="495">
                  <c:v>3</c:v>
                </c:pt>
                <c:pt idx="496">
                  <c:v>6</c:v>
                </c:pt>
                <c:pt idx="497">
                  <c:v>8</c:v>
                </c:pt>
                <c:pt idx="498">
                  <c:v>6</c:v>
                </c:pt>
                <c:pt idx="499">
                  <c:v>2</c:v>
                </c:pt>
                <c:pt idx="500">
                  <c:v>4</c:v>
                </c:pt>
                <c:pt idx="501">
                  <c:v>6</c:v>
                </c:pt>
                <c:pt idx="502">
                  <c:v>6</c:v>
                </c:pt>
                <c:pt idx="503">
                  <c:v>7</c:v>
                </c:pt>
                <c:pt idx="504">
                  <c:v>5</c:v>
                </c:pt>
                <c:pt idx="505">
                  <c:v>7</c:v>
                </c:pt>
                <c:pt idx="506">
                  <c:v>6</c:v>
                </c:pt>
                <c:pt idx="507">
                  <c:v>2</c:v>
                </c:pt>
                <c:pt idx="508">
                  <c:v>1</c:v>
                </c:pt>
                <c:pt idx="509">
                  <c:v>2</c:v>
                </c:pt>
                <c:pt idx="510">
                  <c:v>7</c:v>
                </c:pt>
                <c:pt idx="511">
                  <c:v>10</c:v>
                </c:pt>
                <c:pt idx="512">
                  <c:v>6</c:v>
                </c:pt>
                <c:pt idx="513">
                  <c:v>7</c:v>
                </c:pt>
                <c:pt idx="514">
                  <c:v>7</c:v>
                </c:pt>
                <c:pt idx="515">
                  <c:v>6</c:v>
                </c:pt>
                <c:pt idx="516">
                  <c:v>8</c:v>
                </c:pt>
                <c:pt idx="517">
                  <c:v>2</c:v>
                </c:pt>
                <c:pt idx="518">
                  <c:v>5</c:v>
                </c:pt>
                <c:pt idx="519">
                  <c:v>6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5</c:v>
                </c:pt>
                <c:pt idx="526">
                  <c:v>4</c:v>
                </c:pt>
                <c:pt idx="527">
                  <c:v>9</c:v>
                </c:pt>
                <c:pt idx="528">
                  <c:v>6</c:v>
                </c:pt>
                <c:pt idx="529">
                  <c:v>4</c:v>
                </c:pt>
                <c:pt idx="530">
                  <c:v>5</c:v>
                </c:pt>
                <c:pt idx="531">
                  <c:v>7</c:v>
                </c:pt>
                <c:pt idx="532">
                  <c:v>6</c:v>
                </c:pt>
                <c:pt idx="533">
                  <c:v>5</c:v>
                </c:pt>
                <c:pt idx="534">
                  <c:v>6</c:v>
                </c:pt>
                <c:pt idx="535">
                  <c:v>6</c:v>
                </c:pt>
                <c:pt idx="536">
                  <c:v>2</c:v>
                </c:pt>
                <c:pt idx="537">
                  <c:v>8</c:v>
                </c:pt>
                <c:pt idx="538">
                  <c:v>8</c:v>
                </c:pt>
                <c:pt idx="539">
                  <c:v>6</c:v>
                </c:pt>
                <c:pt idx="540">
                  <c:v>7</c:v>
                </c:pt>
                <c:pt idx="541">
                  <c:v>5</c:v>
                </c:pt>
                <c:pt idx="542">
                  <c:v>4</c:v>
                </c:pt>
                <c:pt idx="543">
                  <c:v>5</c:v>
                </c:pt>
                <c:pt idx="544">
                  <c:v>5</c:v>
                </c:pt>
                <c:pt idx="545">
                  <c:v>2</c:v>
                </c:pt>
                <c:pt idx="546">
                  <c:v>2</c:v>
                </c:pt>
                <c:pt idx="547">
                  <c:v>3</c:v>
                </c:pt>
                <c:pt idx="548">
                  <c:v>4</c:v>
                </c:pt>
                <c:pt idx="549">
                  <c:v>3</c:v>
                </c:pt>
                <c:pt idx="550">
                  <c:v>6</c:v>
                </c:pt>
                <c:pt idx="551">
                  <c:v>4</c:v>
                </c:pt>
                <c:pt idx="552">
                  <c:v>1</c:v>
                </c:pt>
                <c:pt idx="553">
                  <c:v>3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2</c:v>
                </c:pt>
                <c:pt idx="559">
                  <c:v>2</c:v>
                </c:pt>
                <c:pt idx="560">
                  <c:v>6</c:v>
                </c:pt>
                <c:pt idx="561">
                  <c:v>3</c:v>
                </c:pt>
                <c:pt idx="562">
                  <c:v>6</c:v>
                </c:pt>
                <c:pt idx="563">
                  <c:v>3</c:v>
                </c:pt>
                <c:pt idx="564">
                  <c:v>3</c:v>
                </c:pt>
                <c:pt idx="565">
                  <c:v>1</c:v>
                </c:pt>
                <c:pt idx="566">
                  <c:v>1</c:v>
                </c:pt>
                <c:pt idx="567">
                  <c:v>7</c:v>
                </c:pt>
                <c:pt idx="568">
                  <c:v>7</c:v>
                </c:pt>
                <c:pt idx="569">
                  <c:v>6</c:v>
                </c:pt>
                <c:pt idx="570">
                  <c:v>3</c:v>
                </c:pt>
                <c:pt idx="571">
                  <c:v>2</c:v>
                </c:pt>
                <c:pt idx="572">
                  <c:v>4</c:v>
                </c:pt>
                <c:pt idx="573">
                  <c:v>6</c:v>
                </c:pt>
                <c:pt idx="574">
                  <c:v>6</c:v>
                </c:pt>
                <c:pt idx="575">
                  <c:v>2</c:v>
                </c:pt>
                <c:pt idx="576">
                  <c:v>3</c:v>
                </c:pt>
                <c:pt idx="577">
                  <c:v>5</c:v>
                </c:pt>
                <c:pt idx="578">
                  <c:v>8</c:v>
                </c:pt>
                <c:pt idx="579">
                  <c:v>4</c:v>
                </c:pt>
                <c:pt idx="580">
                  <c:v>8</c:v>
                </c:pt>
                <c:pt idx="581">
                  <c:v>7</c:v>
                </c:pt>
                <c:pt idx="582">
                  <c:v>1</c:v>
                </c:pt>
                <c:pt idx="583">
                  <c:v>7</c:v>
                </c:pt>
                <c:pt idx="584">
                  <c:v>6</c:v>
                </c:pt>
                <c:pt idx="585">
                  <c:v>4</c:v>
                </c:pt>
                <c:pt idx="586">
                  <c:v>5</c:v>
                </c:pt>
                <c:pt idx="587">
                  <c:v>4</c:v>
                </c:pt>
                <c:pt idx="588">
                  <c:v>8</c:v>
                </c:pt>
                <c:pt idx="589">
                  <c:v>1</c:v>
                </c:pt>
                <c:pt idx="590">
                  <c:v>1</c:v>
                </c:pt>
                <c:pt idx="591">
                  <c:v>3</c:v>
                </c:pt>
                <c:pt idx="592">
                  <c:v>2</c:v>
                </c:pt>
                <c:pt idx="593">
                  <c:v>7</c:v>
                </c:pt>
                <c:pt idx="594">
                  <c:v>4</c:v>
                </c:pt>
                <c:pt idx="595">
                  <c:v>8</c:v>
                </c:pt>
                <c:pt idx="596">
                  <c:v>5</c:v>
                </c:pt>
                <c:pt idx="597">
                  <c:v>3</c:v>
                </c:pt>
                <c:pt idx="598">
                  <c:v>7</c:v>
                </c:pt>
                <c:pt idx="599">
                  <c:v>7</c:v>
                </c:pt>
                <c:pt idx="600">
                  <c:v>6</c:v>
                </c:pt>
                <c:pt idx="601">
                  <c:v>7</c:v>
                </c:pt>
                <c:pt idx="602">
                  <c:v>8</c:v>
                </c:pt>
                <c:pt idx="603">
                  <c:v>8</c:v>
                </c:pt>
                <c:pt idx="604">
                  <c:v>5</c:v>
                </c:pt>
                <c:pt idx="605">
                  <c:v>4</c:v>
                </c:pt>
                <c:pt idx="606">
                  <c:v>2</c:v>
                </c:pt>
                <c:pt idx="607">
                  <c:v>8</c:v>
                </c:pt>
                <c:pt idx="608">
                  <c:v>5</c:v>
                </c:pt>
                <c:pt idx="609">
                  <c:v>7</c:v>
                </c:pt>
                <c:pt idx="610">
                  <c:v>1</c:v>
                </c:pt>
                <c:pt idx="611">
                  <c:v>1</c:v>
                </c:pt>
                <c:pt idx="612">
                  <c:v>6</c:v>
                </c:pt>
                <c:pt idx="613">
                  <c:v>6</c:v>
                </c:pt>
                <c:pt idx="614">
                  <c:v>7</c:v>
                </c:pt>
                <c:pt idx="615">
                  <c:v>3</c:v>
                </c:pt>
                <c:pt idx="616">
                  <c:v>6</c:v>
                </c:pt>
                <c:pt idx="617">
                  <c:v>7</c:v>
                </c:pt>
                <c:pt idx="618">
                  <c:v>5</c:v>
                </c:pt>
                <c:pt idx="619">
                  <c:v>5</c:v>
                </c:pt>
                <c:pt idx="620">
                  <c:v>2</c:v>
                </c:pt>
                <c:pt idx="621">
                  <c:v>7</c:v>
                </c:pt>
                <c:pt idx="622">
                  <c:v>6</c:v>
                </c:pt>
                <c:pt idx="623">
                  <c:v>8</c:v>
                </c:pt>
                <c:pt idx="624">
                  <c:v>1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5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5</c:v>
                </c:pt>
                <c:pt idx="633">
                  <c:v>7</c:v>
                </c:pt>
                <c:pt idx="634">
                  <c:v>1</c:v>
                </c:pt>
                <c:pt idx="635">
                  <c:v>7</c:v>
                </c:pt>
                <c:pt idx="636">
                  <c:v>7</c:v>
                </c:pt>
                <c:pt idx="637">
                  <c:v>5</c:v>
                </c:pt>
                <c:pt idx="638">
                  <c:v>7</c:v>
                </c:pt>
                <c:pt idx="639">
                  <c:v>4</c:v>
                </c:pt>
                <c:pt idx="640">
                  <c:v>6</c:v>
                </c:pt>
                <c:pt idx="641">
                  <c:v>8</c:v>
                </c:pt>
                <c:pt idx="642">
                  <c:v>3</c:v>
                </c:pt>
                <c:pt idx="643">
                  <c:v>8</c:v>
                </c:pt>
                <c:pt idx="644">
                  <c:v>5</c:v>
                </c:pt>
                <c:pt idx="645">
                  <c:v>6</c:v>
                </c:pt>
                <c:pt idx="646">
                  <c:v>7</c:v>
                </c:pt>
                <c:pt idx="647">
                  <c:v>6</c:v>
                </c:pt>
                <c:pt idx="648">
                  <c:v>7</c:v>
                </c:pt>
                <c:pt idx="649">
                  <c:v>4</c:v>
                </c:pt>
                <c:pt idx="650">
                  <c:v>6</c:v>
                </c:pt>
                <c:pt idx="651">
                  <c:v>8</c:v>
                </c:pt>
                <c:pt idx="652">
                  <c:v>7</c:v>
                </c:pt>
                <c:pt idx="653">
                  <c:v>6</c:v>
                </c:pt>
                <c:pt idx="654">
                  <c:v>5</c:v>
                </c:pt>
                <c:pt idx="655">
                  <c:v>8</c:v>
                </c:pt>
                <c:pt idx="656">
                  <c:v>8</c:v>
                </c:pt>
                <c:pt idx="657">
                  <c:v>3</c:v>
                </c:pt>
                <c:pt idx="658">
                  <c:v>7</c:v>
                </c:pt>
                <c:pt idx="659">
                  <c:v>1</c:v>
                </c:pt>
                <c:pt idx="660">
                  <c:v>7</c:v>
                </c:pt>
                <c:pt idx="661">
                  <c:v>8</c:v>
                </c:pt>
                <c:pt idx="662">
                  <c:v>1</c:v>
                </c:pt>
                <c:pt idx="663">
                  <c:v>2</c:v>
                </c:pt>
                <c:pt idx="664">
                  <c:v>8</c:v>
                </c:pt>
                <c:pt idx="665">
                  <c:v>6</c:v>
                </c:pt>
                <c:pt idx="666">
                  <c:v>5</c:v>
                </c:pt>
                <c:pt idx="667">
                  <c:v>3</c:v>
                </c:pt>
                <c:pt idx="668">
                  <c:v>8</c:v>
                </c:pt>
                <c:pt idx="669">
                  <c:v>6</c:v>
                </c:pt>
                <c:pt idx="670">
                  <c:v>7</c:v>
                </c:pt>
                <c:pt idx="671">
                  <c:v>7</c:v>
                </c:pt>
                <c:pt idx="672">
                  <c:v>8</c:v>
                </c:pt>
                <c:pt idx="673">
                  <c:v>2</c:v>
                </c:pt>
                <c:pt idx="674">
                  <c:v>6</c:v>
                </c:pt>
                <c:pt idx="675">
                  <c:v>8</c:v>
                </c:pt>
                <c:pt idx="676">
                  <c:v>7</c:v>
                </c:pt>
                <c:pt idx="677">
                  <c:v>7</c:v>
                </c:pt>
                <c:pt idx="678">
                  <c:v>7</c:v>
                </c:pt>
                <c:pt idx="679">
                  <c:v>6</c:v>
                </c:pt>
                <c:pt idx="680">
                  <c:v>8</c:v>
                </c:pt>
                <c:pt idx="681">
                  <c:v>2</c:v>
                </c:pt>
                <c:pt idx="682">
                  <c:v>3</c:v>
                </c:pt>
                <c:pt idx="683">
                  <c:v>7</c:v>
                </c:pt>
                <c:pt idx="684">
                  <c:v>6</c:v>
                </c:pt>
                <c:pt idx="685">
                  <c:v>5</c:v>
                </c:pt>
                <c:pt idx="686">
                  <c:v>2</c:v>
                </c:pt>
                <c:pt idx="687">
                  <c:v>3</c:v>
                </c:pt>
                <c:pt idx="688">
                  <c:v>5</c:v>
                </c:pt>
                <c:pt idx="689">
                  <c:v>7</c:v>
                </c:pt>
                <c:pt idx="690">
                  <c:v>5</c:v>
                </c:pt>
                <c:pt idx="691">
                  <c:v>4</c:v>
                </c:pt>
                <c:pt idx="692">
                  <c:v>1</c:v>
                </c:pt>
                <c:pt idx="693">
                  <c:v>6</c:v>
                </c:pt>
                <c:pt idx="694">
                  <c:v>5</c:v>
                </c:pt>
                <c:pt idx="695">
                  <c:v>7</c:v>
                </c:pt>
                <c:pt idx="696">
                  <c:v>5</c:v>
                </c:pt>
                <c:pt idx="697">
                  <c:v>7</c:v>
                </c:pt>
                <c:pt idx="698">
                  <c:v>5</c:v>
                </c:pt>
                <c:pt idx="699">
                  <c:v>3</c:v>
                </c:pt>
                <c:pt idx="700">
                  <c:v>5</c:v>
                </c:pt>
                <c:pt idx="701">
                  <c:v>3</c:v>
                </c:pt>
                <c:pt idx="702">
                  <c:v>7</c:v>
                </c:pt>
                <c:pt idx="703">
                  <c:v>4</c:v>
                </c:pt>
                <c:pt idx="704">
                  <c:v>6</c:v>
                </c:pt>
                <c:pt idx="705">
                  <c:v>6</c:v>
                </c:pt>
                <c:pt idx="706">
                  <c:v>6</c:v>
                </c:pt>
                <c:pt idx="707">
                  <c:v>4</c:v>
                </c:pt>
                <c:pt idx="708">
                  <c:v>7</c:v>
                </c:pt>
                <c:pt idx="709">
                  <c:v>6</c:v>
                </c:pt>
                <c:pt idx="710">
                  <c:v>7</c:v>
                </c:pt>
                <c:pt idx="711">
                  <c:v>8</c:v>
                </c:pt>
                <c:pt idx="712">
                  <c:v>7</c:v>
                </c:pt>
                <c:pt idx="713">
                  <c:v>6</c:v>
                </c:pt>
                <c:pt idx="714">
                  <c:v>5</c:v>
                </c:pt>
                <c:pt idx="715">
                  <c:v>2</c:v>
                </c:pt>
                <c:pt idx="716">
                  <c:v>7</c:v>
                </c:pt>
                <c:pt idx="717">
                  <c:v>5</c:v>
                </c:pt>
                <c:pt idx="718">
                  <c:v>6</c:v>
                </c:pt>
                <c:pt idx="719">
                  <c:v>5</c:v>
                </c:pt>
                <c:pt idx="720">
                  <c:v>8</c:v>
                </c:pt>
                <c:pt idx="721">
                  <c:v>1</c:v>
                </c:pt>
                <c:pt idx="722">
                  <c:v>9</c:v>
                </c:pt>
                <c:pt idx="723">
                  <c:v>8</c:v>
                </c:pt>
                <c:pt idx="724">
                  <c:v>8</c:v>
                </c:pt>
                <c:pt idx="725">
                  <c:v>7</c:v>
                </c:pt>
                <c:pt idx="726">
                  <c:v>6</c:v>
                </c:pt>
                <c:pt idx="727">
                  <c:v>5</c:v>
                </c:pt>
                <c:pt idx="728">
                  <c:v>6</c:v>
                </c:pt>
                <c:pt idx="729">
                  <c:v>5</c:v>
                </c:pt>
                <c:pt idx="730">
                  <c:v>8</c:v>
                </c:pt>
                <c:pt idx="731">
                  <c:v>5</c:v>
                </c:pt>
                <c:pt idx="732">
                  <c:v>7</c:v>
                </c:pt>
                <c:pt idx="733">
                  <c:v>7</c:v>
                </c:pt>
                <c:pt idx="734">
                  <c:v>8</c:v>
                </c:pt>
                <c:pt idx="735">
                  <c:v>8</c:v>
                </c:pt>
                <c:pt idx="736">
                  <c:v>7</c:v>
                </c:pt>
                <c:pt idx="737">
                  <c:v>2</c:v>
                </c:pt>
                <c:pt idx="738">
                  <c:v>3</c:v>
                </c:pt>
                <c:pt idx="739">
                  <c:v>7</c:v>
                </c:pt>
                <c:pt idx="740">
                  <c:v>6</c:v>
                </c:pt>
                <c:pt idx="741">
                  <c:v>8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6</c:v>
                </c:pt>
                <c:pt idx="747">
                  <c:v>4</c:v>
                </c:pt>
                <c:pt idx="748">
                  <c:v>7</c:v>
                </c:pt>
                <c:pt idx="749">
                  <c:v>8</c:v>
                </c:pt>
                <c:pt idx="750">
                  <c:v>7</c:v>
                </c:pt>
                <c:pt idx="751">
                  <c:v>6</c:v>
                </c:pt>
                <c:pt idx="752">
                  <c:v>5</c:v>
                </c:pt>
                <c:pt idx="753">
                  <c:v>8</c:v>
                </c:pt>
                <c:pt idx="754">
                  <c:v>5</c:v>
                </c:pt>
                <c:pt idx="755">
                  <c:v>5</c:v>
                </c:pt>
                <c:pt idx="756">
                  <c:v>1</c:v>
                </c:pt>
                <c:pt idx="757">
                  <c:v>5</c:v>
                </c:pt>
                <c:pt idx="758">
                  <c:v>3</c:v>
                </c:pt>
                <c:pt idx="759">
                  <c:v>6</c:v>
                </c:pt>
                <c:pt idx="760">
                  <c:v>5</c:v>
                </c:pt>
                <c:pt idx="761">
                  <c:v>7</c:v>
                </c:pt>
                <c:pt idx="762">
                  <c:v>5</c:v>
                </c:pt>
                <c:pt idx="763">
                  <c:v>7</c:v>
                </c:pt>
                <c:pt idx="764">
                  <c:v>8</c:v>
                </c:pt>
                <c:pt idx="765">
                  <c:v>8</c:v>
                </c:pt>
                <c:pt idx="766">
                  <c:v>5</c:v>
                </c:pt>
                <c:pt idx="767">
                  <c:v>7</c:v>
                </c:pt>
                <c:pt idx="768">
                  <c:v>5</c:v>
                </c:pt>
                <c:pt idx="769">
                  <c:v>8</c:v>
                </c:pt>
                <c:pt idx="770">
                  <c:v>8</c:v>
                </c:pt>
                <c:pt idx="771">
                  <c:v>8</c:v>
                </c:pt>
                <c:pt idx="772">
                  <c:v>5</c:v>
                </c:pt>
                <c:pt idx="773">
                  <c:v>7</c:v>
                </c:pt>
                <c:pt idx="774">
                  <c:v>8</c:v>
                </c:pt>
                <c:pt idx="775">
                  <c:v>7</c:v>
                </c:pt>
                <c:pt idx="776">
                  <c:v>6</c:v>
                </c:pt>
                <c:pt idx="777">
                  <c:v>8</c:v>
                </c:pt>
                <c:pt idx="778">
                  <c:v>8</c:v>
                </c:pt>
                <c:pt idx="779">
                  <c:v>6</c:v>
                </c:pt>
                <c:pt idx="780">
                  <c:v>7</c:v>
                </c:pt>
                <c:pt idx="781">
                  <c:v>5</c:v>
                </c:pt>
                <c:pt idx="782">
                  <c:v>4</c:v>
                </c:pt>
                <c:pt idx="783">
                  <c:v>6</c:v>
                </c:pt>
                <c:pt idx="784">
                  <c:v>6</c:v>
                </c:pt>
                <c:pt idx="785">
                  <c:v>5</c:v>
                </c:pt>
                <c:pt idx="786">
                  <c:v>5</c:v>
                </c:pt>
                <c:pt idx="787">
                  <c:v>7</c:v>
                </c:pt>
                <c:pt idx="788">
                  <c:v>6</c:v>
                </c:pt>
                <c:pt idx="789">
                  <c:v>5</c:v>
                </c:pt>
                <c:pt idx="790">
                  <c:v>7</c:v>
                </c:pt>
                <c:pt idx="791">
                  <c:v>5</c:v>
                </c:pt>
                <c:pt idx="792">
                  <c:v>9</c:v>
                </c:pt>
                <c:pt idx="793">
                  <c:v>7</c:v>
                </c:pt>
                <c:pt idx="794">
                  <c:v>5</c:v>
                </c:pt>
                <c:pt idx="795">
                  <c:v>7</c:v>
                </c:pt>
                <c:pt idx="796">
                  <c:v>6</c:v>
                </c:pt>
                <c:pt idx="797">
                  <c:v>9</c:v>
                </c:pt>
                <c:pt idx="798">
                  <c:v>7</c:v>
                </c:pt>
                <c:pt idx="799">
                  <c:v>8</c:v>
                </c:pt>
                <c:pt idx="800">
                  <c:v>7</c:v>
                </c:pt>
                <c:pt idx="801">
                  <c:v>6</c:v>
                </c:pt>
                <c:pt idx="802">
                  <c:v>5</c:v>
                </c:pt>
                <c:pt idx="803">
                  <c:v>5</c:v>
                </c:pt>
                <c:pt idx="804">
                  <c:v>4</c:v>
                </c:pt>
                <c:pt idx="805">
                  <c:v>7</c:v>
                </c:pt>
                <c:pt idx="806">
                  <c:v>6</c:v>
                </c:pt>
                <c:pt idx="807">
                  <c:v>5</c:v>
                </c:pt>
                <c:pt idx="808">
                  <c:v>6</c:v>
                </c:pt>
                <c:pt idx="809">
                  <c:v>7</c:v>
                </c:pt>
                <c:pt idx="810">
                  <c:v>7</c:v>
                </c:pt>
                <c:pt idx="811">
                  <c:v>7</c:v>
                </c:pt>
                <c:pt idx="812">
                  <c:v>6</c:v>
                </c:pt>
                <c:pt idx="813">
                  <c:v>7</c:v>
                </c:pt>
                <c:pt idx="814">
                  <c:v>8</c:v>
                </c:pt>
                <c:pt idx="815">
                  <c:v>6</c:v>
                </c:pt>
                <c:pt idx="816">
                  <c:v>8</c:v>
                </c:pt>
                <c:pt idx="817">
                  <c:v>6</c:v>
                </c:pt>
                <c:pt idx="818">
                  <c:v>7</c:v>
                </c:pt>
                <c:pt idx="819">
                  <c:v>7</c:v>
                </c:pt>
                <c:pt idx="820">
                  <c:v>8</c:v>
                </c:pt>
                <c:pt idx="821">
                  <c:v>8</c:v>
                </c:pt>
                <c:pt idx="822">
                  <c:v>7</c:v>
                </c:pt>
                <c:pt idx="823">
                  <c:v>7</c:v>
                </c:pt>
                <c:pt idx="824">
                  <c:v>6</c:v>
                </c:pt>
                <c:pt idx="825">
                  <c:v>7</c:v>
                </c:pt>
                <c:pt idx="826">
                  <c:v>4</c:v>
                </c:pt>
                <c:pt idx="827">
                  <c:v>9</c:v>
                </c:pt>
                <c:pt idx="828">
                  <c:v>6</c:v>
                </c:pt>
                <c:pt idx="829">
                  <c:v>7</c:v>
                </c:pt>
                <c:pt idx="830">
                  <c:v>7</c:v>
                </c:pt>
                <c:pt idx="831">
                  <c:v>6</c:v>
                </c:pt>
                <c:pt idx="832">
                  <c:v>7</c:v>
                </c:pt>
                <c:pt idx="833">
                  <c:v>3</c:v>
                </c:pt>
                <c:pt idx="834">
                  <c:v>6</c:v>
                </c:pt>
                <c:pt idx="835">
                  <c:v>7</c:v>
                </c:pt>
                <c:pt idx="836">
                  <c:v>6</c:v>
                </c:pt>
                <c:pt idx="837">
                  <c:v>7</c:v>
                </c:pt>
                <c:pt idx="838">
                  <c:v>7</c:v>
                </c:pt>
                <c:pt idx="839">
                  <c:v>8</c:v>
                </c:pt>
                <c:pt idx="840">
                  <c:v>5</c:v>
                </c:pt>
                <c:pt idx="841">
                  <c:v>7</c:v>
                </c:pt>
                <c:pt idx="842">
                  <c:v>9</c:v>
                </c:pt>
                <c:pt idx="843">
                  <c:v>6</c:v>
                </c:pt>
                <c:pt idx="844">
                  <c:v>8</c:v>
                </c:pt>
                <c:pt idx="845">
                  <c:v>7</c:v>
                </c:pt>
                <c:pt idx="846">
                  <c:v>5</c:v>
                </c:pt>
                <c:pt idx="847">
                  <c:v>6</c:v>
                </c:pt>
                <c:pt idx="848">
                  <c:v>8</c:v>
                </c:pt>
                <c:pt idx="849">
                  <c:v>4</c:v>
                </c:pt>
                <c:pt idx="850">
                  <c:v>7</c:v>
                </c:pt>
                <c:pt idx="851">
                  <c:v>7</c:v>
                </c:pt>
                <c:pt idx="852">
                  <c:v>7</c:v>
                </c:pt>
                <c:pt idx="853">
                  <c:v>8</c:v>
                </c:pt>
                <c:pt idx="854">
                  <c:v>7</c:v>
                </c:pt>
                <c:pt idx="855">
                  <c:v>9</c:v>
                </c:pt>
                <c:pt idx="856">
                  <c:v>8</c:v>
                </c:pt>
                <c:pt idx="857">
                  <c:v>7</c:v>
                </c:pt>
                <c:pt idx="858">
                  <c:v>5</c:v>
                </c:pt>
                <c:pt idx="859">
                  <c:v>8</c:v>
                </c:pt>
                <c:pt idx="860">
                  <c:v>8</c:v>
                </c:pt>
                <c:pt idx="861">
                  <c:v>7</c:v>
                </c:pt>
                <c:pt idx="862">
                  <c:v>5</c:v>
                </c:pt>
                <c:pt idx="863">
                  <c:v>7</c:v>
                </c:pt>
                <c:pt idx="864">
                  <c:v>5</c:v>
                </c:pt>
                <c:pt idx="865">
                  <c:v>8</c:v>
                </c:pt>
                <c:pt idx="866">
                  <c:v>7</c:v>
                </c:pt>
                <c:pt idx="867">
                  <c:v>7</c:v>
                </c:pt>
                <c:pt idx="868">
                  <c:v>8</c:v>
                </c:pt>
                <c:pt idx="869">
                  <c:v>6</c:v>
                </c:pt>
                <c:pt idx="870">
                  <c:v>6</c:v>
                </c:pt>
                <c:pt idx="871">
                  <c:v>7</c:v>
                </c:pt>
                <c:pt idx="872">
                  <c:v>2</c:v>
                </c:pt>
                <c:pt idx="873">
                  <c:v>4</c:v>
                </c:pt>
                <c:pt idx="874">
                  <c:v>5</c:v>
                </c:pt>
                <c:pt idx="875">
                  <c:v>8</c:v>
                </c:pt>
                <c:pt idx="876">
                  <c:v>6</c:v>
                </c:pt>
                <c:pt idx="877">
                  <c:v>5</c:v>
                </c:pt>
                <c:pt idx="878">
                  <c:v>7</c:v>
                </c:pt>
                <c:pt idx="879">
                  <c:v>6</c:v>
                </c:pt>
                <c:pt idx="880">
                  <c:v>6</c:v>
                </c:pt>
                <c:pt idx="881">
                  <c:v>5</c:v>
                </c:pt>
                <c:pt idx="882">
                  <c:v>4</c:v>
                </c:pt>
                <c:pt idx="883">
                  <c:v>6</c:v>
                </c:pt>
                <c:pt idx="884">
                  <c:v>6</c:v>
                </c:pt>
                <c:pt idx="885">
                  <c:v>5</c:v>
                </c:pt>
                <c:pt idx="886">
                  <c:v>4</c:v>
                </c:pt>
                <c:pt idx="887">
                  <c:v>5</c:v>
                </c:pt>
                <c:pt idx="888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5-4987-AAC1-08B89726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0992"/>
        <c:axId val="747098696"/>
      </c:scatterChart>
      <c:valAx>
        <c:axId val="74710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098696"/>
        <c:crosses val="autoZero"/>
        <c:crossBetween val="midCat"/>
      </c:valAx>
      <c:valAx>
        <c:axId val="74709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FilmAffinity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Notas!$E:$E</c:f>
              <c:numCache>
                <c:formatCode>General</c:formatCode>
                <c:ptCount val="1048576"/>
                <c:pt idx="0">
                  <c:v>130</c:v>
                </c:pt>
                <c:pt idx="1">
                  <c:v>147</c:v>
                </c:pt>
                <c:pt idx="2">
                  <c:v>106</c:v>
                </c:pt>
                <c:pt idx="3">
                  <c:v>120</c:v>
                </c:pt>
                <c:pt idx="4">
                  <c:v>94</c:v>
                </c:pt>
                <c:pt idx="5">
                  <c:v>111</c:v>
                </c:pt>
                <c:pt idx="6">
                  <c:v>134</c:v>
                </c:pt>
                <c:pt idx="7">
                  <c:v>137</c:v>
                </c:pt>
                <c:pt idx="8">
                  <c:v>103</c:v>
                </c:pt>
                <c:pt idx="9">
                  <c:v>163</c:v>
                </c:pt>
                <c:pt idx="10">
                  <c:v>117</c:v>
                </c:pt>
                <c:pt idx="11">
                  <c:v>82</c:v>
                </c:pt>
                <c:pt idx="12">
                  <c:v>116</c:v>
                </c:pt>
                <c:pt idx="13">
                  <c:v>99</c:v>
                </c:pt>
                <c:pt idx="14">
                  <c:v>93</c:v>
                </c:pt>
                <c:pt idx="15">
                  <c:v>138</c:v>
                </c:pt>
                <c:pt idx="16">
                  <c:v>120</c:v>
                </c:pt>
                <c:pt idx="17">
                  <c:v>145</c:v>
                </c:pt>
                <c:pt idx="18">
                  <c:v>114</c:v>
                </c:pt>
                <c:pt idx="19">
                  <c:v>124</c:v>
                </c:pt>
                <c:pt idx="20">
                  <c:v>85</c:v>
                </c:pt>
                <c:pt idx="21">
                  <c:v>110</c:v>
                </c:pt>
                <c:pt idx="22">
                  <c:v>146</c:v>
                </c:pt>
                <c:pt idx="23">
                  <c:v>99</c:v>
                </c:pt>
                <c:pt idx="24">
                  <c:v>100</c:v>
                </c:pt>
                <c:pt idx="25">
                  <c:v>83</c:v>
                </c:pt>
                <c:pt idx="26">
                  <c:v>97</c:v>
                </c:pt>
                <c:pt idx="27">
                  <c:v>89</c:v>
                </c:pt>
                <c:pt idx="28">
                  <c:v>158</c:v>
                </c:pt>
                <c:pt idx="29">
                  <c:v>107</c:v>
                </c:pt>
                <c:pt idx="30">
                  <c:v>148</c:v>
                </c:pt>
                <c:pt idx="31">
                  <c:v>115</c:v>
                </c:pt>
                <c:pt idx="32">
                  <c:v>50</c:v>
                </c:pt>
                <c:pt idx="33">
                  <c:v>60</c:v>
                </c:pt>
                <c:pt idx="34">
                  <c:v>45</c:v>
                </c:pt>
                <c:pt idx="35">
                  <c:v>85</c:v>
                </c:pt>
                <c:pt idx="36">
                  <c:v>102</c:v>
                </c:pt>
                <c:pt idx="37">
                  <c:v>161</c:v>
                </c:pt>
                <c:pt idx="38">
                  <c:v>74</c:v>
                </c:pt>
                <c:pt idx="39">
                  <c:v>106</c:v>
                </c:pt>
                <c:pt idx="40">
                  <c:v>97</c:v>
                </c:pt>
                <c:pt idx="41">
                  <c:v>179</c:v>
                </c:pt>
                <c:pt idx="42">
                  <c:v>108</c:v>
                </c:pt>
                <c:pt idx="43">
                  <c:v>30</c:v>
                </c:pt>
                <c:pt idx="44">
                  <c:v>100</c:v>
                </c:pt>
                <c:pt idx="45">
                  <c:v>116</c:v>
                </c:pt>
                <c:pt idx="46">
                  <c:v>87</c:v>
                </c:pt>
                <c:pt idx="47">
                  <c:v>125</c:v>
                </c:pt>
                <c:pt idx="48">
                  <c:v>131</c:v>
                </c:pt>
                <c:pt idx="49">
                  <c:v>98</c:v>
                </c:pt>
                <c:pt idx="50">
                  <c:v>108</c:v>
                </c:pt>
                <c:pt idx="51">
                  <c:v>82</c:v>
                </c:pt>
                <c:pt idx="52">
                  <c:v>125</c:v>
                </c:pt>
                <c:pt idx="53">
                  <c:v>18</c:v>
                </c:pt>
                <c:pt idx="54">
                  <c:v>57</c:v>
                </c:pt>
                <c:pt idx="55">
                  <c:v>195</c:v>
                </c:pt>
                <c:pt idx="56">
                  <c:v>128</c:v>
                </c:pt>
                <c:pt idx="57">
                  <c:v>90</c:v>
                </c:pt>
                <c:pt idx="58">
                  <c:v>75</c:v>
                </c:pt>
                <c:pt idx="59">
                  <c:v>90</c:v>
                </c:pt>
                <c:pt idx="60">
                  <c:v>119</c:v>
                </c:pt>
                <c:pt idx="61">
                  <c:v>103</c:v>
                </c:pt>
                <c:pt idx="62">
                  <c:v>112</c:v>
                </c:pt>
                <c:pt idx="63">
                  <c:v>104</c:v>
                </c:pt>
                <c:pt idx="64">
                  <c:v>118</c:v>
                </c:pt>
                <c:pt idx="65">
                  <c:v>112</c:v>
                </c:pt>
                <c:pt idx="66">
                  <c:v>111</c:v>
                </c:pt>
                <c:pt idx="67">
                  <c:v>75</c:v>
                </c:pt>
                <c:pt idx="68">
                  <c:v>109</c:v>
                </c:pt>
                <c:pt idx="69">
                  <c:v>96</c:v>
                </c:pt>
                <c:pt idx="70">
                  <c:v>118</c:v>
                </c:pt>
                <c:pt idx="71">
                  <c:v>44</c:v>
                </c:pt>
                <c:pt idx="72">
                  <c:v>96</c:v>
                </c:pt>
                <c:pt idx="73">
                  <c:v>14</c:v>
                </c:pt>
                <c:pt idx="74">
                  <c:v>91</c:v>
                </c:pt>
                <c:pt idx="75">
                  <c:v>12</c:v>
                </c:pt>
                <c:pt idx="76">
                  <c:v>18</c:v>
                </c:pt>
                <c:pt idx="77">
                  <c:v>18</c:v>
                </c:pt>
                <c:pt idx="78">
                  <c:v>75</c:v>
                </c:pt>
                <c:pt idx="79">
                  <c:v>95</c:v>
                </c:pt>
                <c:pt idx="80">
                  <c:v>105</c:v>
                </c:pt>
                <c:pt idx="81">
                  <c:v>134</c:v>
                </c:pt>
                <c:pt idx="82">
                  <c:v>106</c:v>
                </c:pt>
                <c:pt idx="83">
                  <c:v>155</c:v>
                </c:pt>
                <c:pt idx="84">
                  <c:v>120</c:v>
                </c:pt>
                <c:pt idx="85">
                  <c:v>95</c:v>
                </c:pt>
                <c:pt idx="86">
                  <c:v>152</c:v>
                </c:pt>
                <c:pt idx="87">
                  <c:v>90</c:v>
                </c:pt>
                <c:pt idx="88">
                  <c:v>103</c:v>
                </c:pt>
                <c:pt idx="89">
                  <c:v>114</c:v>
                </c:pt>
                <c:pt idx="90">
                  <c:v>107</c:v>
                </c:pt>
                <c:pt idx="91">
                  <c:v>101</c:v>
                </c:pt>
                <c:pt idx="92">
                  <c:v>122</c:v>
                </c:pt>
                <c:pt idx="93">
                  <c:v>113</c:v>
                </c:pt>
                <c:pt idx="94">
                  <c:v>119</c:v>
                </c:pt>
                <c:pt idx="95">
                  <c:v>144</c:v>
                </c:pt>
                <c:pt idx="96">
                  <c:v>95</c:v>
                </c:pt>
                <c:pt idx="97">
                  <c:v>101</c:v>
                </c:pt>
                <c:pt idx="98">
                  <c:v>94</c:v>
                </c:pt>
                <c:pt idx="99">
                  <c:v>73</c:v>
                </c:pt>
                <c:pt idx="100">
                  <c:v>90</c:v>
                </c:pt>
                <c:pt idx="101">
                  <c:v>99</c:v>
                </c:pt>
                <c:pt idx="102">
                  <c:v>90</c:v>
                </c:pt>
                <c:pt idx="103">
                  <c:v>105</c:v>
                </c:pt>
                <c:pt idx="104">
                  <c:v>94</c:v>
                </c:pt>
                <c:pt idx="105">
                  <c:v>87</c:v>
                </c:pt>
                <c:pt idx="106">
                  <c:v>92</c:v>
                </c:pt>
                <c:pt idx="107">
                  <c:v>109</c:v>
                </c:pt>
                <c:pt idx="108">
                  <c:v>126</c:v>
                </c:pt>
                <c:pt idx="109">
                  <c:v>159</c:v>
                </c:pt>
                <c:pt idx="110">
                  <c:v>101</c:v>
                </c:pt>
                <c:pt idx="111">
                  <c:v>109</c:v>
                </c:pt>
                <c:pt idx="112">
                  <c:v>93</c:v>
                </c:pt>
                <c:pt idx="113">
                  <c:v>119</c:v>
                </c:pt>
                <c:pt idx="114">
                  <c:v>79</c:v>
                </c:pt>
                <c:pt idx="115">
                  <c:v>145</c:v>
                </c:pt>
                <c:pt idx="116">
                  <c:v>93</c:v>
                </c:pt>
                <c:pt idx="117">
                  <c:v>95</c:v>
                </c:pt>
                <c:pt idx="118">
                  <c:v>119</c:v>
                </c:pt>
                <c:pt idx="119">
                  <c:v>114</c:v>
                </c:pt>
                <c:pt idx="120">
                  <c:v>105</c:v>
                </c:pt>
                <c:pt idx="121">
                  <c:v>89</c:v>
                </c:pt>
                <c:pt idx="122">
                  <c:v>124</c:v>
                </c:pt>
                <c:pt idx="123">
                  <c:v>137</c:v>
                </c:pt>
                <c:pt idx="124">
                  <c:v>99</c:v>
                </c:pt>
                <c:pt idx="125">
                  <c:v>112</c:v>
                </c:pt>
                <c:pt idx="126">
                  <c:v>78</c:v>
                </c:pt>
                <c:pt idx="127">
                  <c:v>97</c:v>
                </c:pt>
                <c:pt idx="128">
                  <c:v>60</c:v>
                </c:pt>
                <c:pt idx="129">
                  <c:v>88</c:v>
                </c:pt>
                <c:pt idx="130">
                  <c:v>88</c:v>
                </c:pt>
                <c:pt idx="131">
                  <c:v>108</c:v>
                </c:pt>
                <c:pt idx="132">
                  <c:v>99</c:v>
                </c:pt>
                <c:pt idx="133">
                  <c:v>142</c:v>
                </c:pt>
                <c:pt idx="134">
                  <c:v>100</c:v>
                </c:pt>
                <c:pt idx="135">
                  <c:v>102</c:v>
                </c:pt>
                <c:pt idx="136">
                  <c:v>60</c:v>
                </c:pt>
                <c:pt idx="137">
                  <c:v>90</c:v>
                </c:pt>
                <c:pt idx="138">
                  <c:v>107</c:v>
                </c:pt>
                <c:pt idx="139">
                  <c:v>101</c:v>
                </c:pt>
                <c:pt idx="140">
                  <c:v>56</c:v>
                </c:pt>
                <c:pt idx="141">
                  <c:v>127</c:v>
                </c:pt>
                <c:pt idx="142">
                  <c:v>96</c:v>
                </c:pt>
                <c:pt idx="143">
                  <c:v>143</c:v>
                </c:pt>
                <c:pt idx="144">
                  <c:v>130</c:v>
                </c:pt>
                <c:pt idx="145">
                  <c:v>118</c:v>
                </c:pt>
                <c:pt idx="146">
                  <c:v>94</c:v>
                </c:pt>
                <c:pt idx="147">
                  <c:v>89</c:v>
                </c:pt>
                <c:pt idx="148">
                  <c:v>119</c:v>
                </c:pt>
                <c:pt idx="149">
                  <c:v>103</c:v>
                </c:pt>
                <c:pt idx="150">
                  <c:v>88</c:v>
                </c:pt>
                <c:pt idx="151">
                  <c:v>118</c:v>
                </c:pt>
                <c:pt idx="152">
                  <c:v>90</c:v>
                </c:pt>
                <c:pt idx="153">
                  <c:v>106</c:v>
                </c:pt>
                <c:pt idx="154">
                  <c:v>100</c:v>
                </c:pt>
                <c:pt idx="155">
                  <c:v>103</c:v>
                </c:pt>
                <c:pt idx="156">
                  <c:v>99</c:v>
                </c:pt>
                <c:pt idx="157">
                  <c:v>113</c:v>
                </c:pt>
                <c:pt idx="158">
                  <c:v>115</c:v>
                </c:pt>
                <c:pt idx="159">
                  <c:v>117</c:v>
                </c:pt>
                <c:pt idx="160">
                  <c:v>108</c:v>
                </c:pt>
                <c:pt idx="161">
                  <c:v>122</c:v>
                </c:pt>
                <c:pt idx="162">
                  <c:v>105</c:v>
                </c:pt>
                <c:pt idx="163">
                  <c:v>60</c:v>
                </c:pt>
                <c:pt idx="164">
                  <c:v>111</c:v>
                </c:pt>
                <c:pt idx="165">
                  <c:v>118</c:v>
                </c:pt>
                <c:pt idx="166">
                  <c:v>115</c:v>
                </c:pt>
                <c:pt idx="167">
                  <c:v>89</c:v>
                </c:pt>
                <c:pt idx="168">
                  <c:v>169</c:v>
                </c:pt>
                <c:pt idx="169">
                  <c:v>132</c:v>
                </c:pt>
                <c:pt idx="170">
                  <c:v>94</c:v>
                </c:pt>
                <c:pt idx="171">
                  <c:v>130</c:v>
                </c:pt>
                <c:pt idx="172">
                  <c:v>96</c:v>
                </c:pt>
                <c:pt idx="173">
                  <c:v>120</c:v>
                </c:pt>
                <c:pt idx="174">
                  <c:v>93</c:v>
                </c:pt>
                <c:pt idx="175">
                  <c:v>103</c:v>
                </c:pt>
                <c:pt idx="176">
                  <c:v>110</c:v>
                </c:pt>
                <c:pt idx="177">
                  <c:v>113</c:v>
                </c:pt>
                <c:pt idx="178">
                  <c:v>127</c:v>
                </c:pt>
                <c:pt idx="179">
                  <c:v>138</c:v>
                </c:pt>
                <c:pt idx="180">
                  <c:v>115</c:v>
                </c:pt>
                <c:pt idx="181">
                  <c:v>94</c:v>
                </c:pt>
                <c:pt idx="182">
                  <c:v>112</c:v>
                </c:pt>
                <c:pt idx="183">
                  <c:v>139</c:v>
                </c:pt>
                <c:pt idx="184">
                  <c:v>103</c:v>
                </c:pt>
                <c:pt idx="185">
                  <c:v>88</c:v>
                </c:pt>
                <c:pt idx="186">
                  <c:v>93</c:v>
                </c:pt>
                <c:pt idx="187">
                  <c:v>201</c:v>
                </c:pt>
                <c:pt idx="188">
                  <c:v>106</c:v>
                </c:pt>
                <c:pt idx="189">
                  <c:v>100</c:v>
                </c:pt>
                <c:pt idx="190">
                  <c:v>105</c:v>
                </c:pt>
                <c:pt idx="191">
                  <c:v>111</c:v>
                </c:pt>
                <c:pt idx="192">
                  <c:v>127</c:v>
                </c:pt>
                <c:pt idx="193">
                  <c:v>115</c:v>
                </c:pt>
                <c:pt idx="194">
                  <c:v>77</c:v>
                </c:pt>
                <c:pt idx="195">
                  <c:v>120</c:v>
                </c:pt>
                <c:pt idx="196">
                  <c:v>155</c:v>
                </c:pt>
                <c:pt idx="197">
                  <c:v>148</c:v>
                </c:pt>
                <c:pt idx="198">
                  <c:v>100</c:v>
                </c:pt>
                <c:pt idx="199">
                  <c:v>126</c:v>
                </c:pt>
                <c:pt idx="200">
                  <c:v>108</c:v>
                </c:pt>
                <c:pt idx="201">
                  <c:v>90</c:v>
                </c:pt>
                <c:pt idx="202">
                  <c:v>103</c:v>
                </c:pt>
                <c:pt idx="203">
                  <c:v>106</c:v>
                </c:pt>
                <c:pt idx="204">
                  <c:v>91</c:v>
                </c:pt>
                <c:pt idx="205">
                  <c:v>75</c:v>
                </c:pt>
                <c:pt idx="206">
                  <c:v>3</c:v>
                </c:pt>
                <c:pt idx="207">
                  <c:v>4</c:v>
                </c:pt>
                <c:pt idx="208">
                  <c:v>64</c:v>
                </c:pt>
                <c:pt idx="209">
                  <c:v>104</c:v>
                </c:pt>
                <c:pt idx="210">
                  <c:v>88</c:v>
                </c:pt>
                <c:pt idx="211">
                  <c:v>125</c:v>
                </c:pt>
                <c:pt idx="212">
                  <c:v>125</c:v>
                </c:pt>
                <c:pt idx="213">
                  <c:v>113</c:v>
                </c:pt>
                <c:pt idx="214">
                  <c:v>120</c:v>
                </c:pt>
                <c:pt idx="215">
                  <c:v>139</c:v>
                </c:pt>
                <c:pt idx="216">
                  <c:v>124</c:v>
                </c:pt>
                <c:pt idx="217">
                  <c:v>126</c:v>
                </c:pt>
                <c:pt idx="218">
                  <c:v>115</c:v>
                </c:pt>
                <c:pt idx="219">
                  <c:v>116</c:v>
                </c:pt>
                <c:pt idx="220">
                  <c:v>123</c:v>
                </c:pt>
                <c:pt idx="221">
                  <c:v>156</c:v>
                </c:pt>
                <c:pt idx="222">
                  <c:v>142</c:v>
                </c:pt>
                <c:pt idx="223">
                  <c:v>45</c:v>
                </c:pt>
                <c:pt idx="224">
                  <c:v>90</c:v>
                </c:pt>
                <c:pt idx="225">
                  <c:v>101</c:v>
                </c:pt>
                <c:pt idx="226">
                  <c:v>109</c:v>
                </c:pt>
                <c:pt idx="227">
                  <c:v>93</c:v>
                </c:pt>
                <c:pt idx="228">
                  <c:v>89</c:v>
                </c:pt>
                <c:pt idx="229">
                  <c:v>93</c:v>
                </c:pt>
                <c:pt idx="230">
                  <c:v>123</c:v>
                </c:pt>
                <c:pt idx="231">
                  <c:v>100</c:v>
                </c:pt>
                <c:pt idx="232">
                  <c:v>106</c:v>
                </c:pt>
                <c:pt idx="233">
                  <c:v>133</c:v>
                </c:pt>
                <c:pt idx="234">
                  <c:v>132</c:v>
                </c:pt>
                <c:pt idx="235">
                  <c:v>119</c:v>
                </c:pt>
                <c:pt idx="236">
                  <c:v>88</c:v>
                </c:pt>
                <c:pt idx="237">
                  <c:v>85</c:v>
                </c:pt>
                <c:pt idx="238">
                  <c:v>99</c:v>
                </c:pt>
                <c:pt idx="239">
                  <c:v>77</c:v>
                </c:pt>
                <c:pt idx="240">
                  <c:v>77</c:v>
                </c:pt>
                <c:pt idx="241">
                  <c:v>83</c:v>
                </c:pt>
                <c:pt idx="242">
                  <c:v>142</c:v>
                </c:pt>
                <c:pt idx="243">
                  <c:v>90</c:v>
                </c:pt>
                <c:pt idx="244">
                  <c:v>146</c:v>
                </c:pt>
                <c:pt idx="245">
                  <c:v>115</c:v>
                </c:pt>
                <c:pt idx="246">
                  <c:v>124</c:v>
                </c:pt>
                <c:pt idx="247">
                  <c:v>119</c:v>
                </c:pt>
                <c:pt idx="248">
                  <c:v>107</c:v>
                </c:pt>
                <c:pt idx="249">
                  <c:v>108</c:v>
                </c:pt>
                <c:pt idx="250">
                  <c:v>102</c:v>
                </c:pt>
                <c:pt idx="251">
                  <c:v>103</c:v>
                </c:pt>
                <c:pt idx="252">
                  <c:v>104</c:v>
                </c:pt>
                <c:pt idx="253">
                  <c:v>98</c:v>
                </c:pt>
                <c:pt idx="254">
                  <c:v>117</c:v>
                </c:pt>
                <c:pt idx="255">
                  <c:v>22</c:v>
                </c:pt>
                <c:pt idx="256">
                  <c:v>60</c:v>
                </c:pt>
                <c:pt idx="257">
                  <c:v>60</c:v>
                </c:pt>
                <c:pt idx="258">
                  <c:v>45</c:v>
                </c:pt>
                <c:pt idx="259">
                  <c:v>85</c:v>
                </c:pt>
                <c:pt idx="260">
                  <c:v>45</c:v>
                </c:pt>
                <c:pt idx="261">
                  <c:v>110</c:v>
                </c:pt>
                <c:pt idx="262">
                  <c:v>80</c:v>
                </c:pt>
                <c:pt idx="263">
                  <c:v>95</c:v>
                </c:pt>
                <c:pt idx="264">
                  <c:v>111</c:v>
                </c:pt>
                <c:pt idx="265">
                  <c:v>109</c:v>
                </c:pt>
                <c:pt idx="266">
                  <c:v>25</c:v>
                </c:pt>
                <c:pt idx="267">
                  <c:v>30</c:v>
                </c:pt>
                <c:pt idx="268">
                  <c:v>25</c:v>
                </c:pt>
                <c:pt idx="269">
                  <c:v>5</c:v>
                </c:pt>
                <c:pt idx="270">
                  <c:v>116</c:v>
                </c:pt>
                <c:pt idx="271">
                  <c:v>103</c:v>
                </c:pt>
                <c:pt idx="272">
                  <c:v>85</c:v>
                </c:pt>
                <c:pt idx="273">
                  <c:v>140</c:v>
                </c:pt>
                <c:pt idx="274">
                  <c:v>87</c:v>
                </c:pt>
                <c:pt idx="275">
                  <c:v>116</c:v>
                </c:pt>
                <c:pt idx="276">
                  <c:v>111</c:v>
                </c:pt>
                <c:pt idx="277">
                  <c:v>94</c:v>
                </c:pt>
                <c:pt idx="278">
                  <c:v>98</c:v>
                </c:pt>
                <c:pt idx="279">
                  <c:v>83</c:v>
                </c:pt>
                <c:pt idx="280">
                  <c:v>110</c:v>
                </c:pt>
                <c:pt idx="281">
                  <c:v>79</c:v>
                </c:pt>
                <c:pt idx="282">
                  <c:v>113</c:v>
                </c:pt>
                <c:pt idx="283">
                  <c:v>121</c:v>
                </c:pt>
                <c:pt idx="284">
                  <c:v>70</c:v>
                </c:pt>
                <c:pt idx="285">
                  <c:v>123</c:v>
                </c:pt>
                <c:pt idx="286">
                  <c:v>96</c:v>
                </c:pt>
                <c:pt idx="287">
                  <c:v>120</c:v>
                </c:pt>
                <c:pt idx="288">
                  <c:v>22</c:v>
                </c:pt>
                <c:pt idx="289">
                  <c:v>153</c:v>
                </c:pt>
                <c:pt idx="290">
                  <c:v>99</c:v>
                </c:pt>
                <c:pt idx="291">
                  <c:v>127</c:v>
                </c:pt>
                <c:pt idx="292">
                  <c:v>128</c:v>
                </c:pt>
                <c:pt idx="293">
                  <c:v>132</c:v>
                </c:pt>
                <c:pt idx="294">
                  <c:v>132</c:v>
                </c:pt>
                <c:pt idx="295">
                  <c:v>97</c:v>
                </c:pt>
                <c:pt idx="296">
                  <c:v>91</c:v>
                </c:pt>
                <c:pt idx="297">
                  <c:v>127</c:v>
                </c:pt>
                <c:pt idx="298">
                  <c:v>142</c:v>
                </c:pt>
                <c:pt idx="299">
                  <c:v>125</c:v>
                </c:pt>
                <c:pt idx="300">
                  <c:v>91</c:v>
                </c:pt>
                <c:pt idx="301">
                  <c:v>97</c:v>
                </c:pt>
                <c:pt idx="302">
                  <c:v>107</c:v>
                </c:pt>
                <c:pt idx="303">
                  <c:v>165</c:v>
                </c:pt>
                <c:pt idx="304">
                  <c:v>155</c:v>
                </c:pt>
                <c:pt idx="305">
                  <c:v>118</c:v>
                </c:pt>
                <c:pt idx="306">
                  <c:v>75</c:v>
                </c:pt>
                <c:pt idx="307">
                  <c:v>95</c:v>
                </c:pt>
                <c:pt idx="308">
                  <c:v>89</c:v>
                </c:pt>
                <c:pt idx="309">
                  <c:v>99</c:v>
                </c:pt>
                <c:pt idx="310">
                  <c:v>113</c:v>
                </c:pt>
                <c:pt idx="311">
                  <c:v>117</c:v>
                </c:pt>
                <c:pt idx="312">
                  <c:v>108</c:v>
                </c:pt>
                <c:pt idx="313">
                  <c:v>105</c:v>
                </c:pt>
                <c:pt idx="314">
                  <c:v>124</c:v>
                </c:pt>
                <c:pt idx="315">
                  <c:v>75</c:v>
                </c:pt>
                <c:pt idx="316">
                  <c:v>106</c:v>
                </c:pt>
                <c:pt idx="317">
                  <c:v>6</c:v>
                </c:pt>
                <c:pt idx="318">
                  <c:v>152</c:v>
                </c:pt>
                <c:pt idx="319">
                  <c:v>95</c:v>
                </c:pt>
                <c:pt idx="320">
                  <c:v>96</c:v>
                </c:pt>
                <c:pt idx="321">
                  <c:v>96</c:v>
                </c:pt>
                <c:pt idx="322">
                  <c:v>110</c:v>
                </c:pt>
                <c:pt idx="323">
                  <c:v>45</c:v>
                </c:pt>
                <c:pt idx="324">
                  <c:v>101</c:v>
                </c:pt>
                <c:pt idx="325">
                  <c:v>116</c:v>
                </c:pt>
                <c:pt idx="326">
                  <c:v>4</c:v>
                </c:pt>
                <c:pt idx="327">
                  <c:v>97</c:v>
                </c:pt>
                <c:pt idx="328">
                  <c:v>120</c:v>
                </c:pt>
                <c:pt idx="329">
                  <c:v>104</c:v>
                </c:pt>
                <c:pt idx="330">
                  <c:v>118</c:v>
                </c:pt>
                <c:pt idx="331">
                  <c:v>132</c:v>
                </c:pt>
                <c:pt idx="332">
                  <c:v>30</c:v>
                </c:pt>
                <c:pt idx="333">
                  <c:v>98</c:v>
                </c:pt>
                <c:pt idx="334">
                  <c:v>87</c:v>
                </c:pt>
                <c:pt idx="335">
                  <c:v>95</c:v>
                </c:pt>
                <c:pt idx="336">
                  <c:v>99</c:v>
                </c:pt>
                <c:pt idx="337">
                  <c:v>113</c:v>
                </c:pt>
                <c:pt idx="338">
                  <c:v>124</c:v>
                </c:pt>
                <c:pt idx="339">
                  <c:v>102</c:v>
                </c:pt>
                <c:pt idx="340">
                  <c:v>105</c:v>
                </c:pt>
                <c:pt idx="341">
                  <c:v>94</c:v>
                </c:pt>
                <c:pt idx="342">
                  <c:v>60</c:v>
                </c:pt>
                <c:pt idx="343">
                  <c:v>25</c:v>
                </c:pt>
                <c:pt idx="344">
                  <c:v>107</c:v>
                </c:pt>
                <c:pt idx="345">
                  <c:v>108</c:v>
                </c:pt>
                <c:pt idx="346">
                  <c:v>102</c:v>
                </c:pt>
                <c:pt idx="347">
                  <c:v>17</c:v>
                </c:pt>
                <c:pt idx="348">
                  <c:v>30</c:v>
                </c:pt>
                <c:pt idx="349">
                  <c:v>104</c:v>
                </c:pt>
                <c:pt idx="350">
                  <c:v>116</c:v>
                </c:pt>
                <c:pt idx="351">
                  <c:v>140</c:v>
                </c:pt>
                <c:pt idx="352">
                  <c:v>89</c:v>
                </c:pt>
                <c:pt idx="353">
                  <c:v>78</c:v>
                </c:pt>
                <c:pt idx="354">
                  <c:v>30</c:v>
                </c:pt>
                <c:pt idx="355">
                  <c:v>20</c:v>
                </c:pt>
                <c:pt idx="356">
                  <c:v>30</c:v>
                </c:pt>
                <c:pt idx="357">
                  <c:v>105</c:v>
                </c:pt>
                <c:pt idx="358">
                  <c:v>103</c:v>
                </c:pt>
                <c:pt idx="359">
                  <c:v>103</c:v>
                </c:pt>
                <c:pt idx="360">
                  <c:v>148</c:v>
                </c:pt>
                <c:pt idx="361">
                  <c:v>108</c:v>
                </c:pt>
                <c:pt idx="362">
                  <c:v>129</c:v>
                </c:pt>
                <c:pt idx="363">
                  <c:v>90</c:v>
                </c:pt>
                <c:pt idx="364">
                  <c:v>92</c:v>
                </c:pt>
                <c:pt idx="365">
                  <c:v>103</c:v>
                </c:pt>
                <c:pt idx="366">
                  <c:v>107</c:v>
                </c:pt>
                <c:pt idx="367">
                  <c:v>98</c:v>
                </c:pt>
                <c:pt idx="368">
                  <c:v>105</c:v>
                </c:pt>
                <c:pt idx="369">
                  <c:v>120</c:v>
                </c:pt>
                <c:pt idx="370">
                  <c:v>124</c:v>
                </c:pt>
                <c:pt idx="371">
                  <c:v>167</c:v>
                </c:pt>
                <c:pt idx="372">
                  <c:v>111</c:v>
                </c:pt>
                <c:pt idx="373">
                  <c:v>87</c:v>
                </c:pt>
                <c:pt idx="374">
                  <c:v>125</c:v>
                </c:pt>
                <c:pt idx="375">
                  <c:v>90</c:v>
                </c:pt>
                <c:pt idx="376">
                  <c:v>116</c:v>
                </c:pt>
                <c:pt idx="377">
                  <c:v>105</c:v>
                </c:pt>
                <c:pt idx="378">
                  <c:v>118</c:v>
                </c:pt>
                <c:pt idx="379">
                  <c:v>105</c:v>
                </c:pt>
                <c:pt idx="380">
                  <c:v>124</c:v>
                </c:pt>
                <c:pt idx="381">
                  <c:v>76</c:v>
                </c:pt>
                <c:pt idx="382">
                  <c:v>79</c:v>
                </c:pt>
                <c:pt idx="383">
                  <c:v>61</c:v>
                </c:pt>
                <c:pt idx="384">
                  <c:v>62</c:v>
                </c:pt>
                <c:pt idx="385">
                  <c:v>145</c:v>
                </c:pt>
                <c:pt idx="386">
                  <c:v>82</c:v>
                </c:pt>
                <c:pt idx="387">
                  <c:v>89</c:v>
                </c:pt>
                <c:pt idx="388">
                  <c:v>20</c:v>
                </c:pt>
                <c:pt idx="389">
                  <c:v>22</c:v>
                </c:pt>
                <c:pt idx="390">
                  <c:v>125</c:v>
                </c:pt>
                <c:pt idx="391">
                  <c:v>94</c:v>
                </c:pt>
                <c:pt idx="392">
                  <c:v>5</c:v>
                </c:pt>
                <c:pt idx="393">
                  <c:v>30</c:v>
                </c:pt>
                <c:pt idx="394">
                  <c:v>95</c:v>
                </c:pt>
                <c:pt idx="395">
                  <c:v>126</c:v>
                </c:pt>
                <c:pt idx="396">
                  <c:v>3</c:v>
                </c:pt>
                <c:pt idx="397">
                  <c:v>5</c:v>
                </c:pt>
                <c:pt idx="398">
                  <c:v>86</c:v>
                </c:pt>
                <c:pt idx="399">
                  <c:v>24</c:v>
                </c:pt>
                <c:pt idx="400">
                  <c:v>152</c:v>
                </c:pt>
                <c:pt idx="401">
                  <c:v>154</c:v>
                </c:pt>
                <c:pt idx="402">
                  <c:v>126</c:v>
                </c:pt>
                <c:pt idx="403">
                  <c:v>110</c:v>
                </c:pt>
                <c:pt idx="404">
                  <c:v>108</c:v>
                </c:pt>
                <c:pt idx="405">
                  <c:v>87</c:v>
                </c:pt>
                <c:pt idx="406">
                  <c:v>93</c:v>
                </c:pt>
                <c:pt idx="407">
                  <c:v>97</c:v>
                </c:pt>
                <c:pt idx="408">
                  <c:v>90</c:v>
                </c:pt>
                <c:pt idx="409">
                  <c:v>4</c:v>
                </c:pt>
                <c:pt idx="410">
                  <c:v>95</c:v>
                </c:pt>
                <c:pt idx="411">
                  <c:v>2</c:v>
                </c:pt>
                <c:pt idx="412">
                  <c:v>93</c:v>
                </c:pt>
                <c:pt idx="413">
                  <c:v>98</c:v>
                </c:pt>
                <c:pt idx="414">
                  <c:v>4</c:v>
                </c:pt>
                <c:pt idx="415">
                  <c:v>121</c:v>
                </c:pt>
                <c:pt idx="416">
                  <c:v>5</c:v>
                </c:pt>
                <c:pt idx="417">
                  <c:v>4</c:v>
                </c:pt>
                <c:pt idx="418">
                  <c:v>111</c:v>
                </c:pt>
                <c:pt idx="419">
                  <c:v>114</c:v>
                </c:pt>
                <c:pt idx="420">
                  <c:v>121</c:v>
                </c:pt>
                <c:pt idx="421">
                  <c:v>35</c:v>
                </c:pt>
                <c:pt idx="422">
                  <c:v>30</c:v>
                </c:pt>
                <c:pt idx="423">
                  <c:v>45</c:v>
                </c:pt>
                <c:pt idx="424">
                  <c:v>45</c:v>
                </c:pt>
                <c:pt idx="425">
                  <c:v>35</c:v>
                </c:pt>
                <c:pt idx="426">
                  <c:v>60</c:v>
                </c:pt>
                <c:pt idx="427">
                  <c:v>88</c:v>
                </c:pt>
                <c:pt idx="428">
                  <c:v>101</c:v>
                </c:pt>
                <c:pt idx="429">
                  <c:v>88</c:v>
                </c:pt>
                <c:pt idx="430">
                  <c:v>113</c:v>
                </c:pt>
                <c:pt idx="431">
                  <c:v>25</c:v>
                </c:pt>
                <c:pt idx="432">
                  <c:v>117</c:v>
                </c:pt>
                <c:pt idx="433">
                  <c:v>103</c:v>
                </c:pt>
                <c:pt idx="434">
                  <c:v>128</c:v>
                </c:pt>
                <c:pt idx="435">
                  <c:v>129</c:v>
                </c:pt>
                <c:pt idx="436">
                  <c:v>115</c:v>
                </c:pt>
                <c:pt idx="437">
                  <c:v>75</c:v>
                </c:pt>
                <c:pt idx="438">
                  <c:v>14</c:v>
                </c:pt>
                <c:pt idx="439">
                  <c:v>170</c:v>
                </c:pt>
                <c:pt idx="440">
                  <c:v>30</c:v>
                </c:pt>
                <c:pt idx="441">
                  <c:v>97</c:v>
                </c:pt>
                <c:pt idx="442">
                  <c:v>131</c:v>
                </c:pt>
                <c:pt idx="443">
                  <c:v>30</c:v>
                </c:pt>
                <c:pt idx="444">
                  <c:v>22</c:v>
                </c:pt>
                <c:pt idx="445">
                  <c:v>22</c:v>
                </c:pt>
                <c:pt idx="446">
                  <c:v>111</c:v>
                </c:pt>
                <c:pt idx="447">
                  <c:v>95</c:v>
                </c:pt>
                <c:pt idx="448">
                  <c:v>70</c:v>
                </c:pt>
                <c:pt idx="449">
                  <c:v>75</c:v>
                </c:pt>
                <c:pt idx="450">
                  <c:v>90</c:v>
                </c:pt>
                <c:pt idx="451">
                  <c:v>125</c:v>
                </c:pt>
                <c:pt idx="452">
                  <c:v>97</c:v>
                </c:pt>
                <c:pt idx="453">
                  <c:v>94</c:v>
                </c:pt>
                <c:pt idx="454">
                  <c:v>11</c:v>
                </c:pt>
                <c:pt idx="455">
                  <c:v>120</c:v>
                </c:pt>
                <c:pt idx="456">
                  <c:v>120</c:v>
                </c:pt>
                <c:pt idx="457">
                  <c:v>7</c:v>
                </c:pt>
                <c:pt idx="458">
                  <c:v>103</c:v>
                </c:pt>
                <c:pt idx="459">
                  <c:v>97</c:v>
                </c:pt>
                <c:pt idx="460">
                  <c:v>101</c:v>
                </c:pt>
                <c:pt idx="461">
                  <c:v>118</c:v>
                </c:pt>
                <c:pt idx="462">
                  <c:v>87</c:v>
                </c:pt>
                <c:pt idx="463">
                  <c:v>120</c:v>
                </c:pt>
                <c:pt idx="464">
                  <c:v>10</c:v>
                </c:pt>
                <c:pt idx="465">
                  <c:v>109</c:v>
                </c:pt>
                <c:pt idx="466">
                  <c:v>15</c:v>
                </c:pt>
                <c:pt idx="467">
                  <c:v>9</c:v>
                </c:pt>
                <c:pt idx="468">
                  <c:v>7</c:v>
                </c:pt>
                <c:pt idx="469">
                  <c:v>8</c:v>
                </c:pt>
                <c:pt idx="470">
                  <c:v>25</c:v>
                </c:pt>
                <c:pt idx="471">
                  <c:v>30</c:v>
                </c:pt>
                <c:pt idx="472">
                  <c:v>25</c:v>
                </c:pt>
                <c:pt idx="473">
                  <c:v>18</c:v>
                </c:pt>
                <c:pt idx="474">
                  <c:v>25</c:v>
                </c:pt>
                <c:pt idx="475">
                  <c:v>22</c:v>
                </c:pt>
                <c:pt idx="476">
                  <c:v>22</c:v>
                </c:pt>
                <c:pt idx="477">
                  <c:v>23</c:v>
                </c:pt>
                <c:pt idx="478">
                  <c:v>23</c:v>
                </c:pt>
                <c:pt idx="479">
                  <c:v>28</c:v>
                </c:pt>
                <c:pt idx="480">
                  <c:v>15</c:v>
                </c:pt>
                <c:pt idx="481">
                  <c:v>22</c:v>
                </c:pt>
                <c:pt idx="482">
                  <c:v>30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88</c:v>
                </c:pt>
                <c:pt idx="487">
                  <c:v>147</c:v>
                </c:pt>
                <c:pt idx="488">
                  <c:v>130</c:v>
                </c:pt>
                <c:pt idx="489">
                  <c:v>114</c:v>
                </c:pt>
                <c:pt idx="490">
                  <c:v>93</c:v>
                </c:pt>
                <c:pt idx="491">
                  <c:v>83</c:v>
                </c:pt>
                <c:pt idx="492">
                  <c:v>80</c:v>
                </c:pt>
                <c:pt idx="493">
                  <c:v>90</c:v>
                </c:pt>
                <c:pt idx="494">
                  <c:v>96</c:v>
                </c:pt>
                <c:pt idx="495">
                  <c:v>94</c:v>
                </c:pt>
                <c:pt idx="496">
                  <c:v>75</c:v>
                </c:pt>
                <c:pt idx="497">
                  <c:v>3</c:v>
                </c:pt>
                <c:pt idx="498">
                  <c:v>95</c:v>
                </c:pt>
                <c:pt idx="499">
                  <c:v>98</c:v>
                </c:pt>
                <c:pt idx="500">
                  <c:v>95</c:v>
                </c:pt>
                <c:pt idx="501">
                  <c:v>109</c:v>
                </c:pt>
                <c:pt idx="502">
                  <c:v>121</c:v>
                </c:pt>
                <c:pt idx="503">
                  <c:v>114</c:v>
                </c:pt>
                <c:pt idx="504">
                  <c:v>127</c:v>
                </c:pt>
                <c:pt idx="505">
                  <c:v>107</c:v>
                </c:pt>
                <c:pt idx="506">
                  <c:v>82</c:v>
                </c:pt>
                <c:pt idx="507">
                  <c:v>21</c:v>
                </c:pt>
                <c:pt idx="508">
                  <c:v>143</c:v>
                </c:pt>
                <c:pt idx="509">
                  <c:v>114</c:v>
                </c:pt>
                <c:pt idx="510">
                  <c:v>20</c:v>
                </c:pt>
                <c:pt idx="511">
                  <c:v>12</c:v>
                </c:pt>
                <c:pt idx="512">
                  <c:v>88</c:v>
                </c:pt>
                <c:pt idx="513">
                  <c:v>80</c:v>
                </c:pt>
                <c:pt idx="514">
                  <c:v>164</c:v>
                </c:pt>
                <c:pt idx="515">
                  <c:v>125</c:v>
                </c:pt>
                <c:pt idx="516">
                  <c:v>95</c:v>
                </c:pt>
                <c:pt idx="517">
                  <c:v>70</c:v>
                </c:pt>
                <c:pt idx="518">
                  <c:v>9</c:v>
                </c:pt>
                <c:pt idx="519">
                  <c:v>95</c:v>
                </c:pt>
                <c:pt idx="520">
                  <c:v>86</c:v>
                </c:pt>
                <c:pt idx="521">
                  <c:v>165</c:v>
                </c:pt>
                <c:pt idx="522">
                  <c:v>129</c:v>
                </c:pt>
                <c:pt idx="523">
                  <c:v>130</c:v>
                </c:pt>
                <c:pt idx="524">
                  <c:v>133</c:v>
                </c:pt>
                <c:pt idx="525">
                  <c:v>87</c:v>
                </c:pt>
                <c:pt idx="526">
                  <c:v>100</c:v>
                </c:pt>
                <c:pt idx="527">
                  <c:v>127</c:v>
                </c:pt>
                <c:pt idx="528">
                  <c:v>30</c:v>
                </c:pt>
                <c:pt idx="529">
                  <c:v>119</c:v>
                </c:pt>
                <c:pt idx="530">
                  <c:v>119</c:v>
                </c:pt>
                <c:pt idx="531">
                  <c:v>100</c:v>
                </c:pt>
                <c:pt idx="532">
                  <c:v>153</c:v>
                </c:pt>
                <c:pt idx="533">
                  <c:v>114</c:v>
                </c:pt>
                <c:pt idx="534">
                  <c:v>110</c:v>
                </c:pt>
                <c:pt idx="535">
                  <c:v>4</c:v>
                </c:pt>
                <c:pt idx="536">
                  <c:v>81</c:v>
                </c:pt>
                <c:pt idx="537">
                  <c:v>81</c:v>
                </c:pt>
                <c:pt idx="538">
                  <c:v>115</c:v>
                </c:pt>
                <c:pt idx="539">
                  <c:v>135</c:v>
                </c:pt>
                <c:pt idx="540">
                  <c:v>101</c:v>
                </c:pt>
                <c:pt idx="541">
                  <c:v>8</c:v>
                </c:pt>
                <c:pt idx="542">
                  <c:v>115</c:v>
                </c:pt>
                <c:pt idx="543">
                  <c:v>25</c:v>
                </c:pt>
                <c:pt idx="544">
                  <c:v>30</c:v>
                </c:pt>
                <c:pt idx="545">
                  <c:v>95</c:v>
                </c:pt>
                <c:pt idx="546">
                  <c:v>73</c:v>
                </c:pt>
                <c:pt idx="547">
                  <c:v>98</c:v>
                </c:pt>
                <c:pt idx="548">
                  <c:v>101</c:v>
                </c:pt>
                <c:pt idx="549">
                  <c:v>75</c:v>
                </c:pt>
                <c:pt idx="550">
                  <c:v>30</c:v>
                </c:pt>
                <c:pt idx="551">
                  <c:v>24</c:v>
                </c:pt>
                <c:pt idx="552">
                  <c:v>106</c:v>
                </c:pt>
                <c:pt idx="553">
                  <c:v>140</c:v>
                </c:pt>
                <c:pt idx="554">
                  <c:v>86</c:v>
                </c:pt>
                <c:pt idx="555">
                  <c:v>91</c:v>
                </c:pt>
                <c:pt idx="556">
                  <c:v>101</c:v>
                </c:pt>
                <c:pt idx="557">
                  <c:v>89</c:v>
                </c:pt>
                <c:pt idx="558">
                  <c:v>85</c:v>
                </c:pt>
                <c:pt idx="559">
                  <c:v>98</c:v>
                </c:pt>
                <c:pt idx="560">
                  <c:v>30</c:v>
                </c:pt>
                <c:pt idx="561">
                  <c:v>30</c:v>
                </c:pt>
                <c:pt idx="562">
                  <c:v>30</c:v>
                </c:pt>
                <c:pt idx="563">
                  <c:v>25</c:v>
                </c:pt>
                <c:pt idx="564">
                  <c:v>5</c:v>
                </c:pt>
                <c:pt idx="565">
                  <c:v>8</c:v>
                </c:pt>
                <c:pt idx="566">
                  <c:v>22</c:v>
                </c:pt>
                <c:pt idx="567">
                  <c:v>30</c:v>
                </c:pt>
                <c:pt idx="568">
                  <c:v>84</c:v>
                </c:pt>
                <c:pt idx="569">
                  <c:v>88</c:v>
                </c:pt>
                <c:pt idx="570">
                  <c:v>91</c:v>
                </c:pt>
                <c:pt idx="571">
                  <c:v>80</c:v>
                </c:pt>
                <c:pt idx="572">
                  <c:v>77</c:v>
                </c:pt>
                <c:pt idx="573">
                  <c:v>102</c:v>
                </c:pt>
                <c:pt idx="574">
                  <c:v>98</c:v>
                </c:pt>
                <c:pt idx="575">
                  <c:v>87</c:v>
                </c:pt>
                <c:pt idx="576">
                  <c:v>93</c:v>
                </c:pt>
                <c:pt idx="577">
                  <c:v>89</c:v>
                </c:pt>
                <c:pt idx="578">
                  <c:v>111</c:v>
                </c:pt>
                <c:pt idx="579">
                  <c:v>20</c:v>
                </c:pt>
                <c:pt idx="580">
                  <c:v>86</c:v>
                </c:pt>
                <c:pt idx="581">
                  <c:v>30</c:v>
                </c:pt>
                <c:pt idx="582">
                  <c:v>30</c:v>
                </c:pt>
                <c:pt idx="583">
                  <c:v>85</c:v>
                </c:pt>
                <c:pt idx="584">
                  <c:v>98</c:v>
                </c:pt>
                <c:pt idx="585">
                  <c:v>88</c:v>
                </c:pt>
                <c:pt idx="586">
                  <c:v>177</c:v>
                </c:pt>
                <c:pt idx="587">
                  <c:v>82</c:v>
                </c:pt>
                <c:pt idx="588">
                  <c:v>93</c:v>
                </c:pt>
                <c:pt idx="589">
                  <c:v>111</c:v>
                </c:pt>
                <c:pt idx="590">
                  <c:v>115</c:v>
                </c:pt>
                <c:pt idx="591">
                  <c:v>95</c:v>
                </c:pt>
                <c:pt idx="592">
                  <c:v>30</c:v>
                </c:pt>
                <c:pt idx="593">
                  <c:v>124</c:v>
                </c:pt>
                <c:pt idx="594">
                  <c:v>95</c:v>
                </c:pt>
                <c:pt idx="595">
                  <c:v>122</c:v>
                </c:pt>
                <c:pt idx="596">
                  <c:v>90</c:v>
                </c:pt>
                <c:pt idx="597">
                  <c:v>5</c:v>
                </c:pt>
                <c:pt idx="598">
                  <c:v>80</c:v>
                </c:pt>
                <c:pt idx="599">
                  <c:v>112</c:v>
                </c:pt>
                <c:pt idx="600">
                  <c:v>52</c:v>
                </c:pt>
                <c:pt idx="601">
                  <c:v>114</c:v>
                </c:pt>
                <c:pt idx="602">
                  <c:v>94</c:v>
                </c:pt>
                <c:pt idx="603">
                  <c:v>102</c:v>
                </c:pt>
                <c:pt idx="604">
                  <c:v>100</c:v>
                </c:pt>
                <c:pt idx="605">
                  <c:v>114</c:v>
                </c:pt>
                <c:pt idx="606">
                  <c:v>3</c:v>
                </c:pt>
                <c:pt idx="607">
                  <c:v>136</c:v>
                </c:pt>
                <c:pt idx="608">
                  <c:v>7</c:v>
                </c:pt>
                <c:pt idx="609">
                  <c:v>90</c:v>
                </c:pt>
                <c:pt idx="610">
                  <c:v>30</c:v>
                </c:pt>
                <c:pt idx="611">
                  <c:v>40</c:v>
                </c:pt>
                <c:pt idx="612">
                  <c:v>40</c:v>
                </c:pt>
                <c:pt idx="613">
                  <c:v>105</c:v>
                </c:pt>
                <c:pt idx="614">
                  <c:v>90</c:v>
                </c:pt>
                <c:pt idx="615">
                  <c:v>97</c:v>
                </c:pt>
                <c:pt idx="616">
                  <c:v>7</c:v>
                </c:pt>
                <c:pt idx="617">
                  <c:v>119</c:v>
                </c:pt>
                <c:pt idx="618">
                  <c:v>110</c:v>
                </c:pt>
                <c:pt idx="619">
                  <c:v>121</c:v>
                </c:pt>
                <c:pt idx="620">
                  <c:v>26</c:v>
                </c:pt>
                <c:pt idx="621">
                  <c:v>190</c:v>
                </c:pt>
                <c:pt idx="622">
                  <c:v>15</c:v>
                </c:pt>
                <c:pt idx="623">
                  <c:v>128</c:v>
                </c:pt>
                <c:pt idx="624">
                  <c:v>15</c:v>
                </c:pt>
                <c:pt idx="625">
                  <c:v>30</c:v>
                </c:pt>
                <c:pt idx="626">
                  <c:v>90</c:v>
                </c:pt>
                <c:pt idx="628">
                  <c:v>138</c:v>
                </c:pt>
                <c:pt idx="629">
                  <c:v>75</c:v>
                </c:pt>
                <c:pt idx="630">
                  <c:v>132</c:v>
                </c:pt>
                <c:pt idx="631">
                  <c:v>142</c:v>
                </c:pt>
                <c:pt idx="632">
                  <c:v>86</c:v>
                </c:pt>
                <c:pt idx="633">
                  <c:v>94</c:v>
                </c:pt>
                <c:pt idx="634">
                  <c:v>90</c:v>
                </c:pt>
                <c:pt idx="635">
                  <c:v>85</c:v>
                </c:pt>
                <c:pt idx="636">
                  <c:v>150</c:v>
                </c:pt>
                <c:pt idx="637">
                  <c:v>8</c:v>
                </c:pt>
                <c:pt idx="638">
                  <c:v>94</c:v>
                </c:pt>
                <c:pt idx="639">
                  <c:v>80</c:v>
                </c:pt>
                <c:pt idx="640">
                  <c:v>125</c:v>
                </c:pt>
                <c:pt idx="641">
                  <c:v>117</c:v>
                </c:pt>
                <c:pt idx="642">
                  <c:v>3</c:v>
                </c:pt>
                <c:pt idx="643">
                  <c:v>115</c:v>
                </c:pt>
                <c:pt idx="644">
                  <c:v>93</c:v>
                </c:pt>
                <c:pt idx="645">
                  <c:v>88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97</c:v>
                </c:pt>
                <c:pt idx="651">
                  <c:v>99</c:v>
                </c:pt>
                <c:pt idx="652">
                  <c:v>2</c:v>
                </c:pt>
                <c:pt idx="653">
                  <c:v>4</c:v>
                </c:pt>
                <c:pt idx="654">
                  <c:v>5</c:v>
                </c:pt>
                <c:pt idx="655">
                  <c:v>145</c:v>
                </c:pt>
                <c:pt idx="656">
                  <c:v>68</c:v>
                </c:pt>
                <c:pt idx="657">
                  <c:v>96</c:v>
                </c:pt>
                <c:pt idx="658">
                  <c:v>105</c:v>
                </c:pt>
                <c:pt idx="659">
                  <c:v>30</c:v>
                </c:pt>
                <c:pt idx="660">
                  <c:v>105</c:v>
                </c:pt>
                <c:pt idx="661">
                  <c:v>90</c:v>
                </c:pt>
                <c:pt idx="662">
                  <c:v>30</c:v>
                </c:pt>
                <c:pt idx="663">
                  <c:v>26</c:v>
                </c:pt>
                <c:pt idx="664">
                  <c:v>101</c:v>
                </c:pt>
                <c:pt idx="665">
                  <c:v>73</c:v>
                </c:pt>
                <c:pt idx="666">
                  <c:v>3</c:v>
                </c:pt>
                <c:pt idx="667">
                  <c:v>98</c:v>
                </c:pt>
                <c:pt idx="668">
                  <c:v>108</c:v>
                </c:pt>
                <c:pt idx="669">
                  <c:v>12</c:v>
                </c:pt>
                <c:pt idx="670">
                  <c:v>110</c:v>
                </c:pt>
                <c:pt idx="671">
                  <c:v>104</c:v>
                </c:pt>
                <c:pt idx="672">
                  <c:v>109</c:v>
                </c:pt>
                <c:pt idx="673">
                  <c:v>30</c:v>
                </c:pt>
                <c:pt idx="674">
                  <c:v>95</c:v>
                </c:pt>
                <c:pt idx="675">
                  <c:v>122</c:v>
                </c:pt>
                <c:pt idx="676">
                  <c:v>106</c:v>
                </c:pt>
                <c:pt idx="677">
                  <c:v>118</c:v>
                </c:pt>
                <c:pt idx="678">
                  <c:v>2</c:v>
                </c:pt>
                <c:pt idx="679">
                  <c:v>106</c:v>
                </c:pt>
                <c:pt idx="680">
                  <c:v>111</c:v>
                </c:pt>
                <c:pt idx="681">
                  <c:v>11</c:v>
                </c:pt>
                <c:pt idx="682">
                  <c:v>30</c:v>
                </c:pt>
                <c:pt idx="683">
                  <c:v>114</c:v>
                </c:pt>
                <c:pt idx="684">
                  <c:v>82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11</c:v>
                </c:pt>
                <c:pt idx="689">
                  <c:v>94</c:v>
                </c:pt>
                <c:pt idx="690">
                  <c:v>121</c:v>
                </c:pt>
                <c:pt idx="691">
                  <c:v>93</c:v>
                </c:pt>
                <c:pt idx="692">
                  <c:v>2</c:v>
                </c:pt>
                <c:pt idx="693">
                  <c:v>30</c:v>
                </c:pt>
                <c:pt idx="694">
                  <c:v>105</c:v>
                </c:pt>
                <c:pt idx="695">
                  <c:v>83</c:v>
                </c:pt>
                <c:pt idx="696">
                  <c:v>118</c:v>
                </c:pt>
                <c:pt idx="697">
                  <c:v>81</c:v>
                </c:pt>
                <c:pt idx="698">
                  <c:v>86</c:v>
                </c:pt>
                <c:pt idx="699">
                  <c:v>131</c:v>
                </c:pt>
                <c:pt idx="700">
                  <c:v>1</c:v>
                </c:pt>
                <c:pt idx="701">
                  <c:v>107</c:v>
                </c:pt>
                <c:pt idx="702">
                  <c:v>163</c:v>
                </c:pt>
                <c:pt idx="703">
                  <c:v>5</c:v>
                </c:pt>
                <c:pt idx="704">
                  <c:v>88</c:v>
                </c:pt>
                <c:pt idx="705">
                  <c:v>123</c:v>
                </c:pt>
                <c:pt idx="706">
                  <c:v>98</c:v>
                </c:pt>
                <c:pt idx="707">
                  <c:v>7</c:v>
                </c:pt>
                <c:pt idx="708">
                  <c:v>80</c:v>
                </c:pt>
                <c:pt idx="709">
                  <c:v>99</c:v>
                </c:pt>
                <c:pt idx="710">
                  <c:v>105</c:v>
                </c:pt>
                <c:pt idx="711">
                  <c:v>90</c:v>
                </c:pt>
                <c:pt idx="712">
                  <c:v>100</c:v>
                </c:pt>
                <c:pt idx="713">
                  <c:v>121</c:v>
                </c:pt>
                <c:pt idx="714">
                  <c:v>112</c:v>
                </c:pt>
                <c:pt idx="715">
                  <c:v>121</c:v>
                </c:pt>
                <c:pt idx="716">
                  <c:v>108</c:v>
                </c:pt>
                <c:pt idx="717">
                  <c:v>91</c:v>
                </c:pt>
                <c:pt idx="718">
                  <c:v>103</c:v>
                </c:pt>
                <c:pt idx="719">
                  <c:v>99</c:v>
                </c:pt>
                <c:pt idx="720">
                  <c:v>81</c:v>
                </c:pt>
                <c:pt idx="721">
                  <c:v>89</c:v>
                </c:pt>
                <c:pt idx="722">
                  <c:v>88</c:v>
                </c:pt>
                <c:pt idx="723">
                  <c:v>30</c:v>
                </c:pt>
                <c:pt idx="724">
                  <c:v>154</c:v>
                </c:pt>
                <c:pt idx="725">
                  <c:v>165</c:v>
                </c:pt>
                <c:pt idx="726">
                  <c:v>98</c:v>
                </c:pt>
                <c:pt idx="727">
                  <c:v>117</c:v>
                </c:pt>
                <c:pt idx="728">
                  <c:v>119</c:v>
                </c:pt>
                <c:pt idx="729">
                  <c:v>111</c:v>
                </c:pt>
                <c:pt idx="730">
                  <c:v>115</c:v>
                </c:pt>
                <c:pt idx="731">
                  <c:v>83</c:v>
                </c:pt>
                <c:pt idx="732">
                  <c:v>65</c:v>
                </c:pt>
                <c:pt idx="733">
                  <c:v>103</c:v>
                </c:pt>
                <c:pt idx="734">
                  <c:v>95</c:v>
                </c:pt>
                <c:pt idx="735">
                  <c:v>110</c:v>
                </c:pt>
                <c:pt idx="736">
                  <c:v>121</c:v>
                </c:pt>
                <c:pt idx="737">
                  <c:v>3</c:v>
                </c:pt>
                <c:pt idx="738">
                  <c:v>119</c:v>
                </c:pt>
                <c:pt idx="739">
                  <c:v>44</c:v>
                </c:pt>
                <c:pt idx="740">
                  <c:v>118</c:v>
                </c:pt>
                <c:pt idx="741">
                  <c:v>96</c:v>
                </c:pt>
                <c:pt idx="742">
                  <c:v>120</c:v>
                </c:pt>
                <c:pt idx="743">
                  <c:v>101</c:v>
                </c:pt>
                <c:pt idx="744">
                  <c:v>20</c:v>
                </c:pt>
                <c:pt idx="745">
                  <c:v>131</c:v>
                </c:pt>
                <c:pt idx="746">
                  <c:v>92</c:v>
                </c:pt>
                <c:pt idx="747">
                  <c:v>132</c:v>
                </c:pt>
                <c:pt idx="748">
                  <c:v>82</c:v>
                </c:pt>
                <c:pt idx="749">
                  <c:v>146</c:v>
                </c:pt>
                <c:pt idx="750">
                  <c:v>70</c:v>
                </c:pt>
                <c:pt idx="751">
                  <c:v>80</c:v>
                </c:pt>
                <c:pt idx="752">
                  <c:v>109</c:v>
                </c:pt>
                <c:pt idx="753">
                  <c:v>118</c:v>
                </c:pt>
                <c:pt idx="754">
                  <c:v>3</c:v>
                </c:pt>
                <c:pt idx="755">
                  <c:v>134</c:v>
                </c:pt>
                <c:pt idx="756">
                  <c:v>90</c:v>
                </c:pt>
                <c:pt idx="757">
                  <c:v>83</c:v>
                </c:pt>
                <c:pt idx="758">
                  <c:v>130</c:v>
                </c:pt>
                <c:pt idx="759">
                  <c:v>67</c:v>
                </c:pt>
                <c:pt idx="760">
                  <c:v>119</c:v>
                </c:pt>
                <c:pt idx="761">
                  <c:v>87</c:v>
                </c:pt>
                <c:pt idx="762">
                  <c:v>94</c:v>
                </c:pt>
                <c:pt idx="763">
                  <c:v>89</c:v>
                </c:pt>
                <c:pt idx="764">
                  <c:v>119</c:v>
                </c:pt>
                <c:pt idx="765">
                  <c:v>95</c:v>
                </c:pt>
                <c:pt idx="766">
                  <c:v>4</c:v>
                </c:pt>
                <c:pt idx="767">
                  <c:v>7</c:v>
                </c:pt>
                <c:pt idx="768">
                  <c:v>6</c:v>
                </c:pt>
                <c:pt idx="769">
                  <c:v>6</c:v>
                </c:pt>
                <c:pt idx="770">
                  <c:v>6</c:v>
                </c:pt>
                <c:pt idx="771">
                  <c:v>109</c:v>
                </c:pt>
                <c:pt idx="772">
                  <c:v>90</c:v>
                </c:pt>
                <c:pt idx="773">
                  <c:v>110</c:v>
                </c:pt>
                <c:pt idx="774">
                  <c:v>85</c:v>
                </c:pt>
                <c:pt idx="775">
                  <c:v>95</c:v>
                </c:pt>
                <c:pt idx="776">
                  <c:v>98</c:v>
                </c:pt>
                <c:pt idx="777">
                  <c:v>134</c:v>
                </c:pt>
                <c:pt idx="778">
                  <c:v>92</c:v>
                </c:pt>
                <c:pt idx="779">
                  <c:v>140</c:v>
                </c:pt>
                <c:pt idx="780">
                  <c:v>152</c:v>
                </c:pt>
                <c:pt idx="781">
                  <c:v>164</c:v>
                </c:pt>
                <c:pt idx="782">
                  <c:v>16</c:v>
                </c:pt>
                <c:pt idx="783">
                  <c:v>9</c:v>
                </c:pt>
                <c:pt idx="784">
                  <c:v>7</c:v>
                </c:pt>
                <c:pt idx="785">
                  <c:v>9</c:v>
                </c:pt>
                <c:pt idx="786">
                  <c:v>111</c:v>
                </c:pt>
                <c:pt idx="787">
                  <c:v>15</c:v>
                </c:pt>
                <c:pt idx="788">
                  <c:v>5</c:v>
                </c:pt>
                <c:pt idx="789">
                  <c:v>15</c:v>
                </c:pt>
                <c:pt idx="790">
                  <c:v>100</c:v>
                </c:pt>
                <c:pt idx="791">
                  <c:v>134</c:v>
                </c:pt>
                <c:pt idx="792">
                  <c:v>129</c:v>
                </c:pt>
                <c:pt idx="793">
                  <c:v>124</c:v>
                </c:pt>
                <c:pt idx="794">
                  <c:v>133</c:v>
                </c:pt>
                <c:pt idx="795">
                  <c:v>107</c:v>
                </c:pt>
                <c:pt idx="796">
                  <c:v>45</c:v>
                </c:pt>
                <c:pt idx="797">
                  <c:v>92</c:v>
                </c:pt>
                <c:pt idx="798">
                  <c:v>81</c:v>
                </c:pt>
                <c:pt idx="799">
                  <c:v>88</c:v>
                </c:pt>
                <c:pt idx="800">
                  <c:v>125</c:v>
                </c:pt>
                <c:pt idx="801">
                  <c:v>100</c:v>
                </c:pt>
                <c:pt idx="802">
                  <c:v>3</c:v>
                </c:pt>
                <c:pt idx="803">
                  <c:v>116</c:v>
                </c:pt>
                <c:pt idx="804">
                  <c:v>101</c:v>
                </c:pt>
                <c:pt idx="805">
                  <c:v>128</c:v>
                </c:pt>
                <c:pt idx="806">
                  <c:v>136</c:v>
                </c:pt>
                <c:pt idx="807">
                  <c:v>115</c:v>
                </c:pt>
                <c:pt idx="808">
                  <c:v>114</c:v>
                </c:pt>
                <c:pt idx="809">
                  <c:v>139</c:v>
                </c:pt>
                <c:pt idx="810">
                  <c:v>93</c:v>
                </c:pt>
                <c:pt idx="811">
                  <c:v>2</c:v>
                </c:pt>
                <c:pt idx="812">
                  <c:v>88</c:v>
                </c:pt>
                <c:pt idx="813">
                  <c:v>123</c:v>
                </c:pt>
                <c:pt idx="814">
                  <c:v>104</c:v>
                </c:pt>
                <c:pt idx="815">
                  <c:v>85</c:v>
                </c:pt>
                <c:pt idx="816">
                  <c:v>94</c:v>
                </c:pt>
                <c:pt idx="817">
                  <c:v>96</c:v>
                </c:pt>
                <c:pt idx="818">
                  <c:v>108</c:v>
                </c:pt>
                <c:pt idx="819">
                  <c:v>110</c:v>
                </c:pt>
                <c:pt idx="820">
                  <c:v>110</c:v>
                </c:pt>
                <c:pt idx="821">
                  <c:v>85</c:v>
                </c:pt>
                <c:pt idx="822">
                  <c:v>120</c:v>
                </c:pt>
                <c:pt idx="823">
                  <c:v>78</c:v>
                </c:pt>
                <c:pt idx="824">
                  <c:v>79</c:v>
                </c:pt>
                <c:pt idx="825">
                  <c:v>100</c:v>
                </c:pt>
                <c:pt idx="826">
                  <c:v>97</c:v>
                </c:pt>
                <c:pt idx="827">
                  <c:v>118</c:v>
                </c:pt>
                <c:pt idx="828">
                  <c:v>93</c:v>
                </c:pt>
                <c:pt idx="829">
                  <c:v>165</c:v>
                </c:pt>
                <c:pt idx="830">
                  <c:v>100</c:v>
                </c:pt>
                <c:pt idx="831">
                  <c:v>95</c:v>
                </c:pt>
                <c:pt idx="832">
                  <c:v>120</c:v>
                </c:pt>
                <c:pt idx="833">
                  <c:v>3</c:v>
                </c:pt>
                <c:pt idx="834">
                  <c:v>121</c:v>
                </c:pt>
                <c:pt idx="835">
                  <c:v>161</c:v>
                </c:pt>
                <c:pt idx="836">
                  <c:v>124</c:v>
                </c:pt>
                <c:pt idx="837">
                  <c:v>80</c:v>
                </c:pt>
                <c:pt idx="838">
                  <c:v>95</c:v>
                </c:pt>
                <c:pt idx="839">
                  <c:v>95</c:v>
                </c:pt>
                <c:pt idx="840">
                  <c:v>175</c:v>
                </c:pt>
                <c:pt idx="841">
                  <c:v>92</c:v>
                </c:pt>
                <c:pt idx="842">
                  <c:v>153</c:v>
                </c:pt>
                <c:pt idx="843">
                  <c:v>140</c:v>
                </c:pt>
                <c:pt idx="844">
                  <c:v>68</c:v>
                </c:pt>
                <c:pt idx="845">
                  <c:v>100</c:v>
                </c:pt>
                <c:pt idx="846">
                  <c:v>90</c:v>
                </c:pt>
                <c:pt idx="847">
                  <c:v>128</c:v>
                </c:pt>
                <c:pt idx="848">
                  <c:v>105</c:v>
                </c:pt>
                <c:pt idx="849">
                  <c:v>118</c:v>
                </c:pt>
                <c:pt idx="850">
                  <c:v>85</c:v>
                </c:pt>
                <c:pt idx="851">
                  <c:v>96</c:v>
                </c:pt>
                <c:pt idx="852">
                  <c:v>83</c:v>
                </c:pt>
                <c:pt idx="853">
                  <c:v>106</c:v>
                </c:pt>
                <c:pt idx="854">
                  <c:v>92</c:v>
                </c:pt>
                <c:pt idx="855">
                  <c:v>100</c:v>
                </c:pt>
                <c:pt idx="856">
                  <c:v>85</c:v>
                </c:pt>
                <c:pt idx="857">
                  <c:v>150</c:v>
                </c:pt>
                <c:pt idx="858">
                  <c:v>130</c:v>
                </c:pt>
                <c:pt idx="859">
                  <c:v>93</c:v>
                </c:pt>
                <c:pt idx="860">
                  <c:v>100</c:v>
                </c:pt>
                <c:pt idx="861">
                  <c:v>158</c:v>
                </c:pt>
                <c:pt idx="862">
                  <c:v>22</c:v>
                </c:pt>
                <c:pt idx="863">
                  <c:v>27</c:v>
                </c:pt>
                <c:pt idx="864">
                  <c:v>108</c:v>
                </c:pt>
                <c:pt idx="865">
                  <c:v>72</c:v>
                </c:pt>
                <c:pt idx="866">
                  <c:v>105</c:v>
                </c:pt>
                <c:pt idx="867">
                  <c:v>121</c:v>
                </c:pt>
                <c:pt idx="868">
                  <c:v>102</c:v>
                </c:pt>
                <c:pt idx="869">
                  <c:v>91</c:v>
                </c:pt>
                <c:pt idx="870">
                  <c:v>100</c:v>
                </c:pt>
                <c:pt idx="871">
                  <c:v>92</c:v>
                </c:pt>
                <c:pt idx="872">
                  <c:v>87</c:v>
                </c:pt>
                <c:pt idx="873">
                  <c:v>101</c:v>
                </c:pt>
                <c:pt idx="874">
                  <c:v>91</c:v>
                </c:pt>
                <c:pt idx="875">
                  <c:v>129</c:v>
                </c:pt>
                <c:pt idx="876">
                  <c:v>93</c:v>
                </c:pt>
                <c:pt idx="877">
                  <c:v>4</c:v>
                </c:pt>
                <c:pt idx="878">
                  <c:v>92</c:v>
                </c:pt>
                <c:pt idx="879">
                  <c:v>81</c:v>
                </c:pt>
                <c:pt idx="880">
                  <c:v>102</c:v>
                </c:pt>
                <c:pt idx="881">
                  <c:v>70</c:v>
                </c:pt>
                <c:pt idx="882">
                  <c:v>100</c:v>
                </c:pt>
                <c:pt idx="883">
                  <c:v>69</c:v>
                </c:pt>
                <c:pt idx="884">
                  <c:v>78</c:v>
                </c:pt>
                <c:pt idx="885">
                  <c:v>95</c:v>
                </c:pt>
                <c:pt idx="886">
                  <c:v>80</c:v>
                </c:pt>
                <c:pt idx="887">
                  <c:v>69</c:v>
                </c:pt>
                <c:pt idx="888">
                  <c:v>99</c:v>
                </c:pt>
              </c:numCache>
            </c:numRef>
          </c:xVal>
          <c:yVal>
            <c:numRef>
              <c:f>Notas!$C:$C</c:f>
              <c:numCache>
                <c:formatCode>General</c:formatCode>
                <c:ptCount val="1048576"/>
                <c:pt idx="0">
                  <c:v>5.4</c:v>
                </c:pt>
                <c:pt idx="1">
                  <c:v>7.1</c:v>
                </c:pt>
                <c:pt idx="2">
                  <c:v>5.9</c:v>
                </c:pt>
                <c:pt idx="3">
                  <c:v>7.1</c:v>
                </c:pt>
                <c:pt idx="4">
                  <c:v>8.3000000000000007</c:v>
                </c:pt>
                <c:pt idx="5">
                  <c:v>5.7</c:v>
                </c:pt>
                <c:pt idx="6">
                  <c:v>7.4</c:v>
                </c:pt>
                <c:pt idx="7">
                  <c:v>8.1999999999999993</c:v>
                </c:pt>
                <c:pt idx="8">
                  <c:v>6.7</c:v>
                </c:pt>
                <c:pt idx="9">
                  <c:v>7</c:v>
                </c:pt>
                <c:pt idx="10">
                  <c:v>8.1</c:v>
                </c:pt>
                <c:pt idx="11">
                  <c:v>6.3</c:v>
                </c:pt>
                <c:pt idx="12">
                  <c:v>7</c:v>
                </c:pt>
                <c:pt idx="13">
                  <c:v>6.8</c:v>
                </c:pt>
                <c:pt idx="14">
                  <c:v>7.9</c:v>
                </c:pt>
                <c:pt idx="15">
                  <c:v>7.6</c:v>
                </c:pt>
                <c:pt idx="16">
                  <c:v>6.9</c:v>
                </c:pt>
                <c:pt idx="17">
                  <c:v>6.4</c:v>
                </c:pt>
                <c:pt idx="18">
                  <c:v>7.2</c:v>
                </c:pt>
                <c:pt idx="19">
                  <c:v>7.5</c:v>
                </c:pt>
                <c:pt idx="20">
                  <c:v>7.2</c:v>
                </c:pt>
                <c:pt idx="21">
                  <c:v>7.6</c:v>
                </c:pt>
                <c:pt idx="22">
                  <c:v>7.8</c:v>
                </c:pt>
                <c:pt idx="23">
                  <c:v>8.1</c:v>
                </c:pt>
                <c:pt idx="24">
                  <c:v>7</c:v>
                </c:pt>
                <c:pt idx="25">
                  <c:v>8</c:v>
                </c:pt>
                <c:pt idx="26">
                  <c:v>5.0999999999999996</c:v>
                </c:pt>
                <c:pt idx="27">
                  <c:v>5.0999999999999996</c:v>
                </c:pt>
                <c:pt idx="28">
                  <c:v>7.2</c:v>
                </c:pt>
                <c:pt idx="29">
                  <c:v>7.1</c:v>
                </c:pt>
                <c:pt idx="30">
                  <c:v>8</c:v>
                </c:pt>
                <c:pt idx="31">
                  <c:v>7.9</c:v>
                </c:pt>
                <c:pt idx="32">
                  <c:v>6.1</c:v>
                </c:pt>
                <c:pt idx="33">
                  <c:v>7.8</c:v>
                </c:pt>
                <c:pt idx="34">
                  <c:v>8.8000000000000007</c:v>
                </c:pt>
                <c:pt idx="35">
                  <c:v>6.8</c:v>
                </c:pt>
                <c:pt idx="36">
                  <c:v>7.8</c:v>
                </c:pt>
                <c:pt idx="37">
                  <c:v>7.2</c:v>
                </c:pt>
                <c:pt idx="38">
                  <c:v>8.3000000000000007</c:v>
                </c:pt>
                <c:pt idx="39">
                  <c:v>7</c:v>
                </c:pt>
                <c:pt idx="40">
                  <c:v>7.8</c:v>
                </c:pt>
                <c:pt idx="41">
                  <c:v>7.6</c:v>
                </c:pt>
                <c:pt idx="42">
                  <c:v>6.8</c:v>
                </c:pt>
                <c:pt idx="43">
                  <c:v>6.7</c:v>
                </c:pt>
                <c:pt idx="44">
                  <c:v>8.1</c:v>
                </c:pt>
                <c:pt idx="45">
                  <c:v>6.6</c:v>
                </c:pt>
                <c:pt idx="46">
                  <c:v>5.0999999999999996</c:v>
                </c:pt>
                <c:pt idx="47">
                  <c:v>7.7</c:v>
                </c:pt>
                <c:pt idx="48">
                  <c:v>7.9</c:v>
                </c:pt>
                <c:pt idx="49">
                  <c:v>6</c:v>
                </c:pt>
                <c:pt idx="50">
                  <c:v>7.6</c:v>
                </c:pt>
                <c:pt idx="51">
                  <c:v>6.6</c:v>
                </c:pt>
                <c:pt idx="52">
                  <c:v>7</c:v>
                </c:pt>
                <c:pt idx="53">
                  <c:v>3.5</c:v>
                </c:pt>
                <c:pt idx="54">
                  <c:v>6.7</c:v>
                </c:pt>
                <c:pt idx="55">
                  <c:v>8.6999999999999993</c:v>
                </c:pt>
                <c:pt idx="56">
                  <c:v>8.6</c:v>
                </c:pt>
                <c:pt idx="57">
                  <c:v>8</c:v>
                </c:pt>
                <c:pt idx="58">
                  <c:v>7.1</c:v>
                </c:pt>
                <c:pt idx="59">
                  <c:v>6.8</c:v>
                </c:pt>
                <c:pt idx="60">
                  <c:v>7.7</c:v>
                </c:pt>
                <c:pt idx="61">
                  <c:v>7.8</c:v>
                </c:pt>
                <c:pt idx="62">
                  <c:v>7.6</c:v>
                </c:pt>
                <c:pt idx="63">
                  <c:v>7.9</c:v>
                </c:pt>
                <c:pt idx="64">
                  <c:v>6.6</c:v>
                </c:pt>
                <c:pt idx="65">
                  <c:v>6.4</c:v>
                </c:pt>
                <c:pt idx="66">
                  <c:v>7.8</c:v>
                </c:pt>
                <c:pt idx="67">
                  <c:v>8</c:v>
                </c:pt>
                <c:pt idx="68">
                  <c:v>7.6</c:v>
                </c:pt>
                <c:pt idx="69">
                  <c:v>6.9</c:v>
                </c:pt>
                <c:pt idx="70">
                  <c:v>7</c:v>
                </c:pt>
                <c:pt idx="71">
                  <c:v>5.7</c:v>
                </c:pt>
                <c:pt idx="72">
                  <c:v>6.1</c:v>
                </c:pt>
                <c:pt idx="73">
                  <c:v>5.3</c:v>
                </c:pt>
                <c:pt idx="74">
                  <c:v>8</c:v>
                </c:pt>
                <c:pt idx="75">
                  <c:v>5.8</c:v>
                </c:pt>
                <c:pt idx="76">
                  <c:v>7.2</c:v>
                </c:pt>
                <c:pt idx="77">
                  <c:v>5.8</c:v>
                </c:pt>
                <c:pt idx="78">
                  <c:v>6.8</c:v>
                </c:pt>
                <c:pt idx="79">
                  <c:v>6.3</c:v>
                </c:pt>
                <c:pt idx="80">
                  <c:v>7.1</c:v>
                </c:pt>
                <c:pt idx="81">
                  <c:v>5.6</c:v>
                </c:pt>
                <c:pt idx="82">
                  <c:v>7.8</c:v>
                </c:pt>
                <c:pt idx="83">
                  <c:v>7.5</c:v>
                </c:pt>
                <c:pt idx="84">
                  <c:v>7.6</c:v>
                </c:pt>
                <c:pt idx="85">
                  <c:v>7.3</c:v>
                </c:pt>
                <c:pt idx="86">
                  <c:v>7.6</c:v>
                </c:pt>
                <c:pt idx="87">
                  <c:v>6.5</c:v>
                </c:pt>
                <c:pt idx="88">
                  <c:v>8.1999999999999993</c:v>
                </c:pt>
                <c:pt idx="89">
                  <c:v>7.4</c:v>
                </c:pt>
                <c:pt idx="90">
                  <c:v>7.8</c:v>
                </c:pt>
                <c:pt idx="91">
                  <c:v>7.3</c:v>
                </c:pt>
                <c:pt idx="92">
                  <c:v>8</c:v>
                </c:pt>
                <c:pt idx="93">
                  <c:v>7.3</c:v>
                </c:pt>
                <c:pt idx="94">
                  <c:v>7.8</c:v>
                </c:pt>
                <c:pt idx="95">
                  <c:v>7.8</c:v>
                </c:pt>
                <c:pt idx="96">
                  <c:v>6.6</c:v>
                </c:pt>
                <c:pt idx="97">
                  <c:v>7.7</c:v>
                </c:pt>
                <c:pt idx="98">
                  <c:v>7.7</c:v>
                </c:pt>
                <c:pt idx="99">
                  <c:v>7.4</c:v>
                </c:pt>
                <c:pt idx="100">
                  <c:v>8.1</c:v>
                </c:pt>
                <c:pt idx="101">
                  <c:v>8</c:v>
                </c:pt>
                <c:pt idx="102">
                  <c:v>8.1</c:v>
                </c:pt>
                <c:pt idx="103">
                  <c:v>7.5</c:v>
                </c:pt>
                <c:pt idx="104">
                  <c:v>5.2</c:v>
                </c:pt>
                <c:pt idx="105">
                  <c:v>6.2</c:v>
                </c:pt>
                <c:pt idx="106">
                  <c:v>8</c:v>
                </c:pt>
                <c:pt idx="107">
                  <c:v>7.1</c:v>
                </c:pt>
                <c:pt idx="108">
                  <c:v>7.9</c:v>
                </c:pt>
                <c:pt idx="109">
                  <c:v>6.8</c:v>
                </c:pt>
                <c:pt idx="110">
                  <c:v>7.9</c:v>
                </c:pt>
                <c:pt idx="111">
                  <c:v>8</c:v>
                </c:pt>
                <c:pt idx="112">
                  <c:v>8</c:v>
                </c:pt>
                <c:pt idx="113">
                  <c:v>7.8</c:v>
                </c:pt>
                <c:pt idx="114">
                  <c:v>7.2</c:v>
                </c:pt>
                <c:pt idx="115">
                  <c:v>6.5</c:v>
                </c:pt>
                <c:pt idx="116">
                  <c:v>7.5</c:v>
                </c:pt>
                <c:pt idx="117">
                  <c:v>8.4</c:v>
                </c:pt>
                <c:pt idx="118">
                  <c:v>7.1</c:v>
                </c:pt>
                <c:pt idx="119">
                  <c:v>6.6</c:v>
                </c:pt>
                <c:pt idx="120">
                  <c:v>7.1</c:v>
                </c:pt>
                <c:pt idx="121">
                  <c:v>7</c:v>
                </c:pt>
                <c:pt idx="122">
                  <c:v>8.1</c:v>
                </c:pt>
                <c:pt idx="123">
                  <c:v>7.7</c:v>
                </c:pt>
                <c:pt idx="124">
                  <c:v>7.8</c:v>
                </c:pt>
                <c:pt idx="125">
                  <c:v>7.3</c:v>
                </c:pt>
                <c:pt idx="126">
                  <c:v>6.1</c:v>
                </c:pt>
                <c:pt idx="127">
                  <c:v>6.8</c:v>
                </c:pt>
                <c:pt idx="128">
                  <c:v>8.1999999999999993</c:v>
                </c:pt>
                <c:pt idx="129">
                  <c:v>8.1</c:v>
                </c:pt>
                <c:pt idx="130">
                  <c:v>7.1</c:v>
                </c:pt>
                <c:pt idx="131">
                  <c:v>7.4</c:v>
                </c:pt>
                <c:pt idx="132">
                  <c:v>6.4</c:v>
                </c:pt>
                <c:pt idx="133">
                  <c:v>7.4</c:v>
                </c:pt>
                <c:pt idx="134">
                  <c:v>7.6</c:v>
                </c:pt>
                <c:pt idx="135">
                  <c:v>5.7</c:v>
                </c:pt>
                <c:pt idx="136">
                  <c:v>7.4</c:v>
                </c:pt>
                <c:pt idx="137">
                  <c:v>8.1999999999999993</c:v>
                </c:pt>
                <c:pt idx="138">
                  <c:v>6.6</c:v>
                </c:pt>
                <c:pt idx="139">
                  <c:v>6.4</c:v>
                </c:pt>
                <c:pt idx="140">
                  <c:v>8.1</c:v>
                </c:pt>
                <c:pt idx="141">
                  <c:v>7.5</c:v>
                </c:pt>
                <c:pt idx="142">
                  <c:v>6.4</c:v>
                </c:pt>
                <c:pt idx="143">
                  <c:v>6.9</c:v>
                </c:pt>
                <c:pt idx="144">
                  <c:v>7.3</c:v>
                </c:pt>
                <c:pt idx="145">
                  <c:v>6.8</c:v>
                </c:pt>
                <c:pt idx="146">
                  <c:v>7.2</c:v>
                </c:pt>
                <c:pt idx="147">
                  <c:v>7.1</c:v>
                </c:pt>
                <c:pt idx="148">
                  <c:v>6.5</c:v>
                </c:pt>
                <c:pt idx="149">
                  <c:v>7.4</c:v>
                </c:pt>
                <c:pt idx="150">
                  <c:v>6.4</c:v>
                </c:pt>
                <c:pt idx="151">
                  <c:v>8</c:v>
                </c:pt>
                <c:pt idx="152">
                  <c:v>7.1</c:v>
                </c:pt>
                <c:pt idx="153">
                  <c:v>7.5</c:v>
                </c:pt>
                <c:pt idx="154">
                  <c:v>5.7</c:v>
                </c:pt>
                <c:pt idx="155">
                  <c:v>7.1</c:v>
                </c:pt>
                <c:pt idx="156">
                  <c:v>7.3</c:v>
                </c:pt>
                <c:pt idx="157">
                  <c:v>7.4</c:v>
                </c:pt>
                <c:pt idx="158">
                  <c:v>7.8</c:v>
                </c:pt>
                <c:pt idx="159">
                  <c:v>7.6</c:v>
                </c:pt>
                <c:pt idx="160">
                  <c:v>8.1999999999999993</c:v>
                </c:pt>
                <c:pt idx="161">
                  <c:v>7.1</c:v>
                </c:pt>
                <c:pt idx="162">
                  <c:v>6.1</c:v>
                </c:pt>
                <c:pt idx="163">
                  <c:v>6.8</c:v>
                </c:pt>
                <c:pt idx="164">
                  <c:v>7</c:v>
                </c:pt>
                <c:pt idx="165">
                  <c:v>6.8</c:v>
                </c:pt>
                <c:pt idx="166">
                  <c:v>7</c:v>
                </c:pt>
                <c:pt idx="167">
                  <c:v>5.6</c:v>
                </c:pt>
                <c:pt idx="168">
                  <c:v>7.9</c:v>
                </c:pt>
                <c:pt idx="169">
                  <c:v>7.5</c:v>
                </c:pt>
                <c:pt idx="170">
                  <c:v>7.8</c:v>
                </c:pt>
                <c:pt idx="171">
                  <c:v>7.4</c:v>
                </c:pt>
                <c:pt idx="172">
                  <c:v>7.9</c:v>
                </c:pt>
                <c:pt idx="173">
                  <c:v>7.4</c:v>
                </c:pt>
                <c:pt idx="174">
                  <c:v>6.8</c:v>
                </c:pt>
                <c:pt idx="175">
                  <c:v>8.1</c:v>
                </c:pt>
                <c:pt idx="176">
                  <c:v>7.7</c:v>
                </c:pt>
                <c:pt idx="177">
                  <c:v>8.1</c:v>
                </c:pt>
                <c:pt idx="178">
                  <c:v>7.1</c:v>
                </c:pt>
                <c:pt idx="179">
                  <c:v>6.6</c:v>
                </c:pt>
                <c:pt idx="180">
                  <c:v>7.4</c:v>
                </c:pt>
                <c:pt idx="181">
                  <c:v>7.2</c:v>
                </c:pt>
                <c:pt idx="182">
                  <c:v>7.3</c:v>
                </c:pt>
                <c:pt idx="183">
                  <c:v>7.8</c:v>
                </c:pt>
                <c:pt idx="184">
                  <c:v>7.9</c:v>
                </c:pt>
                <c:pt idx="185">
                  <c:v>7.1</c:v>
                </c:pt>
                <c:pt idx="186">
                  <c:v>7.9</c:v>
                </c:pt>
                <c:pt idx="187">
                  <c:v>7.4</c:v>
                </c:pt>
                <c:pt idx="188">
                  <c:v>7.8</c:v>
                </c:pt>
                <c:pt idx="189">
                  <c:v>7.2</c:v>
                </c:pt>
                <c:pt idx="190">
                  <c:v>7.2</c:v>
                </c:pt>
                <c:pt idx="191">
                  <c:v>8.3000000000000007</c:v>
                </c:pt>
                <c:pt idx="192">
                  <c:v>8.3000000000000007</c:v>
                </c:pt>
                <c:pt idx="193">
                  <c:v>8.1999999999999993</c:v>
                </c:pt>
                <c:pt idx="194">
                  <c:v>8.1</c:v>
                </c:pt>
                <c:pt idx="195">
                  <c:v>8.1999999999999993</c:v>
                </c:pt>
                <c:pt idx="196">
                  <c:v>8.3000000000000007</c:v>
                </c:pt>
                <c:pt idx="197">
                  <c:v>8.4</c:v>
                </c:pt>
                <c:pt idx="198">
                  <c:v>6.6</c:v>
                </c:pt>
                <c:pt idx="199">
                  <c:v>6.4</c:v>
                </c:pt>
                <c:pt idx="200">
                  <c:v>5.9</c:v>
                </c:pt>
                <c:pt idx="201">
                  <c:v>7.4</c:v>
                </c:pt>
                <c:pt idx="202">
                  <c:v>6.9</c:v>
                </c:pt>
                <c:pt idx="203">
                  <c:v>6.8</c:v>
                </c:pt>
                <c:pt idx="204">
                  <c:v>7.3</c:v>
                </c:pt>
                <c:pt idx="205">
                  <c:v>7.7</c:v>
                </c:pt>
                <c:pt idx="206">
                  <c:v>7.5</c:v>
                </c:pt>
                <c:pt idx="207">
                  <c:v>7.3</c:v>
                </c:pt>
                <c:pt idx="208">
                  <c:v>6.9</c:v>
                </c:pt>
                <c:pt idx="209">
                  <c:v>6.3</c:v>
                </c:pt>
                <c:pt idx="210">
                  <c:v>7.6</c:v>
                </c:pt>
                <c:pt idx="211">
                  <c:v>6.8</c:v>
                </c:pt>
                <c:pt idx="212">
                  <c:v>7.2</c:v>
                </c:pt>
                <c:pt idx="213">
                  <c:v>7.4</c:v>
                </c:pt>
                <c:pt idx="214">
                  <c:v>7.2</c:v>
                </c:pt>
                <c:pt idx="215">
                  <c:v>8.1</c:v>
                </c:pt>
                <c:pt idx="216">
                  <c:v>7.3</c:v>
                </c:pt>
                <c:pt idx="217">
                  <c:v>7.5</c:v>
                </c:pt>
                <c:pt idx="218">
                  <c:v>7.6</c:v>
                </c:pt>
                <c:pt idx="219">
                  <c:v>7.3</c:v>
                </c:pt>
                <c:pt idx="220">
                  <c:v>7.2</c:v>
                </c:pt>
                <c:pt idx="221">
                  <c:v>7.3</c:v>
                </c:pt>
                <c:pt idx="222">
                  <c:v>8.6</c:v>
                </c:pt>
                <c:pt idx="223">
                  <c:v>7.9</c:v>
                </c:pt>
                <c:pt idx="224">
                  <c:v>8.1</c:v>
                </c:pt>
                <c:pt idx="225">
                  <c:v>7.4</c:v>
                </c:pt>
                <c:pt idx="226">
                  <c:v>5.9</c:v>
                </c:pt>
                <c:pt idx="227">
                  <c:v>6.8</c:v>
                </c:pt>
                <c:pt idx="228">
                  <c:v>8.6</c:v>
                </c:pt>
                <c:pt idx="229">
                  <c:v>5.0999999999999996</c:v>
                </c:pt>
                <c:pt idx="230">
                  <c:v>7.7</c:v>
                </c:pt>
                <c:pt idx="231">
                  <c:v>7.6</c:v>
                </c:pt>
                <c:pt idx="232">
                  <c:v>6.7</c:v>
                </c:pt>
                <c:pt idx="233">
                  <c:v>8.3000000000000007</c:v>
                </c:pt>
                <c:pt idx="234">
                  <c:v>7.4</c:v>
                </c:pt>
                <c:pt idx="235">
                  <c:v>7.4</c:v>
                </c:pt>
                <c:pt idx="236">
                  <c:v>7.1</c:v>
                </c:pt>
                <c:pt idx="237">
                  <c:v>8.3000000000000007</c:v>
                </c:pt>
                <c:pt idx="238">
                  <c:v>7.6</c:v>
                </c:pt>
                <c:pt idx="239">
                  <c:v>8</c:v>
                </c:pt>
                <c:pt idx="240">
                  <c:v>5.0999999999999996</c:v>
                </c:pt>
                <c:pt idx="241">
                  <c:v>6.8</c:v>
                </c:pt>
                <c:pt idx="242">
                  <c:v>8.1999999999999993</c:v>
                </c:pt>
                <c:pt idx="243">
                  <c:v>8.3000000000000007</c:v>
                </c:pt>
                <c:pt idx="244">
                  <c:v>7.2</c:v>
                </c:pt>
                <c:pt idx="245">
                  <c:v>7.5</c:v>
                </c:pt>
                <c:pt idx="246">
                  <c:v>7.6</c:v>
                </c:pt>
                <c:pt idx="247">
                  <c:v>8.1999999999999993</c:v>
                </c:pt>
                <c:pt idx="248">
                  <c:v>7</c:v>
                </c:pt>
                <c:pt idx="249">
                  <c:v>7</c:v>
                </c:pt>
                <c:pt idx="250">
                  <c:v>6.3</c:v>
                </c:pt>
                <c:pt idx="251">
                  <c:v>5.8</c:v>
                </c:pt>
                <c:pt idx="252">
                  <c:v>7.9</c:v>
                </c:pt>
                <c:pt idx="253">
                  <c:v>7.4</c:v>
                </c:pt>
                <c:pt idx="254">
                  <c:v>8.5</c:v>
                </c:pt>
                <c:pt idx="255">
                  <c:v>8.4</c:v>
                </c:pt>
                <c:pt idx="256">
                  <c:v>6.3</c:v>
                </c:pt>
                <c:pt idx="257">
                  <c:v>5.4</c:v>
                </c:pt>
                <c:pt idx="258">
                  <c:v>6.2</c:v>
                </c:pt>
                <c:pt idx="259">
                  <c:v>5.0999999999999996</c:v>
                </c:pt>
                <c:pt idx="260">
                  <c:v>6.6</c:v>
                </c:pt>
                <c:pt idx="261">
                  <c:v>6.6</c:v>
                </c:pt>
                <c:pt idx="262">
                  <c:v>7.7</c:v>
                </c:pt>
                <c:pt idx="263">
                  <c:v>6</c:v>
                </c:pt>
                <c:pt idx="264">
                  <c:v>6.6</c:v>
                </c:pt>
                <c:pt idx="265">
                  <c:v>8</c:v>
                </c:pt>
                <c:pt idx="266">
                  <c:v>7</c:v>
                </c:pt>
                <c:pt idx="267">
                  <c:v>4</c:v>
                </c:pt>
                <c:pt idx="268">
                  <c:v>3.6</c:v>
                </c:pt>
                <c:pt idx="269">
                  <c:v>4.8</c:v>
                </c:pt>
                <c:pt idx="270">
                  <c:v>7.5</c:v>
                </c:pt>
                <c:pt idx="271">
                  <c:v>7.9</c:v>
                </c:pt>
                <c:pt idx="272">
                  <c:v>7.9</c:v>
                </c:pt>
                <c:pt idx="273">
                  <c:v>7.1</c:v>
                </c:pt>
                <c:pt idx="274">
                  <c:v>7.7</c:v>
                </c:pt>
                <c:pt idx="275">
                  <c:v>6.6</c:v>
                </c:pt>
                <c:pt idx="276">
                  <c:v>7.3</c:v>
                </c:pt>
                <c:pt idx="277">
                  <c:v>6.9</c:v>
                </c:pt>
                <c:pt idx="278">
                  <c:v>7.4</c:v>
                </c:pt>
                <c:pt idx="279">
                  <c:v>6.8</c:v>
                </c:pt>
                <c:pt idx="280">
                  <c:v>7.1</c:v>
                </c:pt>
                <c:pt idx="281">
                  <c:v>6.5</c:v>
                </c:pt>
                <c:pt idx="282">
                  <c:v>5.0999999999999996</c:v>
                </c:pt>
                <c:pt idx="283">
                  <c:v>7</c:v>
                </c:pt>
                <c:pt idx="284">
                  <c:v>6.5</c:v>
                </c:pt>
                <c:pt idx="285">
                  <c:v>4.5</c:v>
                </c:pt>
                <c:pt idx="286">
                  <c:v>8.1999999999999993</c:v>
                </c:pt>
                <c:pt idx="287">
                  <c:v>7.4</c:v>
                </c:pt>
                <c:pt idx="288">
                  <c:v>8.6</c:v>
                </c:pt>
                <c:pt idx="289">
                  <c:v>8.1999999999999993</c:v>
                </c:pt>
                <c:pt idx="290">
                  <c:v>7.5</c:v>
                </c:pt>
                <c:pt idx="291">
                  <c:v>6.9</c:v>
                </c:pt>
                <c:pt idx="292">
                  <c:v>7.2</c:v>
                </c:pt>
                <c:pt idx="293">
                  <c:v>6</c:v>
                </c:pt>
                <c:pt idx="294">
                  <c:v>7.1</c:v>
                </c:pt>
                <c:pt idx="295">
                  <c:v>7.3</c:v>
                </c:pt>
                <c:pt idx="296">
                  <c:v>6.4</c:v>
                </c:pt>
                <c:pt idx="297">
                  <c:v>7.1</c:v>
                </c:pt>
                <c:pt idx="298">
                  <c:v>7.1</c:v>
                </c:pt>
                <c:pt idx="299">
                  <c:v>8.4</c:v>
                </c:pt>
                <c:pt idx="300">
                  <c:v>5.7</c:v>
                </c:pt>
                <c:pt idx="301">
                  <c:v>7</c:v>
                </c:pt>
                <c:pt idx="302">
                  <c:v>6.5</c:v>
                </c:pt>
                <c:pt idx="303">
                  <c:v>6.8</c:v>
                </c:pt>
                <c:pt idx="304">
                  <c:v>7.4</c:v>
                </c:pt>
                <c:pt idx="305">
                  <c:v>7.6</c:v>
                </c:pt>
                <c:pt idx="306">
                  <c:v>1.6</c:v>
                </c:pt>
                <c:pt idx="307">
                  <c:v>6.7</c:v>
                </c:pt>
                <c:pt idx="308">
                  <c:v>5.2</c:v>
                </c:pt>
                <c:pt idx="309">
                  <c:v>6.8</c:v>
                </c:pt>
                <c:pt idx="310">
                  <c:v>5.3</c:v>
                </c:pt>
                <c:pt idx="311">
                  <c:v>6.8</c:v>
                </c:pt>
                <c:pt idx="312">
                  <c:v>6</c:v>
                </c:pt>
                <c:pt idx="313">
                  <c:v>6.9</c:v>
                </c:pt>
                <c:pt idx="314">
                  <c:v>7.5</c:v>
                </c:pt>
                <c:pt idx="315">
                  <c:v>7.2</c:v>
                </c:pt>
                <c:pt idx="316">
                  <c:v>5.7</c:v>
                </c:pt>
                <c:pt idx="317">
                  <c:v>7.6</c:v>
                </c:pt>
                <c:pt idx="318">
                  <c:v>7.2</c:v>
                </c:pt>
                <c:pt idx="319">
                  <c:v>5.7</c:v>
                </c:pt>
                <c:pt idx="320">
                  <c:v>7.3</c:v>
                </c:pt>
                <c:pt idx="321">
                  <c:v>8.1</c:v>
                </c:pt>
                <c:pt idx="322">
                  <c:v>7.3</c:v>
                </c:pt>
                <c:pt idx="323">
                  <c:v>7.6</c:v>
                </c:pt>
                <c:pt idx="324">
                  <c:v>7.5</c:v>
                </c:pt>
                <c:pt idx="325">
                  <c:v>6.2</c:v>
                </c:pt>
                <c:pt idx="326">
                  <c:v>7.6</c:v>
                </c:pt>
                <c:pt idx="327">
                  <c:v>8</c:v>
                </c:pt>
                <c:pt idx="328">
                  <c:v>8.3000000000000007</c:v>
                </c:pt>
                <c:pt idx="329">
                  <c:v>6.4</c:v>
                </c:pt>
                <c:pt idx="330">
                  <c:v>7.1</c:v>
                </c:pt>
                <c:pt idx="331">
                  <c:v>8</c:v>
                </c:pt>
                <c:pt idx="332">
                  <c:v>6.5</c:v>
                </c:pt>
                <c:pt idx="333">
                  <c:v>5.7</c:v>
                </c:pt>
                <c:pt idx="334">
                  <c:v>5.2</c:v>
                </c:pt>
                <c:pt idx="335">
                  <c:v>5.6</c:v>
                </c:pt>
                <c:pt idx="336">
                  <c:v>5.7</c:v>
                </c:pt>
                <c:pt idx="337">
                  <c:v>6.5</c:v>
                </c:pt>
                <c:pt idx="338">
                  <c:v>6</c:v>
                </c:pt>
                <c:pt idx="339">
                  <c:v>4.5999999999999996</c:v>
                </c:pt>
                <c:pt idx="340">
                  <c:v>4.8</c:v>
                </c:pt>
                <c:pt idx="341">
                  <c:v>3.4</c:v>
                </c:pt>
                <c:pt idx="342">
                  <c:v>5.5</c:v>
                </c:pt>
                <c:pt idx="343">
                  <c:v>5.6</c:v>
                </c:pt>
                <c:pt idx="344">
                  <c:v>6.9</c:v>
                </c:pt>
                <c:pt idx="345">
                  <c:v>6.5</c:v>
                </c:pt>
                <c:pt idx="346">
                  <c:v>6.7</c:v>
                </c:pt>
                <c:pt idx="347">
                  <c:v>7.4</c:v>
                </c:pt>
                <c:pt idx="348">
                  <c:v>4.8</c:v>
                </c:pt>
                <c:pt idx="349">
                  <c:v>6.4</c:v>
                </c:pt>
                <c:pt idx="350">
                  <c:v>7.1</c:v>
                </c:pt>
                <c:pt idx="351">
                  <c:v>7.3</c:v>
                </c:pt>
                <c:pt idx="352">
                  <c:v>2.6</c:v>
                </c:pt>
                <c:pt idx="353">
                  <c:v>3.1</c:v>
                </c:pt>
                <c:pt idx="354">
                  <c:v>6</c:v>
                </c:pt>
                <c:pt idx="355">
                  <c:v>5.8</c:v>
                </c:pt>
                <c:pt idx="356">
                  <c:v>5.5</c:v>
                </c:pt>
                <c:pt idx="357">
                  <c:v>6.4</c:v>
                </c:pt>
                <c:pt idx="358">
                  <c:v>6.5</c:v>
                </c:pt>
                <c:pt idx="359">
                  <c:v>7.7</c:v>
                </c:pt>
                <c:pt idx="360">
                  <c:v>8.3000000000000007</c:v>
                </c:pt>
                <c:pt idx="361">
                  <c:v>7</c:v>
                </c:pt>
                <c:pt idx="362">
                  <c:v>7.4</c:v>
                </c:pt>
                <c:pt idx="363">
                  <c:v>6.7</c:v>
                </c:pt>
                <c:pt idx="364">
                  <c:v>6.7</c:v>
                </c:pt>
                <c:pt idx="365">
                  <c:v>5.7</c:v>
                </c:pt>
                <c:pt idx="366">
                  <c:v>5.6</c:v>
                </c:pt>
                <c:pt idx="367">
                  <c:v>5.5</c:v>
                </c:pt>
                <c:pt idx="368">
                  <c:v>3.3</c:v>
                </c:pt>
                <c:pt idx="369">
                  <c:v>4.7</c:v>
                </c:pt>
                <c:pt idx="370">
                  <c:v>4.9000000000000004</c:v>
                </c:pt>
                <c:pt idx="371">
                  <c:v>7.3</c:v>
                </c:pt>
                <c:pt idx="372">
                  <c:v>6.8</c:v>
                </c:pt>
                <c:pt idx="373">
                  <c:v>4.3</c:v>
                </c:pt>
                <c:pt idx="374">
                  <c:v>6.6</c:v>
                </c:pt>
                <c:pt idx="375">
                  <c:v>6.9</c:v>
                </c:pt>
                <c:pt idx="376">
                  <c:v>7.5</c:v>
                </c:pt>
                <c:pt idx="377">
                  <c:v>7.2</c:v>
                </c:pt>
                <c:pt idx="378">
                  <c:v>6.6</c:v>
                </c:pt>
                <c:pt idx="379">
                  <c:v>7.6</c:v>
                </c:pt>
                <c:pt idx="380">
                  <c:v>7.1</c:v>
                </c:pt>
                <c:pt idx="381">
                  <c:v>6.7</c:v>
                </c:pt>
                <c:pt idx="382">
                  <c:v>7.2</c:v>
                </c:pt>
                <c:pt idx="383">
                  <c:v>6.8</c:v>
                </c:pt>
                <c:pt idx="384">
                  <c:v>7.1</c:v>
                </c:pt>
                <c:pt idx="385">
                  <c:v>6.3</c:v>
                </c:pt>
                <c:pt idx="386">
                  <c:v>6</c:v>
                </c:pt>
                <c:pt idx="387">
                  <c:v>7.6</c:v>
                </c:pt>
                <c:pt idx="388">
                  <c:v>7.7</c:v>
                </c:pt>
                <c:pt idx="389">
                  <c:v>7.5</c:v>
                </c:pt>
                <c:pt idx="390">
                  <c:v>8.1</c:v>
                </c:pt>
                <c:pt idx="391">
                  <c:v>8</c:v>
                </c:pt>
                <c:pt idx="392">
                  <c:v>6.4</c:v>
                </c:pt>
                <c:pt idx="393">
                  <c:v>7.5</c:v>
                </c:pt>
                <c:pt idx="394">
                  <c:v>7.6</c:v>
                </c:pt>
                <c:pt idx="395">
                  <c:v>7.5</c:v>
                </c:pt>
                <c:pt idx="396">
                  <c:v>5.6</c:v>
                </c:pt>
                <c:pt idx="397">
                  <c:v>6.4</c:v>
                </c:pt>
                <c:pt idx="398">
                  <c:v>7.2</c:v>
                </c:pt>
                <c:pt idx="399">
                  <c:v>7.2</c:v>
                </c:pt>
                <c:pt idx="400">
                  <c:v>6.8</c:v>
                </c:pt>
                <c:pt idx="401">
                  <c:v>6.5</c:v>
                </c:pt>
                <c:pt idx="402">
                  <c:v>6.5</c:v>
                </c:pt>
                <c:pt idx="403">
                  <c:v>7.4</c:v>
                </c:pt>
                <c:pt idx="404">
                  <c:v>5.8</c:v>
                </c:pt>
                <c:pt idx="405">
                  <c:v>6.2</c:v>
                </c:pt>
                <c:pt idx="406">
                  <c:v>7</c:v>
                </c:pt>
                <c:pt idx="407">
                  <c:v>5.8</c:v>
                </c:pt>
                <c:pt idx="408">
                  <c:v>6.3</c:v>
                </c:pt>
                <c:pt idx="409">
                  <c:v>5.9</c:v>
                </c:pt>
                <c:pt idx="410">
                  <c:v>6.7</c:v>
                </c:pt>
                <c:pt idx="411">
                  <c:v>5.2</c:v>
                </c:pt>
                <c:pt idx="412">
                  <c:v>8.1</c:v>
                </c:pt>
                <c:pt idx="413">
                  <c:v>7.8</c:v>
                </c:pt>
                <c:pt idx="414">
                  <c:v>6.6</c:v>
                </c:pt>
                <c:pt idx="415">
                  <c:v>6.8</c:v>
                </c:pt>
                <c:pt idx="416">
                  <c:v>6.2</c:v>
                </c:pt>
                <c:pt idx="417">
                  <c:v>5.6</c:v>
                </c:pt>
                <c:pt idx="418">
                  <c:v>6.6</c:v>
                </c:pt>
                <c:pt idx="419">
                  <c:v>5.6</c:v>
                </c:pt>
                <c:pt idx="420">
                  <c:v>7.9</c:v>
                </c:pt>
                <c:pt idx="421">
                  <c:v>7.7</c:v>
                </c:pt>
                <c:pt idx="422">
                  <c:v>7.1</c:v>
                </c:pt>
                <c:pt idx="423">
                  <c:v>5.3</c:v>
                </c:pt>
                <c:pt idx="424">
                  <c:v>5.6</c:v>
                </c:pt>
                <c:pt idx="425">
                  <c:v>5.7</c:v>
                </c:pt>
                <c:pt idx="426">
                  <c:v>6.9</c:v>
                </c:pt>
                <c:pt idx="427">
                  <c:v>8.3000000000000007</c:v>
                </c:pt>
                <c:pt idx="428">
                  <c:v>6</c:v>
                </c:pt>
                <c:pt idx="429">
                  <c:v>5.4</c:v>
                </c:pt>
                <c:pt idx="430">
                  <c:v>7.3</c:v>
                </c:pt>
                <c:pt idx="431">
                  <c:v>4.7</c:v>
                </c:pt>
                <c:pt idx="432">
                  <c:v>7.2</c:v>
                </c:pt>
                <c:pt idx="433">
                  <c:v>6</c:v>
                </c:pt>
                <c:pt idx="434">
                  <c:v>6.6</c:v>
                </c:pt>
                <c:pt idx="435">
                  <c:v>6.4</c:v>
                </c:pt>
                <c:pt idx="436">
                  <c:v>6.7</c:v>
                </c:pt>
                <c:pt idx="437">
                  <c:v>6.5</c:v>
                </c:pt>
                <c:pt idx="438">
                  <c:v>7.7</c:v>
                </c:pt>
                <c:pt idx="439">
                  <c:v>7.8</c:v>
                </c:pt>
                <c:pt idx="440">
                  <c:v>6.1</c:v>
                </c:pt>
                <c:pt idx="441">
                  <c:v>5.8</c:v>
                </c:pt>
                <c:pt idx="442">
                  <c:v>7.9</c:v>
                </c:pt>
                <c:pt idx="443">
                  <c:v>7.1</c:v>
                </c:pt>
                <c:pt idx="444">
                  <c:v>7.6</c:v>
                </c:pt>
                <c:pt idx="445">
                  <c:v>6.2</c:v>
                </c:pt>
                <c:pt idx="446">
                  <c:v>5.8</c:v>
                </c:pt>
                <c:pt idx="447">
                  <c:v>6.1</c:v>
                </c:pt>
                <c:pt idx="448">
                  <c:v>4.4000000000000004</c:v>
                </c:pt>
                <c:pt idx="449">
                  <c:v>7.1</c:v>
                </c:pt>
                <c:pt idx="450">
                  <c:v>6.2</c:v>
                </c:pt>
                <c:pt idx="451">
                  <c:v>6.2</c:v>
                </c:pt>
                <c:pt idx="452">
                  <c:v>6.4</c:v>
                </c:pt>
                <c:pt idx="453">
                  <c:v>7.2</c:v>
                </c:pt>
                <c:pt idx="454">
                  <c:v>7</c:v>
                </c:pt>
                <c:pt idx="455">
                  <c:v>7.2</c:v>
                </c:pt>
                <c:pt idx="456">
                  <c:v>8.3000000000000007</c:v>
                </c:pt>
                <c:pt idx="457">
                  <c:v>7.1</c:v>
                </c:pt>
                <c:pt idx="458">
                  <c:v>6.1</c:v>
                </c:pt>
                <c:pt idx="459">
                  <c:v>4.7</c:v>
                </c:pt>
                <c:pt idx="460">
                  <c:v>5.5</c:v>
                </c:pt>
                <c:pt idx="461">
                  <c:v>6.9</c:v>
                </c:pt>
                <c:pt idx="462">
                  <c:v>5.4</c:v>
                </c:pt>
                <c:pt idx="463">
                  <c:v>4.5999999999999996</c:v>
                </c:pt>
                <c:pt idx="464">
                  <c:v>7.6</c:v>
                </c:pt>
                <c:pt idx="465">
                  <c:v>4.9000000000000004</c:v>
                </c:pt>
                <c:pt idx="466">
                  <c:v>6.5</c:v>
                </c:pt>
                <c:pt idx="467">
                  <c:v>6.9</c:v>
                </c:pt>
                <c:pt idx="468">
                  <c:v>7.1</c:v>
                </c:pt>
                <c:pt idx="469">
                  <c:v>6.9</c:v>
                </c:pt>
                <c:pt idx="470">
                  <c:v>4.8</c:v>
                </c:pt>
                <c:pt idx="471">
                  <c:v>5.3</c:v>
                </c:pt>
                <c:pt idx="472">
                  <c:v>5.5</c:v>
                </c:pt>
                <c:pt idx="473">
                  <c:v>5.2</c:v>
                </c:pt>
                <c:pt idx="474">
                  <c:v>6.2</c:v>
                </c:pt>
                <c:pt idx="475">
                  <c:v>3.8</c:v>
                </c:pt>
                <c:pt idx="476">
                  <c:v>4.2</c:v>
                </c:pt>
                <c:pt idx="477">
                  <c:v>4.7</c:v>
                </c:pt>
                <c:pt idx="478">
                  <c:v>3.3</c:v>
                </c:pt>
                <c:pt idx="479">
                  <c:v>2.2000000000000002</c:v>
                </c:pt>
                <c:pt idx="480">
                  <c:v>6.2</c:v>
                </c:pt>
                <c:pt idx="481">
                  <c:v>3.1</c:v>
                </c:pt>
                <c:pt idx="482">
                  <c:v>3.4</c:v>
                </c:pt>
                <c:pt idx="483">
                  <c:v>2.5</c:v>
                </c:pt>
                <c:pt idx="484">
                  <c:v>4.5</c:v>
                </c:pt>
                <c:pt idx="485">
                  <c:v>4.8</c:v>
                </c:pt>
                <c:pt idx="486">
                  <c:v>5.2</c:v>
                </c:pt>
                <c:pt idx="487">
                  <c:v>5.7</c:v>
                </c:pt>
                <c:pt idx="488">
                  <c:v>7.5</c:v>
                </c:pt>
                <c:pt idx="489">
                  <c:v>7.2</c:v>
                </c:pt>
                <c:pt idx="490">
                  <c:v>6.7</c:v>
                </c:pt>
                <c:pt idx="491">
                  <c:v>3.1</c:v>
                </c:pt>
                <c:pt idx="492">
                  <c:v>6.3</c:v>
                </c:pt>
                <c:pt idx="493">
                  <c:v>5.5</c:v>
                </c:pt>
                <c:pt idx="494">
                  <c:v>6.4</c:v>
                </c:pt>
                <c:pt idx="495">
                  <c:v>5.8</c:v>
                </c:pt>
                <c:pt idx="496">
                  <c:v>7.3</c:v>
                </c:pt>
                <c:pt idx="497">
                  <c:v>6.8</c:v>
                </c:pt>
                <c:pt idx="498">
                  <c:v>6.4</c:v>
                </c:pt>
                <c:pt idx="499">
                  <c:v>4.5</c:v>
                </c:pt>
                <c:pt idx="500">
                  <c:v>6.5</c:v>
                </c:pt>
                <c:pt idx="501">
                  <c:v>5.3</c:v>
                </c:pt>
                <c:pt idx="502">
                  <c:v>7.4</c:v>
                </c:pt>
                <c:pt idx="503">
                  <c:v>6.8</c:v>
                </c:pt>
                <c:pt idx="504">
                  <c:v>6.8</c:v>
                </c:pt>
                <c:pt idx="505">
                  <c:v>6.4</c:v>
                </c:pt>
                <c:pt idx="506">
                  <c:v>6.3</c:v>
                </c:pt>
                <c:pt idx="507">
                  <c:v>4.8</c:v>
                </c:pt>
                <c:pt idx="508">
                  <c:v>6.1</c:v>
                </c:pt>
                <c:pt idx="509">
                  <c:v>4.7</c:v>
                </c:pt>
                <c:pt idx="510">
                  <c:v>5.6</c:v>
                </c:pt>
                <c:pt idx="511">
                  <c:v>7.2</c:v>
                </c:pt>
                <c:pt idx="512">
                  <c:v>6.5</c:v>
                </c:pt>
                <c:pt idx="513">
                  <c:v>8.1</c:v>
                </c:pt>
                <c:pt idx="514">
                  <c:v>7</c:v>
                </c:pt>
                <c:pt idx="515">
                  <c:v>6.7</c:v>
                </c:pt>
                <c:pt idx="516">
                  <c:v>6.7</c:v>
                </c:pt>
                <c:pt idx="517">
                  <c:v>4.5999999999999996</c:v>
                </c:pt>
                <c:pt idx="518">
                  <c:v>6.2</c:v>
                </c:pt>
                <c:pt idx="519">
                  <c:v>7.4</c:v>
                </c:pt>
                <c:pt idx="520">
                  <c:v>7.7</c:v>
                </c:pt>
                <c:pt idx="521">
                  <c:v>7.9</c:v>
                </c:pt>
                <c:pt idx="522">
                  <c:v>6.8</c:v>
                </c:pt>
                <c:pt idx="523">
                  <c:v>7.3</c:v>
                </c:pt>
                <c:pt idx="524">
                  <c:v>5.9</c:v>
                </c:pt>
                <c:pt idx="525">
                  <c:v>6.1</c:v>
                </c:pt>
                <c:pt idx="526">
                  <c:v>5</c:v>
                </c:pt>
                <c:pt idx="527">
                  <c:v>7.6</c:v>
                </c:pt>
                <c:pt idx="528">
                  <c:v>6.7</c:v>
                </c:pt>
                <c:pt idx="529">
                  <c:v>6.5</c:v>
                </c:pt>
                <c:pt idx="530">
                  <c:v>6.2</c:v>
                </c:pt>
                <c:pt idx="531">
                  <c:v>6.6</c:v>
                </c:pt>
                <c:pt idx="532">
                  <c:v>8.6</c:v>
                </c:pt>
                <c:pt idx="533">
                  <c:v>6.9</c:v>
                </c:pt>
                <c:pt idx="534">
                  <c:v>6.6</c:v>
                </c:pt>
                <c:pt idx="535">
                  <c:v>6.1</c:v>
                </c:pt>
                <c:pt idx="536">
                  <c:v>5.0999999999999996</c:v>
                </c:pt>
                <c:pt idx="537">
                  <c:v>7.5</c:v>
                </c:pt>
                <c:pt idx="538">
                  <c:v>6.5</c:v>
                </c:pt>
                <c:pt idx="539">
                  <c:v>7</c:v>
                </c:pt>
                <c:pt idx="540">
                  <c:v>6.6</c:v>
                </c:pt>
                <c:pt idx="541">
                  <c:v>6.5</c:v>
                </c:pt>
                <c:pt idx="542">
                  <c:v>6.5</c:v>
                </c:pt>
                <c:pt idx="543">
                  <c:v>6.8</c:v>
                </c:pt>
                <c:pt idx="544">
                  <c:v>7</c:v>
                </c:pt>
                <c:pt idx="545">
                  <c:v>4.0999999999999996</c:v>
                </c:pt>
                <c:pt idx="546">
                  <c:v>4.0999999999999996</c:v>
                </c:pt>
                <c:pt idx="547">
                  <c:v>4.0999999999999996</c:v>
                </c:pt>
                <c:pt idx="548">
                  <c:v>5</c:v>
                </c:pt>
                <c:pt idx="549">
                  <c:v>4.7</c:v>
                </c:pt>
                <c:pt idx="550">
                  <c:v>4.5999999999999996</c:v>
                </c:pt>
                <c:pt idx="551">
                  <c:v>4.4000000000000004</c:v>
                </c:pt>
                <c:pt idx="552">
                  <c:v>5.4</c:v>
                </c:pt>
                <c:pt idx="553">
                  <c:v>5.8</c:v>
                </c:pt>
                <c:pt idx="554">
                  <c:v>4.2</c:v>
                </c:pt>
                <c:pt idx="555">
                  <c:v>4.0999999999999996</c:v>
                </c:pt>
                <c:pt idx="556">
                  <c:v>3.9</c:v>
                </c:pt>
                <c:pt idx="557">
                  <c:v>3.7</c:v>
                </c:pt>
                <c:pt idx="558">
                  <c:v>4.3</c:v>
                </c:pt>
                <c:pt idx="559">
                  <c:v>4.2</c:v>
                </c:pt>
                <c:pt idx="560">
                  <c:v>4.5999999999999996</c:v>
                </c:pt>
                <c:pt idx="561">
                  <c:v>6.5</c:v>
                </c:pt>
                <c:pt idx="562">
                  <c:v>6</c:v>
                </c:pt>
                <c:pt idx="563">
                  <c:v>4.4000000000000004</c:v>
                </c:pt>
                <c:pt idx="564">
                  <c:v>1.8</c:v>
                </c:pt>
                <c:pt idx="565">
                  <c:v>2.1</c:v>
                </c:pt>
                <c:pt idx="566">
                  <c:v>2.5</c:v>
                </c:pt>
                <c:pt idx="567">
                  <c:v>4.0999999999999996</c:v>
                </c:pt>
                <c:pt idx="568">
                  <c:v>6.5</c:v>
                </c:pt>
                <c:pt idx="569">
                  <c:v>6</c:v>
                </c:pt>
                <c:pt idx="570">
                  <c:v>5.9</c:v>
                </c:pt>
                <c:pt idx="571">
                  <c:v>4.2</c:v>
                </c:pt>
                <c:pt idx="572">
                  <c:v>6.3</c:v>
                </c:pt>
                <c:pt idx="573">
                  <c:v>6</c:v>
                </c:pt>
                <c:pt idx="574">
                  <c:v>5.9</c:v>
                </c:pt>
                <c:pt idx="575">
                  <c:v>3.7</c:v>
                </c:pt>
                <c:pt idx="576">
                  <c:v>3.7</c:v>
                </c:pt>
                <c:pt idx="577">
                  <c:v>4.4000000000000004</c:v>
                </c:pt>
                <c:pt idx="578">
                  <c:v>6.3</c:v>
                </c:pt>
                <c:pt idx="579">
                  <c:v>7.6</c:v>
                </c:pt>
                <c:pt idx="580">
                  <c:v>8.5</c:v>
                </c:pt>
                <c:pt idx="581">
                  <c:v>7</c:v>
                </c:pt>
                <c:pt idx="582">
                  <c:v>5.7</c:v>
                </c:pt>
                <c:pt idx="583">
                  <c:v>7.3</c:v>
                </c:pt>
                <c:pt idx="584">
                  <c:v>6.2</c:v>
                </c:pt>
                <c:pt idx="585">
                  <c:v>7.5</c:v>
                </c:pt>
                <c:pt idx="586">
                  <c:v>7.5</c:v>
                </c:pt>
                <c:pt idx="587">
                  <c:v>6.5</c:v>
                </c:pt>
                <c:pt idx="588">
                  <c:v>6.6</c:v>
                </c:pt>
                <c:pt idx="589">
                  <c:v>4.5999999999999996</c:v>
                </c:pt>
                <c:pt idx="590">
                  <c:v>4.2</c:v>
                </c:pt>
                <c:pt idx="591">
                  <c:v>4.8</c:v>
                </c:pt>
                <c:pt idx="592">
                  <c:v>3.2</c:v>
                </c:pt>
                <c:pt idx="593">
                  <c:v>7.6</c:v>
                </c:pt>
                <c:pt idx="594">
                  <c:v>5.6</c:v>
                </c:pt>
                <c:pt idx="595">
                  <c:v>7.9</c:v>
                </c:pt>
                <c:pt idx="596">
                  <c:v>6.3</c:v>
                </c:pt>
                <c:pt idx="597">
                  <c:v>7</c:v>
                </c:pt>
                <c:pt idx="598">
                  <c:v>6.7</c:v>
                </c:pt>
                <c:pt idx="599">
                  <c:v>7.3</c:v>
                </c:pt>
                <c:pt idx="600">
                  <c:v>7.1</c:v>
                </c:pt>
                <c:pt idx="601">
                  <c:v>7.4</c:v>
                </c:pt>
                <c:pt idx="602">
                  <c:v>7.2</c:v>
                </c:pt>
                <c:pt idx="603">
                  <c:v>8.4</c:v>
                </c:pt>
                <c:pt idx="604">
                  <c:v>8</c:v>
                </c:pt>
                <c:pt idx="605">
                  <c:v>8.1</c:v>
                </c:pt>
                <c:pt idx="606">
                  <c:v>6.8</c:v>
                </c:pt>
                <c:pt idx="607">
                  <c:v>8.3000000000000007</c:v>
                </c:pt>
                <c:pt idx="608">
                  <c:v>5.3</c:v>
                </c:pt>
                <c:pt idx="609">
                  <c:v>6.1</c:v>
                </c:pt>
                <c:pt idx="610">
                  <c:v>2.8</c:v>
                </c:pt>
                <c:pt idx="611">
                  <c:v>1.7</c:v>
                </c:pt>
                <c:pt idx="612">
                  <c:v>6.2</c:v>
                </c:pt>
                <c:pt idx="613">
                  <c:v>7.3</c:v>
                </c:pt>
                <c:pt idx="614">
                  <c:v>6.7</c:v>
                </c:pt>
                <c:pt idx="615">
                  <c:v>4.5999999999999996</c:v>
                </c:pt>
                <c:pt idx="616">
                  <c:v>5.2</c:v>
                </c:pt>
                <c:pt idx="617">
                  <c:v>6.1</c:v>
                </c:pt>
                <c:pt idx="618">
                  <c:v>8.5</c:v>
                </c:pt>
                <c:pt idx="619">
                  <c:v>7.1</c:v>
                </c:pt>
                <c:pt idx="620">
                  <c:v>4.5</c:v>
                </c:pt>
                <c:pt idx="621">
                  <c:v>7.2</c:v>
                </c:pt>
                <c:pt idx="622">
                  <c:v>5.9</c:v>
                </c:pt>
                <c:pt idx="623">
                  <c:v>6.5</c:v>
                </c:pt>
                <c:pt idx="624">
                  <c:v>3.4</c:v>
                </c:pt>
                <c:pt idx="625">
                  <c:v>3.9</c:v>
                </c:pt>
                <c:pt idx="626">
                  <c:v>4.8</c:v>
                </c:pt>
                <c:pt idx="627">
                  <c:v>3.8</c:v>
                </c:pt>
                <c:pt idx="628">
                  <c:v>7.6</c:v>
                </c:pt>
                <c:pt idx="629">
                  <c:v>6.8</c:v>
                </c:pt>
                <c:pt idx="630">
                  <c:v>6.8</c:v>
                </c:pt>
                <c:pt idx="631">
                  <c:v>6.3</c:v>
                </c:pt>
                <c:pt idx="632">
                  <c:v>6.2</c:v>
                </c:pt>
                <c:pt idx="633">
                  <c:v>8.1</c:v>
                </c:pt>
                <c:pt idx="634">
                  <c:v>3.4</c:v>
                </c:pt>
                <c:pt idx="635">
                  <c:v>6.4</c:v>
                </c:pt>
                <c:pt idx="636">
                  <c:v>6.5</c:v>
                </c:pt>
                <c:pt idx="637">
                  <c:v>5.4</c:v>
                </c:pt>
                <c:pt idx="638">
                  <c:v>7.4</c:v>
                </c:pt>
                <c:pt idx="639">
                  <c:v>6.9</c:v>
                </c:pt>
                <c:pt idx="640">
                  <c:v>7.2</c:v>
                </c:pt>
                <c:pt idx="641">
                  <c:v>8.1</c:v>
                </c:pt>
                <c:pt idx="642">
                  <c:v>6.6</c:v>
                </c:pt>
                <c:pt idx="643">
                  <c:v>7.7</c:v>
                </c:pt>
                <c:pt idx="644">
                  <c:v>7</c:v>
                </c:pt>
                <c:pt idx="645">
                  <c:v>6.7</c:v>
                </c:pt>
                <c:pt idx="646">
                  <c:v>6.4</c:v>
                </c:pt>
                <c:pt idx="647">
                  <c:v>6.6</c:v>
                </c:pt>
                <c:pt idx="648">
                  <c:v>6</c:v>
                </c:pt>
                <c:pt idx="649">
                  <c:v>4.5</c:v>
                </c:pt>
                <c:pt idx="650">
                  <c:v>7.5</c:v>
                </c:pt>
                <c:pt idx="651">
                  <c:v>8.5</c:v>
                </c:pt>
                <c:pt idx="652">
                  <c:v>6.3</c:v>
                </c:pt>
                <c:pt idx="653">
                  <c:v>7.1</c:v>
                </c:pt>
                <c:pt idx="654">
                  <c:v>6</c:v>
                </c:pt>
                <c:pt idx="655">
                  <c:v>7.2</c:v>
                </c:pt>
                <c:pt idx="656">
                  <c:v>7.4</c:v>
                </c:pt>
                <c:pt idx="657">
                  <c:v>4.5999999999999996</c:v>
                </c:pt>
                <c:pt idx="658">
                  <c:v>6.7</c:v>
                </c:pt>
                <c:pt idx="659">
                  <c:v>2.2999999999999998</c:v>
                </c:pt>
                <c:pt idx="660">
                  <c:v>6</c:v>
                </c:pt>
                <c:pt idx="661">
                  <c:v>7.3</c:v>
                </c:pt>
                <c:pt idx="662">
                  <c:v>4.4000000000000004</c:v>
                </c:pt>
                <c:pt idx="663">
                  <c:v>4.3</c:v>
                </c:pt>
                <c:pt idx="664">
                  <c:v>6.6</c:v>
                </c:pt>
                <c:pt idx="665">
                  <c:v>7.3</c:v>
                </c:pt>
                <c:pt idx="666">
                  <c:v>5.5</c:v>
                </c:pt>
                <c:pt idx="667">
                  <c:v>3.6</c:v>
                </c:pt>
                <c:pt idx="668">
                  <c:v>6.9</c:v>
                </c:pt>
                <c:pt idx="669">
                  <c:v>7.3</c:v>
                </c:pt>
                <c:pt idx="670">
                  <c:v>7.4</c:v>
                </c:pt>
                <c:pt idx="671">
                  <c:v>6.7</c:v>
                </c:pt>
                <c:pt idx="672">
                  <c:v>8.4</c:v>
                </c:pt>
                <c:pt idx="673">
                  <c:v>3.4</c:v>
                </c:pt>
                <c:pt idx="674">
                  <c:v>5.7</c:v>
                </c:pt>
                <c:pt idx="675">
                  <c:v>8</c:v>
                </c:pt>
                <c:pt idx="676">
                  <c:v>7.6</c:v>
                </c:pt>
                <c:pt idx="677">
                  <c:v>6.7</c:v>
                </c:pt>
                <c:pt idx="678">
                  <c:v>5.4</c:v>
                </c:pt>
                <c:pt idx="679">
                  <c:v>7.9</c:v>
                </c:pt>
                <c:pt idx="680">
                  <c:v>7.7</c:v>
                </c:pt>
                <c:pt idx="681">
                  <c:v>4.5</c:v>
                </c:pt>
                <c:pt idx="682">
                  <c:v>3</c:v>
                </c:pt>
                <c:pt idx="683">
                  <c:v>8</c:v>
                </c:pt>
                <c:pt idx="684">
                  <c:v>7.7</c:v>
                </c:pt>
                <c:pt idx="685">
                  <c:v>5.5</c:v>
                </c:pt>
                <c:pt idx="686">
                  <c:v>3.9</c:v>
                </c:pt>
                <c:pt idx="687">
                  <c:v>3.2</c:v>
                </c:pt>
                <c:pt idx="688">
                  <c:v>4.8</c:v>
                </c:pt>
                <c:pt idx="689">
                  <c:v>7</c:v>
                </c:pt>
                <c:pt idx="690">
                  <c:v>6.7</c:v>
                </c:pt>
                <c:pt idx="691">
                  <c:v>5.0999999999999996</c:v>
                </c:pt>
                <c:pt idx="692">
                  <c:v>3.1</c:v>
                </c:pt>
                <c:pt idx="693">
                  <c:v>7.2</c:v>
                </c:pt>
                <c:pt idx="694">
                  <c:v>7.1</c:v>
                </c:pt>
                <c:pt idx="695">
                  <c:v>6.9</c:v>
                </c:pt>
                <c:pt idx="696">
                  <c:v>6.6</c:v>
                </c:pt>
                <c:pt idx="697">
                  <c:v>8.1999999999999993</c:v>
                </c:pt>
                <c:pt idx="698">
                  <c:v>7</c:v>
                </c:pt>
                <c:pt idx="699">
                  <c:v>6.8</c:v>
                </c:pt>
                <c:pt idx="700">
                  <c:v>6.3</c:v>
                </c:pt>
                <c:pt idx="701">
                  <c:v>5.5</c:v>
                </c:pt>
                <c:pt idx="702">
                  <c:v>8.1999999999999993</c:v>
                </c:pt>
                <c:pt idx="703">
                  <c:v>6.9</c:v>
                </c:pt>
                <c:pt idx="704">
                  <c:v>7.1</c:v>
                </c:pt>
                <c:pt idx="705">
                  <c:v>7.8</c:v>
                </c:pt>
                <c:pt idx="706">
                  <c:v>7</c:v>
                </c:pt>
                <c:pt idx="707">
                  <c:v>6.9</c:v>
                </c:pt>
                <c:pt idx="708">
                  <c:v>7.9</c:v>
                </c:pt>
                <c:pt idx="709">
                  <c:v>8</c:v>
                </c:pt>
                <c:pt idx="710">
                  <c:v>5.2</c:v>
                </c:pt>
                <c:pt idx="711">
                  <c:v>7.2</c:v>
                </c:pt>
                <c:pt idx="712">
                  <c:v>7.1</c:v>
                </c:pt>
                <c:pt idx="713">
                  <c:v>5.7</c:v>
                </c:pt>
                <c:pt idx="714">
                  <c:v>7.1</c:v>
                </c:pt>
                <c:pt idx="715">
                  <c:v>5.4</c:v>
                </c:pt>
                <c:pt idx="716">
                  <c:v>7.4</c:v>
                </c:pt>
                <c:pt idx="717">
                  <c:v>6.4</c:v>
                </c:pt>
                <c:pt idx="718">
                  <c:v>4.9000000000000004</c:v>
                </c:pt>
                <c:pt idx="719">
                  <c:v>6.8</c:v>
                </c:pt>
                <c:pt idx="720">
                  <c:v>8.6</c:v>
                </c:pt>
                <c:pt idx="721">
                  <c:v>1.7</c:v>
                </c:pt>
                <c:pt idx="722">
                  <c:v>7.5</c:v>
                </c:pt>
                <c:pt idx="723">
                  <c:v>7.8</c:v>
                </c:pt>
                <c:pt idx="724">
                  <c:v>7.2</c:v>
                </c:pt>
                <c:pt idx="725">
                  <c:v>7.1</c:v>
                </c:pt>
                <c:pt idx="726">
                  <c:v>7.2</c:v>
                </c:pt>
                <c:pt idx="727">
                  <c:v>7.6</c:v>
                </c:pt>
                <c:pt idx="728">
                  <c:v>8.3000000000000007</c:v>
                </c:pt>
                <c:pt idx="729">
                  <c:v>6.8</c:v>
                </c:pt>
                <c:pt idx="730">
                  <c:v>7.7</c:v>
                </c:pt>
                <c:pt idx="731">
                  <c:v>6.2</c:v>
                </c:pt>
                <c:pt idx="732">
                  <c:v>7.5</c:v>
                </c:pt>
                <c:pt idx="733">
                  <c:v>6.8</c:v>
                </c:pt>
                <c:pt idx="734">
                  <c:v>8.6999999999999993</c:v>
                </c:pt>
                <c:pt idx="735">
                  <c:v>7.3</c:v>
                </c:pt>
                <c:pt idx="736">
                  <c:v>8</c:v>
                </c:pt>
                <c:pt idx="737">
                  <c:v>4.4000000000000004</c:v>
                </c:pt>
                <c:pt idx="738">
                  <c:v>7.2</c:v>
                </c:pt>
                <c:pt idx="739">
                  <c:v>7.6</c:v>
                </c:pt>
                <c:pt idx="740">
                  <c:v>6.8</c:v>
                </c:pt>
                <c:pt idx="741">
                  <c:v>7.1</c:v>
                </c:pt>
                <c:pt idx="742">
                  <c:v>7.5</c:v>
                </c:pt>
                <c:pt idx="743">
                  <c:v>6.6</c:v>
                </c:pt>
                <c:pt idx="744">
                  <c:v>8.1999999999999993</c:v>
                </c:pt>
                <c:pt idx="745">
                  <c:v>7.3</c:v>
                </c:pt>
                <c:pt idx="746">
                  <c:v>6.4</c:v>
                </c:pt>
                <c:pt idx="747">
                  <c:v>8</c:v>
                </c:pt>
                <c:pt idx="748">
                  <c:v>7.3</c:v>
                </c:pt>
                <c:pt idx="749">
                  <c:v>8.1999999999999993</c:v>
                </c:pt>
                <c:pt idx="750">
                  <c:v>6.6</c:v>
                </c:pt>
                <c:pt idx="751">
                  <c:v>4.9000000000000004</c:v>
                </c:pt>
                <c:pt idx="752">
                  <c:v>6.2</c:v>
                </c:pt>
                <c:pt idx="753">
                  <c:v>7.1</c:v>
                </c:pt>
                <c:pt idx="754">
                  <c:v>6.6</c:v>
                </c:pt>
                <c:pt idx="755">
                  <c:v>7</c:v>
                </c:pt>
                <c:pt idx="756">
                  <c:v>3.5</c:v>
                </c:pt>
                <c:pt idx="757">
                  <c:v>7.8</c:v>
                </c:pt>
                <c:pt idx="758">
                  <c:v>6.5</c:v>
                </c:pt>
                <c:pt idx="759">
                  <c:v>8.1</c:v>
                </c:pt>
                <c:pt idx="760">
                  <c:v>8</c:v>
                </c:pt>
                <c:pt idx="761">
                  <c:v>7.3</c:v>
                </c:pt>
                <c:pt idx="762">
                  <c:v>6.7</c:v>
                </c:pt>
                <c:pt idx="763">
                  <c:v>7</c:v>
                </c:pt>
                <c:pt idx="764">
                  <c:v>7.8</c:v>
                </c:pt>
                <c:pt idx="765">
                  <c:v>6.9</c:v>
                </c:pt>
                <c:pt idx="766">
                  <c:v>6.3</c:v>
                </c:pt>
                <c:pt idx="767">
                  <c:v>7.2</c:v>
                </c:pt>
                <c:pt idx="768">
                  <c:v>6.9</c:v>
                </c:pt>
                <c:pt idx="769">
                  <c:v>6.7</c:v>
                </c:pt>
                <c:pt idx="770">
                  <c:v>6.7</c:v>
                </c:pt>
                <c:pt idx="771">
                  <c:v>7.1</c:v>
                </c:pt>
                <c:pt idx="772">
                  <c:v>6.7</c:v>
                </c:pt>
                <c:pt idx="773">
                  <c:v>8.1999999999999993</c:v>
                </c:pt>
                <c:pt idx="774">
                  <c:v>8.1999999999999993</c:v>
                </c:pt>
                <c:pt idx="775">
                  <c:v>7.2</c:v>
                </c:pt>
                <c:pt idx="776">
                  <c:v>7.9</c:v>
                </c:pt>
                <c:pt idx="777">
                  <c:v>7.7</c:v>
                </c:pt>
                <c:pt idx="778">
                  <c:v>6.9</c:v>
                </c:pt>
                <c:pt idx="779">
                  <c:v>7.4</c:v>
                </c:pt>
                <c:pt idx="780">
                  <c:v>8.1</c:v>
                </c:pt>
                <c:pt idx="781">
                  <c:v>7.5</c:v>
                </c:pt>
                <c:pt idx="782">
                  <c:v>6.3</c:v>
                </c:pt>
                <c:pt idx="783">
                  <c:v>7.2</c:v>
                </c:pt>
                <c:pt idx="784">
                  <c:v>5.6</c:v>
                </c:pt>
                <c:pt idx="785">
                  <c:v>5.7</c:v>
                </c:pt>
                <c:pt idx="786">
                  <c:v>1.9</c:v>
                </c:pt>
                <c:pt idx="787">
                  <c:v>6.6</c:v>
                </c:pt>
                <c:pt idx="788">
                  <c:v>5.8</c:v>
                </c:pt>
                <c:pt idx="789">
                  <c:v>7.2</c:v>
                </c:pt>
                <c:pt idx="790">
                  <c:v>6.4</c:v>
                </c:pt>
                <c:pt idx="791">
                  <c:v>7.3</c:v>
                </c:pt>
                <c:pt idx="792">
                  <c:v>8.6</c:v>
                </c:pt>
                <c:pt idx="793">
                  <c:v>7.5</c:v>
                </c:pt>
                <c:pt idx="794">
                  <c:v>8</c:v>
                </c:pt>
                <c:pt idx="795">
                  <c:v>6.6</c:v>
                </c:pt>
                <c:pt idx="796">
                  <c:v>6.6</c:v>
                </c:pt>
                <c:pt idx="797">
                  <c:v>7.4</c:v>
                </c:pt>
                <c:pt idx="798">
                  <c:v>6.4</c:v>
                </c:pt>
                <c:pt idx="799">
                  <c:v>8.1</c:v>
                </c:pt>
                <c:pt idx="800">
                  <c:v>5.2</c:v>
                </c:pt>
                <c:pt idx="801">
                  <c:v>8.1</c:v>
                </c:pt>
                <c:pt idx="802">
                  <c:v>4.7</c:v>
                </c:pt>
                <c:pt idx="803">
                  <c:v>7.6</c:v>
                </c:pt>
                <c:pt idx="804">
                  <c:v>7.2</c:v>
                </c:pt>
                <c:pt idx="805">
                  <c:v>6.4</c:v>
                </c:pt>
                <c:pt idx="806">
                  <c:v>6.8</c:v>
                </c:pt>
                <c:pt idx="807">
                  <c:v>7.7</c:v>
                </c:pt>
                <c:pt idx="808">
                  <c:v>6.5</c:v>
                </c:pt>
                <c:pt idx="809">
                  <c:v>8.3000000000000007</c:v>
                </c:pt>
                <c:pt idx="810">
                  <c:v>7.6</c:v>
                </c:pt>
                <c:pt idx="811">
                  <c:v>7.8</c:v>
                </c:pt>
                <c:pt idx="812">
                  <c:v>5.0999999999999996</c:v>
                </c:pt>
                <c:pt idx="813">
                  <c:v>5.4</c:v>
                </c:pt>
                <c:pt idx="814">
                  <c:v>7.8</c:v>
                </c:pt>
                <c:pt idx="815">
                  <c:v>7.4</c:v>
                </c:pt>
                <c:pt idx="816">
                  <c:v>8.5</c:v>
                </c:pt>
                <c:pt idx="817">
                  <c:v>5.8</c:v>
                </c:pt>
                <c:pt idx="818">
                  <c:v>8.1999999999999993</c:v>
                </c:pt>
                <c:pt idx="819">
                  <c:v>7.5</c:v>
                </c:pt>
                <c:pt idx="820">
                  <c:v>7.3</c:v>
                </c:pt>
                <c:pt idx="821">
                  <c:v>7.7</c:v>
                </c:pt>
                <c:pt idx="822">
                  <c:v>7.7</c:v>
                </c:pt>
                <c:pt idx="823">
                  <c:v>7.3</c:v>
                </c:pt>
                <c:pt idx="824">
                  <c:v>6.5</c:v>
                </c:pt>
                <c:pt idx="825">
                  <c:v>7.3</c:v>
                </c:pt>
                <c:pt idx="826">
                  <c:v>5.4</c:v>
                </c:pt>
                <c:pt idx="827">
                  <c:v>7.6</c:v>
                </c:pt>
                <c:pt idx="828">
                  <c:v>7.9</c:v>
                </c:pt>
                <c:pt idx="829">
                  <c:v>7.5</c:v>
                </c:pt>
                <c:pt idx="830">
                  <c:v>6.7</c:v>
                </c:pt>
                <c:pt idx="831">
                  <c:v>7.1</c:v>
                </c:pt>
                <c:pt idx="832">
                  <c:v>7.9</c:v>
                </c:pt>
                <c:pt idx="833">
                  <c:v>6</c:v>
                </c:pt>
                <c:pt idx="834">
                  <c:v>6.6</c:v>
                </c:pt>
                <c:pt idx="835">
                  <c:v>7.9</c:v>
                </c:pt>
                <c:pt idx="836">
                  <c:v>6.8</c:v>
                </c:pt>
                <c:pt idx="837">
                  <c:v>8.1</c:v>
                </c:pt>
                <c:pt idx="838">
                  <c:v>7.8</c:v>
                </c:pt>
                <c:pt idx="839">
                  <c:v>8</c:v>
                </c:pt>
                <c:pt idx="840">
                  <c:v>7.8</c:v>
                </c:pt>
                <c:pt idx="841">
                  <c:v>5.7</c:v>
                </c:pt>
                <c:pt idx="842">
                  <c:v>8.1999999999999993</c:v>
                </c:pt>
                <c:pt idx="843">
                  <c:v>8</c:v>
                </c:pt>
                <c:pt idx="844">
                  <c:v>8.4</c:v>
                </c:pt>
                <c:pt idx="845">
                  <c:v>7.6</c:v>
                </c:pt>
                <c:pt idx="846">
                  <c:v>5</c:v>
                </c:pt>
                <c:pt idx="847">
                  <c:v>3.9</c:v>
                </c:pt>
                <c:pt idx="848">
                  <c:v>7.1</c:v>
                </c:pt>
                <c:pt idx="849">
                  <c:v>6.6</c:v>
                </c:pt>
                <c:pt idx="850">
                  <c:v>5.2</c:v>
                </c:pt>
                <c:pt idx="851">
                  <c:v>7.7</c:v>
                </c:pt>
                <c:pt idx="852">
                  <c:v>6.7</c:v>
                </c:pt>
                <c:pt idx="853">
                  <c:v>8.5</c:v>
                </c:pt>
                <c:pt idx="854">
                  <c:v>7.1</c:v>
                </c:pt>
                <c:pt idx="855">
                  <c:v>8.1999999999999993</c:v>
                </c:pt>
                <c:pt idx="856">
                  <c:v>7</c:v>
                </c:pt>
                <c:pt idx="857">
                  <c:v>6.6</c:v>
                </c:pt>
                <c:pt idx="858">
                  <c:v>7.4</c:v>
                </c:pt>
                <c:pt idx="859">
                  <c:v>7.2</c:v>
                </c:pt>
                <c:pt idx="860">
                  <c:v>7.9</c:v>
                </c:pt>
                <c:pt idx="861">
                  <c:v>7.7</c:v>
                </c:pt>
                <c:pt idx="862">
                  <c:v>4.4000000000000004</c:v>
                </c:pt>
                <c:pt idx="863">
                  <c:v>7</c:v>
                </c:pt>
                <c:pt idx="864">
                  <c:v>6.4</c:v>
                </c:pt>
                <c:pt idx="865">
                  <c:v>6.5</c:v>
                </c:pt>
                <c:pt idx="866">
                  <c:v>7.9</c:v>
                </c:pt>
                <c:pt idx="867">
                  <c:v>7.1</c:v>
                </c:pt>
                <c:pt idx="868">
                  <c:v>6.7</c:v>
                </c:pt>
                <c:pt idx="869">
                  <c:v>7.5</c:v>
                </c:pt>
                <c:pt idx="870">
                  <c:v>7.2</c:v>
                </c:pt>
                <c:pt idx="871">
                  <c:v>5.7</c:v>
                </c:pt>
                <c:pt idx="872">
                  <c:v>4.2</c:v>
                </c:pt>
                <c:pt idx="873">
                  <c:v>6.9</c:v>
                </c:pt>
                <c:pt idx="874">
                  <c:v>6.4</c:v>
                </c:pt>
                <c:pt idx="875">
                  <c:v>7.9</c:v>
                </c:pt>
                <c:pt idx="876">
                  <c:v>7.2</c:v>
                </c:pt>
                <c:pt idx="877">
                  <c:v>3.4</c:v>
                </c:pt>
                <c:pt idx="878">
                  <c:v>7.6</c:v>
                </c:pt>
                <c:pt idx="879">
                  <c:v>6.1</c:v>
                </c:pt>
                <c:pt idx="880">
                  <c:v>3.4</c:v>
                </c:pt>
                <c:pt idx="881">
                  <c:v>6.3</c:v>
                </c:pt>
                <c:pt idx="882">
                  <c:v>3.1</c:v>
                </c:pt>
                <c:pt idx="883">
                  <c:v>6.9</c:v>
                </c:pt>
                <c:pt idx="884">
                  <c:v>6.8</c:v>
                </c:pt>
                <c:pt idx="885">
                  <c:v>6.6</c:v>
                </c:pt>
                <c:pt idx="886">
                  <c:v>5.4</c:v>
                </c:pt>
                <c:pt idx="887">
                  <c:v>7.8</c:v>
                </c:pt>
                <c:pt idx="888">
                  <c:v>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D-4511-91D0-F9D2CF59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3616"/>
        <c:axId val="747102304"/>
      </c:scatterChart>
      <c:valAx>
        <c:axId val="7471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2304"/>
        <c:crosses val="autoZero"/>
        <c:crossBetween val="midCat"/>
      </c:valAx>
      <c:valAx>
        <c:axId val="74710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Tiempos!$T$4:$T$27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Tiempos!$U$4:$U$27</c:f>
              <c:numCache>
                <c:formatCode>General</c:formatCode>
                <c:ptCount val="24"/>
                <c:pt idx="0">
                  <c:v>58</c:v>
                </c:pt>
                <c:pt idx="1">
                  <c:v>25</c:v>
                </c:pt>
                <c:pt idx="2">
                  <c:v>64</c:v>
                </c:pt>
                <c:pt idx="3">
                  <c:v>4</c:v>
                </c:pt>
                <c:pt idx="4">
                  <c:v>11</c:v>
                </c:pt>
                <c:pt idx="5">
                  <c:v>11</c:v>
                </c:pt>
                <c:pt idx="6">
                  <c:v>14</c:v>
                </c:pt>
                <c:pt idx="7">
                  <c:v>39</c:v>
                </c:pt>
                <c:pt idx="8">
                  <c:v>106</c:v>
                </c:pt>
                <c:pt idx="9">
                  <c:v>153</c:v>
                </c:pt>
                <c:pt idx="10">
                  <c:v>125</c:v>
                </c:pt>
                <c:pt idx="11">
                  <c:v>114</c:v>
                </c:pt>
                <c:pt idx="12">
                  <c:v>72</c:v>
                </c:pt>
                <c:pt idx="13">
                  <c:v>35</c:v>
                </c:pt>
                <c:pt idx="14">
                  <c:v>22</c:v>
                </c:pt>
                <c:pt idx="15">
                  <c:v>16</c:v>
                </c:pt>
                <c:pt idx="16">
                  <c:v>13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0-47DF-9E76-C4F90E81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valAx>
        <c:axId val="87111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8528"/>
        <c:crosses val="autoZero"/>
        <c:crossBetween val="midCat"/>
      </c:valAx>
      <c:valAx>
        <c:axId val="871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9</c:v>
                </c:pt>
                <c:pt idx="6">
                  <c:v>16</c:v>
                </c:pt>
                <c:pt idx="7">
                  <c:v>18</c:v>
                </c:pt>
                <c:pt idx="8">
                  <c:v>31</c:v>
                </c:pt>
                <c:pt idx="9">
                  <c:v>36</c:v>
                </c:pt>
                <c:pt idx="10">
                  <c:v>56</c:v>
                </c:pt>
                <c:pt idx="11">
                  <c:v>66</c:v>
                </c:pt>
                <c:pt idx="12">
                  <c:v>139</c:v>
                </c:pt>
                <c:pt idx="13">
                  <c:v>182</c:v>
                </c:pt>
                <c:pt idx="14">
                  <c:v>162</c:v>
                </c:pt>
                <c:pt idx="15">
                  <c:v>125</c:v>
                </c:pt>
                <c:pt idx="16">
                  <c:v>37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MaxVero!$H$7:$H$26</c:f>
              <c:numCache>
                <c:formatCode>0</c:formatCode>
                <c:ptCount val="20"/>
                <c:pt idx="0">
                  <c:v>9.4862980452015428E-3</c:v>
                </c:pt>
                <c:pt idx="1">
                  <c:v>7.9594043422100136E-3</c:v>
                </c:pt>
                <c:pt idx="2">
                  <c:v>4.1366018361174949E-2</c:v>
                </c:pt>
                <c:pt idx="3">
                  <c:v>0.18460360648051413</c:v>
                </c:pt>
                <c:pt idx="4">
                  <c:v>0.70743495600752826</c:v>
                </c:pt>
                <c:pt idx="5">
                  <c:v>2.3280810867880444</c:v>
                </c:pt>
                <c:pt idx="6">
                  <c:v>6.5794409414231572</c:v>
                </c:pt>
                <c:pt idx="7">
                  <c:v>15.968781201756283</c:v>
                </c:pt>
                <c:pt idx="8">
                  <c:v>33.285679437584974</c:v>
                </c:pt>
                <c:pt idx="9">
                  <c:v>59.58751107478281</c:v>
                </c:pt>
                <c:pt idx="10">
                  <c:v>91.616291544151608</c:v>
                </c:pt>
                <c:pt idx="11">
                  <c:v>120.98050938762411</c:v>
                </c:pt>
                <c:pt idx="12">
                  <c:v>137.2103885085765</c:v>
                </c:pt>
                <c:pt idx="13">
                  <c:v>133.65620440751655</c:v>
                </c:pt>
                <c:pt idx="14">
                  <c:v>111.82050560535475</c:v>
                </c:pt>
                <c:pt idx="15">
                  <c:v>80.349213296874169</c:v>
                </c:pt>
                <c:pt idx="16">
                  <c:v>49.586714172996125</c:v>
                </c:pt>
                <c:pt idx="17">
                  <c:v>26.282477731042377</c:v>
                </c:pt>
                <c:pt idx="18">
                  <c:v>11.964000935443526</c:v>
                </c:pt>
                <c:pt idx="19">
                  <c:v>4.6771989665311899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7.25</c:v>
                </c:pt>
                <c:pt idx="1">
                  <c:v>14.5</c:v>
                </c:pt>
                <c:pt idx="2">
                  <c:v>18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25.75</c:v>
                </c:pt>
                <c:pt idx="7">
                  <c:v>29</c:v>
                </c:pt>
                <c:pt idx="8">
                  <c:v>45.25</c:v>
                </c:pt>
                <c:pt idx="9">
                  <c:v>61.5</c:v>
                </c:pt>
                <c:pt idx="10">
                  <c:v>71.25</c:v>
                </c:pt>
                <c:pt idx="11">
                  <c:v>81</c:v>
                </c:pt>
                <c:pt idx="12">
                  <c:v>88.5</c:v>
                </c:pt>
                <c:pt idx="13">
                  <c:v>96</c:v>
                </c:pt>
                <c:pt idx="14">
                  <c:v>86</c:v>
                </c:pt>
                <c:pt idx="15">
                  <c:v>76</c:v>
                </c:pt>
                <c:pt idx="16">
                  <c:v>54.75</c:v>
                </c:pt>
                <c:pt idx="17">
                  <c:v>33.5</c:v>
                </c:pt>
                <c:pt idx="18">
                  <c:v>21.25</c:v>
                </c:pt>
                <c:pt idx="1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MaxVero!$G$7:$G$26</c:f>
              <c:numCache>
                <c:formatCode>0</c:formatCode>
                <c:ptCount val="20"/>
                <c:pt idx="0">
                  <c:v>5.1495759384567235</c:v>
                </c:pt>
                <c:pt idx="1">
                  <c:v>4.7148325084909199</c:v>
                </c:pt>
                <c:pt idx="2">
                  <c:v>8.0953922578687205</c:v>
                </c:pt>
                <c:pt idx="3">
                  <c:v>13.141091835535615</c:v>
                </c:pt>
                <c:pt idx="4">
                  <c:v>20.167275790084489</c:v>
                </c:pt>
                <c:pt idx="5">
                  <c:v>29.26075527703647</c:v>
                </c:pt>
                <c:pt idx="6">
                  <c:v>40.137153808814766</c:v>
                </c:pt>
                <c:pt idx="7">
                  <c:v>52.051178042895231</c:v>
                </c:pt>
                <c:pt idx="8">
                  <c:v>63.817189012084043</c:v>
                </c:pt>
                <c:pt idx="9">
                  <c:v>73.972113483702117</c:v>
                </c:pt>
                <c:pt idx="10">
                  <c:v>81.062823837664524</c:v>
                </c:pt>
                <c:pt idx="11">
                  <c:v>83.984440518351889</c:v>
                </c:pt>
                <c:pt idx="12">
                  <c:v>82.262019159648474</c:v>
                </c:pt>
                <c:pt idx="13">
                  <c:v>76.176902692011382</c:v>
                </c:pt>
                <c:pt idx="14">
                  <c:v>66.691520556023264</c:v>
                </c:pt>
                <c:pt idx="15">
                  <c:v>55.20027047118478</c:v>
                </c:pt>
                <c:pt idx="16">
                  <c:v>43.195146093127583</c:v>
                </c:pt>
                <c:pt idx="17">
                  <c:v>31.955946514796899</c:v>
                </c:pt>
                <c:pt idx="18">
                  <c:v>22.350705020569009</c:v>
                </c:pt>
                <c:pt idx="19">
                  <c:v>14.779282191905764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9</c:v>
                </c:pt>
                <c:pt idx="6">
                  <c:v>16</c:v>
                </c:pt>
                <c:pt idx="7">
                  <c:v>18</c:v>
                </c:pt>
                <c:pt idx="8">
                  <c:v>31</c:v>
                </c:pt>
                <c:pt idx="9">
                  <c:v>36</c:v>
                </c:pt>
                <c:pt idx="10">
                  <c:v>56</c:v>
                </c:pt>
                <c:pt idx="11">
                  <c:v>66</c:v>
                </c:pt>
                <c:pt idx="12">
                  <c:v>139</c:v>
                </c:pt>
                <c:pt idx="13">
                  <c:v>182</c:v>
                </c:pt>
                <c:pt idx="14">
                  <c:v>162</c:v>
                </c:pt>
                <c:pt idx="15">
                  <c:v>125</c:v>
                </c:pt>
                <c:pt idx="16">
                  <c:v>37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C-431B-A649-D33F053E4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'MaxVero (P)'!$B$7:$B$26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'MaxVero (P)'!$H$7:$H$26</c:f>
              <c:numCache>
                <c:formatCode>0</c:formatCode>
                <c:ptCount val="20"/>
                <c:pt idx="0">
                  <c:v>861.33369766674264</c:v>
                </c:pt>
                <c:pt idx="1">
                  <c:v>0</c:v>
                </c:pt>
                <c:pt idx="2">
                  <c:v>-27.575281249257618</c:v>
                </c:pt>
                <c:pt idx="3">
                  <c:v>0</c:v>
                </c:pt>
                <c:pt idx="4">
                  <c:v>-47.293459081999721</c:v>
                </c:pt>
                <c:pt idx="5">
                  <c:v>0</c:v>
                </c:pt>
                <c:pt idx="6">
                  <c:v>-73.737689257508634</c:v>
                </c:pt>
                <c:pt idx="7">
                  <c:v>0</c:v>
                </c:pt>
                <c:pt idx="8">
                  <c:v>-103.47143622648937</c:v>
                </c:pt>
                <c:pt idx="9">
                  <c:v>0</c:v>
                </c:pt>
                <c:pt idx="10">
                  <c:v>-129.0621537877899</c:v>
                </c:pt>
                <c:pt idx="11">
                  <c:v>0</c:v>
                </c:pt>
                <c:pt idx="12">
                  <c:v>-140.85925671213352</c:v>
                </c:pt>
                <c:pt idx="13">
                  <c:v>0</c:v>
                </c:pt>
                <c:pt idx="14">
                  <c:v>-131.77259141659428</c:v>
                </c:pt>
                <c:pt idx="15">
                  <c:v>0</c:v>
                </c:pt>
                <c:pt idx="16">
                  <c:v>-102.72674686034657</c:v>
                </c:pt>
                <c:pt idx="17">
                  <c:v>0</c:v>
                </c:pt>
                <c:pt idx="18">
                  <c:v>-64.066643341011456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7C-431B-A649-D33F053E4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7.25</c:v>
                </c:pt>
                <c:pt idx="1">
                  <c:v>14.5</c:v>
                </c:pt>
                <c:pt idx="2">
                  <c:v>18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25.75</c:v>
                </c:pt>
                <c:pt idx="7">
                  <c:v>29</c:v>
                </c:pt>
                <c:pt idx="8">
                  <c:v>45.25</c:v>
                </c:pt>
                <c:pt idx="9">
                  <c:v>61.5</c:v>
                </c:pt>
                <c:pt idx="10">
                  <c:v>71.25</c:v>
                </c:pt>
                <c:pt idx="11">
                  <c:v>81</c:v>
                </c:pt>
                <c:pt idx="12">
                  <c:v>88.5</c:v>
                </c:pt>
                <c:pt idx="13">
                  <c:v>96</c:v>
                </c:pt>
                <c:pt idx="14">
                  <c:v>86</c:v>
                </c:pt>
                <c:pt idx="15">
                  <c:v>76</c:v>
                </c:pt>
                <c:pt idx="16">
                  <c:v>54.75</c:v>
                </c:pt>
                <c:pt idx="17">
                  <c:v>33.5</c:v>
                </c:pt>
                <c:pt idx="18">
                  <c:v>21.25</c:v>
                </c:pt>
                <c:pt idx="1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3A-4C2A-80D8-4FBD8B54E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'MaxVero (P)'!$B$7:$B$26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'MaxVero (P)'!$G$7:$G$26</c:f>
              <c:numCache>
                <c:formatCode>0</c:formatCode>
                <c:ptCount val="20"/>
                <c:pt idx="0">
                  <c:v>884.1522012893347</c:v>
                </c:pt>
                <c:pt idx="1">
                  <c:v>0</c:v>
                </c:pt>
                <c:pt idx="2">
                  <c:v>28.496158324056971</c:v>
                </c:pt>
                <c:pt idx="3">
                  <c:v>32.961812642734898</c:v>
                </c:pt>
                <c:pt idx="4">
                  <c:v>37.342530027319107</c:v>
                </c:pt>
                <c:pt idx="5">
                  <c:v>41.43470739863654</c:v>
                </c:pt>
                <c:pt idx="6">
                  <c:v>45.029041460583393</c:v>
                </c:pt>
                <c:pt idx="7">
                  <c:v>47.927968283884979</c:v>
                </c:pt>
                <c:pt idx="8">
                  <c:v>49.963543235101163</c:v>
                </c:pt>
                <c:pt idx="9">
                  <c:v>51.013525016661916</c:v>
                </c:pt>
                <c:pt idx="10">
                  <c:v>51.013525016661916</c:v>
                </c:pt>
                <c:pt idx="11">
                  <c:v>49.963543235101163</c:v>
                </c:pt>
                <c:pt idx="12">
                  <c:v>47.927968283884979</c:v>
                </c:pt>
                <c:pt idx="13">
                  <c:v>45.029041460583393</c:v>
                </c:pt>
                <c:pt idx="14">
                  <c:v>41.43470739863654</c:v>
                </c:pt>
                <c:pt idx="15">
                  <c:v>37.342530027319107</c:v>
                </c:pt>
                <c:pt idx="16">
                  <c:v>32.961812642734877</c:v>
                </c:pt>
                <c:pt idx="17">
                  <c:v>28.496158324057021</c:v>
                </c:pt>
                <c:pt idx="18">
                  <c:v>24.128449771489496</c:v>
                </c:pt>
                <c:pt idx="19">
                  <c:v>20.00969161157019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3A-4C2A-80D8-4FBD8B54E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  <c:max val="14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[0]!Visionados</c:f>
              <c:numCache>
                <c:formatCode>#,##0</c:formatCode>
                <c:ptCount val="1048576"/>
                <c:pt idx="0">
                  <c:v>26047</c:v>
                </c:pt>
                <c:pt idx="1">
                  <c:v>71696</c:v>
                </c:pt>
                <c:pt idx="2">
                  <c:v>54041</c:v>
                </c:pt>
                <c:pt idx="3">
                  <c:v>63508</c:v>
                </c:pt>
                <c:pt idx="4">
                  <c:v>44851</c:v>
                </c:pt>
                <c:pt idx="5">
                  <c:v>18320</c:v>
                </c:pt>
                <c:pt idx="6">
                  <c:v>30019</c:v>
                </c:pt>
                <c:pt idx="7">
                  <c:v>164569</c:v>
                </c:pt>
                <c:pt idx="8">
                  <c:v>40427</c:v>
                </c:pt>
                <c:pt idx="9">
                  <c:v>40115</c:v>
                </c:pt>
                <c:pt idx="10">
                  <c:v>132492</c:v>
                </c:pt>
                <c:pt idx="11">
                  <c:v>14584</c:v>
                </c:pt>
                <c:pt idx="12">
                  <c:v>12187</c:v>
                </c:pt>
                <c:pt idx="13">
                  <c:v>38120</c:v>
                </c:pt>
                <c:pt idx="14">
                  <c:v>46286</c:v>
                </c:pt>
                <c:pt idx="15">
                  <c:v>119991</c:v>
                </c:pt>
                <c:pt idx="16">
                  <c:v>92466</c:v>
                </c:pt>
                <c:pt idx="17">
                  <c:v>40584</c:v>
                </c:pt>
                <c:pt idx="18">
                  <c:v>55228</c:v>
                </c:pt>
                <c:pt idx="19">
                  <c:v>118653</c:v>
                </c:pt>
                <c:pt idx="20">
                  <c:v>19745</c:v>
                </c:pt>
                <c:pt idx="21">
                  <c:v>182086</c:v>
                </c:pt>
                <c:pt idx="22">
                  <c:v>150912</c:v>
                </c:pt>
                <c:pt idx="23">
                  <c:v>133055</c:v>
                </c:pt>
                <c:pt idx="24">
                  <c:v>36448</c:v>
                </c:pt>
                <c:pt idx="25">
                  <c:v>24606</c:v>
                </c:pt>
                <c:pt idx="26">
                  <c:v>10284</c:v>
                </c:pt>
                <c:pt idx="27">
                  <c:v>2132</c:v>
                </c:pt>
                <c:pt idx="28">
                  <c:v>41253</c:v>
                </c:pt>
                <c:pt idx="29">
                  <c:v>49729</c:v>
                </c:pt>
                <c:pt idx="30">
                  <c:v>152625</c:v>
                </c:pt>
                <c:pt idx="31">
                  <c:v>143811</c:v>
                </c:pt>
                <c:pt idx="32">
                  <c:v>1640</c:v>
                </c:pt>
                <c:pt idx="33">
                  <c:v>6242</c:v>
                </c:pt>
                <c:pt idx="34">
                  <c:v>97518</c:v>
                </c:pt>
                <c:pt idx="35">
                  <c:v>29659</c:v>
                </c:pt>
                <c:pt idx="36">
                  <c:v>118074</c:v>
                </c:pt>
                <c:pt idx="37">
                  <c:v>160999</c:v>
                </c:pt>
                <c:pt idx="38">
                  <c:v>27515</c:v>
                </c:pt>
                <c:pt idx="39">
                  <c:v>13044</c:v>
                </c:pt>
                <c:pt idx="40">
                  <c:v>96164</c:v>
                </c:pt>
                <c:pt idx="41">
                  <c:v>97477</c:v>
                </c:pt>
                <c:pt idx="42">
                  <c:v>24416</c:v>
                </c:pt>
                <c:pt idx="43">
                  <c:v>5287</c:v>
                </c:pt>
                <c:pt idx="44">
                  <c:v>4969</c:v>
                </c:pt>
                <c:pt idx="45">
                  <c:v>40336</c:v>
                </c:pt>
                <c:pt idx="46">
                  <c:v>2735</c:v>
                </c:pt>
                <c:pt idx="47">
                  <c:v>91602</c:v>
                </c:pt>
                <c:pt idx="48">
                  <c:v>43949</c:v>
                </c:pt>
                <c:pt idx="49">
                  <c:v>81236</c:v>
                </c:pt>
                <c:pt idx="50">
                  <c:v>101422</c:v>
                </c:pt>
                <c:pt idx="51">
                  <c:v>13762</c:v>
                </c:pt>
                <c:pt idx="52">
                  <c:v>26139</c:v>
                </c:pt>
                <c:pt idx="53">
                  <c:v>1392</c:v>
                </c:pt>
                <c:pt idx="54">
                  <c:v>19212</c:v>
                </c:pt>
                <c:pt idx="55">
                  <c:v>170270</c:v>
                </c:pt>
                <c:pt idx="56">
                  <c:v>83599</c:v>
                </c:pt>
                <c:pt idx="57">
                  <c:v>39369</c:v>
                </c:pt>
                <c:pt idx="58">
                  <c:v>33328</c:v>
                </c:pt>
                <c:pt idx="59">
                  <c:v>18586</c:v>
                </c:pt>
                <c:pt idx="60">
                  <c:v>62203</c:v>
                </c:pt>
                <c:pt idx="61">
                  <c:v>59566</c:v>
                </c:pt>
                <c:pt idx="62">
                  <c:v>45966</c:v>
                </c:pt>
                <c:pt idx="63">
                  <c:v>23868</c:v>
                </c:pt>
                <c:pt idx="64">
                  <c:v>18355</c:v>
                </c:pt>
                <c:pt idx="65">
                  <c:v>14022</c:v>
                </c:pt>
                <c:pt idx="66">
                  <c:v>40447</c:v>
                </c:pt>
                <c:pt idx="67">
                  <c:v>28921</c:v>
                </c:pt>
                <c:pt idx="68">
                  <c:v>112673</c:v>
                </c:pt>
                <c:pt idx="69">
                  <c:v>48351</c:v>
                </c:pt>
                <c:pt idx="70">
                  <c:v>71358</c:v>
                </c:pt>
                <c:pt idx="71">
                  <c:v>641</c:v>
                </c:pt>
                <c:pt idx="72">
                  <c:v>1807</c:v>
                </c:pt>
                <c:pt idx="73">
                  <c:v>177</c:v>
                </c:pt>
                <c:pt idx="74">
                  <c:v>28875</c:v>
                </c:pt>
                <c:pt idx="75">
                  <c:v>447</c:v>
                </c:pt>
                <c:pt idx="76">
                  <c:v>4300</c:v>
                </c:pt>
                <c:pt idx="77">
                  <c:v>228</c:v>
                </c:pt>
                <c:pt idx="78">
                  <c:v>8007</c:v>
                </c:pt>
                <c:pt idx="79">
                  <c:v>7094</c:v>
                </c:pt>
                <c:pt idx="80">
                  <c:v>97023</c:v>
                </c:pt>
                <c:pt idx="81">
                  <c:v>652</c:v>
                </c:pt>
                <c:pt idx="82">
                  <c:v>32144</c:v>
                </c:pt>
                <c:pt idx="83">
                  <c:v>3579</c:v>
                </c:pt>
                <c:pt idx="84">
                  <c:v>9377</c:v>
                </c:pt>
                <c:pt idx="85">
                  <c:v>43483</c:v>
                </c:pt>
                <c:pt idx="86">
                  <c:v>22962</c:v>
                </c:pt>
                <c:pt idx="87">
                  <c:v>15254</c:v>
                </c:pt>
                <c:pt idx="88">
                  <c:v>11806</c:v>
                </c:pt>
                <c:pt idx="89">
                  <c:v>5397</c:v>
                </c:pt>
                <c:pt idx="90">
                  <c:v>5786</c:v>
                </c:pt>
                <c:pt idx="91">
                  <c:v>16732</c:v>
                </c:pt>
                <c:pt idx="92">
                  <c:v>3467</c:v>
                </c:pt>
                <c:pt idx="93">
                  <c:v>15940</c:v>
                </c:pt>
                <c:pt idx="94">
                  <c:v>88267</c:v>
                </c:pt>
                <c:pt idx="95">
                  <c:v>32551</c:v>
                </c:pt>
                <c:pt idx="96">
                  <c:v>27691</c:v>
                </c:pt>
                <c:pt idx="97">
                  <c:v>4689</c:v>
                </c:pt>
                <c:pt idx="98">
                  <c:v>17151</c:v>
                </c:pt>
                <c:pt idx="99">
                  <c:v>4916</c:v>
                </c:pt>
                <c:pt idx="100">
                  <c:v>26967</c:v>
                </c:pt>
                <c:pt idx="101">
                  <c:v>6535</c:v>
                </c:pt>
                <c:pt idx="102">
                  <c:v>24360</c:v>
                </c:pt>
                <c:pt idx="103">
                  <c:v>47433</c:v>
                </c:pt>
                <c:pt idx="104">
                  <c:v>1200</c:v>
                </c:pt>
                <c:pt idx="105">
                  <c:v>9745</c:v>
                </c:pt>
                <c:pt idx="106">
                  <c:v>5881</c:v>
                </c:pt>
                <c:pt idx="107">
                  <c:v>3619</c:v>
                </c:pt>
                <c:pt idx="108">
                  <c:v>127720</c:v>
                </c:pt>
                <c:pt idx="109">
                  <c:v>60772</c:v>
                </c:pt>
                <c:pt idx="110">
                  <c:v>9263</c:v>
                </c:pt>
                <c:pt idx="111">
                  <c:v>45666</c:v>
                </c:pt>
                <c:pt idx="112">
                  <c:v>37747</c:v>
                </c:pt>
                <c:pt idx="113">
                  <c:v>56084</c:v>
                </c:pt>
                <c:pt idx="114">
                  <c:v>1402</c:v>
                </c:pt>
                <c:pt idx="115">
                  <c:v>64534</c:v>
                </c:pt>
                <c:pt idx="116">
                  <c:v>7128</c:v>
                </c:pt>
                <c:pt idx="117">
                  <c:v>26491</c:v>
                </c:pt>
                <c:pt idx="118">
                  <c:v>489</c:v>
                </c:pt>
                <c:pt idx="119">
                  <c:v>57405</c:v>
                </c:pt>
                <c:pt idx="120">
                  <c:v>73994</c:v>
                </c:pt>
                <c:pt idx="121">
                  <c:v>48236</c:v>
                </c:pt>
                <c:pt idx="122">
                  <c:v>108049</c:v>
                </c:pt>
                <c:pt idx="123">
                  <c:v>137100</c:v>
                </c:pt>
                <c:pt idx="124">
                  <c:v>22902</c:v>
                </c:pt>
                <c:pt idx="125">
                  <c:v>50568</c:v>
                </c:pt>
                <c:pt idx="126">
                  <c:v>28411</c:v>
                </c:pt>
                <c:pt idx="127">
                  <c:v>15493</c:v>
                </c:pt>
                <c:pt idx="128">
                  <c:v>35773</c:v>
                </c:pt>
                <c:pt idx="129">
                  <c:v>19740</c:v>
                </c:pt>
                <c:pt idx="130">
                  <c:v>6890</c:v>
                </c:pt>
                <c:pt idx="131">
                  <c:v>40143</c:v>
                </c:pt>
                <c:pt idx="132">
                  <c:v>69007</c:v>
                </c:pt>
                <c:pt idx="133">
                  <c:v>33815</c:v>
                </c:pt>
                <c:pt idx="134">
                  <c:v>8543</c:v>
                </c:pt>
                <c:pt idx="135">
                  <c:v>29232</c:v>
                </c:pt>
                <c:pt idx="136">
                  <c:v>27496</c:v>
                </c:pt>
                <c:pt idx="137">
                  <c:v>5631</c:v>
                </c:pt>
                <c:pt idx="138">
                  <c:v>32572</c:v>
                </c:pt>
                <c:pt idx="139">
                  <c:v>1632</c:v>
                </c:pt>
                <c:pt idx="140">
                  <c:v>3852</c:v>
                </c:pt>
                <c:pt idx="141">
                  <c:v>53054</c:v>
                </c:pt>
                <c:pt idx="142">
                  <c:v>34770</c:v>
                </c:pt>
                <c:pt idx="143">
                  <c:v>3548</c:v>
                </c:pt>
                <c:pt idx="144">
                  <c:v>23582</c:v>
                </c:pt>
                <c:pt idx="145">
                  <c:v>55170</c:v>
                </c:pt>
                <c:pt idx="146">
                  <c:v>16686</c:v>
                </c:pt>
                <c:pt idx="147">
                  <c:v>29457</c:v>
                </c:pt>
                <c:pt idx="148">
                  <c:v>1096</c:v>
                </c:pt>
                <c:pt idx="149">
                  <c:v>27509</c:v>
                </c:pt>
                <c:pt idx="150">
                  <c:v>86982</c:v>
                </c:pt>
                <c:pt idx="151">
                  <c:v>22775</c:v>
                </c:pt>
                <c:pt idx="152">
                  <c:v>32701</c:v>
                </c:pt>
                <c:pt idx="153">
                  <c:v>36826</c:v>
                </c:pt>
                <c:pt idx="154">
                  <c:v>116974</c:v>
                </c:pt>
                <c:pt idx="155">
                  <c:v>70032</c:v>
                </c:pt>
                <c:pt idx="156">
                  <c:v>67375</c:v>
                </c:pt>
                <c:pt idx="157">
                  <c:v>24138</c:v>
                </c:pt>
                <c:pt idx="158">
                  <c:v>57250</c:v>
                </c:pt>
                <c:pt idx="159">
                  <c:v>115931</c:v>
                </c:pt>
                <c:pt idx="160">
                  <c:v>25132</c:v>
                </c:pt>
                <c:pt idx="161">
                  <c:v>108484</c:v>
                </c:pt>
                <c:pt idx="162">
                  <c:v>22533</c:v>
                </c:pt>
                <c:pt idx="163">
                  <c:v>3177</c:v>
                </c:pt>
                <c:pt idx="164">
                  <c:v>17808</c:v>
                </c:pt>
                <c:pt idx="165">
                  <c:v>21733</c:v>
                </c:pt>
                <c:pt idx="166">
                  <c:v>95371</c:v>
                </c:pt>
                <c:pt idx="167">
                  <c:v>2568</c:v>
                </c:pt>
                <c:pt idx="168">
                  <c:v>95116</c:v>
                </c:pt>
                <c:pt idx="169">
                  <c:v>127891</c:v>
                </c:pt>
                <c:pt idx="170">
                  <c:v>76485</c:v>
                </c:pt>
                <c:pt idx="171">
                  <c:v>92803</c:v>
                </c:pt>
                <c:pt idx="172">
                  <c:v>139442</c:v>
                </c:pt>
                <c:pt idx="173">
                  <c:v>28161</c:v>
                </c:pt>
                <c:pt idx="174">
                  <c:v>12388</c:v>
                </c:pt>
                <c:pt idx="175">
                  <c:v>40138</c:v>
                </c:pt>
                <c:pt idx="176">
                  <c:v>116527</c:v>
                </c:pt>
                <c:pt idx="177">
                  <c:v>116246</c:v>
                </c:pt>
                <c:pt idx="178">
                  <c:v>23798</c:v>
                </c:pt>
                <c:pt idx="179">
                  <c:v>33708</c:v>
                </c:pt>
                <c:pt idx="180">
                  <c:v>29741</c:v>
                </c:pt>
                <c:pt idx="181">
                  <c:v>37498</c:v>
                </c:pt>
                <c:pt idx="182">
                  <c:v>116354</c:v>
                </c:pt>
                <c:pt idx="183">
                  <c:v>112010</c:v>
                </c:pt>
                <c:pt idx="184">
                  <c:v>113191</c:v>
                </c:pt>
                <c:pt idx="185">
                  <c:v>112988</c:v>
                </c:pt>
                <c:pt idx="186">
                  <c:v>109611</c:v>
                </c:pt>
                <c:pt idx="187">
                  <c:v>24056</c:v>
                </c:pt>
                <c:pt idx="188">
                  <c:v>58744</c:v>
                </c:pt>
                <c:pt idx="189">
                  <c:v>81361</c:v>
                </c:pt>
                <c:pt idx="190">
                  <c:v>67315</c:v>
                </c:pt>
                <c:pt idx="191">
                  <c:v>19465</c:v>
                </c:pt>
                <c:pt idx="192">
                  <c:v>169290</c:v>
                </c:pt>
                <c:pt idx="193">
                  <c:v>169406</c:v>
                </c:pt>
                <c:pt idx="194">
                  <c:v>19118</c:v>
                </c:pt>
                <c:pt idx="195">
                  <c:v>119309</c:v>
                </c:pt>
                <c:pt idx="196">
                  <c:v>87628</c:v>
                </c:pt>
                <c:pt idx="197">
                  <c:v>108794</c:v>
                </c:pt>
                <c:pt idx="198">
                  <c:v>15661</c:v>
                </c:pt>
                <c:pt idx="199">
                  <c:v>25130</c:v>
                </c:pt>
                <c:pt idx="200">
                  <c:v>106168</c:v>
                </c:pt>
                <c:pt idx="201">
                  <c:v>45299</c:v>
                </c:pt>
                <c:pt idx="202">
                  <c:v>8361</c:v>
                </c:pt>
                <c:pt idx="203">
                  <c:v>19603</c:v>
                </c:pt>
                <c:pt idx="204">
                  <c:v>23400</c:v>
                </c:pt>
                <c:pt idx="205">
                  <c:v>101140</c:v>
                </c:pt>
                <c:pt idx="206">
                  <c:v>21201</c:v>
                </c:pt>
                <c:pt idx="207">
                  <c:v>12930</c:v>
                </c:pt>
                <c:pt idx="208">
                  <c:v>80164</c:v>
                </c:pt>
                <c:pt idx="209">
                  <c:v>61517</c:v>
                </c:pt>
                <c:pt idx="210">
                  <c:v>141170</c:v>
                </c:pt>
                <c:pt idx="211">
                  <c:v>126897</c:v>
                </c:pt>
                <c:pt idx="212">
                  <c:v>99577</c:v>
                </c:pt>
                <c:pt idx="213">
                  <c:v>57814</c:v>
                </c:pt>
                <c:pt idx="214">
                  <c:v>74968</c:v>
                </c:pt>
                <c:pt idx="215">
                  <c:v>182190</c:v>
                </c:pt>
                <c:pt idx="216">
                  <c:v>81801</c:v>
                </c:pt>
                <c:pt idx="217">
                  <c:v>72418</c:v>
                </c:pt>
                <c:pt idx="218">
                  <c:v>104566</c:v>
                </c:pt>
                <c:pt idx="219">
                  <c:v>59566</c:v>
                </c:pt>
                <c:pt idx="220">
                  <c:v>36954</c:v>
                </c:pt>
                <c:pt idx="221">
                  <c:v>66024</c:v>
                </c:pt>
                <c:pt idx="222">
                  <c:v>164019</c:v>
                </c:pt>
                <c:pt idx="223">
                  <c:v>46742</c:v>
                </c:pt>
                <c:pt idx="224">
                  <c:v>133970</c:v>
                </c:pt>
                <c:pt idx="225">
                  <c:v>71190</c:v>
                </c:pt>
                <c:pt idx="226">
                  <c:v>12444</c:v>
                </c:pt>
                <c:pt idx="227">
                  <c:v>57078</c:v>
                </c:pt>
                <c:pt idx="228">
                  <c:v>60874</c:v>
                </c:pt>
                <c:pt idx="229">
                  <c:v>8656</c:v>
                </c:pt>
                <c:pt idx="230">
                  <c:v>134008</c:v>
                </c:pt>
                <c:pt idx="231">
                  <c:v>57872</c:v>
                </c:pt>
                <c:pt idx="232">
                  <c:v>39585</c:v>
                </c:pt>
                <c:pt idx="233">
                  <c:v>108130</c:v>
                </c:pt>
                <c:pt idx="234">
                  <c:v>37142</c:v>
                </c:pt>
                <c:pt idx="235">
                  <c:v>83353</c:v>
                </c:pt>
                <c:pt idx="236">
                  <c:v>16333</c:v>
                </c:pt>
                <c:pt idx="237">
                  <c:v>1856</c:v>
                </c:pt>
                <c:pt idx="238">
                  <c:v>41239</c:v>
                </c:pt>
                <c:pt idx="239">
                  <c:v>27557</c:v>
                </c:pt>
                <c:pt idx="240">
                  <c:v>903</c:v>
                </c:pt>
                <c:pt idx="241">
                  <c:v>20093</c:v>
                </c:pt>
                <c:pt idx="242">
                  <c:v>197411</c:v>
                </c:pt>
                <c:pt idx="243">
                  <c:v>38110</c:v>
                </c:pt>
                <c:pt idx="244">
                  <c:v>4173</c:v>
                </c:pt>
                <c:pt idx="245">
                  <c:v>151402</c:v>
                </c:pt>
                <c:pt idx="246">
                  <c:v>114890</c:v>
                </c:pt>
                <c:pt idx="247">
                  <c:v>75769</c:v>
                </c:pt>
                <c:pt idx="248">
                  <c:v>46636</c:v>
                </c:pt>
                <c:pt idx="249">
                  <c:v>26782</c:v>
                </c:pt>
                <c:pt idx="250">
                  <c:v>25328</c:v>
                </c:pt>
                <c:pt idx="251">
                  <c:v>22549</c:v>
                </c:pt>
                <c:pt idx="252">
                  <c:v>132384</c:v>
                </c:pt>
                <c:pt idx="253">
                  <c:v>53649</c:v>
                </c:pt>
                <c:pt idx="254">
                  <c:v>187512</c:v>
                </c:pt>
                <c:pt idx="255">
                  <c:v>27024</c:v>
                </c:pt>
                <c:pt idx="256">
                  <c:v>73599</c:v>
                </c:pt>
                <c:pt idx="257">
                  <c:v>26842</c:v>
                </c:pt>
                <c:pt idx="258">
                  <c:v>73231</c:v>
                </c:pt>
                <c:pt idx="259">
                  <c:v>8250</c:v>
                </c:pt>
                <c:pt idx="260">
                  <c:v>2889</c:v>
                </c:pt>
                <c:pt idx="261">
                  <c:v>4795</c:v>
                </c:pt>
                <c:pt idx="262">
                  <c:v>156040</c:v>
                </c:pt>
                <c:pt idx="263">
                  <c:v>475</c:v>
                </c:pt>
                <c:pt idx="264">
                  <c:v>2415</c:v>
                </c:pt>
                <c:pt idx="265">
                  <c:v>105937</c:v>
                </c:pt>
                <c:pt idx="266">
                  <c:v>37618</c:v>
                </c:pt>
                <c:pt idx="267">
                  <c:v>1216</c:v>
                </c:pt>
                <c:pt idx="268">
                  <c:v>4336</c:v>
                </c:pt>
                <c:pt idx="269">
                  <c:v>1841</c:v>
                </c:pt>
                <c:pt idx="270">
                  <c:v>80593</c:v>
                </c:pt>
                <c:pt idx="271">
                  <c:v>125500</c:v>
                </c:pt>
                <c:pt idx="272">
                  <c:v>158599</c:v>
                </c:pt>
                <c:pt idx="273">
                  <c:v>90037</c:v>
                </c:pt>
                <c:pt idx="274">
                  <c:v>151864</c:v>
                </c:pt>
                <c:pt idx="275">
                  <c:v>92343</c:v>
                </c:pt>
                <c:pt idx="276">
                  <c:v>71256</c:v>
                </c:pt>
                <c:pt idx="277">
                  <c:v>96120</c:v>
                </c:pt>
                <c:pt idx="278">
                  <c:v>61503</c:v>
                </c:pt>
                <c:pt idx="279">
                  <c:v>82207</c:v>
                </c:pt>
                <c:pt idx="280">
                  <c:v>98292</c:v>
                </c:pt>
                <c:pt idx="281">
                  <c:v>77896</c:v>
                </c:pt>
                <c:pt idx="282">
                  <c:v>31194</c:v>
                </c:pt>
                <c:pt idx="283">
                  <c:v>143612</c:v>
                </c:pt>
                <c:pt idx="284">
                  <c:v>71989</c:v>
                </c:pt>
                <c:pt idx="285">
                  <c:v>17315</c:v>
                </c:pt>
                <c:pt idx="286">
                  <c:v>32825</c:v>
                </c:pt>
                <c:pt idx="287">
                  <c:v>52625</c:v>
                </c:pt>
                <c:pt idx="288">
                  <c:v>169382</c:v>
                </c:pt>
                <c:pt idx="289">
                  <c:v>37278</c:v>
                </c:pt>
                <c:pt idx="290">
                  <c:v>27562</c:v>
                </c:pt>
                <c:pt idx="291">
                  <c:v>15868</c:v>
                </c:pt>
                <c:pt idx="292">
                  <c:v>39810</c:v>
                </c:pt>
                <c:pt idx="293">
                  <c:v>58593</c:v>
                </c:pt>
                <c:pt idx="294">
                  <c:v>56048</c:v>
                </c:pt>
                <c:pt idx="295">
                  <c:v>698</c:v>
                </c:pt>
                <c:pt idx="296">
                  <c:v>23650</c:v>
                </c:pt>
                <c:pt idx="297">
                  <c:v>65887</c:v>
                </c:pt>
                <c:pt idx="298">
                  <c:v>11345</c:v>
                </c:pt>
                <c:pt idx="299">
                  <c:v>78208</c:v>
                </c:pt>
                <c:pt idx="300">
                  <c:v>29694</c:v>
                </c:pt>
                <c:pt idx="301">
                  <c:v>54332</c:v>
                </c:pt>
                <c:pt idx="302">
                  <c:v>114897</c:v>
                </c:pt>
                <c:pt idx="303">
                  <c:v>15798</c:v>
                </c:pt>
                <c:pt idx="304">
                  <c:v>61041</c:v>
                </c:pt>
                <c:pt idx="305">
                  <c:v>74989</c:v>
                </c:pt>
                <c:pt idx="306">
                  <c:v>1863</c:v>
                </c:pt>
                <c:pt idx="307">
                  <c:v>940</c:v>
                </c:pt>
                <c:pt idx="308">
                  <c:v>18367</c:v>
                </c:pt>
                <c:pt idx="309">
                  <c:v>4852</c:v>
                </c:pt>
                <c:pt idx="310">
                  <c:v>35368</c:v>
                </c:pt>
                <c:pt idx="311">
                  <c:v>67044</c:v>
                </c:pt>
                <c:pt idx="312">
                  <c:v>78557</c:v>
                </c:pt>
                <c:pt idx="313">
                  <c:v>83432</c:v>
                </c:pt>
                <c:pt idx="314">
                  <c:v>43965</c:v>
                </c:pt>
                <c:pt idx="315">
                  <c:v>96953</c:v>
                </c:pt>
                <c:pt idx="316">
                  <c:v>96053</c:v>
                </c:pt>
                <c:pt idx="317">
                  <c:v>19626</c:v>
                </c:pt>
                <c:pt idx="318">
                  <c:v>41870</c:v>
                </c:pt>
                <c:pt idx="319">
                  <c:v>28959</c:v>
                </c:pt>
                <c:pt idx="320">
                  <c:v>21224</c:v>
                </c:pt>
                <c:pt idx="321">
                  <c:v>52130</c:v>
                </c:pt>
                <c:pt idx="322">
                  <c:v>96568</c:v>
                </c:pt>
                <c:pt idx="323">
                  <c:v>44092</c:v>
                </c:pt>
                <c:pt idx="324">
                  <c:v>139928</c:v>
                </c:pt>
                <c:pt idx="325">
                  <c:v>78502</c:v>
                </c:pt>
                <c:pt idx="326">
                  <c:v>4168</c:v>
                </c:pt>
                <c:pt idx="327">
                  <c:v>592</c:v>
                </c:pt>
                <c:pt idx="328">
                  <c:v>1122</c:v>
                </c:pt>
                <c:pt idx="329">
                  <c:v>5226</c:v>
                </c:pt>
                <c:pt idx="330">
                  <c:v>60429</c:v>
                </c:pt>
                <c:pt idx="331">
                  <c:v>162368</c:v>
                </c:pt>
                <c:pt idx="332">
                  <c:v>13023</c:v>
                </c:pt>
                <c:pt idx="333">
                  <c:v>4383</c:v>
                </c:pt>
                <c:pt idx="334">
                  <c:v>1572</c:v>
                </c:pt>
                <c:pt idx="335">
                  <c:v>425</c:v>
                </c:pt>
                <c:pt idx="336">
                  <c:v>2649</c:v>
                </c:pt>
                <c:pt idx="337">
                  <c:v>10595</c:v>
                </c:pt>
                <c:pt idx="338">
                  <c:v>50246</c:v>
                </c:pt>
                <c:pt idx="339">
                  <c:v>11758</c:v>
                </c:pt>
                <c:pt idx="340">
                  <c:v>40813</c:v>
                </c:pt>
                <c:pt idx="341">
                  <c:v>7252</c:v>
                </c:pt>
                <c:pt idx="342">
                  <c:v>3639</c:v>
                </c:pt>
                <c:pt idx="343">
                  <c:v>554</c:v>
                </c:pt>
                <c:pt idx="344">
                  <c:v>47648</c:v>
                </c:pt>
                <c:pt idx="345">
                  <c:v>23739</c:v>
                </c:pt>
                <c:pt idx="346">
                  <c:v>3011</c:v>
                </c:pt>
                <c:pt idx="347">
                  <c:v>27189</c:v>
                </c:pt>
                <c:pt idx="348">
                  <c:v>1035</c:v>
                </c:pt>
                <c:pt idx="349">
                  <c:v>35343</c:v>
                </c:pt>
                <c:pt idx="350">
                  <c:v>69106</c:v>
                </c:pt>
                <c:pt idx="351">
                  <c:v>84301</c:v>
                </c:pt>
                <c:pt idx="352">
                  <c:v>729</c:v>
                </c:pt>
                <c:pt idx="353">
                  <c:v>10711</c:v>
                </c:pt>
                <c:pt idx="354">
                  <c:v>34395</c:v>
                </c:pt>
                <c:pt idx="355">
                  <c:v>25288</c:v>
                </c:pt>
                <c:pt idx="356">
                  <c:v>15949</c:v>
                </c:pt>
                <c:pt idx="357">
                  <c:v>32715</c:v>
                </c:pt>
                <c:pt idx="358">
                  <c:v>64549</c:v>
                </c:pt>
                <c:pt idx="359">
                  <c:v>120461</c:v>
                </c:pt>
                <c:pt idx="360">
                  <c:v>148196</c:v>
                </c:pt>
                <c:pt idx="361">
                  <c:v>42285</c:v>
                </c:pt>
                <c:pt idx="362">
                  <c:v>85856</c:v>
                </c:pt>
                <c:pt idx="363">
                  <c:v>63638</c:v>
                </c:pt>
                <c:pt idx="364">
                  <c:v>21629</c:v>
                </c:pt>
                <c:pt idx="365">
                  <c:v>17557</c:v>
                </c:pt>
                <c:pt idx="366">
                  <c:v>40917</c:v>
                </c:pt>
                <c:pt idx="367">
                  <c:v>10400</c:v>
                </c:pt>
                <c:pt idx="368">
                  <c:v>11475</c:v>
                </c:pt>
                <c:pt idx="369">
                  <c:v>22036</c:v>
                </c:pt>
                <c:pt idx="370">
                  <c:v>12632</c:v>
                </c:pt>
                <c:pt idx="371">
                  <c:v>59413</c:v>
                </c:pt>
                <c:pt idx="372">
                  <c:v>28521</c:v>
                </c:pt>
                <c:pt idx="373">
                  <c:v>25100</c:v>
                </c:pt>
                <c:pt idx="374">
                  <c:v>5385</c:v>
                </c:pt>
                <c:pt idx="375">
                  <c:v>86636</c:v>
                </c:pt>
                <c:pt idx="376">
                  <c:v>138439</c:v>
                </c:pt>
                <c:pt idx="377">
                  <c:v>62894</c:v>
                </c:pt>
                <c:pt idx="378">
                  <c:v>51946</c:v>
                </c:pt>
                <c:pt idx="379">
                  <c:v>35032</c:v>
                </c:pt>
                <c:pt idx="380">
                  <c:v>118405</c:v>
                </c:pt>
                <c:pt idx="381">
                  <c:v>89</c:v>
                </c:pt>
                <c:pt idx="382">
                  <c:v>91</c:v>
                </c:pt>
                <c:pt idx="383">
                  <c:v>86</c:v>
                </c:pt>
                <c:pt idx="384">
                  <c:v>217</c:v>
                </c:pt>
                <c:pt idx="385">
                  <c:v>5504</c:v>
                </c:pt>
                <c:pt idx="386">
                  <c:v>4124</c:v>
                </c:pt>
                <c:pt idx="387">
                  <c:v>21194</c:v>
                </c:pt>
                <c:pt idx="388">
                  <c:v>96061</c:v>
                </c:pt>
                <c:pt idx="389">
                  <c:v>54145</c:v>
                </c:pt>
                <c:pt idx="390">
                  <c:v>40331</c:v>
                </c:pt>
                <c:pt idx="391">
                  <c:v>70589</c:v>
                </c:pt>
                <c:pt idx="392">
                  <c:v>6375</c:v>
                </c:pt>
                <c:pt idx="393">
                  <c:v>5163</c:v>
                </c:pt>
                <c:pt idx="394">
                  <c:v>81805</c:v>
                </c:pt>
                <c:pt idx="395">
                  <c:v>102263</c:v>
                </c:pt>
                <c:pt idx="396">
                  <c:v>353</c:v>
                </c:pt>
                <c:pt idx="397">
                  <c:v>4423</c:v>
                </c:pt>
                <c:pt idx="398">
                  <c:v>19261</c:v>
                </c:pt>
                <c:pt idx="399">
                  <c:v>1026</c:v>
                </c:pt>
                <c:pt idx="400">
                  <c:v>80685</c:v>
                </c:pt>
                <c:pt idx="401">
                  <c:v>70913</c:v>
                </c:pt>
                <c:pt idx="402">
                  <c:v>64153</c:v>
                </c:pt>
                <c:pt idx="403">
                  <c:v>80562</c:v>
                </c:pt>
                <c:pt idx="404">
                  <c:v>36955</c:v>
                </c:pt>
                <c:pt idx="405">
                  <c:v>96120</c:v>
                </c:pt>
                <c:pt idx="406">
                  <c:v>128227</c:v>
                </c:pt>
                <c:pt idx="407">
                  <c:v>16419</c:v>
                </c:pt>
                <c:pt idx="408">
                  <c:v>23347</c:v>
                </c:pt>
                <c:pt idx="409">
                  <c:v>3980</c:v>
                </c:pt>
                <c:pt idx="410">
                  <c:v>85771</c:v>
                </c:pt>
                <c:pt idx="411">
                  <c:v>807</c:v>
                </c:pt>
                <c:pt idx="412">
                  <c:v>28375</c:v>
                </c:pt>
                <c:pt idx="413">
                  <c:v>116596</c:v>
                </c:pt>
                <c:pt idx="414">
                  <c:v>4516</c:v>
                </c:pt>
                <c:pt idx="415">
                  <c:v>109180</c:v>
                </c:pt>
                <c:pt idx="416">
                  <c:v>4228</c:v>
                </c:pt>
                <c:pt idx="417">
                  <c:v>2573</c:v>
                </c:pt>
                <c:pt idx="418">
                  <c:v>103470</c:v>
                </c:pt>
                <c:pt idx="419">
                  <c:v>17880</c:v>
                </c:pt>
                <c:pt idx="420">
                  <c:v>133667</c:v>
                </c:pt>
                <c:pt idx="421">
                  <c:v>21751</c:v>
                </c:pt>
                <c:pt idx="422">
                  <c:v>37248</c:v>
                </c:pt>
                <c:pt idx="423">
                  <c:v>620</c:v>
                </c:pt>
                <c:pt idx="424">
                  <c:v>5462</c:v>
                </c:pt>
                <c:pt idx="425">
                  <c:v>641</c:v>
                </c:pt>
                <c:pt idx="426">
                  <c:v>3074</c:v>
                </c:pt>
                <c:pt idx="427">
                  <c:v>13655</c:v>
                </c:pt>
                <c:pt idx="428">
                  <c:v>25317</c:v>
                </c:pt>
                <c:pt idx="429">
                  <c:v>13386</c:v>
                </c:pt>
                <c:pt idx="430">
                  <c:v>103451</c:v>
                </c:pt>
                <c:pt idx="431">
                  <c:v>214</c:v>
                </c:pt>
                <c:pt idx="432">
                  <c:v>142378</c:v>
                </c:pt>
                <c:pt idx="433">
                  <c:v>25899</c:v>
                </c:pt>
                <c:pt idx="434">
                  <c:v>79320</c:v>
                </c:pt>
                <c:pt idx="435">
                  <c:v>47816</c:v>
                </c:pt>
                <c:pt idx="436">
                  <c:v>8403</c:v>
                </c:pt>
                <c:pt idx="437">
                  <c:v>51537</c:v>
                </c:pt>
                <c:pt idx="438">
                  <c:v>21239</c:v>
                </c:pt>
                <c:pt idx="439">
                  <c:v>137467</c:v>
                </c:pt>
                <c:pt idx="440">
                  <c:v>36892</c:v>
                </c:pt>
                <c:pt idx="441">
                  <c:v>60923</c:v>
                </c:pt>
                <c:pt idx="442">
                  <c:v>190907</c:v>
                </c:pt>
                <c:pt idx="443">
                  <c:v>35895</c:v>
                </c:pt>
                <c:pt idx="444">
                  <c:v>4563</c:v>
                </c:pt>
                <c:pt idx="445">
                  <c:v>4092</c:v>
                </c:pt>
                <c:pt idx="446">
                  <c:v>68759</c:v>
                </c:pt>
                <c:pt idx="447">
                  <c:v>13336</c:v>
                </c:pt>
                <c:pt idx="448">
                  <c:v>1440</c:v>
                </c:pt>
                <c:pt idx="449">
                  <c:v>32473</c:v>
                </c:pt>
                <c:pt idx="450">
                  <c:v>11213</c:v>
                </c:pt>
                <c:pt idx="451">
                  <c:v>68138</c:v>
                </c:pt>
                <c:pt idx="452">
                  <c:v>16061</c:v>
                </c:pt>
                <c:pt idx="453">
                  <c:v>29263</c:v>
                </c:pt>
                <c:pt idx="454">
                  <c:v>7451</c:v>
                </c:pt>
                <c:pt idx="455">
                  <c:v>27204</c:v>
                </c:pt>
                <c:pt idx="456">
                  <c:v>80086</c:v>
                </c:pt>
                <c:pt idx="457">
                  <c:v>3454</c:v>
                </c:pt>
                <c:pt idx="458">
                  <c:v>22529</c:v>
                </c:pt>
                <c:pt idx="459">
                  <c:v>6869</c:v>
                </c:pt>
                <c:pt idx="460">
                  <c:v>55427</c:v>
                </c:pt>
                <c:pt idx="461">
                  <c:v>21425</c:v>
                </c:pt>
                <c:pt idx="462">
                  <c:v>41205</c:v>
                </c:pt>
                <c:pt idx="463">
                  <c:v>42595</c:v>
                </c:pt>
                <c:pt idx="464">
                  <c:v>11433</c:v>
                </c:pt>
                <c:pt idx="465">
                  <c:v>14072</c:v>
                </c:pt>
                <c:pt idx="466">
                  <c:v>861</c:v>
                </c:pt>
                <c:pt idx="467">
                  <c:v>965</c:v>
                </c:pt>
                <c:pt idx="468">
                  <c:v>1192</c:v>
                </c:pt>
                <c:pt idx="469">
                  <c:v>4238</c:v>
                </c:pt>
                <c:pt idx="470">
                  <c:v>21391</c:v>
                </c:pt>
                <c:pt idx="471">
                  <c:v>3358</c:v>
                </c:pt>
                <c:pt idx="472">
                  <c:v>21216</c:v>
                </c:pt>
                <c:pt idx="473">
                  <c:v>2383</c:v>
                </c:pt>
                <c:pt idx="474">
                  <c:v>29735</c:v>
                </c:pt>
                <c:pt idx="475">
                  <c:v>370</c:v>
                </c:pt>
                <c:pt idx="476">
                  <c:v>3301</c:v>
                </c:pt>
                <c:pt idx="477">
                  <c:v>837</c:v>
                </c:pt>
                <c:pt idx="478">
                  <c:v>243</c:v>
                </c:pt>
                <c:pt idx="479">
                  <c:v>6658</c:v>
                </c:pt>
                <c:pt idx="480">
                  <c:v>15270</c:v>
                </c:pt>
                <c:pt idx="481">
                  <c:v>270</c:v>
                </c:pt>
                <c:pt idx="482">
                  <c:v>3817</c:v>
                </c:pt>
                <c:pt idx="483">
                  <c:v>1110</c:v>
                </c:pt>
                <c:pt idx="484">
                  <c:v>1596</c:v>
                </c:pt>
                <c:pt idx="485">
                  <c:v>935</c:v>
                </c:pt>
                <c:pt idx="486">
                  <c:v>108897</c:v>
                </c:pt>
                <c:pt idx="487">
                  <c:v>62125</c:v>
                </c:pt>
                <c:pt idx="488">
                  <c:v>117374</c:v>
                </c:pt>
                <c:pt idx="489">
                  <c:v>53163</c:v>
                </c:pt>
                <c:pt idx="490">
                  <c:v>25991</c:v>
                </c:pt>
                <c:pt idx="491">
                  <c:v>188</c:v>
                </c:pt>
                <c:pt idx="492">
                  <c:v>38390</c:v>
                </c:pt>
                <c:pt idx="493">
                  <c:v>10945</c:v>
                </c:pt>
                <c:pt idx="494">
                  <c:v>16030</c:v>
                </c:pt>
                <c:pt idx="495">
                  <c:v>12411</c:v>
                </c:pt>
                <c:pt idx="496">
                  <c:v>118309</c:v>
                </c:pt>
                <c:pt idx="497">
                  <c:v>2298</c:v>
                </c:pt>
                <c:pt idx="498">
                  <c:v>9694</c:v>
                </c:pt>
                <c:pt idx="499">
                  <c:v>13311</c:v>
                </c:pt>
                <c:pt idx="500">
                  <c:v>67791</c:v>
                </c:pt>
                <c:pt idx="501">
                  <c:v>11212</c:v>
                </c:pt>
                <c:pt idx="502">
                  <c:v>48176</c:v>
                </c:pt>
                <c:pt idx="503">
                  <c:v>30673</c:v>
                </c:pt>
                <c:pt idx="504">
                  <c:v>58959</c:v>
                </c:pt>
                <c:pt idx="505">
                  <c:v>69725</c:v>
                </c:pt>
                <c:pt idx="506">
                  <c:v>1143</c:v>
                </c:pt>
                <c:pt idx="507">
                  <c:v>95</c:v>
                </c:pt>
                <c:pt idx="508">
                  <c:v>9764</c:v>
                </c:pt>
                <c:pt idx="509">
                  <c:v>15111</c:v>
                </c:pt>
                <c:pt idx="510">
                  <c:v>1177</c:v>
                </c:pt>
                <c:pt idx="511">
                  <c:v>475</c:v>
                </c:pt>
                <c:pt idx="512">
                  <c:v>13133</c:v>
                </c:pt>
                <c:pt idx="513">
                  <c:v>34138</c:v>
                </c:pt>
                <c:pt idx="514">
                  <c:v>11615</c:v>
                </c:pt>
                <c:pt idx="515">
                  <c:v>8715</c:v>
                </c:pt>
                <c:pt idx="516">
                  <c:v>7441</c:v>
                </c:pt>
                <c:pt idx="517">
                  <c:v>3553</c:v>
                </c:pt>
                <c:pt idx="518">
                  <c:v>626</c:v>
                </c:pt>
                <c:pt idx="519">
                  <c:v>7885</c:v>
                </c:pt>
                <c:pt idx="520">
                  <c:v>45160</c:v>
                </c:pt>
                <c:pt idx="521">
                  <c:v>112091</c:v>
                </c:pt>
                <c:pt idx="522">
                  <c:v>11390</c:v>
                </c:pt>
                <c:pt idx="523">
                  <c:v>54342</c:v>
                </c:pt>
                <c:pt idx="524">
                  <c:v>50318</c:v>
                </c:pt>
                <c:pt idx="525">
                  <c:v>14632</c:v>
                </c:pt>
                <c:pt idx="526">
                  <c:v>5523</c:v>
                </c:pt>
                <c:pt idx="527">
                  <c:v>30761</c:v>
                </c:pt>
                <c:pt idx="528">
                  <c:v>1807</c:v>
                </c:pt>
                <c:pt idx="529">
                  <c:v>41254</c:v>
                </c:pt>
                <c:pt idx="530">
                  <c:v>153793</c:v>
                </c:pt>
                <c:pt idx="531">
                  <c:v>35158</c:v>
                </c:pt>
                <c:pt idx="532">
                  <c:v>198048</c:v>
                </c:pt>
                <c:pt idx="533">
                  <c:v>23957</c:v>
                </c:pt>
                <c:pt idx="534">
                  <c:v>59485</c:v>
                </c:pt>
                <c:pt idx="535">
                  <c:v>2022</c:v>
                </c:pt>
                <c:pt idx="536">
                  <c:v>18050</c:v>
                </c:pt>
                <c:pt idx="537">
                  <c:v>12360</c:v>
                </c:pt>
                <c:pt idx="538">
                  <c:v>35495</c:v>
                </c:pt>
                <c:pt idx="539">
                  <c:v>24799</c:v>
                </c:pt>
                <c:pt idx="540">
                  <c:v>57576</c:v>
                </c:pt>
                <c:pt idx="541">
                  <c:v>4593</c:v>
                </c:pt>
                <c:pt idx="542">
                  <c:v>26914</c:v>
                </c:pt>
                <c:pt idx="543">
                  <c:v>31365</c:v>
                </c:pt>
                <c:pt idx="544">
                  <c:v>23254</c:v>
                </c:pt>
                <c:pt idx="545">
                  <c:v>23160</c:v>
                </c:pt>
                <c:pt idx="546">
                  <c:v>1602</c:v>
                </c:pt>
                <c:pt idx="547">
                  <c:v>13008</c:v>
                </c:pt>
                <c:pt idx="548">
                  <c:v>8431</c:v>
                </c:pt>
                <c:pt idx="549">
                  <c:v>2278</c:v>
                </c:pt>
                <c:pt idx="550">
                  <c:v>3354</c:v>
                </c:pt>
                <c:pt idx="551">
                  <c:v>520</c:v>
                </c:pt>
                <c:pt idx="552">
                  <c:v>450</c:v>
                </c:pt>
                <c:pt idx="553">
                  <c:v>55278</c:v>
                </c:pt>
                <c:pt idx="554">
                  <c:v>112</c:v>
                </c:pt>
                <c:pt idx="555">
                  <c:v>10107</c:v>
                </c:pt>
                <c:pt idx="556">
                  <c:v>2703</c:v>
                </c:pt>
                <c:pt idx="557">
                  <c:v>300</c:v>
                </c:pt>
                <c:pt idx="558">
                  <c:v>175</c:v>
                </c:pt>
                <c:pt idx="559">
                  <c:v>246</c:v>
                </c:pt>
                <c:pt idx="560">
                  <c:v>361</c:v>
                </c:pt>
                <c:pt idx="561">
                  <c:v>52055</c:v>
                </c:pt>
                <c:pt idx="562">
                  <c:v>32634</c:v>
                </c:pt>
                <c:pt idx="563">
                  <c:v>1665</c:v>
                </c:pt>
                <c:pt idx="564">
                  <c:v>2270</c:v>
                </c:pt>
                <c:pt idx="565">
                  <c:v>357</c:v>
                </c:pt>
                <c:pt idx="566">
                  <c:v>148</c:v>
                </c:pt>
                <c:pt idx="567">
                  <c:v>1925</c:v>
                </c:pt>
                <c:pt idx="568">
                  <c:v>32262</c:v>
                </c:pt>
                <c:pt idx="569">
                  <c:v>6639</c:v>
                </c:pt>
                <c:pt idx="570">
                  <c:v>27241</c:v>
                </c:pt>
                <c:pt idx="571">
                  <c:v>1385</c:v>
                </c:pt>
                <c:pt idx="572">
                  <c:v>6176</c:v>
                </c:pt>
                <c:pt idx="573">
                  <c:v>5688</c:v>
                </c:pt>
                <c:pt idx="574">
                  <c:v>110454</c:v>
                </c:pt>
                <c:pt idx="575">
                  <c:v>10931</c:v>
                </c:pt>
                <c:pt idx="576">
                  <c:v>5334</c:v>
                </c:pt>
                <c:pt idx="577">
                  <c:v>8213</c:v>
                </c:pt>
                <c:pt idx="578">
                  <c:v>14457</c:v>
                </c:pt>
                <c:pt idx="579">
                  <c:v>94978</c:v>
                </c:pt>
                <c:pt idx="580">
                  <c:v>53203</c:v>
                </c:pt>
                <c:pt idx="581">
                  <c:v>43225</c:v>
                </c:pt>
                <c:pt idx="582">
                  <c:v>36069</c:v>
                </c:pt>
                <c:pt idx="583">
                  <c:v>113672</c:v>
                </c:pt>
                <c:pt idx="584">
                  <c:v>137624</c:v>
                </c:pt>
                <c:pt idx="585">
                  <c:v>9940</c:v>
                </c:pt>
                <c:pt idx="586">
                  <c:v>66880</c:v>
                </c:pt>
                <c:pt idx="587">
                  <c:v>45660</c:v>
                </c:pt>
                <c:pt idx="588">
                  <c:v>971</c:v>
                </c:pt>
                <c:pt idx="589">
                  <c:v>493</c:v>
                </c:pt>
                <c:pt idx="590">
                  <c:v>18644</c:v>
                </c:pt>
                <c:pt idx="591">
                  <c:v>35221</c:v>
                </c:pt>
                <c:pt idx="592">
                  <c:v>5310</c:v>
                </c:pt>
                <c:pt idx="593">
                  <c:v>56089</c:v>
                </c:pt>
                <c:pt idx="594">
                  <c:v>7048</c:v>
                </c:pt>
                <c:pt idx="595">
                  <c:v>166895</c:v>
                </c:pt>
                <c:pt idx="596">
                  <c:v>440</c:v>
                </c:pt>
                <c:pt idx="597">
                  <c:v>9381</c:v>
                </c:pt>
                <c:pt idx="598">
                  <c:v>2428</c:v>
                </c:pt>
                <c:pt idx="599">
                  <c:v>54716</c:v>
                </c:pt>
                <c:pt idx="600">
                  <c:v>2192</c:v>
                </c:pt>
                <c:pt idx="601">
                  <c:v>51614</c:v>
                </c:pt>
                <c:pt idx="602">
                  <c:v>12995</c:v>
                </c:pt>
                <c:pt idx="603">
                  <c:v>94799</c:v>
                </c:pt>
                <c:pt idx="604">
                  <c:v>31709</c:v>
                </c:pt>
                <c:pt idx="605">
                  <c:v>22850</c:v>
                </c:pt>
                <c:pt idx="606">
                  <c:v>506</c:v>
                </c:pt>
                <c:pt idx="607">
                  <c:v>67429</c:v>
                </c:pt>
                <c:pt idx="608">
                  <c:v>140</c:v>
                </c:pt>
                <c:pt idx="609">
                  <c:v>5461</c:v>
                </c:pt>
                <c:pt idx="610">
                  <c:v>15120</c:v>
                </c:pt>
                <c:pt idx="611">
                  <c:v>6114</c:v>
                </c:pt>
                <c:pt idx="612">
                  <c:v>17808</c:v>
                </c:pt>
                <c:pt idx="613">
                  <c:v>46763</c:v>
                </c:pt>
                <c:pt idx="614">
                  <c:v>6519</c:v>
                </c:pt>
                <c:pt idx="615">
                  <c:v>3045</c:v>
                </c:pt>
                <c:pt idx="616">
                  <c:v>6787</c:v>
                </c:pt>
                <c:pt idx="617">
                  <c:v>26526</c:v>
                </c:pt>
                <c:pt idx="618">
                  <c:v>44310</c:v>
                </c:pt>
                <c:pt idx="619">
                  <c:v>22671</c:v>
                </c:pt>
                <c:pt idx="620">
                  <c:v>1354</c:v>
                </c:pt>
                <c:pt idx="621">
                  <c:v>6889</c:v>
                </c:pt>
                <c:pt idx="622">
                  <c:v>104</c:v>
                </c:pt>
                <c:pt idx="623">
                  <c:v>19109</c:v>
                </c:pt>
                <c:pt idx="624">
                  <c:v>63</c:v>
                </c:pt>
                <c:pt idx="625">
                  <c:v>622</c:v>
                </c:pt>
                <c:pt idx="626">
                  <c:v>6096</c:v>
                </c:pt>
                <c:pt idx="627">
                  <c:v>125</c:v>
                </c:pt>
                <c:pt idx="628">
                  <c:v>130601</c:v>
                </c:pt>
                <c:pt idx="629">
                  <c:v>429</c:v>
                </c:pt>
                <c:pt idx="630">
                  <c:v>13902</c:v>
                </c:pt>
                <c:pt idx="631">
                  <c:v>5183</c:v>
                </c:pt>
                <c:pt idx="632">
                  <c:v>3630</c:v>
                </c:pt>
                <c:pt idx="633">
                  <c:v>30009</c:v>
                </c:pt>
                <c:pt idx="634">
                  <c:v>8573</c:v>
                </c:pt>
                <c:pt idx="635">
                  <c:v>1336</c:v>
                </c:pt>
                <c:pt idx="636">
                  <c:v>8947</c:v>
                </c:pt>
                <c:pt idx="637">
                  <c:v>1214</c:v>
                </c:pt>
                <c:pt idx="638">
                  <c:v>23958</c:v>
                </c:pt>
                <c:pt idx="639">
                  <c:v>3660</c:v>
                </c:pt>
                <c:pt idx="640">
                  <c:v>13640</c:v>
                </c:pt>
                <c:pt idx="641">
                  <c:v>5467</c:v>
                </c:pt>
                <c:pt idx="642">
                  <c:v>409</c:v>
                </c:pt>
                <c:pt idx="643">
                  <c:v>9644</c:v>
                </c:pt>
                <c:pt idx="644">
                  <c:v>15027</c:v>
                </c:pt>
                <c:pt idx="645">
                  <c:v>29207</c:v>
                </c:pt>
                <c:pt idx="646">
                  <c:v>3130</c:v>
                </c:pt>
                <c:pt idx="647">
                  <c:v>6128</c:v>
                </c:pt>
                <c:pt idx="648">
                  <c:v>1223</c:v>
                </c:pt>
                <c:pt idx="649">
                  <c:v>390</c:v>
                </c:pt>
                <c:pt idx="650">
                  <c:v>44576</c:v>
                </c:pt>
                <c:pt idx="651">
                  <c:v>33784</c:v>
                </c:pt>
                <c:pt idx="652">
                  <c:v>4983</c:v>
                </c:pt>
                <c:pt idx="653">
                  <c:v>8172</c:v>
                </c:pt>
                <c:pt idx="654">
                  <c:v>4017</c:v>
                </c:pt>
                <c:pt idx="655">
                  <c:v>36209</c:v>
                </c:pt>
                <c:pt idx="656">
                  <c:v>4546</c:v>
                </c:pt>
                <c:pt idx="657">
                  <c:v>3697</c:v>
                </c:pt>
                <c:pt idx="658">
                  <c:v>24621</c:v>
                </c:pt>
                <c:pt idx="659">
                  <c:v>833</c:v>
                </c:pt>
                <c:pt idx="660">
                  <c:v>39072</c:v>
                </c:pt>
                <c:pt idx="661">
                  <c:v>7565</c:v>
                </c:pt>
                <c:pt idx="662">
                  <c:v>27</c:v>
                </c:pt>
                <c:pt idx="663">
                  <c:v>256</c:v>
                </c:pt>
                <c:pt idx="664">
                  <c:v>9091</c:v>
                </c:pt>
                <c:pt idx="665">
                  <c:v>7665</c:v>
                </c:pt>
                <c:pt idx="666">
                  <c:v>741</c:v>
                </c:pt>
                <c:pt idx="667">
                  <c:v>1128</c:v>
                </c:pt>
                <c:pt idx="668">
                  <c:v>28021</c:v>
                </c:pt>
                <c:pt idx="669">
                  <c:v>1952</c:v>
                </c:pt>
                <c:pt idx="670">
                  <c:v>5704</c:v>
                </c:pt>
                <c:pt idx="671">
                  <c:v>8701</c:v>
                </c:pt>
                <c:pt idx="672">
                  <c:v>105429</c:v>
                </c:pt>
                <c:pt idx="673">
                  <c:v>228</c:v>
                </c:pt>
                <c:pt idx="674">
                  <c:v>943</c:v>
                </c:pt>
                <c:pt idx="675">
                  <c:v>29330</c:v>
                </c:pt>
                <c:pt idx="676">
                  <c:v>4406</c:v>
                </c:pt>
                <c:pt idx="677">
                  <c:v>5333</c:v>
                </c:pt>
                <c:pt idx="678">
                  <c:v>188</c:v>
                </c:pt>
                <c:pt idx="679">
                  <c:v>2838</c:v>
                </c:pt>
                <c:pt idx="680">
                  <c:v>16828</c:v>
                </c:pt>
                <c:pt idx="681">
                  <c:v>43</c:v>
                </c:pt>
                <c:pt idx="682">
                  <c:v>1826</c:v>
                </c:pt>
                <c:pt idx="683">
                  <c:v>7601</c:v>
                </c:pt>
                <c:pt idx="684">
                  <c:v>2976</c:v>
                </c:pt>
                <c:pt idx="685">
                  <c:v>25</c:v>
                </c:pt>
                <c:pt idx="686">
                  <c:v>143</c:v>
                </c:pt>
                <c:pt idx="687">
                  <c:v>42</c:v>
                </c:pt>
                <c:pt idx="688">
                  <c:v>159</c:v>
                </c:pt>
                <c:pt idx="689">
                  <c:v>30487</c:v>
                </c:pt>
                <c:pt idx="690">
                  <c:v>16132</c:v>
                </c:pt>
                <c:pt idx="691">
                  <c:v>3069</c:v>
                </c:pt>
                <c:pt idx="692">
                  <c:v>61</c:v>
                </c:pt>
                <c:pt idx="693">
                  <c:v>575</c:v>
                </c:pt>
                <c:pt idx="694">
                  <c:v>13056</c:v>
                </c:pt>
                <c:pt idx="695">
                  <c:v>46694</c:v>
                </c:pt>
                <c:pt idx="696">
                  <c:v>60267</c:v>
                </c:pt>
                <c:pt idx="697">
                  <c:v>22365</c:v>
                </c:pt>
                <c:pt idx="698">
                  <c:v>2351</c:v>
                </c:pt>
                <c:pt idx="699">
                  <c:v>62140</c:v>
                </c:pt>
                <c:pt idx="700">
                  <c:v>4940</c:v>
                </c:pt>
                <c:pt idx="701">
                  <c:v>28345</c:v>
                </c:pt>
                <c:pt idx="702">
                  <c:v>87752</c:v>
                </c:pt>
                <c:pt idx="703">
                  <c:v>789</c:v>
                </c:pt>
                <c:pt idx="704">
                  <c:v>13575</c:v>
                </c:pt>
                <c:pt idx="705">
                  <c:v>31187</c:v>
                </c:pt>
                <c:pt idx="706">
                  <c:v>6230</c:v>
                </c:pt>
                <c:pt idx="707">
                  <c:v>1058</c:v>
                </c:pt>
                <c:pt idx="708">
                  <c:v>4018</c:v>
                </c:pt>
                <c:pt idx="709">
                  <c:v>25805</c:v>
                </c:pt>
                <c:pt idx="710">
                  <c:v>1635</c:v>
                </c:pt>
                <c:pt idx="711">
                  <c:v>2602</c:v>
                </c:pt>
                <c:pt idx="712">
                  <c:v>23545</c:v>
                </c:pt>
                <c:pt idx="713">
                  <c:v>6346</c:v>
                </c:pt>
                <c:pt idx="714">
                  <c:v>53224</c:v>
                </c:pt>
                <c:pt idx="715">
                  <c:v>21423</c:v>
                </c:pt>
                <c:pt idx="716">
                  <c:v>10720</c:v>
                </c:pt>
                <c:pt idx="717">
                  <c:v>3365</c:v>
                </c:pt>
                <c:pt idx="718">
                  <c:v>6293</c:v>
                </c:pt>
                <c:pt idx="719">
                  <c:v>42017</c:v>
                </c:pt>
                <c:pt idx="720">
                  <c:v>31131</c:v>
                </c:pt>
                <c:pt idx="721">
                  <c:v>68</c:v>
                </c:pt>
                <c:pt idx="722">
                  <c:v>5145</c:v>
                </c:pt>
                <c:pt idx="723">
                  <c:v>905</c:v>
                </c:pt>
                <c:pt idx="724">
                  <c:v>54633</c:v>
                </c:pt>
                <c:pt idx="725">
                  <c:v>45109</c:v>
                </c:pt>
                <c:pt idx="726">
                  <c:v>3489</c:v>
                </c:pt>
                <c:pt idx="727">
                  <c:v>22135</c:v>
                </c:pt>
                <c:pt idx="728">
                  <c:v>31842</c:v>
                </c:pt>
                <c:pt idx="729">
                  <c:v>30160</c:v>
                </c:pt>
                <c:pt idx="730">
                  <c:v>10521</c:v>
                </c:pt>
                <c:pt idx="731">
                  <c:v>2108</c:v>
                </c:pt>
                <c:pt idx="732">
                  <c:v>1404</c:v>
                </c:pt>
                <c:pt idx="733">
                  <c:v>22707</c:v>
                </c:pt>
                <c:pt idx="734">
                  <c:v>66326</c:v>
                </c:pt>
                <c:pt idx="735">
                  <c:v>1084</c:v>
                </c:pt>
                <c:pt idx="736">
                  <c:v>59194</c:v>
                </c:pt>
                <c:pt idx="737">
                  <c:v>305</c:v>
                </c:pt>
                <c:pt idx="738">
                  <c:v>8488</c:v>
                </c:pt>
                <c:pt idx="739">
                  <c:v>14208</c:v>
                </c:pt>
                <c:pt idx="740">
                  <c:v>22338</c:v>
                </c:pt>
                <c:pt idx="741">
                  <c:v>35039</c:v>
                </c:pt>
                <c:pt idx="742">
                  <c:v>8172</c:v>
                </c:pt>
                <c:pt idx="743">
                  <c:v>53816</c:v>
                </c:pt>
                <c:pt idx="744">
                  <c:v>139836</c:v>
                </c:pt>
                <c:pt idx="745">
                  <c:v>24456</c:v>
                </c:pt>
                <c:pt idx="746">
                  <c:v>10729</c:v>
                </c:pt>
                <c:pt idx="747">
                  <c:v>50110</c:v>
                </c:pt>
                <c:pt idx="748">
                  <c:v>388</c:v>
                </c:pt>
                <c:pt idx="749">
                  <c:v>143737</c:v>
                </c:pt>
                <c:pt idx="750">
                  <c:v>2006</c:v>
                </c:pt>
                <c:pt idx="751">
                  <c:v>493</c:v>
                </c:pt>
                <c:pt idx="752">
                  <c:v>5990</c:v>
                </c:pt>
                <c:pt idx="753">
                  <c:v>17129</c:v>
                </c:pt>
                <c:pt idx="754">
                  <c:v>4914</c:v>
                </c:pt>
                <c:pt idx="755">
                  <c:v>76076</c:v>
                </c:pt>
                <c:pt idx="756">
                  <c:v>61</c:v>
                </c:pt>
                <c:pt idx="757">
                  <c:v>6934</c:v>
                </c:pt>
                <c:pt idx="758">
                  <c:v>28001</c:v>
                </c:pt>
                <c:pt idx="759">
                  <c:v>5615</c:v>
                </c:pt>
                <c:pt idx="760">
                  <c:v>30712</c:v>
                </c:pt>
                <c:pt idx="761">
                  <c:v>23213</c:v>
                </c:pt>
                <c:pt idx="762">
                  <c:v>11679</c:v>
                </c:pt>
                <c:pt idx="763">
                  <c:v>7107</c:v>
                </c:pt>
                <c:pt idx="764">
                  <c:v>38740</c:v>
                </c:pt>
                <c:pt idx="765">
                  <c:v>25708</c:v>
                </c:pt>
                <c:pt idx="766">
                  <c:v>297</c:v>
                </c:pt>
                <c:pt idx="767">
                  <c:v>3730</c:v>
                </c:pt>
                <c:pt idx="768">
                  <c:v>447</c:v>
                </c:pt>
                <c:pt idx="769">
                  <c:v>411</c:v>
                </c:pt>
                <c:pt idx="770">
                  <c:v>320</c:v>
                </c:pt>
                <c:pt idx="771">
                  <c:v>9556</c:v>
                </c:pt>
                <c:pt idx="772">
                  <c:v>1943</c:v>
                </c:pt>
                <c:pt idx="773">
                  <c:v>7263</c:v>
                </c:pt>
                <c:pt idx="774">
                  <c:v>17722</c:v>
                </c:pt>
                <c:pt idx="775">
                  <c:v>12792</c:v>
                </c:pt>
                <c:pt idx="776">
                  <c:v>7938</c:v>
                </c:pt>
                <c:pt idx="777">
                  <c:v>10887</c:v>
                </c:pt>
                <c:pt idx="778">
                  <c:v>548</c:v>
                </c:pt>
                <c:pt idx="779">
                  <c:v>106232</c:v>
                </c:pt>
                <c:pt idx="780">
                  <c:v>149738</c:v>
                </c:pt>
                <c:pt idx="781">
                  <c:v>96073</c:v>
                </c:pt>
                <c:pt idx="782">
                  <c:v>3996</c:v>
                </c:pt>
                <c:pt idx="783">
                  <c:v>3991</c:v>
                </c:pt>
                <c:pt idx="784">
                  <c:v>3431</c:v>
                </c:pt>
                <c:pt idx="785">
                  <c:v>3468</c:v>
                </c:pt>
                <c:pt idx="786">
                  <c:v>3481</c:v>
                </c:pt>
                <c:pt idx="787">
                  <c:v>4562</c:v>
                </c:pt>
                <c:pt idx="788">
                  <c:v>4032</c:v>
                </c:pt>
                <c:pt idx="789">
                  <c:v>4293</c:v>
                </c:pt>
                <c:pt idx="790">
                  <c:v>2379</c:v>
                </c:pt>
                <c:pt idx="791">
                  <c:v>42881</c:v>
                </c:pt>
                <c:pt idx="792">
                  <c:v>97160</c:v>
                </c:pt>
                <c:pt idx="793">
                  <c:v>14126</c:v>
                </c:pt>
                <c:pt idx="794">
                  <c:v>66115</c:v>
                </c:pt>
                <c:pt idx="795">
                  <c:v>15871</c:v>
                </c:pt>
                <c:pt idx="796">
                  <c:v>5573</c:v>
                </c:pt>
                <c:pt idx="797">
                  <c:v>10357</c:v>
                </c:pt>
                <c:pt idx="798">
                  <c:v>424</c:v>
                </c:pt>
                <c:pt idx="799">
                  <c:v>22566</c:v>
                </c:pt>
                <c:pt idx="800">
                  <c:v>3523</c:v>
                </c:pt>
                <c:pt idx="801">
                  <c:v>5634</c:v>
                </c:pt>
                <c:pt idx="802">
                  <c:v>354</c:v>
                </c:pt>
                <c:pt idx="803">
                  <c:v>19071</c:v>
                </c:pt>
                <c:pt idx="804">
                  <c:v>1574</c:v>
                </c:pt>
                <c:pt idx="805">
                  <c:v>4414</c:v>
                </c:pt>
                <c:pt idx="806">
                  <c:v>29726</c:v>
                </c:pt>
                <c:pt idx="807">
                  <c:v>67771</c:v>
                </c:pt>
                <c:pt idx="808">
                  <c:v>10716</c:v>
                </c:pt>
                <c:pt idx="809">
                  <c:v>11311</c:v>
                </c:pt>
                <c:pt idx="810">
                  <c:v>1930</c:v>
                </c:pt>
                <c:pt idx="811">
                  <c:v>1428</c:v>
                </c:pt>
                <c:pt idx="812">
                  <c:v>3099</c:v>
                </c:pt>
                <c:pt idx="813">
                  <c:v>14226</c:v>
                </c:pt>
                <c:pt idx="814">
                  <c:v>43441</c:v>
                </c:pt>
                <c:pt idx="815">
                  <c:v>15466</c:v>
                </c:pt>
                <c:pt idx="816">
                  <c:v>13522</c:v>
                </c:pt>
                <c:pt idx="817">
                  <c:v>63618</c:v>
                </c:pt>
                <c:pt idx="818">
                  <c:v>28875</c:v>
                </c:pt>
                <c:pt idx="819">
                  <c:v>4924</c:v>
                </c:pt>
                <c:pt idx="820">
                  <c:v>11313</c:v>
                </c:pt>
                <c:pt idx="821">
                  <c:v>5447</c:v>
                </c:pt>
                <c:pt idx="822">
                  <c:v>117105</c:v>
                </c:pt>
                <c:pt idx="823">
                  <c:v>311</c:v>
                </c:pt>
                <c:pt idx="824">
                  <c:v>3195</c:v>
                </c:pt>
                <c:pt idx="825">
                  <c:v>29426</c:v>
                </c:pt>
                <c:pt idx="826">
                  <c:v>20334</c:v>
                </c:pt>
                <c:pt idx="827">
                  <c:v>6172</c:v>
                </c:pt>
                <c:pt idx="828">
                  <c:v>12714</c:v>
                </c:pt>
                <c:pt idx="829">
                  <c:v>14150</c:v>
                </c:pt>
                <c:pt idx="830">
                  <c:v>4123</c:v>
                </c:pt>
                <c:pt idx="831">
                  <c:v>744</c:v>
                </c:pt>
                <c:pt idx="832">
                  <c:v>65403</c:v>
                </c:pt>
                <c:pt idx="833">
                  <c:v>207</c:v>
                </c:pt>
                <c:pt idx="834">
                  <c:v>15467</c:v>
                </c:pt>
                <c:pt idx="835">
                  <c:v>13147</c:v>
                </c:pt>
                <c:pt idx="836">
                  <c:v>3015</c:v>
                </c:pt>
                <c:pt idx="837">
                  <c:v>25941</c:v>
                </c:pt>
                <c:pt idx="838">
                  <c:v>6362</c:v>
                </c:pt>
                <c:pt idx="839">
                  <c:v>8170</c:v>
                </c:pt>
                <c:pt idx="840">
                  <c:v>24283</c:v>
                </c:pt>
                <c:pt idx="841">
                  <c:v>123</c:v>
                </c:pt>
                <c:pt idx="842">
                  <c:v>103662</c:v>
                </c:pt>
                <c:pt idx="843">
                  <c:v>19672</c:v>
                </c:pt>
                <c:pt idx="844">
                  <c:v>30700</c:v>
                </c:pt>
                <c:pt idx="845">
                  <c:v>11251</c:v>
                </c:pt>
                <c:pt idx="846">
                  <c:v>125</c:v>
                </c:pt>
                <c:pt idx="847">
                  <c:v>19803</c:v>
                </c:pt>
                <c:pt idx="848">
                  <c:v>482</c:v>
                </c:pt>
                <c:pt idx="849">
                  <c:v>24760</c:v>
                </c:pt>
                <c:pt idx="850">
                  <c:v>96</c:v>
                </c:pt>
                <c:pt idx="851">
                  <c:v>3382</c:v>
                </c:pt>
                <c:pt idx="852">
                  <c:v>43797</c:v>
                </c:pt>
                <c:pt idx="853">
                  <c:v>31729</c:v>
                </c:pt>
                <c:pt idx="854">
                  <c:v>6444</c:v>
                </c:pt>
                <c:pt idx="855">
                  <c:v>15419</c:v>
                </c:pt>
                <c:pt idx="856">
                  <c:v>6452</c:v>
                </c:pt>
                <c:pt idx="857">
                  <c:v>15640</c:v>
                </c:pt>
                <c:pt idx="858">
                  <c:v>115308</c:v>
                </c:pt>
                <c:pt idx="859">
                  <c:v>2255</c:v>
                </c:pt>
                <c:pt idx="860">
                  <c:v>463</c:v>
                </c:pt>
                <c:pt idx="861">
                  <c:v>75214</c:v>
                </c:pt>
                <c:pt idx="862">
                  <c:v>305</c:v>
                </c:pt>
                <c:pt idx="863">
                  <c:v>746</c:v>
                </c:pt>
                <c:pt idx="864">
                  <c:v>4993</c:v>
                </c:pt>
                <c:pt idx="865">
                  <c:v>1634</c:v>
                </c:pt>
                <c:pt idx="866">
                  <c:v>15953</c:v>
                </c:pt>
                <c:pt idx="867">
                  <c:v>13014</c:v>
                </c:pt>
                <c:pt idx="868">
                  <c:v>10380</c:v>
                </c:pt>
                <c:pt idx="869">
                  <c:v>4893</c:v>
                </c:pt>
                <c:pt idx="870">
                  <c:v>11622</c:v>
                </c:pt>
                <c:pt idx="871">
                  <c:v>1634</c:v>
                </c:pt>
                <c:pt idx="872">
                  <c:v>7062</c:v>
                </c:pt>
                <c:pt idx="873">
                  <c:v>996</c:v>
                </c:pt>
                <c:pt idx="874">
                  <c:v>3522</c:v>
                </c:pt>
                <c:pt idx="875">
                  <c:v>11843</c:v>
                </c:pt>
                <c:pt idx="876">
                  <c:v>1086</c:v>
                </c:pt>
                <c:pt idx="877">
                  <c:v>140</c:v>
                </c:pt>
                <c:pt idx="878">
                  <c:v>6371</c:v>
                </c:pt>
                <c:pt idx="879">
                  <c:v>59</c:v>
                </c:pt>
                <c:pt idx="880">
                  <c:v>4190</c:v>
                </c:pt>
                <c:pt idx="881">
                  <c:v>423</c:v>
                </c:pt>
                <c:pt idx="882">
                  <c:v>2061</c:v>
                </c:pt>
                <c:pt idx="883">
                  <c:v>239</c:v>
                </c:pt>
                <c:pt idx="884">
                  <c:v>528</c:v>
                </c:pt>
                <c:pt idx="885">
                  <c:v>184</c:v>
                </c:pt>
                <c:pt idx="886">
                  <c:v>13056</c:v>
                </c:pt>
                <c:pt idx="887">
                  <c:v>2067</c:v>
                </c:pt>
                <c:pt idx="888">
                  <c:v>24877</c:v>
                </c:pt>
              </c:numCache>
            </c:numRef>
          </c:xVal>
          <c:yVal>
            <c:numRef>
              <c:f>[0]!NotasMias</c:f>
              <c:numCache>
                <c:formatCode>General</c:formatCode>
                <c:ptCount val="1048576"/>
                <c:pt idx="0">
                  <c:v>2</c:v>
                </c:pt>
                <c:pt idx="1">
                  <c:v>10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9</c:v>
                </c:pt>
                <c:pt idx="7">
                  <c:v>9</c:v>
                </c:pt>
                <c:pt idx="8">
                  <c:v>3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3</c:v>
                </c:pt>
                <c:pt idx="13">
                  <c:v>7</c:v>
                </c:pt>
                <c:pt idx="14">
                  <c:v>8</c:v>
                </c:pt>
                <c:pt idx="15">
                  <c:v>7</c:v>
                </c:pt>
                <c:pt idx="16">
                  <c:v>6</c:v>
                </c:pt>
                <c:pt idx="17">
                  <c:v>2</c:v>
                </c:pt>
                <c:pt idx="18">
                  <c:v>5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4</c:v>
                </c:pt>
                <c:pt idx="29">
                  <c:v>4</c:v>
                </c:pt>
                <c:pt idx="30">
                  <c:v>8</c:v>
                </c:pt>
                <c:pt idx="31">
                  <c:v>9</c:v>
                </c:pt>
                <c:pt idx="32">
                  <c:v>6</c:v>
                </c:pt>
                <c:pt idx="33">
                  <c:v>10</c:v>
                </c:pt>
                <c:pt idx="34">
                  <c:v>7</c:v>
                </c:pt>
                <c:pt idx="35">
                  <c:v>4</c:v>
                </c:pt>
                <c:pt idx="36">
                  <c:v>8</c:v>
                </c:pt>
                <c:pt idx="37">
                  <c:v>6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7</c:v>
                </c:pt>
                <c:pt idx="42">
                  <c:v>6</c:v>
                </c:pt>
                <c:pt idx="43">
                  <c:v>4</c:v>
                </c:pt>
                <c:pt idx="44">
                  <c:v>6</c:v>
                </c:pt>
                <c:pt idx="45">
                  <c:v>8</c:v>
                </c:pt>
                <c:pt idx="46">
                  <c:v>3</c:v>
                </c:pt>
                <c:pt idx="47">
                  <c:v>6</c:v>
                </c:pt>
                <c:pt idx="48">
                  <c:v>4</c:v>
                </c:pt>
                <c:pt idx="49">
                  <c:v>5</c:v>
                </c:pt>
                <c:pt idx="50">
                  <c:v>10</c:v>
                </c:pt>
                <c:pt idx="51">
                  <c:v>6</c:v>
                </c:pt>
                <c:pt idx="52">
                  <c:v>8</c:v>
                </c:pt>
                <c:pt idx="53">
                  <c:v>3</c:v>
                </c:pt>
                <c:pt idx="54">
                  <c:v>5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5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9</c:v>
                </c:pt>
                <c:pt idx="63">
                  <c:v>4</c:v>
                </c:pt>
                <c:pt idx="64">
                  <c:v>6</c:v>
                </c:pt>
                <c:pt idx="65">
                  <c:v>4</c:v>
                </c:pt>
                <c:pt idx="66">
                  <c:v>4</c:v>
                </c:pt>
                <c:pt idx="67">
                  <c:v>9</c:v>
                </c:pt>
                <c:pt idx="68">
                  <c:v>8</c:v>
                </c:pt>
                <c:pt idx="69">
                  <c:v>5</c:v>
                </c:pt>
                <c:pt idx="70">
                  <c:v>10</c:v>
                </c:pt>
                <c:pt idx="71">
                  <c:v>5</c:v>
                </c:pt>
                <c:pt idx="72">
                  <c:v>6</c:v>
                </c:pt>
                <c:pt idx="73">
                  <c:v>8</c:v>
                </c:pt>
                <c:pt idx="74">
                  <c:v>10</c:v>
                </c:pt>
                <c:pt idx="75">
                  <c:v>8</c:v>
                </c:pt>
                <c:pt idx="76">
                  <c:v>9</c:v>
                </c:pt>
                <c:pt idx="77">
                  <c:v>7</c:v>
                </c:pt>
                <c:pt idx="78">
                  <c:v>9</c:v>
                </c:pt>
                <c:pt idx="79">
                  <c:v>9</c:v>
                </c:pt>
                <c:pt idx="80">
                  <c:v>7</c:v>
                </c:pt>
                <c:pt idx="81">
                  <c:v>8</c:v>
                </c:pt>
                <c:pt idx="82">
                  <c:v>5</c:v>
                </c:pt>
                <c:pt idx="83">
                  <c:v>8</c:v>
                </c:pt>
                <c:pt idx="84">
                  <c:v>8</c:v>
                </c:pt>
                <c:pt idx="85">
                  <c:v>5</c:v>
                </c:pt>
                <c:pt idx="86">
                  <c:v>7</c:v>
                </c:pt>
                <c:pt idx="87">
                  <c:v>7</c:v>
                </c:pt>
                <c:pt idx="88">
                  <c:v>8</c:v>
                </c:pt>
                <c:pt idx="89">
                  <c:v>7</c:v>
                </c:pt>
                <c:pt idx="90">
                  <c:v>3</c:v>
                </c:pt>
                <c:pt idx="91">
                  <c:v>9</c:v>
                </c:pt>
                <c:pt idx="92">
                  <c:v>7</c:v>
                </c:pt>
                <c:pt idx="93">
                  <c:v>9</c:v>
                </c:pt>
                <c:pt idx="94">
                  <c:v>9</c:v>
                </c:pt>
                <c:pt idx="95">
                  <c:v>8</c:v>
                </c:pt>
                <c:pt idx="96">
                  <c:v>7</c:v>
                </c:pt>
                <c:pt idx="97">
                  <c:v>8</c:v>
                </c:pt>
                <c:pt idx="98">
                  <c:v>6</c:v>
                </c:pt>
                <c:pt idx="99">
                  <c:v>5</c:v>
                </c:pt>
                <c:pt idx="100">
                  <c:v>7</c:v>
                </c:pt>
                <c:pt idx="101">
                  <c:v>5</c:v>
                </c:pt>
                <c:pt idx="102">
                  <c:v>8</c:v>
                </c:pt>
                <c:pt idx="103">
                  <c:v>8</c:v>
                </c:pt>
                <c:pt idx="104">
                  <c:v>4</c:v>
                </c:pt>
                <c:pt idx="105">
                  <c:v>9</c:v>
                </c:pt>
                <c:pt idx="106">
                  <c:v>4</c:v>
                </c:pt>
                <c:pt idx="107">
                  <c:v>7</c:v>
                </c:pt>
                <c:pt idx="108">
                  <c:v>7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6</c:v>
                </c:pt>
                <c:pt idx="113">
                  <c:v>8</c:v>
                </c:pt>
                <c:pt idx="114">
                  <c:v>4</c:v>
                </c:pt>
                <c:pt idx="115">
                  <c:v>5</c:v>
                </c:pt>
                <c:pt idx="116">
                  <c:v>5</c:v>
                </c:pt>
                <c:pt idx="117">
                  <c:v>7</c:v>
                </c:pt>
                <c:pt idx="118">
                  <c:v>3</c:v>
                </c:pt>
                <c:pt idx="119">
                  <c:v>8</c:v>
                </c:pt>
                <c:pt idx="120">
                  <c:v>7</c:v>
                </c:pt>
                <c:pt idx="121">
                  <c:v>8</c:v>
                </c:pt>
                <c:pt idx="122">
                  <c:v>7</c:v>
                </c:pt>
                <c:pt idx="123">
                  <c:v>9</c:v>
                </c:pt>
                <c:pt idx="124">
                  <c:v>9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9</c:v>
                </c:pt>
                <c:pt idx="131">
                  <c:v>7</c:v>
                </c:pt>
                <c:pt idx="132">
                  <c:v>5</c:v>
                </c:pt>
                <c:pt idx="133">
                  <c:v>10</c:v>
                </c:pt>
                <c:pt idx="134">
                  <c:v>7</c:v>
                </c:pt>
                <c:pt idx="135">
                  <c:v>3</c:v>
                </c:pt>
                <c:pt idx="136">
                  <c:v>6</c:v>
                </c:pt>
                <c:pt idx="137">
                  <c:v>6</c:v>
                </c:pt>
                <c:pt idx="138">
                  <c:v>7</c:v>
                </c:pt>
                <c:pt idx="139">
                  <c:v>5</c:v>
                </c:pt>
                <c:pt idx="140">
                  <c:v>8</c:v>
                </c:pt>
                <c:pt idx="141">
                  <c:v>8</c:v>
                </c:pt>
                <c:pt idx="142">
                  <c:v>4</c:v>
                </c:pt>
                <c:pt idx="143">
                  <c:v>8</c:v>
                </c:pt>
                <c:pt idx="144">
                  <c:v>6</c:v>
                </c:pt>
                <c:pt idx="145">
                  <c:v>8</c:v>
                </c:pt>
                <c:pt idx="146">
                  <c:v>9</c:v>
                </c:pt>
                <c:pt idx="147">
                  <c:v>9</c:v>
                </c:pt>
                <c:pt idx="148">
                  <c:v>6</c:v>
                </c:pt>
                <c:pt idx="149">
                  <c:v>7</c:v>
                </c:pt>
                <c:pt idx="150">
                  <c:v>8</c:v>
                </c:pt>
                <c:pt idx="151">
                  <c:v>7</c:v>
                </c:pt>
                <c:pt idx="152">
                  <c:v>9</c:v>
                </c:pt>
                <c:pt idx="153">
                  <c:v>8</c:v>
                </c:pt>
                <c:pt idx="154">
                  <c:v>3</c:v>
                </c:pt>
                <c:pt idx="155">
                  <c:v>5</c:v>
                </c:pt>
                <c:pt idx="156">
                  <c:v>10</c:v>
                </c:pt>
                <c:pt idx="157">
                  <c:v>9</c:v>
                </c:pt>
                <c:pt idx="158">
                  <c:v>6</c:v>
                </c:pt>
                <c:pt idx="159">
                  <c:v>6</c:v>
                </c:pt>
                <c:pt idx="160">
                  <c:v>9</c:v>
                </c:pt>
                <c:pt idx="161">
                  <c:v>8</c:v>
                </c:pt>
                <c:pt idx="162">
                  <c:v>6</c:v>
                </c:pt>
                <c:pt idx="163">
                  <c:v>7</c:v>
                </c:pt>
                <c:pt idx="164">
                  <c:v>6</c:v>
                </c:pt>
                <c:pt idx="165">
                  <c:v>7</c:v>
                </c:pt>
                <c:pt idx="166">
                  <c:v>6</c:v>
                </c:pt>
                <c:pt idx="167">
                  <c:v>5</c:v>
                </c:pt>
                <c:pt idx="168">
                  <c:v>7</c:v>
                </c:pt>
                <c:pt idx="169">
                  <c:v>5</c:v>
                </c:pt>
                <c:pt idx="170">
                  <c:v>9</c:v>
                </c:pt>
                <c:pt idx="171">
                  <c:v>6</c:v>
                </c:pt>
                <c:pt idx="172">
                  <c:v>6</c:v>
                </c:pt>
                <c:pt idx="173">
                  <c:v>5</c:v>
                </c:pt>
                <c:pt idx="174">
                  <c:v>8</c:v>
                </c:pt>
                <c:pt idx="175">
                  <c:v>9</c:v>
                </c:pt>
                <c:pt idx="176">
                  <c:v>8</c:v>
                </c:pt>
                <c:pt idx="177">
                  <c:v>6</c:v>
                </c:pt>
                <c:pt idx="178">
                  <c:v>8</c:v>
                </c:pt>
                <c:pt idx="179">
                  <c:v>3</c:v>
                </c:pt>
                <c:pt idx="180">
                  <c:v>6</c:v>
                </c:pt>
                <c:pt idx="181">
                  <c:v>6</c:v>
                </c:pt>
                <c:pt idx="182">
                  <c:v>5</c:v>
                </c:pt>
                <c:pt idx="183">
                  <c:v>8</c:v>
                </c:pt>
                <c:pt idx="184">
                  <c:v>6</c:v>
                </c:pt>
                <c:pt idx="185">
                  <c:v>9</c:v>
                </c:pt>
                <c:pt idx="186">
                  <c:v>9</c:v>
                </c:pt>
                <c:pt idx="187">
                  <c:v>5</c:v>
                </c:pt>
                <c:pt idx="188">
                  <c:v>8</c:v>
                </c:pt>
                <c:pt idx="189">
                  <c:v>7</c:v>
                </c:pt>
                <c:pt idx="190">
                  <c:v>6</c:v>
                </c:pt>
                <c:pt idx="191">
                  <c:v>8</c:v>
                </c:pt>
                <c:pt idx="192">
                  <c:v>9</c:v>
                </c:pt>
                <c:pt idx="193">
                  <c:v>7</c:v>
                </c:pt>
                <c:pt idx="194">
                  <c:v>10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6</c:v>
                </c:pt>
                <c:pt idx="200">
                  <c:v>8</c:v>
                </c:pt>
                <c:pt idx="201">
                  <c:v>7</c:v>
                </c:pt>
                <c:pt idx="202">
                  <c:v>9</c:v>
                </c:pt>
                <c:pt idx="203">
                  <c:v>7</c:v>
                </c:pt>
                <c:pt idx="204">
                  <c:v>8</c:v>
                </c:pt>
                <c:pt idx="205">
                  <c:v>10</c:v>
                </c:pt>
                <c:pt idx="206">
                  <c:v>9</c:v>
                </c:pt>
                <c:pt idx="207">
                  <c:v>10</c:v>
                </c:pt>
                <c:pt idx="208">
                  <c:v>10</c:v>
                </c:pt>
                <c:pt idx="209">
                  <c:v>9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10</c:v>
                </c:pt>
                <c:pt idx="214">
                  <c:v>5</c:v>
                </c:pt>
                <c:pt idx="215">
                  <c:v>9</c:v>
                </c:pt>
                <c:pt idx="216">
                  <c:v>5</c:v>
                </c:pt>
                <c:pt idx="217">
                  <c:v>8</c:v>
                </c:pt>
                <c:pt idx="218">
                  <c:v>6</c:v>
                </c:pt>
                <c:pt idx="219">
                  <c:v>6</c:v>
                </c:pt>
                <c:pt idx="220">
                  <c:v>9</c:v>
                </c:pt>
                <c:pt idx="221">
                  <c:v>6</c:v>
                </c:pt>
                <c:pt idx="222">
                  <c:v>6</c:v>
                </c:pt>
                <c:pt idx="223">
                  <c:v>9</c:v>
                </c:pt>
                <c:pt idx="224">
                  <c:v>8</c:v>
                </c:pt>
                <c:pt idx="225">
                  <c:v>6</c:v>
                </c:pt>
                <c:pt idx="226">
                  <c:v>5</c:v>
                </c:pt>
                <c:pt idx="227">
                  <c:v>8</c:v>
                </c:pt>
                <c:pt idx="228">
                  <c:v>7</c:v>
                </c:pt>
                <c:pt idx="229">
                  <c:v>9</c:v>
                </c:pt>
                <c:pt idx="230">
                  <c:v>7</c:v>
                </c:pt>
                <c:pt idx="231">
                  <c:v>9</c:v>
                </c:pt>
                <c:pt idx="232">
                  <c:v>5</c:v>
                </c:pt>
                <c:pt idx="233">
                  <c:v>6</c:v>
                </c:pt>
                <c:pt idx="234">
                  <c:v>9</c:v>
                </c:pt>
                <c:pt idx="235">
                  <c:v>8</c:v>
                </c:pt>
                <c:pt idx="236">
                  <c:v>7</c:v>
                </c:pt>
                <c:pt idx="237">
                  <c:v>10</c:v>
                </c:pt>
                <c:pt idx="238">
                  <c:v>9</c:v>
                </c:pt>
                <c:pt idx="239">
                  <c:v>6</c:v>
                </c:pt>
                <c:pt idx="240">
                  <c:v>8</c:v>
                </c:pt>
                <c:pt idx="241">
                  <c:v>6</c:v>
                </c:pt>
                <c:pt idx="242">
                  <c:v>8</c:v>
                </c:pt>
                <c:pt idx="243">
                  <c:v>7</c:v>
                </c:pt>
                <c:pt idx="244">
                  <c:v>6</c:v>
                </c:pt>
                <c:pt idx="245">
                  <c:v>5</c:v>
                </c:pt>
                <c:pt idx="246">
                  <c:v>6</c:v>
                </c:pt>
                <c:pt idx="247">
                  <c:v>6</c:v>
                </c:pt>
                <c:pt idx="248">
                  <c:v>8</c:v>
                </c:pt>
                <c:pt idx="249">
                  <c:v>7</c:v>
                </c:pt>
                <c:pt idx="250">
                  <c:v>6</c:v>
                </c:pt>
                <c:pt idx="251">
                  <c:v>2</c:v>
                </c:pt>
                <c:pt idx="252">
                  <c:v>8</c:v>
                </c:pt>
                <c:pt idx="253">
                  <c:v>4</c:v>
                </c:pt>
                <c:pt idx="254">
                  <c:v>7</c:v>
                </c:pt>
                <c:pt idx="255">
                  <c:v>5</c:v>
                </c:pt>
                <c:pt idx="256">
                  <c:v>3</c:v>
                </c:pt>
                <c:pt idx="257">
                  <c:v>2</c:v>
                </c:pt>
                <c:pt idx="258">
                  <c:v>4</c:v>
                </c:pt>
                <c:pt idx="259">
                  <c:v>8</c:v>
                </c:pt>
                <c:pt idx="260">
                  <c:v>2</c:v>
                </c:pt>
                <c:pt idx="261">
                  <c:v>9</c:v>
                </c:pt>
                <c:pt idx="262">
                  <c:v>8</c:v>
                </c:pt>
                <c:pt idx="263">
                  <c:v>4</c:v>
                </c:pt>
                <c:pt idx="264">
                  <c:v>7</c:v>
                </c:pt>
                <c:pt idx="265">
                  <c:v>7</c:v>
                </c:pt>
                <c:pt idx="266">
                  <c:v>8</c:v>
                </c:pt>
                <c:pt idx="267">
                  <c:v>2</c:v>
                </c:pt>
                <c:pt idx="268">
                  <c:v>3</c:v>
                </c:pt>
                <c:pt idx="269">
                  <c:v>2</c:v>
                </c:pt>
                <c:pt idx="270">
                  <c:v>4</c:v>
                </c:pt>
                <c:pt idx="271">
                  <c:v>7</c:v>
                </c:pt>
                <c:pt idx="272">
                  <c:v>5</c:v>
                </c:pt>
                <c:pt idx="273">
                  <c:v>7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3</c:v>
                </c:pt>
                <c:pt idx="278">
                  <c:v>5</c:v>
                </c:pt>
                <c:pt idx="279">
                  <c:v>8</c:v>
                </c:pt>
                <c:pt idx="280">
                  <c:v>6</c:v>
                </c:pt>
                <c:pt idx="281">
                  <c:v>7</c:v>
                </c:pt>
                <c:pt idx="282">
                  <c:v>3</c:v>
                </c:pt>
                <c:pt idx="283">
                  <c:v>4</c:v>
                </c:pt>
                <c:pt idx="284">
                  <c:v>6</c:v>
                </c:pt>
                <c:pt idx="285">
                  <c:v>2</c:v>
                </c:pt>
                <c:pt idx="286">
                  <c:v>6</c:v>
                </c:pt>
                <c:pt idx="287">
                  <c:v>6</c:v>
                </c:pt>
                <c:pt idx="288">
                  <c:v>8</c:v>
                </c:pt>
                <c:pt idx="289">
                  <c:v>8</c:v>
                </c:pt>
                <c:pt idx="290">
                  <c:v>6</c:v>
                </c:pt>
                <c:pt idx="291">
                  <c:v>5</c:v>
                </c:pt>
                <c:pt idx="292">
                  <c:v>7</c:v>
                </c:pt>
                <c:pt idx="293">
                  <c:v>3</c:v>
                </c:pt>
                <c:pt idx="294">
                  <c:v>5</c:v>
                </c:pt>
                <c:pt idx="295">
                  <c:v>7</c:v>
                </c:pt>
                <c:pt idx="296">
                  <c:v>8</c:v>
                </c:pt>
                <c:pt idx="297">
                  <c:v>5</c:v>
                </c:pt>
                <c:pt idx="298">
                  <c:v>7</c:v>
                </c:pt>
                <c:pt idx="299">
                  <c:v>9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8</c:v>
                </c:pt>
                <c:pt idx="305">
                  <c:v>6</c:v>
                </c:pt>
                <c:pt idx="306">
                  <c:v>1</c:v>
                </c:pt>
                <c:pt idx="307">
                  <c:v>5</c:v>
                </c:pt>
                <c:pt idx="308">
                  <c:v>3</c:v>
                </c:pt>
                <c:pt idx="309">
                  <c:v>5</c:v>
                </c:pt>
                <c:pt idx="310">
                  <c:v>3</c:v>
                </c:pt>
                <c:pt idx="311">
                  <c:v>6</c:v>
                </c:pt>
                <c:pt idx="312">
                  <c:v>5</c:v>
                </c:pt>
                <c:pt idx="313">
                  <c:v>6</c:v>
                </c:pt>
                <c:pt idx="314">
                  <c:v>7</c:v>
                </c:pt>
                <c:pt idx="315">
                  <c:v>7</c:v>
                </c:pt>
                <c:pt idx="316">
                  <c:v>6</c:v>
                </c:pt>
                <c:pt idx="317">
                  <c:v>9</c:v>
                </c:pt>
                <c:pt idx="318">
                  <c:v>7</c:v>
                </c:pt>
                <c:pt idx="319">
                  <c:v>8</c:v>
                </c:pt>
                <c:pt idx="320">
                  <c:v>8</c:v>
                </c:pt>
                <c:pt idx="321">
                  <c:v>8</c:v>
                </c:pt>
                <c:pt idx="322">
                  <c:v>7</c:v>
                </c:pt>
                <c:pt idx="323">
                  <c:v>5</c:v>
                </c:pt>
                <c:pt idx="324">
                  <c:v>7</c:v>
                </c:pt>
                <c:pt idx="325">
                  <c:v>7</c:v>
                </c:pt>
                <c:pt idx="326">
                  <c:v>5</c:v>
                </c:pt>
                <c:pt idx="327">
                  <c:v>8</c:v>
                </c:pt>
                <c:pt idx="328">
                  <c:v>9</c:v>
                </c:pt>
                <c:pt idx="329">
                  <c:v>7</c:v>
                </c:pt>
                <c:pt idx="330">
                  <c:v>5</c:v>
                </c:pt>
                <c:pt idx="331">
                  <c:v>7</c:v>
                </c:pt>
                <c:pt idx="332">
                  <c:v>7</c:v>
                </c:pt>
                <c:pt idx="333">
                  <c:v>4</c:v>
                </c:pt>
                <c:pt idx="334">
                  <c:v>8</c:v>
                </c:pt>
                <c:pt idx="335">
                  <c:v>7</c:v>
                </c:pt>
                <c:pt idx="336">
                  <c:v>4</c:v>
                </c:pt>
                <c:pt idx="337">
                  <c:v>5</c:v>
                </c:pt>
                <c:pt idx="338">
                  <c:v>6</c:v>
                </c:pt>
                <c:pt idx="339">
                  <c:v>1</c:v>
                </c:pt>
                <c:pt idx="340">
                  <c:v>7</c:v>
                </c:pt>
                <c:pt idx="341">
                  <c:v>2</c:v>
                </c:pt>
                <c:pt idx="342">
                  <c:v>7</c:v>
                </c:pt>
                <c:pt idx="343">
                  <c:v>5</c:v>
                </c:pt>
                <c:pt idx="344">
                  <c:v>2</c:v>
                </c:pt>
                <c:pt idx="345">
                  <c:v>8</c:v>
                </c:pt>
                <c:pt idx="346">
                  <c:v>5</c:v>
                </c:pt>
                <c:pt idx="347">
                  <c:v>8</c:v>
                </c:pt>
                <c:pt idx="348">
                  <c:v>2</c:v>
                </c:pt>
                <c:pt idx="349">
                  <c:v>7</c:v>
                </c:pt>
                <c:pt idx="350">
                  <c:v>8</c:v>
                </c:pt>
                <c:pt idx="351">
                  <c:v>6</c:v>
                </c:pt>
                <c:pt idx="352">
                  <c:v>3</c:v>
                </c:pt>
                <c:pt idx="353">
                  <c:v>3</c:v>
                </c:pt>
                <c:pt idx="354">
                  <c:v>5</c:v>
                </c:pt>
                <c:pt idx="355">
                  <c:v>6</c:v>
                </c:pt>
                <c:pt idx="356">
                  <c:v>2</c:v>
                </c:pt>
                <c:pt idx="357">
                  <c:v>5</c:v>
                </c:pt>
                <c:pt idx="358">
                  <c:v>4</c:v>
                </c:pt>
                <c:pt idx="359">
                  <c:v>7</c:v>
                </c:pt>
                <c:pt idx="360">
                  <c:v>9</c:v>
                </c:pt>
                <c:pt idx="361">
                  <c:v>6</c:v>
                </c:pt>
                <c:pt idx="362">
                  <c:v>6</c:v>
                </c:pt>
                <c:pt idx="363">
                  <c:v>8</c:v>
                </c:pt>
                <c:pt idx="364">
                  <c:v>6</c:v>
                </c:pt>
                <c:pt idx="365">
                  <c:v>6</c:v>
                </c:pt>
                <c:pt idx="366">
                  <c:v>7</c:v>
                </c:pt>
                <c:pt idx="367">
                  <c:v>4</c:v>
                </c:pt>
                <c:pt idx="368">
                  <c:v>1</c:v>
                </c:pt>
                <c:pt idx="369">
                  <c:v>4</c:v>
                </c:pt>
                <c:pt idx="370">
                  <c:v>4</c:v>
                </c:pt>
                <c:pt idx="371">
                  <c:v>6</c:v>
                </c:pt>
                <c:pt idx="372">
                  <c:v>6</c:v>
                </c:pt>
                <c:pt idx="373">
                  <c:v>5</c:v>
                </c:pt>
                <c:pt idx="374">
                  <c:v>6</c:v>
                </c:pt>
                <c:pt idx="375">
                  <c:v>7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8</c:v>
                </c:pt>
                <c:pt idx="380">
                  <c:v>5</c:v>
                </c:pt>
                <c:pt idx="381">
                  <c:v>7</c:v>
                </c:pt>
                <c:pt idx="382">
                  <c:v>5</c:v>
                </c:pt>
                <c:pt idx="383">
                  <c:v>9</c:v>
                </c:pt>
                <c:pt idx="384">
                  <c:v>9</c:v>
                </c:pt>
                <c:pt idx="385">
                  <c:v>4</c:v>
                </c:pt>
                <c:pt idx="386">
                  <c:v>7</c:v>
                </c:pt>
                <c:pt idx="387">
                  <c:v>9</c:v>
                </c:pt>
                <c:pt idx="388">
                  <c:v>7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9</c:v>
                </c:pt>
                <c:pt idx="393">
                  <c:v>8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6</c:v>
                </c:pt>
                <c:pt idx="398">
                  <c:v>9</c:v>
                </c:pt>
                <c:pt idx="399">
                  <c:v>7</c:v>
                </c:pt>
                <c:pt idx="400">
                  <c:v>8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4</c:v>
                </c:pt>
                <c:pt idx="405">
                  <c:v>5</c:v>
                </c:pt>
                <c:pt idx="406">
                  <c:v>5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7</c:v>
                </c:pt>
                <c:pt idx="414">
                  <c:v>6</c:v>
                </c:pt>
                <c:pt idx="415">
                  <c:v>7</c:v>
                </c:pt>
                <c:pt idx="416">
                  <c:v>3</c:v>
                </c:pt>
                <c:pt idx="417">
                  <c:v>7</c:v>
                </c:pt>
                <c:pt idx="418">
                  <c:v>6</c:v>
                </c:pt>
                <c:pt idx="419">
                  <c:v>5</c:v>
                </c:pt>
                <c:pt idx="420">
                  <c:v>6</c:v>
                </c:pt>
                <c:pt idx="421">
                  <c:v>8</c:v>
                </c:pt>
                <c:pt idx="422">
                  <c:v>7</c:v>
                </c:pt>
                <c:pt idx="423">
                  <c:v>4</c:v>
                </c:pt>
                <c:pt idx="424">
                  <c:v>6</c:v>
                </c:pt>
                <c:pt idx="425">
                  <c:v>7</c:v>
                </c:pt>
                <c:pt idx="426">
                  <c:v>7</c:v>
                </c:pt>
                <c:pt idx="427">
                  <c:v>5</c:v>
                </c:pt>
                <c:pt idx="428">
                  <c:v>8</c:v>
                </c:pt>
                <c:pt idx="429">
                  <c:v>5</c:v>
                </c:pt>
                <c:pt idx="430">
                  <c:v>4</c:v>
                </c:pt>
                <c:pt idx="431">
                  <c:v>2</c:v>
                </c:pt>
                <c:pt idx="432">
                  <c:v>5</c:v>
                </c:pt>
                <c:pt idx="433">
                  <c:v>5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8</c:v>
                </c:pt>
                <c:pt idx="438">
                  <c:v>9</c:v>
                </c:pt>
                <c:pt idx="439">
                  <c:v>8</c:v>
                </c:pt>
                <c:pt idx="440">
                  <c:v>3</c:v>
                </c:pt>
                <c:pt idx="441">
                  <c:v>4</c:v>
                </c:pt>
                <c:pt idx="442">
                  <c:v>8</c:v>
                </c:pt>
                <c:pt idx="443">
                  <c:v>8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8</c:v>
                </c:pt>
                <c:pt idx="448">
                  <c:v>3</c:v>
                </c:pt>
                <c:pt idx="449">
                  <c:v>7</c:v>
                </c:pt>
                <c:pt idx="450">
                  <c:v>5</c:v>
                </c:pt>
                <c:pt idx="451">
                  <c:v>2</c:v>
                </c:pt>
                <c:pt idx="452">
                  <c:v>8</c:v>
                </c:pt>
                <c:pt idx="453">
                  <c:v>7</c:v>
                </c:pt>
                <c:pt idx="454">
                  <c:v>6</c:v>
                </c:pt>
                <c:pt idx="455">
                  <c:v>6</c:v>
                </c:pt>
                <c:pt idx="456">
                  <c:v>8</c:v>
                </c:pt>
                <c:pt idx="457">
                  <c:v>6</c:v>
                </c:pt>
                <c:pt idx="458">
                  <c:v>6</c:v>
                </c:pt>
                <c:pt idx="459">
                  <c:v>3</c:v>
                </c:pt>
                <c:pt idx="460">
                  <c:v>4</c:v>
                </c:pt>
                <c:pt idx="461">
                  <c:v>8</c:v>
                </c:pt>
                <c:pt idx="462">
                  <c:v>5</c:v>
                </c:pt>
                <c:pt idx="463">
                  <c:v>6</c:v>
                </c:pt>
                <c:pt idx="464">
                  <c:v>8</c:v>
                </c:pt>
                <c:pt idx="465">
                  <c:v>4</c:v>
                </c:pt>
                <c:pt idx="466">
                  <c:v>9</c:v>
                </c:pt>
                <c:pt idx="467">
                  <c:v>10</c:v>
                </c:pt>
                <c:pt idx="468">
                  <c:v>9</c:v>
                </c:pt>
                <c:pt idx="469">
                  <c:v>9</c:v>
                </c:pt>
                <c:pt idx="470">
                  <c:v>7</c:v>
                </c:pt>
                <c:pt idx="471">
                  <c:v>4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1</c:v>
                </c:pt>
                <c:pt idx="476">
                  <c:v>5</c:v>
                </c:pt>
                <c:pt idx="477">
                  <c:v>3</c:v>
                </c:pt>
                <c:pt idx="478">
                  <c:v>1</c:v>
                </c:pt>
                <c:pt idx="479">
                  <c:v>2</c:v>
                </c:pt>
                <c:pt idx="480">
                  <c:v>7</c:v>
                </c:pt>
                <c:pt idx="481">
                  <c:v>1</c:v>
                </c:pt>
                <c:pt idx="482">
                  <c:v>5</c:v>
                </c:pt>
                <c:pt idx="483">
                  <c:v>2</c:v>
                </c:pt>
                <c:pt idx="484">
                  <c:v>1</c:v>
                </c:pt>
                <c:pt idx="485">
                  <c:v>4</c:v>
                </c:pt>
                <c:pt idx="486">
                  <c:v>6</c:v>
                </c:pt>
                <c:pt idx="487">
                  <c:v>4</c:v>
                </c:pt>
                <c:pt idx="488">
                  <c:v>7</c:v>
                </c:pt>
                <c:pt idx="489">
                  <c:v>6</c:v>
                </c:pt>
                <c:pt idx="490">
                  <c:v>7</c:v>
                </c:pt>
                <c:pt idx="491">
                  <c:v>1</c:v>
                </c:pt>
                <c:pt idx="492">
                  <c:v>6</c:v>
                </c:pt>
                <c:pt idx="493">
                  <c:v>6</c:v>
                </c:pt>
                <c:pt idx="494">
                  <c:v>5</c:v>
                </c:pt>
                <c:pt idx="495">
                  <c:v>3</c:v>
                </c:pt>
                <c:pt idx="496">
                  <c:v>6</c:v>
                </c:pt>
                <c:pt idx="497">
                  <c:v>8</c:v>
                </c:pt>
                <c:pt idx="498">
                  <c:v>6</c:v>
                </c:pt>
                <c:pt idx="499">
                  <c:v>2</c:v>
                </c:pt>
                <c:pt idx="500">
                  <c:v>4</c:v>
                </c:pt>
                <c:pt idx="501">
                  <c:v>6</c:v>
                </c:pt>
                <c:pt idx="502">
                  <c:v>6</c:v>
                </c:pt>
                <c:pt idx="503">
                  <c:v>7</c:v>
                </c:pt>
                <c:pt idx="504">
                  <c:v>5</c:v>
                </c:pt>
                <c:pt idx="505">
                  <c:v>7</c:v>
                </c:pt>
                <c:pt idx="506">
                  <c:v>6</c:v>
                </c:pt>
                <c:pt idx="507">
                  <c:v>2</c:v>
                </c:pt>
                <c:pt idx="508">
                  <c:v>1</c:v>
                </c:pt>
                <c:pt idx="509">
                  <c:v>2</c:v>
                </c:pt>
                <c:pt idx="510">
                  <c:v>7</c:v>
                </c:pt>
                <c:pt idx="511">
                  <c:v>10</c:v>
                </c:pt>
                <c:pt idx="512">
                  <c:v>6</c:v>
                </c:pt>
                <c:pt idx="513">
                  <c:v>7</c:v>
                </c:pt>
                <c:pt idx="514">
                  <c:v>7</c:v>
                </c:pt>
                <c:pt idx="515">
                  <c:v>6</c:v>
                </c:pt>
                <c:pt idx="516">
                  <c:v>8</c:v>
                </c:pt>
                <c:pt idx="517">
                  <c:v>2</c:v>
                </c:pt>
                <c:pt idx="518">
                  <c:v>5</c:v>
                </c:pt>
                <c:pt idx="519">
                  <c:v>6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5</c:v>
                </c:pt>
                <c:pt idx="526">
                  <c:v>4</c:v>
                </c:pt>
                <c:pt idx="527">
                  <c:v>9</c:v>
                </c:pt>
                <c:pt idx="528">
                  <c:v>6</c:v>
                </c:pt>
                <c:pt idx="529">
                  <c:v>4</c:v>
                </c:pt>
                <c:pt idx="530">
                  <c:v>5</c:v>
                </c:pt>
                <c:pt idx="531">
                  <c:v>7</c:v>
                </c:pt>
                <c:pt idx="532">
                  <c:v>6</c:v>
                </c:pt>
                <c:pt idx="533">
                  <c:v>5</c:v>
                </c:pt>
                <c:pt idx="534">
                  <c:v>6</c:v>
                </c:pt>
                <c:pt idx="535">
                  <c:v>6</c:v>
                </c:pt>
                <c:pt idx="536">
                  <c:v>2</c:v>
                </c:pt>
                <c:pt idx="537">
                  <c:v>8</c:v>
                </c:pt>
                <c:pt idx="538">
                  <c:v>8</c:v>
                </c:pt>
                <c:pt idx="539">
                  <c:v>6</c:v>
                </c:pt>
                <c:pt idx="540">
                  <c:v>7</c:v>
                </c:pt>
                <c:pt idx="541">
                  <c:v>5</c:v>
                </c:pt>
                <c:pt idx="542">
                  <c:v>4</c:v>
                </c:pt>
                <c:pt idx="543">
                  <c:v>5</c:v>
                </c:pt>
                <c:pt idx="544">
                  <c:v>5</c:v>
                </c:pt>
                <c:pt idx="545">
                  <c:v>2</c:v>
                </c:pt>
                <c:pt idx="546">
                  <c:v>2</c:v>
                </c:pt>
                <c:pt idx="547">
                  <c:v>3</c:v>
                </c:pt>
                <c:pt idx="548">
                  <c:v>4</c:v>
                </c:pt>
                <c:pt idx="549">
                  <c:v>3</c:v>
                </c:pt>
                <c:pt idx="550">
                  <c:v>6</c:v>
                </c:pt>
                <c:pt idx="551">
                  <c:v>4</c:v>
                </c:pt>
                <c:pt idx="552">
                  <c:v>1</c:v>
                </c:pt>
                <c:pt idx="553">
                  <c:v>3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2</c:v>
                </c:pt>
                <c:pt idx="559">
                  <c:v>2</c:v>
                </c:pt>
                <c:pt idx="560">
                  <c:v>6</c:v>
                </c:pt>
                <c:pt idx="561">
                  <c:v>3</c:v>
                </c:pt>
                <c:pt idx="562">
                  <c:v>6</c:v>
                </c:pt>
                <c:pt idx="563">
                  <c:v>3</c:v>
                </c:pt>
                <c:pt idx="564">
                  <c:v>3</c:v>
                </c:pt>
                <c:pt idx="565">
                  <c:v>1</c:v>
                </c:pt>
                <c:pt idx="566">
                  <c:v>1</c:v>
                </c:pt>
                <c:pt idx="567">
                  <c:v>7</c:v>
                </c:pt>
                <c:pt idx="568">
                  <c:v>7</c:v>
                </c:pt>
                <c:pt idx="569">
                  <c:v>6</c:v>
                </c:pt>
                <c:pt idx="570">
                  <c:v>3</c:v>
                </c:pt>
                <c:pt idx="571">
                  <c:v>2</c:v>
                </c:pt>
                <c:pt idx="572">
                  <c:v>4</c:v>
                </c:pt>
                <c:pt idx="573">
                  <c:v>6</c:v>
                </c:pt>
                <c:pt idx="574">
                  <c:v>6</c:v>
                </c:pt>
                <c:pt idx="575">
                  <c:v>2</c:v>
                </c:pt>
                <c:pt idx="576">
                  <c:v>3</c:v>
                </c:pt>
                <c:pt idx="577">
                  <c:v>5</c:v>
                </c:pt>
                <c:pt idx="578">
                  <c:v>8</c:v>
                </c:pt>
                <c:pt idx="579">
                  <c:v>4</c:v>
                </c:pt>
                <c:pt idx="580">
                  <c:v>8</c:v>
                </c:pt>
                <c:pt idx="581">
                  <c:v>7</c:v>
                </c:pt>
                <c:pt idx="582">
                  <c:v>1</c:v>
                </c:pt>
                <c:pt idx="583">
                  <c:v>7</c:v>
                </c:pt>
                <c:pt idx="584">
                  <c:v>6</c:v>
                </c:pt>
                <c:pt idx="585">
                  <c:v>4</c:v>
                </c:pt>
                <c:pt idx="586">
                  <c:v>5</c:v>
                </c:pt>
                <c:pt idx="587">
                  <c:v>4</c:v>
                </c:pt>
                <c:pt idx="588">
                  <c:v>8</c:v>
                </c:pt>
                <c:pt idx="589">
                  <c:v>1</c:v>
                </c:pt>
                <c:pt idx="590">
                  <c:v>1</c:v>
                </c:pt>
                <c:pt idx="591">
                  <c:v>3</c:v>
                </c:pt>
                <c:pt idx="592">
                  <c:v>2</c:v>
                </c:pt>
                <c:pt idx="593">
                  <c:v>7</c:v>
                </c:pt>
                <c:pt idx="594">
                  <c:v>4</c:v>
                </c:pt>
                <c:pt idx="595">
                  <c:v>8</c:v>
                </c:pt>
                <c:pt idx="596">
                  <c:v>5</c:v>
                </c:pt>
                <c:pt idx="597">
                  <c:v>3</c:v>
                </c:pt>
                <c:pt idx="598">
                  <c:v>7</c:v>
                </c:pt>
                <c:pt idx="599">
                  <c:v>7</c:v>
                </c:pt>
                <c:pt idx="600">
                  <c:v>6</c:v>
                </c:pt>
                <c:pt idx="601">
                  <c:v>7</c:v>
                </c:pt>
                <c:pt idx="602">
                  <c:v>8</c:v>
                </c:pt>
                <c:pt idx="603">
                  <c:v>8</c:v>
                </c:pt>
                <c:pt idx="604">
                  <c:v>5</c:v>
                </c:pt>
                <c:pt idx="605">
                  <c:v>4</c:v>
                </c:pt>
                <c:pt idx="606">
                  <c:v>2</c:v>
                </c:pt>
                <c:pt idx="607">
                  <c:v>8</c:v>
                </c:pt>
                <c:pt idx="608">
                  <c:v>5</c:v>
                </c:pt>
                <c:pt idx="609">
                  <c:v>7</c:v>
                </c:pt>
                <c:pt idx="610">
                  <c:v>1</c:v>
                </c:pt>
                <c:pt idx="611">
                  <c:v>1</c:v>
                </c:pt>
                <c:pt idx="612">
                  <c:v>6</c:v>
                </c:pt>
                <c:pt idx="613">
                  <c:v>6</c:v>
                </c:pt>
                <c:pt idx="614">
                  <c:v>7</c:v>
                </c:pt>
                <c:pt idx="615">
                  <c:v>3</c:v>
                </c:pt>
                <c:pt idx="616">
                  <c:v>6</c:v>
                </c:pt>
                <c:pt idx="617">
                  <c:v>7</c:v>
                </c:pt>
                <c:pt idx="618">
                  <c:v>5</c:v>
                </c:pt>
                <c:pt idx="619">
                  <c:v>5</c:v>
                </c:pt>
                <c:pt idx="620">
                  <c:v>2</c:v>
                </c:pt>
                <c:pt idx="621">
                  <c:v>7</c:v>
                </c:pt>
                <c:pt idx="622">
                  <c:v>6</c:v>
                </c:pt>
                <c:pt idx="623">
                  <c:v>8</c:v>
                </c:pt>
                <c:pt idx="624">
                  <c:v>1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5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5</c:v>
                </c:pt>
                <c:pt idx="633">
                  <c:v>7</c:v>
                </c:pt>
                <c:pt idx="634">
                  <c:v>1</c:v>
                </c:pt>
                <c:pt idx="635">
                  <c:v>7</c:v>
                </c:pt>
                <c:pt idx="636">
                  <c:v>7</c:v>
                </c:pt>
                <c:pt idx="637">
                  <c:v>5</c:v>
                </c:pt>
                <c:pt idx="638">
                  <c:v>7</c:v>
                </c:pt>
                <c:pt idx="639">
                  <c:v>4</c:v>
                </c:pt>
                <c:pt idx="640">
                  <c:v>6</c:v>
                </c:pt>
                <c:pt idx="641">
                  <c:v>8</c:v>
                </c:pt>
                <c:pt idx="642">
                  <c:v>3</c:v>
                </c:pt>
                <c:pt idx="643">
                  <c:v>8</c:v>
                </c:pt>
                <c:pt idx="644">
                  <c:v>5</c:v>
                </c:pt>
                <c:pt idx="645">
                  <c:v>6</c:v>
                </c:pt>
                <c:pt idx="646">
                  <c:v>7</c:v>
                </c:pt>
                <c:pt idx="647">
                  <c:v>6</c:v>
                </c:pt>
                <c:pt idx="648">
                  <c:v>7</c:v>
                </c:pt>
                <c:pt idx="649">
                  <c:v>4</c:v>
                </c:pt>
                <c:pt idx="650">
                  <c:v>6</c:v>
                </c:pt>
                <c:pt idx="651">
                  <c:v>8</c:v>
                </c:pt>
                <c:pt idx="652">
                  <c:v>7</c:v>
                </c:pt>
                <c:pt idx="653">
                  <c:v>6</c:v>
                </c:pt>
                <c:pt idx="654">
                  <c:v>5</c:v>
                </c:pt>
                <c:pt idx="655">
                  <c:v>8</c:v>
                </c:pt>
                <c:pt idx="656">
                  <c:v>8</c:v>
                </c:pt>
                <c:pt idx="657">
                  <c:v>3</c:v>
                </c:pt>
                <c:pt idx="658">
                  <c:v>7</c:v>
                </c:pt>
                <c:pt idx="659">
                  <c:v>1</c:v>
                </c:pt>
                <c:pt idx="660">
                  <c:v>7</c:v>
                </c:pt>
                <c:pt idx="661">
                  <c:v>8</c:v>
                </c:pt>
                <c:pt idx="662">
                  <c:v>1</c:v>
                </c:pt>
                <c:pt idx="663">
                  <c:v>2</c:v>
                </c:pt>
                <c:pt idx="664">
                  <c:v>8</c:v>
                </c:pt>
                <c:pt idx="665">
                  <c:v>6</c:v>
                </c:pt>
                <c:pt idx="666">
                  <c:v>5</c:v>
                </c:pt>
                <c:pt idx="667">
                  <c:v>3</c:v>
                </c:pt>
                <c:pt idx="668">
                  <c:v>8</c:v>
                </c:pt>
                <c:pt idx="669">
                  <c:v>6</c:v>
                </c:pt>
                <c:pt idx="670">
                  <c:v>7</c:v>
                </c:pt>
                <c:pt idx="671">
                  <c:v>7</c:v>
                </c:pt>
                <c:pt idx="672">
                  <c:v>8</c:v>
                </c:pt>
                <c:pt idx="673">
                  <c:v>2</c:v>
                </c:pt>
                <c:pt idx="674">
                  <c:v>6</c:v>
                </c:pt>
                <c:pt idx="675">
                  <c:v>8</c:v>
                </c:pt>
                <c:pt idx="676">
                  <c:v>7</c:v>
                </c:pt>
                <c:pt idx="677">
                  <c:v>7</c:v>
                </c:pt>
                <c:pt idx="678">
                  <c:v>7</c:v>
                </c:pt>
                <c:pt idx="679">
                  <c:v>6</c:v>
                </c:pt>
                <c:pt idx="680">
                  <c:v>8</c:v>
                </c:pt>
                <c:pt idx="681">
                  <c:v>2</c:v>
                </c:pt>
                <c:pt idx="682">
                  <c:v>3</c:v>
                </c:pt>
                <c:pt idx="683">
                  <c:v>7</c:v>
                </c:pt>
                <c:pt idx="684">
                  <c:v>6</c:v>
                </c:pt>
                <c:pt idx="685">
                  <c:v>5</c:v>
                </c:pt>
                <c:pt idx="686">
                  <c:v>2</c:v>
                </c:pt>
                <c:pt idx="687">
                  <c:v>3</c:v>
                </c:pt>
                <c:pt idx="688">
                  <c:v>5</c:v>
                </c:pt>
                <c:pt idx="689">
                  <c:v>7</c:v>
                </c:pt>
                <c:pt idx="690">
                  <c:v>5</c:v>
                </c:pt>
                <c:pt idx="691">
                  <c:v>4</c:v>
                </c:pt>
                <c:pt idx="692">
                  <c:v>1</c:v>
                </c:pt>
                <c:pt idx="693">
                  <c:v>6</c:v>
                </c:pt>
                <c:pt idx="694">
                  <c:v>5</c:v>
                </c:pt>
                <c:pt idx="695">
                  <c:v>7</c:v>
                </c:pt>
                <c:pt idx="696">
                  <c:v>5</c:v>
                </c:pt>
                <c:pt idx="697">
                  <c:v>7</c:v>
                </c:pt>
                <c:pt idx="698">
                  <c:v>5</c:v>
                </c:pt>
                <c:pt idx="699">
                  <c:v>3</c:v>
                </c:pt>
                <c:pt idx="700">
                  <c:v>5</c:v>
                </c:pt>
                <c:pt idx="701">
                  <c:v>3</c:v>
                </c:pt>
                <c:pt idx="702">
                  <c:v>7</c:v>
                </c:pt>
                <c:pt idx="703">
                  <c:v>4</c:v>
                </c:pt>
                <c:pt idx="704">
                  <c:v>6</c:v>
                </c:pt>
                <c:pt idx="705">
                  <c:v>6</c:v>
                </c:pt>
                <c:pt idx="706">
                  <c:v>6</c:v>
                </c:pt>
                <c:pt idx="707">
                  <c:v>4</c:v>
                </c:pt>
                <c:pt idx="708">
                  <c:v>7</c:v>
                </c:pt>
                <c:pt idx="709">
                  <c:v>6</c:v>
                </c:pt>
                <c:pt idx="710">
                  <c:v>7</c:v>
                </c:pt>
                <c:pt idx="711">
                  <c:v>8</c:v>
                </c:pt>
                <c:pt idx="712">
                  <c:v>7</c:v>
                </c:pt>
                <c:pt idx="713">
                  <c:v>6</c:v>
                </c:pt>
                <c:pt idx="714">
                  <c:v>5</c:v>
                </c:pt>
                <c:pt idx="715">
                  <c:v>2</c:v>
                </c:pt>
                <c:pt idx="716">
                  <c:v>7</c:v>
                </c:pt>
                <c:pt idx="717">
                  <c:v>5</c:v>
                </c:pt>
                <c:pt idx="718">
                  <c:v>6</c:v>
                </c:pt>
                <c:pt idx="719">
                  <c:v>5</c:v>
                </c:pt>
                <c:pt idx="720">
                  <c:v>8</c:v>
                </c:pt>
                <c:pt idx="721">
                  <c:v>1</c:v>
                </c:pt>
                <c:pt idx="722">
                  <c:v>9</c:v>
                </c:pt>
                <c:pt idx="723">
                  <c:v>8</c:v>
                </c:pt>
                <c:pt idx="724">
                  <c:v>8</c:v>
                </c:pt>
                <c:pt idx="725">
                  <c:v>7</c:v>
                </c:pt>
                <c:pt idx="726">
                  <c:v>6</c:v>
                </c:pt>
                <c:pt idx="727">
                  <c:v>5</c:v>
                </c:pt>
                <c:pt idx="728">
                  <c:v>6</c:v>
                </c:pt>
                <c:pt idx="729">
                  <c:v>5</c:v>
                </c:pt>
                <c:pt idx="730">
                  <c:v>8</c:v>
                </c:pt>
                <c:pt idx="731">
                  <c:v>5</c:v>
                </c:pt>
                <c:pt idx="732">
                  <c:v>7</c:v>
                </c:pt>
                <c:pt idx="733">
                  <c:v>7</c:v>
                </c:pt>
                <c:pt idx="734">
                  <c:v>8</c:v>
                </c:pt>
                <c:pt idx="735">
                  <c:v>8</c:v>
                </c:pt>
                <c:pt idx="736">
                  <c:v>7</c:v>
                </c:pt>
                <c:pt idx="737">
                  <c:v>2</c:v>
                </c:pt>
                <c:pt idx="738">
                  <c:v>3</c:v>
                </c:pt>
                <c:pt idx="739">
                  <c:v>7</c:v>
                </c:pt>
                <c:pt idx="740">
                  <c:v>6</c:v>
                </c:pt>
                <c:pt idx="741">
                  <c:v>8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6</c:v>
                </c:pt>
                <c:pt idx="747">
                  <c:v>4</c:v>
                </c:pt>
                <c:pt idx="748">
                  <c:v>7</c:v>
                </c:pt>
                <c:pt idx="749">
                  <c:v>8</c:v>
                </c:pt>
                <c:pt idx="750">
                  <c:v>7</c:v>
                </c:pt>
                <c:pt idx="751">
                  <c:v>6</c:v>
                </c:pt>
                <c:pt idx="752">
                  <c:v>5</c:v>
                </c:pt>
                <c:pt idx="753">
                  <c:v>8</c:v>
                </c:pt>
                <c:pt idx="754">
                  <c:v>5</c:v>
                </c:pt>
                <c:pt idx="755">
                  <c:v>5</c:v>
                </c:pt>
                <c:pt idx="756">
                  <c:v>1</c:v>
                </c:pt>
                <c:pt idx="757">
                  <c:v>5</c:v>
                </c:pt>
                <c:pt idx="758">
                  <c:v>3</c:v>
                </c:pt>
                <c:pt idx="759">
                  <c:v>6</c:v>
                </c:pt>
                <c:pt idx="760">
                  <c:v>5</c:v>
                </c:pt>
                <c:pt idx="761">
                  <c:v>7</c:v>
                </c:pt>
                <c:pt idx="762">
                  <c:v>5</c:v>
                </c:pt>
                <c:pt idx="763">
                  <c:v>7</c:v>
                </c:pt>
                <c:pt idx="764">
                  <c:v>8</c:v>
                </c:pt>
                <c:pt idx="765">
                  <c:v>8</c:v>
                </c:pt>
                <c:pt idx="766">
                  <c:v>5</c:v>
                </c:pt>
                <c:pt idx="767">
                  <c:v>7</c:v>
                </c:pt>
                <c:pt idx="768">
                  <c:v>5</c:v>
                </c:pt>
                <c:pt idx="769">
                  <c:v>8</c:v>
                </c:pt>
                <c:pt idx="770">
                  <c:v>8</c:v>
                </c:pt>
                <c:pt idx="771">
                  <c:v>8</c:v>
                </c:pt>
                <c:pt idx="772">
                  <c:v>5</c:v>
                </c:pt>
                <c:pt idx="773">
                  <c:v>7</c:v>
                </c:pt>
                <c:pt idx="774">
                  <c:v>8</c:v>
                </c:pt>
                <c:pt idx="775">
                  <c:v>7</c:v>
                </c:pt>
                <c:pt idx="776">
                  <c:v>6</c:v>
                </c:pt>
                <c:pt idx="777">
                  <c:v>8</c:v>
                </c:pt>
                <c:pt idx="778">
                  <c:v>8</c:v>
                </c:pt>
                <c:pt idx="779">
                  <c:v>6</c:v>
                </c:pt>
                <c:pt idx="780">
                  <c:v>7</c:v>
                </c:pt>
                <c:pt idx="781">
                  <c:v>5</c:v>
                </c:pt>
                <c:pt idx="782">
                  <c:v>4</c:v>
                </c:pt>
                <c:pt idx="783">
                  <c:v>6</c:v>
                </c:pt>
                <c:pt idx="784">
                  <c:v>6</c:v>
                </c:pt>
                <c:pt idx="785">
                  <c:v>5</c:v>
                </c:pt>
                <c:pt idx="786">
                  <c:v>5</c:v>
                </c:pt>
                <c:pt idx="787">
                  <c:v>7</c:v>
                </c:pt>
                <c:pt idx="788">
                  <c:v>6</c:v>
                </c:pt>
                <c:pt idx="789">
                  <c:v>5</c:v>
                </c:pt>
                <c:pt idx="790">
                  <c:v>7</c:v>
                </c:pt>
                <c:pt idx="791">
                  <c:v>5</c:v>
                </c:pt>
                <c:pt idx="792">
                  <c:v>9</c:v>
                </c:pt>
                <c:pt idx="793">
                  <c:v>7</c:v>
                </c:pt>
                <c:pt idx="794">
                  <c:v>5</c:v>
                </c:pt>
                <c:pt idx="795">
                  <c:v>7</c:v>
                </c:pt>
                <c:pt idx="796">
                  <c:v>6</c:v>
                </c:pt>
                <c:pt idx="797">
                  <c:v>9</c:v>
                </c:pt>
                <c:pt idx="798">
                  <c:v>7</c:v>
                </c:pt>
                <c:pt idx="799">
                  <c:v>8</c:v>
                </c:pt>
                <c:pt idx="800">
                  <c:v>7</c:v>
                </c:pt>
                <c:pt idx="801">
                  <c:v>6</c:v>
                </c:pt>
                <c:pt idx="802">
                  <c:v>5</c:v>
                </c:pt>
                <c:pt idx="803">
                  <c:v>5</c:v>
                </c:pt>
                <c:pt idx="804">
                  <c:v>4</c:v>
                </c:pt>
                <c:pt idx="805">
                  <c:v>7</c:v>
                </c:pt>
                <c:pt idx="806">
                  <c:v>6</c:v>
                </c:pt>
                <c:pt idx="807">
                  <c:v>5</c:v>
                </c:pt>
                <c:pt idx="808">
                  <c:v>6</c:v>
                </c:pt>
                <c:pt idx="809">
                  <c:v>7</c:v>
                </c:pt>
                <c:pt idx="810">
                  <c:v>7</c:v>
                </c:pt>
                <c:pt idx="811">
                  <c:v>7</c:v>
                </c:pt>
                <c:pt idx="812">
                  <c:v>6</c:v>
                </c:pt>
                <c:pt idx="813">
                  <c:v>7</c:v>
                </c:pt>
                <c:pt idx="814">
                  <c:v>8</c:v>
                </c:pt>
                <c:pt idx="815">
                  <c:v>6</c:v>
                </c:pt>
                <c:pt idx="816">
                  <c:v>8</c:v>
                </c:pt>
                <c:pt idx="817">
                  <c:v>6</c:v>
                </c:pt>
                <c:pt idx="818">
                  <c:v>7</c:v>
                </c:pt>
                <c:pt idx="819">
                  <c:v>7</c:v>
                </c:pt>
                <c:pt idx="820">
                  <c:v>8</c:v>
                </c:pt>
                <c:pt idx="821">
                  <c:v>8</c:v>
                </c:pt>
                <c:pt idx="822">
                  <c:v>7</c:v>
                </c:pt>
                <c:pt idx="823">
                  <c:v>7</c:v>
                </c:pt>
                <c:pt idx="824">
                  <c:v>6</c:v>
                </c:pt>
                <c:pt idx="825">
                  <c:v>7</c:v>
                </c:pt>
                <c:pt idx="826">
                  <c:v>4</c:v>
                </c:pt>
                <c:pt idx="827">
                  <c:v>9</c:v>
                </c:pt>
                <c:pt idx="828">
                  <c:v>6</c:v>
                </c:pt>
                <c:pt idx="829">
                  <c:v>7</c:v>
                </c:pt>
                <c:pt idx="830">
                  <c:v>7</c:v>
                </c:pt>
                <c:pt idx="831">
                  <c:v>6</c:v>
                </c:pt>
                <c:pt idx="832">
                  <c:v>7</c:v>
                </c:pt>
                <c:pt idx="833">
                  <c:v>3</c:v>
                </c:pt>
                <c:pt idx="834">
                  <c:v>6</c:v>
                </c:pt>
                <c:pt idx="835">
                  <c:v>7</c:v>
                </c:pt>
                <c:pt idx="836">
                  <c:v>6</c:v>
                </c:pt>
                <c:pt idx="837">
                  <c:v>7</c:v>
                </c:pt>
                <c:pt idx="838">
                  <c:v>7</c:v>
                </c:pt>
                <c:pt idx="839">
                  <c:v>8</c:v>
                </c:pt>
                <c:pt idx="840">
                  <c:v>5</c:v>
                </c:pt>
                <c:pt idx="841">
                  <c:v>7</c:v>
                </c:pt>
                <c:pt idx="842">
                  <c:v>9</c:v>
                </c:pt>
                <c:pt idx="843">
                  <c:v>6</c:v>
                </c:pt>
                <c:pt idx="844">
                  <c:v>8</c:v>
                </c:pt>
                <c:pt idx="845">
                  <c:v>7</c:v>
                </c:pt>
                <c:pt idx="846">
                  <c:v>5</c:v>
                </c:pt>
                <c:pt idx="847">
                  <c:v>6</c:v>
                </c:pt>
                <c:pt idx="848">
                  <c:v>8</c:v>
                </c:pt>
                <c:pt idx="849">
                  <c:v>4</c:v>
                </c:pt>
                <c:pt idx="850">
                  <c:v>7</c:v>
                </c:pt>
                <c:pt idx="851">
                  <c:v>7</c:v>
                </c:pt>
                <c:pt idx="852">
                  <c:v>7</c:v>
                </c:pt>
                <c:pt idx="853">
                  <c:v>8</c:v>
                </c:pt>
                <c:pt idx="854">
                  <c:v>7</c:v>
                </c:pt>
                <c:pt idx="855">
                  <c:v>9</c:v>
                </c:pt>
                <c:pt idx="856">
                  <c:v>8</c:v>
                </c:pt>
                <c:pt idx="857">
                  <c:v>7</c:v>
                </c:pt>
                <c:pt idx="858">
                  <c:v>5</c:v>
                </c:pt>
                <c:pt idx="859">
                  <c:v>8</c:v>
                </c:pt>
                <c:pt idx="860">
                  <c:v>8</c:v>
                </c:pt>
                <c:pt idx="861">
                  <c:v>7</c:v>
                </c:pt>
                <c:pt idx="862">
                  <c:v>5</c:v>
                </c:pt>
                <c:pt idx="863">
                  <c:v>7</c:v>
                </c:pt>
                <c:pt idx="864">
                  <c:v>5</c:v>
                </c:pt>
                <c:pt idx="865">
                  <c:v>8</c:v>
                </c:pt>
                <c:pt idx="866">
                  <c:v>7</c:v>
                </c:pt>
                <c:pt idx="867">
                  <c:v>7</c:v>
                </c:pt>
                <c:pt idx="868">
                  <c:v>8</c:v>
                </c:pt>
                <c:pt idx="869">
                  <c:v>6</c:v>
                </c:pt>
                <c:pt idx="870">
                  <c:v>6</c:v>
                </c:pt>
                <c:pt idx="871">
                  <c:v>7</c:v>
                </c:pt>
                <c:pt idx="872">
                  <c:v>2</c:v>
                </c:pt>
                <c:pt idx="873">
                  <c:v>4</c:v>
                </c:pt>
                <c:pt idx="874">
                  <c:v>5</c:v>
                </c:pt>
                <c:pt idx="875">
                  <c:v>8</c:v>
                </c:pt>
                <c:pt idx="876">
                  <c:v>6</c:v>
                </c:pt>
                <c:pt idx="877">
                  <c:v>5</c:v>
                </c:pt>
                <c:pt idx="878">
                  <c:v>7</c:v>
                </c:pt>
                <c:pt idx="879">
                  <c:v>6</c:v>
                </c:pt>
                <c:pt idx="880">
                  <c:v>6</c:v>
                </c:pt>
                <c:pt idx="881">
                  <c:v>5</c:v>
                </c:pt>
                <c:pt idx="882">
                  <c:v>4</c:v>
                </c:pt>
                <c:pt idx="883">
                  <c:v>6</c:v>
                </c:pt>
                <c:pt idx="884">
                  <c:v>6</c:v>
                </c:pt>
                <c:pt idx="885">
                  <c:v>5</c:v>
                </c:pt>
                <c:pt idx="886">
                  <c:v>4</c:v>
                </c:pt>
                <c:pt idx="887">
                  <c:v>5</c:v>
                </c:pt>
                <c:pt idx="888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467-8ED4-543DF582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[0]!Visionados</c:f>
              <c:numCache>
                <c:formatCode>#,##0</c:formatCode>
                <c:ptCount val="1048576"/>
                <c:pt idx="0">
                  <c:v>26047</c:v>
                </c:pt>
                <c:pt idx="1">
                  <c:v>71696</c:v>
                </c:pt>
                <c:pt idx="2">
                  <c:v>54041</c:v>
                </c:pt>
                <c:pt idx="3">
                  <c:v>63508</c:v>
                </c:pt>
                <c:pt idx="4">
                  <c:v>44851</c:v>
                </c:pt>
                <c:pt idx="5">
                  <c:v>18320</c:v>
                </c:pt>
                <c:pt idx="6">
                  <c:v>30019</c:v>
                </c:pt>
                <c:pt idx="7">
                  <c:v>164569</c:v>
                </c:pt>
                <c:pt idx="8">
                  <c:v>40427</c:v>
                </c:pt>
                <c:pt idx="9">
                  <c:v>40115</c:v>
                </c:pt>
                <c:pt idx="10">
                  <c:v>132492</c:v>
                </c:pt>
                <c:pt idx="11">
                  <c:v>14584</c:v>
                </c:pt>
                <c:pt idx="12">
                  <c:v>12187</c:v>
                </c:pt>
                <c:pt idx="13">
                  <c:v>38120</c:v>
                </c:pt>
                <c:pt idx="14">
                  <c:v>46286</c:v>
                </c:pt>
                <c:pt idx="15">
                  <c:v>119991</c:v>
                </c:pt>
                <c:pt idx="16">
                  <c:v>92466</c:v>
                </c:pt>
                <c:pt idx="17">
                  <c:v>40584</c:v>
                </c:pt>
                <c:pt idx="18">
                  <c:v>55228</c:v>
                </c:pt>
                <c:pt idx="19">
                  <c:v>118653</c:v>
                </c:pt>
                <c:pt idx="20">
                  <c:v>19745</c:v>
                </c:pt>
                <c:pt idx="21">
                  <c:v>182086</c:v>
                </c:pt>
                <c:pt idx="22">
                  <c:v>150912</c:v>
                </c:pt>
                <c:pt idx="23">
                  <c:v>133055</c:v>
                </c:pt>
                <c:pt idx="24">
                  <c:v>36448</c:v>
                </c:pt>
                <c:pt idx="25">
                  <c:v>24606</c:v>
                </c:pt>
                <c:pt idx="26">
                  <c:v>10284</c:v>
                </c:pt>
                <c:pt idx="27">
                  <c:v>2132</c:v>
                </c:pt>
                <c:pt idx="28">
                  <c:v>41253</c:v>
                </c:pt>
                <c:pt idx="29">
                  <c:v>49729</c:v>
                </c:pt>
                <c:pt idx="30">
                  <c:v>152625</c:v>
                </c:pt>
                <c:pt idx="31">
                  <c:v>143811</c:v>
                </c:pt>
                <c:pt idx="32">
                  <c:v>1640</c:v>
                </c:pt>
                <c:pt idx="33">
                  <c:v>6242</c:v>
                </c:pt>
                <c:pt idx="34">
                  <c:v>97518</c:v>
                </c:pt>
                <c:pt idx="35">
                  <c:v>29659</c:v>
                </c:pt>
                <c:pt idx="36">
                  <c:v>118074</c:v>
                </c:pt>
                <c:pt idx="37">
                  <c:v>160999</c:v>
                </c:pt>
                <c:pt idx="38">
                  <c:v>27515</c:v>
                </c:pt>
                <c:pt idx="39">
                  <c:v>13044</c:v>
                </c:pt>
                <c:pt idx="40">
                  <c:v>96164</c:v>
                </c:pt>
                <c:pt idx="41">
                  <c:v>97477</c:v>
                </c:pt>
                <c:pt idx="42">
                  <c:v>24416</c:v>
                </c:pt>
                <c:pt idx="43">
                  <c:v>5287</c:v>
                </c:pt>
                <c:pt idx="44">
                  <c:v>4969</c:v>
                </c:pt>
                <c:pt idx="45">
                  <c:v>40336</c:v>
                </c:pt>
                <c:pt idx="46">
                  <c:v>2735</c:v>
                </c:pt>
                <c:pt idx="47">
                  <c:v>91602</c:v>
                </c:pt>
                <c:pt idx="48">
                  <c:v>43949</c:v>
                </c:pt>
                <c:pt idx="49">
                  <c:v>81236</c:v>
                </c:pt>
                <c:pt idx="50">
                  <c:v>101422</c:v>
                </c:pt>
                <c:pt idx="51">
                  <c:v>13762</c:v>
                </c:pt>
                <c:pt idx="52">
                  <c:v>26139</c:v>
                </c:pt>
                <c:pt idx="53">
                  <c:v>1392</c:v>
                </c:pt>
                <c:pt idx="54">
                  <c:v>19212</c:v>
                </c:pt>
                <c:pt idx="55">
                  <c:v>170270</c:v>
                </c:pt>
                <c:pt idx="56">
                  <c:v>83599</c:v>
                </c:pt>
                <c:pt idx="57">
                  <c:v>39369</c:v>
                </c:pt>
                <c:pt idx="58">
                  <c:v>33328</c:v>
                </c:pt>
                <c:pt idx="59">
                  <c:v>18586</c:v>
                </c:pt>
                <c:pt idx="60">
                  <c:v>62203</c:v>
                </c:pt>
                <c:pt idx="61">
                  <c:v>59566</c:v>
                </c:pt>
                <c:pt idx="62">
                  <c:v>45966</c:v>
                </c:pt>
                <c:pt idx="63">
                  <c:v>23868</c:v>
                </c:pt>
                <c:pt idx="64">
                  <c:v>18355</c:v>
                </c:pt>
                <c:pt idx="65">
                  <c:v>14022</c:v>
                </c:pt>
                <c:pt idx="66">
                  <c:v>40447</c:v>
                </c:pt>
                <c:pt idx="67">
                  <c:v>28921</c:v>
                </c:pt>
                <c:pt idx="68">
                  <c:v>112673</c:v>
                </c:pt>
                <c:pt idx="69">
                  <c:v>48351</c:v>
                </c:pt>
                <c:pt idx="70">
                  <c:v>71358</c:v>
                </c:pt>
                <c:pt idx="71">
                  <c:v>641</c:v>
                </c:pt>
                <c:pt idx="72">
                  <c:v>1807</c:v>
                </c:pt>
                <c:pt idx="73">
                  <c:v>177</c:v>
                </c:pt>
                <c:pt idx="74">
                  <c:v>28875</c:v>
                </c:pt>
                <c:pt idx="75">
                  <c:v>447</c:v>
                </c:pt>
                <c:pt idx="76">
                  <c:v>4300</c:v>
                </c:pt>
                <c:pt idx="77">
                  <c:v>228</c:v>
                </c:pt>
                <c:pt idx="78">
                  <c:v>8007</c:v>
                </c:pt>
                <c:pt idx="79">
                  <c:v>7094</c:v>
                </c:pt>
                <c:pt idx="80">
                  <c:v>97023</c:v>
                </c:pt>
                <c:pt idx="81">
                  <c:v>652</c:v>
                </c:pt>
                <c:pt idx="82">
                  <c:v>32144</c:v>
                </c:pt>
                <c:pt idx="83">
                  <c:v>3579</c:v>
                </c:pt>
                <c:pt idx="84">
                  <c:v>9377</c:v>
                </c:pt>
                <c:pt idx="85">
                  <c:v>43483</c:v>
                </c:pt>
                <c:pt idx="86">
                  <c:v>22962</c:v>
                </c:pt>
                <c:pt idx="87">
                  <c:v>15254</c:v>
                </c:pt>
                <c:pt idx="88">
                  <c:v>11806</c:v>
                </c:pt>
                <c:pt idx="89">
                  <c:v>5397</c:v>
                </c:pt>
                <c:pt idx="90">
                  <c:v>5786</c:v>
                </c:pt>
                <c:pt idx="91">
                  <c:v>16732</c:v>
                </c:pt>
                <c:pt idx="92">
                  <c:v>3467</c:v>
                </c:pt>
                <c:pt idx="93">
                  <c:v>15940</c:v>
                </c:pt>
                <c:pt idx="94">
                  <c:v>88267</c:v>
                </c:pt>
                <c:pt idx="95">
                  <c:v>32551</c:v>
                </c:pt>
                <c:pt idx="96">
                  <c:v>27691</c:v>
                </c:pt>
                <c:pt idx="97">
                  <c:v>4689</c:v>
                </c:pt>
                <c:pt idx="98">
                  <c:v>17151</c:v>
                </c:pt>
                <c:pt idx="99">
                  <c:v>4916</c:v>
                </c:pt>
                <c:pt idx="100">
                  <c:v>26967</c:v>
                </c:pt>
                <c:pt idx="101">
                  <c:v>6535</c:v>
                </c:pt>
                <c:pt idx="102">
                  <c:v>24360</c:v>
                </c:pt>
                <c:pt idx="103">
                  <c:v>47433</c:v>
                </c:pt>
                <c:pt idx="104">
                  <c:v>1200</c:v>
                </c:pt>
                <c:pt idx="105">
                  <c:v>9745</c:v>
                </c:pt>
                <c:pt idx="106">
                  <c:v>5881</c:v>
                </c:pt>
                <c:pt idx="107">
                  <c:v>3619</c:v>
                </c:pt>
                <c:pt idx="108">
                  <c:v>127720</c:v>
                </c:pt>
                <c:pt idx="109">
                  <c:v>60772</c:v>
                </c:pt>
                <c:pt idx="110">
                  <c:v>9263</c:v>
                </c:pt>
                <c:pt idx="111">
                  <c:v>45666</c:v>
                </c:pt>
                <c:pt idx="112">
                  <c:v>37747</c:v>
                </c:pt>
                <c:pt idx="113">
                  <c:v>56084</c:v>
                </c:pt>
                <c:pt idx="114">
                  <c:v>1402</c:v>
                </c:pt>
                <c:pt idx="115">
                  <c:v>64534</c:v>
                </c:pt>
                <c:pt idx="116">
                  <c:v>7128</c:v>
                </c:pt>
                <c:pt idx="117">
                  <c:v>26491</c:v>
                </c:pt>
                <c:pt idx="118">
                  <c:v>489</c:v>
                </c:pt>
                <c:pt idx="119">
                  <c:v>57405</c:v>
                </c:pt>
                <c:pt idx="120">
                  <c:v>73994</c:v>
                </c:pt>
                <c:pt idx="121">
                  <c:v>48236</c:v>
                </c:pt>
                <c:pt idx="122">
                  <c:v>108049</c:v>
                </c:pt>
                <c:pt idx="123">
                  <c:v>137100</c:v>
                </c:pt>
                <c:pt idx="124">
                  <c:v>22902</c:v>
                </c:pt>
                <c:pt idx="125">
                  <c:v>50568</c:v>
                </c:pt>
                <c:pt idx="126">
                  <c:v>28411</c:v>
                </c:pt>
                <c:pt idx="127">
                  <c:v>15493</c:v>
                </c:pt>
                <c:pt idx="128">
                  <c:v>35773</c:v>
                </c:pt>
                <c:pt idx="129">
                  <c:v>19740</c:v>
                </c:pt>
                <c:pt idx="130">
                  <c:v>6890</c:v>
                </c:pt>
                <c:pt idx="131">
                  <c:v>40143</c:v>
                </c:pt>
                <c:pt idx="132">
                  <c:v>69007</c:v>
                </c:pt>
                <c:pt idx="133">
                  <c:v>33815</c:v>
                </c:pt>
                <c:pt idx="134">
                  <c:v>8543</c:v>
                </c:pt>
                <c:pt idx="135">
                  <c:v>29232</c:v>
                </c:pt>
                <c:pt idx="136">
                  <c:v>27496</c:v>
                </c:pt>
                <c:pt idx="137">
                  <c:v>5631</c:v>
                </c:pt>
                <c:pt idx="138">
                  <c:v>32572</c:v>
                </c:pt>
                <c:pt idx="139">
                  <c:v>1632</c:v>
                </c:pt>
                <c:pt idx="140">
                  <c:v>3852</c:v>
                </c:pt>
                <c:pt idx="141">
                  <c:v>53054</c:v>
                </c:pt>
                <c:pt idx="142">
                  <c:v>34770</c:v>
                </c:pt>
                <c:pt idx="143">
                  <c:v>3548</c:v>
                </c:pt>
                <c:pt idx="144">
                  <c:v>23582</c:v>
                </c:pt>
                <c:pt idx="145">
                  <c:v>55170</c:v>
                </c:pt>
                <c:pt idx="146">
                  <c:v>16686</c:v>
                </c:pt>
                <c:pt idx="147">
                  <c:v>29457</c:v>
                </c:pt>
                <c:pt idx="148">
                  <c:v>1096</c:v>
                </c:pt>
                <c:pt idx="149">
                  <c:v>27509</c:v>
                </c:pt>
                <c:pt idx="150">
                  <c:v>86982</c:v>
                </c:pt>
                <c:pt idx="151">
                  <c:v>22775</c:v>
                </c:pt>
                <c:pt idx="152">
                  <c:v>32701</c:v>
                </c:pt>
                <c:pt idx="153">
                  <c:v>36826</c:v>
                </c:pt>
                <c:pt idx="154">
                  <c:v>116974</c:v>
                </c:pt>
                <c:pt idx="155">
                  <c:v>70032</c:v>
                </c:pt>
                <c:pt idx="156">
                  <c:v>67375</c:v>
                </c:pt>
                <c:pt idx="157">
                  <c:v>24138</c:v>
                </c:pt>
                <c:pt idx="158">
                  <c:v>57250</c:v>
                </c:pt>
                <c:pt idx="159">
                  <c:v>115931</c:v>
                </c:pt>
                <c:pt idx="160">
                  <c:v>25132</c:v>
                </c:pt>
                <c:pt idx="161">
                  <c:v>108484</c:v>
                </c:pt>
                <c:pt idx="162">
                  <c:v>22533</c:v>
                </c:pt>
                <c:pt idx="163">
                  <c:v>3177</c:v>
                </c:pt>
                <c:pt idx="164">
                  <c:v>17808</c:v>
                </c:pt>
                <c:pt idx="165">
                  <c:v>21733</c:v>
                </c:pt>
                <c:pt idx="166">
                  <c:v>95371</c:v>
                </c:pt>
                <c:pt idx="167">
                  <c:v>2568</c:v>
                </c:pt>
                <c:pt idx="168">
                  <c:v>95116</c:v>
                </c:pt>
                <c:pt idx="169">
                  <c:v>127891</c:v>
                </c:pt>
                <c:pt idx="170">
                  <c:v>76485</c:v>
                </c:pt>
                <c:pt idx="171">
                  <c:v>92803</c:v>
                </c:pt>
                <c:pt idx="172">
                  <c:v>139442</c:v>
                </c:pt>
                <c:pt idx="173">
                  <c:v>28161</c:v>
                </c:pt>
                <c:pt idx="174">
                  <c:v>12388</c:v>
                </c:pt>
                <c:pt idx="175">
                  <c:v>40138</c:v>
                </c:pt>
                <c:pt idx="176">
                  <c:v>116527</c:v>
                </c:pt>
                <c:pt idx="177">
                  <c:v>116246</c:v>
                </c:pt>
                <c:pt idx="178">
                  <c:v>23798</c:v>
                </c:pt>
                <c:pt idx="179">
                  <c:v>33708</c:v>
                </c:pt>
                <c:pt idx="180">
                  <c:v>29741</c:v>
                </c:pt>
                <c:pt idx="181">
                  <c:v>37498</c:v>
                </c:pt>
                <c:pt idx="182">
                  <c:v>116354</c:v>
                </c:pt>
                <c:pt idx="183">
                  <c:v>112010</c:v>
                </c:pt>
                <c:pt idx="184">
                  <c:v>113191</c:v>
                </c:pt>
                <c:pt idx="185">
                  <c:v>112988</c:v>
                </c:pt>
                <c:pt idx="186">
                  <c:v>109611</c:v>
                </c:pt>
                <c:pt idx="187">
                  <c:v>24056</c:v>
                </c:pt>
                <c:pt idx="188">
                  <c:v>58744</c:v>
                </c:pt>
                <c:pt idx="189">
                  <c:v>81361</c:v>
                </c:pt>
                <c:pt idx="190">
                  <c:v>67315</c:v>
                </c:pt>
                <c:pt idx="191">
                  <c:v>19465</c:v>
                </c:pt>
                <c:pt idx="192">
                  <c:v>169290</c:v>
                </c:pt>
                <c:pt idx="193">
                  <c:v>169406</c:v>
                </c:pt>
                <c:pt idx="194">
                  <c:v>19118</c:v>
                </c:pt>
                <c:pt idx="195">
                  <c:v>119309</c:v>
                </c:pt>
                <c:pt idx="196">
                  <c:v>87628</c:v>
                </c:pt>
                <c:pt idx="197">
                  <c:v>108794</c:v>
                </c:pt>
                <c:pt idx="198">
                  <c:v>15661</c:v>
                </c:pt>
                <c:pt idx="199">
                  <c:v>25130</c:v>
                </c:pt>
                <c:pt idx="200">
                  <c:v>106168</c:v>
                </c:pt>
                <c:pt idx="201">
                  <c:v>45299</c:v>
                </c:pt>
                <c:pt idx="202">
                  <c:v>8361</c:v>
                </c:pt>
                <c:pt idx="203">
                  <c:v>19603</c:v>
                </c:pt>
                <c:pt idx="204">
                  <c:v>23400</c:v>
                </c:pt>
                <c:pt idx="205">
                  <c:v>101140</c:v>
                </c:pt>
                <c:pt idx="206">
                  <c:v>21201</c:v>
                </c:pt>
                <c:pt idx="207">
                  <c:v>12930</c:v>
                </c:pt>
                <c:pt idx="208">
                  <c:v>80164</c:v>
                </c:pt>
                <c:pt idx="209">
                  <c:v>61517</c:v>
                </c:pt>
                <c:pt idx="210">
                  <c:v>141170</c:v>
                </c:pt>
                <c:pt idx="211">
                  <c:v>126897</c:v>
                </c:pt>
                <c:pt idx="212">
                  <c:v>99577</c:v>
                </c:pt>
                <c:pt idx="213">
                  <c:v>57814</c:v>
                </c:pt>
                <c:pt idx="214">
                  <c:v>74968</c:v>
                </c:pt>
                <c:pt idx="215">
                  <c:v>182190</c:v>
                </c:pt>
                <c:pt idx="216">
                  <c:v>81801</c:v>
                </c:pt>
                <c:pt idx="217">
                  <c:v>72418</c:v>
                </c:pt>
                <c:pt idx="218">
                  <c:v>104566</c:v>
                </c:pt>
                <c:pt idx="219">
                  <c:v>59566</c:v>
                </c:pt>
                <c:pt idx="220">
                  <c:v>36954</c:v>
                </c:pt>
                <c:pt idx="221">
                  <c:v>66024</c:v>
                </c:pt>
                <c:pt idx="222">
                  <c:v>164019</c:v>
                </c:pt>
                <c:pt idx="223">
                  <c:v>46742</c:v>
                </c:pt>
                <c:pt idx="224">
                  <c:v>133970</c:v>
                </c:pt>
                <c:pt idx="225">
                  <c:v>71190</c:v>
                </c:pt>
                <c:pt idx="226">
                  <c:v>12444</c:v>
                </c:pt>
                <c:pt idx="227">
                  <c:v>57078</c:v>
                </c:pt>
                <c:pt idx="228">
                  <c:v>60874</c:v>
                </c:pt>
                <c:pt idx="229">
                  <c:v>8656</c:v>
                </c:pt>
                <c:pt idx="230">
                  <c:v>134008</c:v>
                </c:pt>
                <c:pt idx="231">
                  <c:v>57872</c:v>
                </c:pt>
                <c:pt idx="232">
                  <c:v>39585</c:v>
                </c:pt>
                <c:pt idx="233">
                  <c:v>108130</c:v>
                </c:pt>
                <c:pt idx="234">
                  <c:v>37142</c:v>
                </c:pt>
                <c:pt idx="235">
                  <c:v>83353</c:v>
                </c:pt>
                <c:pt idx="236">
                  <c:v>16333</c:v>
                </c:pt>
                <c:pt idx="237">
                  <c:v>1856</c:v>
                </c:pt>
                <c:pt idx="238">
                  <c:v>41239</c:v>
                </c:pt>
                <c:pt idx="239">
                  <c:v>27557</c:v>
                </c:pt>
                <c:pt idx="240">
                  <c:v>903</c:v>
                </c:pt>
                <c:pt idx="241">
                  <c:v>20093</c:v>
                </c:pt>
                <c:pt idx="242">
                  <c:v>197411</c:v>
                </c:pt>
                <c:pt idx="243">
                  <c:v>38110</c:v>
                </c:pt>
                <c:pt idx="244">
                  <c:v>4173</c:v>
                </c:pt>
                <c:pt idx="245">
                  <c:v>151402</c:v>
                </c:pt>
                <c:pt idx="246">
                  <c:v>114890</c:v>
                </c:pt>
                <c:pt idx="247">
                  <c:v>75769</c:v>
                </c:pt>
                <c:pt idx="248">
                  <c:v>46636</c:v>
                </c:pt>
                <c:pt idx="249">
                  <c:v>26782</c:v>
                </c:pt>
                <c:pt idx="250">
                  <c:v>25328</c:v>
                </c:pt>
                <c:pt idx="251">
                  <c:v>22549</c:v>
                </c:pt>
                <c:pt idx="252">
                  <c:v>132384</c:v>
                </c:pt>
                <c:pt idx="253">
                  <c:v>53649</c:v>
                </c:pt>
                <c:pt idx="254">
                  <c:v>187512</c:v>
                </c:pt>
                <c:pt idx="255">
                  <c:v>27024</c:v>
                </c:pt>
                <c:pt idx="256">
                  <c:v>73599</c:v>
                </c:pt>
                <c:pt idx="257">
                  <c:v>26842</c:v>
                </c:pt>
                <c:pt idx="258">
                  <c:v>73231</c:v>
                </c:pt>
                <c:pt idx="259">
                  <c:v>8250</c:v>
                </c:pt>
                <c:pt idx="260">
                  <c:v>2889</c:v>
                </c:pt>
                <c:pt idx="261">
                  <c:v>4795</c:v>
                </c:pt>
                <c:pt idx="262">
                  <c:v>156040</c:v>
                </c:pt>
                <c:pt idx="263">
                  <c:v>475</c:v>
                </c:pt>
                <c:pt idx="264">
                  <c:v>2415</c:v>
                </c:pt>
                <c:pt idx="265">
                  <c:v>105937</c:v>
                </c:pt>
                <c:pt idx="266">
                  <c:v>37618</c:v>
                </c:pt>
                <c:pt idx="267">
                  <c:v>1216</c:v>
                </c:pt>
                <c:pt idx="268">
                  <c:v>4336</c:v>
                </c:pt>
                <c:pt idx="269">
                  <c:v>1841</c:v>
                </c:pt>
                <c:pt idx="270">
                  <c:v>80593</c:v>
                </c:pt>
                <c:pt idx="271">
                  <c:v>125500</c:v>
                </c:pt>
                <c:pt idx="272">
                  <c:v>158599</c:v>
                </c:pt>
                <c:pt idx="273">
                  <c:v>90037</c:v>
                </c:pt>
                <c:pt idx="274">
                  <c:v>151864</c:v>
                </c:pt>
                <c:pt idx="275">
                  <c:v>92343</c:v>
                </c:pt>
                <c:pt idx="276">
                  <c:v>71256</c:v>
                </c:pt>
                <c:pt idx="277">
                  <c:v>96120</c:v>
                </c:pt>
                <c:pt idx="278">
                  <c:v>61503</c:v>
                </c:pt>
                <c:pt idx="279">
                  <c:v>82207</c:v>
                </c:pt>
                <c:pt idx="280">
                  <c:v>98292</c:v>
                </c:pt>
                <c:pt idx="281">
                  <c:v>77896</c:v>
                </c:pt>
                <c:pt idx="282">
                  <c:v>31194</c:v>
                </c:pt>
                <c:pt idx="283">
                  <c:v>143612</c:v>
                </c:pt>
                <c:pt idx="284">
                  <c:v>71989</c:v>
                </c:pt>
                <c:pt idx="285">
                  <c:v>17315</c:v>
                </c:pt>
                <c:pt idx="286">
                  <c:v>32825</c:v>
                </c:pt>
                <c:pt idx="287">
                  <c:v>52625</c:v>
                </c:pt>
                <c:pt idx="288">
                  <c:v>169382</c:v>
                </c:pt>
                <c:pt idx="289">
                  <c:v>37278</c:v>
                </c:pt>
                <c:pt idx="290">
                  <c:v>27562</c:v>
                </c:pt>
                <c:pt idx="291">
                  <c:v>15868</c:v>
                </c:pt>
                <c:pt idx="292">
                  <c:v>39810</c:v>
                </c:pt>
                <c:pt idx="293">
                  <c:v>58593</c:v>
                </c:pt>
                <c:pt idx="294">
                  <c:v>56048</c:v>
                </c:pt>
                <c:pt idx="295">
                  <c:v>698</c:v>
                </c:pt>
                <c:pt idx="296">
                  <c:v>23650</c:v>
                </c:pt>
                <c:pt idx="297">
                  <c:v>65887</c:v>
                </c:pt>
                <c:pt idx="298">
                  <c:v>11345</c:v>
                </c:pt>
                <c:pt idx="299">
                  <c:v>78208</c:v>
                </c:pt>
                <c:pt idx="300">
                  <c:v>29694</c:v>
                </c:pt>
                <c:pt idx="301">
                  <c:v>54332</c:v>
                </c:pt>
                <c:pt idx="302">
                  <c:v>114897</c:v>
                </c:pt>
                <c:pt idx="303">
                  <c:v>15798</c:v>
                </c:pt>
                <c:pt idx="304">
                  <c:v>61041</c:v>
                </c:pt>
                <c:pt idx="305">
                  <c:v>74989</c:v>
                </c:pt>
                <c:pt idx="306">
                  <c:v>1863</c:v>
                </c:pt>
                <c:pt idx="307">
                  <c:v>940</c:v>
                </c:pt>
                <c:pt idx="308">
                  <c:v>18367</c:v>
                </c:pt>
                <c:pt idx="309">
                  <c:v>4852</c:v>
                </c:pt>
                <c:pt idx="310">
                  <c:v>35368</c:v>
                </c:pt>
                <c:pt idx="311">
                  <c:v>67044</c:v>
                </c:pt>
                <c:pt idx="312">
                  <c:v>78557</c:v>
                </c:pt>
                <c:pt idx="313">
                  <c:v>83432</c:v>
                </c:pt>
                <c:pt idx="314">
                  <c:v>43965</c:v>
                </c:pt>
                <c:pt idx="315">
                  <c:v>96953</c:v>
                </c:pt>
                <c:pt idx="316">
                  <c:v>96053</c:v>
                </c:pt>
                <c:pt idx="317">
                  <c:v>19626</c:v>
                </c:pt>
                <c:pt idx="318">
                  <c:v>41870</c:v>
                </c:pt>
                <c:pt idx="319">
                  <c:v>28959</c:v>
                </c:pt>
                <c:pt idx="320">
                  <c:v>21224</c:v>
                </c:pt>
                <c:pt idx="321">
                  <c:v>52130</c:v>
                </c:pt>
                <c:pt idx="322">
                  <c:v>96568</c:v>
                </c:pt>
                <c:pt idx="323">
                  <c:v>44092</c:v>
                </c:pt>
                <c:pt idx="324">
                  <c:v>139928</c:v>
                </c:pt>
                <c:pt idx="325">
                  <c:v>78502</c:v>
                </c:pt>
                <c:pt idx="326">
                  <c:v>4168</c:v>
                </c:pt>
                <c:pt idx="327">
                  <c:v>592</c:v>
                </c:pt>
                <c:pt idx="328">
                  <c:v>1122</c:v>
                </c:pt>
                <c:pt idx="329">
                  <c:v>5226</c:v>
                </c:pt>
                <c:pt idx="330">
                  <c:v>60429</c:v>
                </c:pt>
                <c:pt idx="331">
                  <c:v>162368</c:v>
                </c:pt>
                <c:pt idx="332">
                  <c:v>13023</c:v>
                </c:pt>
                <c:pt idx="333">
                  <c:v>4383</c:v>
                </c:pt>
                <c:pt idx="334">
                  <c:v>1572</c:v>
                </c:pt>
                <c:pt idx="335">
                  <c:v>425</c:v>
                </c:pt>
                <c:pt idx="336">
                  <c:v>2649</c:v>
                </c:pt>
                <c:pt idx="337">
                  <c:v>10595</c:v>
                </c:pt>
                <c:pt idx="338">
                  <c:v>50246</c:v>
                </c:pt>
                <c:pt idx="339">
                  <c:v>11758</c:v>
                </c:pt>
                <c:pt idx="340">
                  <c:v>40813</c:v>
                </c:pt>
                <c:pt idx="341">
                  <c:v>7252</c:v>
                </c:pt>
                <c:pt idx="342">
                  <c:v>3639</c:v>
                </c:pt>
                <c:pt idx="343">
                  <c:v>554</c:v>
                </c:pt>
                <c:pt idx="344">
                  <c:v>47648</c:v>
                </c:pt>
                <c:pt idx="345">
                  <c:v>23739</c:v>
                </c:pt>
                <c:pt idx="346">
                  <c:v>3011</c:v>
                </c:pt>
                <c:pt idx="347">
                  <c:v>27189</c:v>
                </c:pt>
                <c:pt idx="348">
                  <c:v>1035</c:v>
                </c:pt>
                <c:pt idx="349">
                  <c:v>35343</c:v>
                </c:pt>
                <c:pt idx="350">
                  <c:v>69106</c:v>
                </c:pt>
                <c:pt idx="351">
                  <c:v>84301</c:v>
                </c:pt>
                <c:pt idx="352">
                  <c:v>729</c:v>
                </c:pt>
                <c:pt idx="353">
                  <c:v>10711</c:v>
                </c:pt>
                <c:pt idx="354">
                  <c:v>34395</c:v>
                </c:pt>
                <c:pt idx="355">
                  <c:v>25288</c:v>
                </c:pt>
                <c:pt idx="356">
                  <c:v>15949</c:v>
                </c:pt>
                <c:pt idx="357">
                  <c:v>32715</c:v>
                </c:pt>
                <c:pt idx="358">
                  <c:v>64549</c:v>
                </c:pt>
                <c:pt idx="359">
                  <c:v>120461</c:v>
                </c:pt>
                <c:pt idx="360">
                  <c:v>148196</c:v>
                </c:pt>
                <c:pt idx="361">
                  <c:v>42285</c:v>
                </c:pt>
                <c:pt idx="362">
                  <c:v>85856</c:v>
                </c:pt>
                <c:pt idx="363">
                  <c:v>63638</c:v>
                </c:pt>
                <c:pt idx="364">
                  <c:v>21629</c:v>
                </c:pt>
                <c:pt idx="365">
                  <c:v>17557</c:v>
                </c:pt>
                <c:pt idx="366">
                  <c:v>40917</c:v>
                </c:pt>
                <c:pt idx="367">
                  <c:v>10400</c:v>
                </c:pt>
                <c:pt idx="368">
                  <c:v>11475</c:v>
                </c:pt>
                <c:pt idx="369">
                  <c:v>22036</c:v>
                </c:pt>
                <c:pt idx="370">
                  <c:v>12632</c:v>
                </c:pt>
                <c:pt idx="371">
                  <c:v>59413</c:v>
                </c:pt>
                <c:pt idx="372">
                  <c:v>28521</c:v>
                </c:pt>
                <c:pt idx="373">
                  <c:v>25100</c:v>
                </c:pt>
                <c:pt idx="374">
                  <c:v>5385</c:v>
                </c:pt>
                <c:pt idx="375">
                  <c:v>86636</c:v>
                </c:pt>
                <c:pt idx="376">
                  <c:v>138439</c:v>
                </c:pt>
                <c:pt idx="377">
                  <c:v>62894</c:v>
                </c:pt>
                <c:pt idx="378">
                  <c:v>51946</c:v>
                </c:pt>
                <c:pt idx="379">
                  <c:v>35032</c:v>
                </c:pt>
                <c:pt idx="380">
                  <c:v>118405</c:v>
                </c:pt>
                <c:pt idx="381">
                  <c:v>89</c:v>
                </c:pt>
                <c:pt idx="382">
                  <c:v>91</c:v>
                </c:pt>
                <c:pt idx="383">
                  <c:v>86</c:v>
                </c:pt>
                <c:pt idx="384">
                  <c:v>217</c:v>
                </c:pt>
                <c:pt idx="385">
                  <c:v>5504</c:v>
                </c:pt>
                <c:pt idx="386">
                  <c:v>4124</c:v>
                </c:pt>
                <c:pt idx="387">
                  <c:v>21194</c:v>
                </c:pt>
                <c:pt idx="388">
                  <c:v>96061</c:v>
                </c:pt>
                <c:pt idx="389">
                  <c:v>54145</c:v>
                </c:pt>
                <c:pt idx="390">
                  <c:v>40331</c:v>
                </c:pt>
                <c:pt idx="391">
                  <c:v>70589</c:v>
                </c:pt>
                <c:pt idx="392">
                  <c:v>6375</c:v>
                </c:pt>
                <c:pt idx="393">
                  <c:v>5163</c:v>
                </c:pt>
                <c:pt idx="394">
                  <c:v>81805</c:v>
                </c:pt>
                <c:pt idx="395">
                  <c:v>102263</c:v>
                </c:pt>
                <c:pt idx="396">
                  <c:v>353</c:v>
                </c:pt>
                <c:pt idx="397">
                  <c:v>4423</c:v>
                </c:pt>
                <c:pt idx="398">
                  <c:v>19261</c:v>
                </c:pt>
                <c:pt idx="399">
                  <c:v>1026</c:v>
                </c:pt>
                <c:pt idx="400">
                  <c:v>80685</c:v>
                </c:pt>
                <c:pt idx="401">
                  <c:v>70913</c:v>
                </c:pt>
                <c:pt idx="402">
                  <c:v>64153</c:v>
                </c:pt>
                <c:pt idx="403">
                  <c:v>80562</c:v>
                </c:pt>
                <c:pt idx="404">
                  <c:v>36955</c:v>
                </c:pt>
                <c:pt idx="405">
                  <c:v>96120</c:v>
                </c:pt>
                <c:pt idx="406">
                  <c:v>128227</c:v>
                </c:pt>
                <c:pt idx="407">
                  <c:v>16419</c:v>
                </c:pt>
                <c:pt idx="408">
                  <c:v>23347</c:v>
                </c:pt>
                <c:pt idx="409">
                  <c:v>3980</c:v>
                </c:pt>
                <c:pt idx="410">
                  <c:v>85771</c:v>
                </c:pt>
                <c:pt idx="411">
                  <c:v>807</c:v>
                </c:pt>
                <c:pt idx="412">
                  <c:v>28375</c:v>
                </c:pt>
                <c:pt idx="413">
                  <c:v>116596</c:v>
                </c:pt>
                <c:pt idx="414">
                  <c:v>4516</c:v>
                </c:pt>
                <c:pt idx="415">
                  <c:v>109180</c:v>
                </c:pt>
                <c:pt idx="416">
                  <c:v>4228</c:v>
                </c:pt>
                <c:pt idx="417">
                  <c:v>2573</c:v>
                </c:pt>
                <c:pt idx="418">
                  <c:v>103470</c:v>
                </c:pt>
                <c:pt idx="419">
                  <c:v>17880</c:v>
                </c:pt>
                <c:pt idx="420">
                  <c:v>133667</c:v>
                </c:pt>
                <c:pt idx="421">
                  <c:v>21751</c:v>
                </c:pt>
                <c:pt idx="422">
                  <c:v>37248</c:v>
                </c:pt>
                <c:pt idx="423">
                  <c:v>620</c:v>
                </c:pt>
                <c:pt idx="424">
                  <c:v>5462</c:v>
                </c:pt>
                <c:pt idx="425">
                  <c:v>641</c:v>
                </c:pt>
                <c:pt idx="426">
                  <c:v>3074</c:v>
                </c:pt>
                <c:pt idx="427">
                  <c:v>13655</c:v>
                </c:pt>
                <c:pt idx="428">
                  <c:v>25317</c:v>
                </c:pt>
                <c:pt idx="429">
                  <c:v>13386</c:v>
                </c:pt>
                <c:pt idx="430">
                  <c:v>103451</c:v>
                </c:pt>
                <c:pt idx="431">
                  <c:v>214</c:v>
                </c:pt>
                <c:pt idx="432">
                  <c:v>142378</c:v>
                </c:pt>
                <c:pt idx="433">
                  <c:v>25899</c:v>
                </c:pt>
                <c:pt idx="434">
                  <c:v>79320</c:v>
                </c:pt>
                <c:pt idx="435">
                  <c:v>47816</c:v>
                </c:pt>
                <c:pt idx="436">
                  <c:v>8403</c:v>
                </c:pt>
                <c:pt idx="437">
                  <c:v>51537</c:v>
                </c:pt>
                <c:pt idx="438">
                  <c:v>21239</c:v>
                </c:pt>
                <c:pt idx="439">
                  <c:v>137467</c:v>
                </c:pt>
                <c:pt idx="440">
                  <c:v>36892</c:v>
                </c:pt>
                <c:pt idx="441">
                  <c:v>60923</c:v>
                </c:pt>
                <c:pt idx="442">
                  <c:v>190907</c:v>
                </c:pt>
                <c:pt idx="443">
                  <c:v>35895</c:v>
                </c:pt>
                <c:pt idx="444">
                  <c:v>4563</c:v>
                </c:pt>
                <c:pt idx="445">
                  <c:v>4092</c:v>
                </c:pt>
                <c:pt idx="446">
                  <c:v>68759</c:v>
                </c:pt>
                <c:pt idx="447">
                  <c:v>13336</c:v>
                </c:pt>
                <c:pt idx="448">
                  <c:v>1440</c:v>
                </c:pt>
                <c:pt idx="449">
                  <c:v>32473</c:v>
                </c:pt>
                <c:pt idx="450">
                  <c:v>11213</c:v>
                </c:pt>
                <c:pt idx="451">
                  <c:v>68138</c:v>
                </c:pt>
                <c:pt idx="452">
                  <c:v>16061</c:v>
                </c:pt>
                <c:pt idx="453">
                  <c:v>29263</c:v>
                </c:pt>
                <c:pt idx="454">
                  <c:v>7451</c:v>
                </c:pt>
                <c:pt idx="455">
                  <c:v>27204</c:v>
                </c:pt>
                <c:pt idx="456">
                  <c:v>80086</c:v>
                </c:pt>
                <c:pt idx="457">
                  <c:v>3454</c:v>
                </c:pt>
                <c:pt idx="458">
                  <c:v>22529</c:v>
                </c:pt>
                <c:pt idx="459">
                  <c:v>6869</c:v>
                </c:pt>
                <c:pt idx="460">
                  <c:v>55427</c:v>
                </c:pt>
                <c:pt idx="461">
                  <c:v>21425</c:v>
                </c:pt>
                <c:pt idx="462">
                  <c:v>41205</c:v>
                </c:pt>
                <c:pt idx="463">
                  <c:v>42595</c:v>
                </c:pt>
                <c:pt idx="464">
                  <c:v>11433</c:v>
                </c:pt>
                <c:pt idx="465">
                  <c:v>14072</c:v>
                </c:pt>
                <c:pt idx="466">
                  <c:v>861</c:v>
                </c:pt>
                <c:pt idx="467">
                  <c:v>965</c:v>
                </c:pt>
                <c:pt idx="468">
                  <c:v>1192</c:v>
                </c:pt>
                <c:pt idx="469">
                  <c:v>4238</c:v>
                </c:pt>
                <c:pt idx="470">
                  <c:v>21391</c:v>
                </c:pt>
                <c:pt idx="471">
                  <c:v>3358</c:v>
                </c:pt>
                <c:pt idx="472">
                  <c:v>21216</c:v>
                </c:pt>
                <c:pt idx="473">
                  <c:v>2383</c:v>
                </c:pt>
                <c:pt idx="474">
                  <c:v>29735</c:v>
                </c:pt>
                <c:pt idx="475">
                  <c:v>370</c:v>
                </c:pt>
                <c:pt idx="476">
                  <c:v>3301</c:v>
                </c:pt>
                <c:pt idx="477">
                  <c:v>837</c:v>
                </c:pt>
                <c:pt idx="478">
                  <c:v>243</c:v>
                </c:pt>
                <c:pt idx="479">
                  <c:v>6658</c:v>
                </c:pt>
                <c:pt idx="480">
                  <c:v>15270</c:v>
                </c:pt>
                <c:pt idx="481">
                  <c:v>270</c:v>
                </c:pt>
                <c:pt idx="482">
                  <c:v>3817</c:v>
                </c:pt>
                <c:pt idx="483">
                  <c:v>1110</c:v>
                </c:pt>
                <c:pt idx="484">
                  <c:v>1596</c:v>
                </c:pt>
                <c:pt idx="485">
                  <c:v>935</c:v>
                </c:pt>
                <c:pt idx="486">
                  <c:v>108897</c:v>
                </c:pt>
                <c:pt idx="487">
                  <c:v>62125</c:v>
                </c:pt>
                <c:pt idx="488">
                  <c:v>117374</c:v>
                </c:pt>
                <c:pt idx="489">
                  <c:v>53163</c:v>
                </c:pt>
                <c:pt idx="490">
                  <c:v>25991</c:v>
                </c:pt>
                <c:pt idx="491">
                  <c:v>188</c:v>
                </c:pt>
                <c:pt idx="492">
                  <c:v>38390</c:v>
                </c:pt>
                <c:pt idx="493">
                  <c:v>10945</c:v>
                </c:pt>
                <c:pt idx="494">
                  <c:v>16030</c:v>
                </c:pt>
                <c:pt idx="495">
                  <c:v>12411</c:v>
                </c:pt>
                <c:pt idx="496">
                  <c:v>118309</c:v>
                </c:pt>
                <c:pt idx="497">
                  <c:v>2298</c:v>
                </c:pt>
                <c:pt idx="498">
                  <c:v>9694</c:v>
                </c:pt>
                <c:pt idx="499">
                  <c:v>13311</c:v>
                </c:pt>
                <c:pt idx="500">
                  <c:v>67791</c:v>
                </c:pt>
                <c:pt idx="501">
                  <c:v>11212</c:v>
                </c:pt>
                <c:pt idx="502">
                  <c:v>48176</c:v>
                </c:pt>
                <c:pt idx="503">
                  <c:v>30673</c:v>
                </c:pt>
                <c:pt idx="504">
                  <c:v>58959</c:v>
                </c:pt>
                <c:pt idx="505">
                  <c:v>69725</c:v>
                </c:pt>
                <c:pt idx="506">
                  <c:v>1143</c:v>
                </c:pt>
                <c:pt idx="507">
                  <c:v>95</c:v>
                </c:pt>
                <c:pt idx="508">
                  <c:v>9764</c:v>
                </c:pt>
                <c:pt idx="509">
                  <c:v>15111</c:v>
                </c:pt>
                <c:pt idx="510">
                  <c:v>1177</c:v>
                </c:pt>
                <c:pt idx="511">
                  <c:v>475</c:v>
                </c:pt>
                <c:pt idx="512">
                  <c:v>13133</c:v>
                </c:pt>
                <c:pt idx="513">
                  <c:v>34138</c:v>
                </c:pt>
                <c:pt idx="514">
                  <c:v>11615</c:v>
                </c:pt>
                <c:pt idx="515">
                  <c:v>8715</c:v>
                </c:pt>
                <c:pt idx="516">
                  <c:v>7441</c:v>
                </c:pt>
                <c:pt idx="517">
                  <c:v>3553</c:v>
                </c:pt>
                <c:pt idx="518">
                  <c:v>626</c:v>
                </c:pt>
                <c:pt idx="519">
                  <c:v>7885</c:v>
                </c:pt>
                <c:pt idx="520">
                  <c:v>45160</c:v>
                </c:pt>
                <c:pt idx="521">
                  <c:v>112091</c:v>
                </c:pt>
                <c:pt idx="522">
                  <c:v>11390</c:v>
                </c:pt>
                <c:pt idx="523">
                  <c:v>54342</c:v>
                </c:pt>
                <c:pt idx="524">
                  <c:v>50318</c:v>
                </c:pt>
                <c:pt idx="525">
                  <c:v>14632</c:v>
                </c:pt>
                <c:pt idx="526">
                  <c:v>5523</c:v>
                </c:pt>
                <c:pt idx="527">
                  <c:v>30761</c:v>
                </c:pt>
                <c:pt idx="528">
                  <c:v>1807</c:v>
                </c:pt>
                <c:pt idx="529">
                  <c:v>41254</c:v>
                </c:pt>
                <c:pt idx="530">
                  <c:v>153793</c:v>
                </c:pt>
                <c:pt idx="531">
                  <c:v>35158</c:v>
                </c:pt>
                <c:pt idx="532">
                  <c:v>198048</c:v>
                </c:pt>
                <c:pt idx="533">
                  <c:v>23957</c:v>
                </c:pt>
                <c:pt idx="534">
                  <c:v>59485</c:v>
                </c:pt>
                <c:pt idx="535">
                  <c:v>2022</c:v>
                </c:pt>
                <c:pt idx="536">
                  <c:v>18050</c:v>
                </c:pt>
                <c:pt idx="537">
                  <c:v>12360</c:v>
                </c:pt>
                <c:pt idx="538">
                  <c:v>35495</c:v>
                </c:pt>
                <c:pt idx="539">
                  <c:v>24799</c:v>
                </c:pt>
                <c:pt idx="540">
                  <c:v>57576</c:v>
                </c:pt>
                <c:pt idx="541">
                  <c:v>4593</c:v>
                </c:pt>
                <c:pt idx="542">
                  <c:v>26914</c:v>
                </c:pt>
                <c:pt idx="543">
                  <c:v>31365</c:v>
                </c:pt>
                <c:pt idx="544">
                  <c:v>23254</c:v>
                </c:pt>
                <c:pt idx="545">
                  <c:v>23160</c:v>
                </c:pt>
                <c:pt idx="546">
                  <c:v>1602</c:v>
                </c:pt>
                <c:pt idx="547">
                  <c:v>13008</c:v>
                </c:pt>
                <c:pt idx="548">
                  <c:v>8431</c:v>
                </c:pt>
                <c:pt idx="549">
                  <c:v>2278</c:v>
                </c:pt>
                <c:pt idx="550">
                  <c:v>3354</c:v>
                </c:pt>
                <c:pt idx="551">
                  <c:v>520</c:v>
                </c:pt>
                <c:pt idx="552">
                  <c:v>450</c:v>
                </c:pt>
                <c:pt idx="553">
                  <c:v>55278</c:v>
                </c:pt>
                <c:pt idx="554">
                  <c:v>112</c:v>
                </c:pt>
                <c:pt idx="555">
                  <c:v>10107</c:v>
                </c:pt>
                <c:pt idx="556">
                  <c:v>2703</c:v>
                </c:pt>
                <c:pt idx="557">
                  <c:v>300</c:v>
                </c:pt>
                <c:pt idx="558">
                  <c:v>175</c:v>
                </c:pt>
                <c:pt idx="559">
                  <c:v>246</c:v>
                </c:pt>
                <c:pt idx="560">
                  <c:v>361</c:v>
                </c:pt>
                <c:pt idx="561">
                  <c:v>52055</c:v>
                </c:pt>
                <c:pt idx="562">
                  <c:v>32634</c:v>
                </c:pt>
                <c:pt idx="563">
                  <c:v>1665</c:v>
                </c:pt>
                <c:pt idx="564">
                  <c:v>2270</c:v>
                </c:pt>
                <c:pt idx="565">
                  <c:v>357</c:v>
                </c:pt>
                <c:pt idx="566">
                  <c:v>148</c:v>
                </c:pt>
                <c:pt idx="567">
                  <c:v>1925</c:v>
                </c:pt>
                <c:pt idx="568">
                  <c:v>32262</c:v>
                </c:pt>
                <c:pt idx="569">
                  <c:v>6639</c:v>
                </c:pt>
                <c:pt idx="570">
                  <c:v>27241</c:v>
                </c:pt>
                <c:pt idx="571">
                  <c:v>1385</c:v>
                </c:pt>
                <c:pt idx="572">
                  <c:v>6176</c:v>
                </c:pt>
                <c:pt idx="573">
                  <c:v>5688</c:v>
                </c:pt>
                <c:pt idx="574">
                  <c:v>110454</c:v>
                </c:pt>
                <c:pt idx="575">
                  <c:v>10931</c:v>
                </c:pt>
                <c:pt idx="576">
                  <c:v>5334</c:v>
                </c:pt>
                <c:pt idx="577">
                  <c:v>8213</c:v>
                </c:pt>
                <c:pt idx="578">
                  <c:v>14457</c:v>
                </c:pt>
                <c:pt idx="579">
                  <c:v>94978</c:v>
                </c:pt>
                <c:pt idx="580">
                  <c:v>53203</c:v>
                </c:pt>
                <c:pt idx="581">
                  <c:v>43225</c:v>
                </c:pt>
                <c:pt idx="582">
                  <c:v>36069</c:v>
                </c:pt>
                <c:pt idx="583">
                  <c:v>113672</c:v>
                </c:pt>
                <c:pt idx="584">
                  <c:v>137624</c:v>
                </c:pt>
                <c:pt idx="585">
                  <c:v>9940</c:v>
                </c:pt>
                <c:pt idx="586">
                  <c:v>66880</c:v>
                </c:pt>
                <c:pt idx="587">
                  <c:v>45660</c:v>
                </c:pt>
                <c:pt idx="588">
                  <c:v>971</c:v>
                </c:pt>
                <c:pt idx="589">
                  <c:v>493</c:v>
                </c:pt>
                <c:pt idx="590">
                  <c:v>18644</c:v>
                </c:pt>
                <c:pt idx="591">
                  <c:v>35221</c:v>
                </c:pt>
                <c:pt idx="592">
                  <c:v>5310</c:v>
                </c:pt>
                <c:pt idx="593">
                  <c:v>56089</c:v>
                </c:pt>
                <c:pt idx="594">
                  <c:v>7048</c:v>
                </c:pt>
                <c:pt idx="595">
                  <c:v>166895</c:v>
                </c:pt>
                <c:pt idx="596">
                  <c:v>440</c:v>
                </c:pt>
                <c:pt idx="597">
                  <c:v>9381</c:v>
                </c:pt>
                <c:pt idx="598">
                  <c:v>2428</c:v>
                </c:pt>
                <c:pt idx="599">
                  <c:v>54716</c:v>
                </c:pt>
                <c:pt idx="600">
                  <c:v>2192</c:v>
                </c:pt>
                <c:pt idx="601">
                  <c:v>51614</c:v>
                </c:pt>
                <c:pt idx="602">
                  <c:v>12995</c:v>
                </c:pt>
                <c:pt idx="603">
                  <c:v>94799</c:v>
                </c:pt>
                <c:pt idx="604">
                  <c:v>31709</c:v>
                </c:pt>
                <c:pt idx="605">
                  <c:v>22850</c:v>
                </c:pt>
                <c:pt idx="606">
                  <c:v>506</c:v>
                </c:pt>
                <c:pt idx="607">
                  <c:v>67429</c:v>
                </c:pt>
                <c:pt idx="608">
                  <c:v>140</c:v>
                </c:pt>
                <c:pt idx="609">
                  <c:v>5461</c:v>
                </c:pt>
                <c:pt idx="610">
                  <c:v>15120</c:v>
                </c:pt>
                <c:pt idx="611">
                  <c:v>6114</c:v>
                </c:pt>
                <c:pt idx="612">
                  <c:v>17808</c:v>
                </c:pt>
                <c:pt idx="613">
                  <c:v>46763</c:v>
                </c:pt>
                <c:pt idx="614">
                  <c:v>6519</c:v>
                </c:pt>
                <c:pt idx="615">
                  <c:v>3045</c:v>
                </c:pt>
                <c:pt idx="616">
                  <c:v>6787</c:v>
                </c:pt>
                <c:pt idx="617">
                  <c:v>26526</c:v>
                </c:pt>
                <c:pt idx="618">
                  <c:v>44310</c:v>
                </c:pt>
                <c:pt idx="619">
                  <c:v>22671</c:v>
                </c:pt>
                <c:pt idx="620">
                  <c:v>1354</c:v>
                </c:pt>
                <c:pt idx="621">
                  <c:v>6889</c:v>
                </c:pt>
                <c:pt idx="622">
                  <c:v>104</c:v>
                </c:pt>
                <c:pt idx="623">
                  <c:v>19109</c:v>
                </c:pt>
                <c:pt idx="624">
                  <c:v>63</c:v>
                </c:pt>
                <c:pt idx="625">
                  <c:v>622</c:v>
                </c:pt>
                <c:pt idx="626">
                  <c:v>6096</c:v>
                </c:pt>
                <c:pt idx="627">
                  <c:v>125</c:v>
                </c:pt>
                <c:pt idx="628">
                  <c:v>130601</c:v>
                </c:pt>
                <c:pt idx="629">
                  <c:v>429</c:v>
                </c:pt>
                <c:pt idx="630">
                  <c:v>13902</c:v>
                </c:pt>
                <c:pt idx="631">
                  <c:v>5183</c:v>
                </c:pt>
                <c:pt idx="632">
                  <c:v>3630</c:v>
                </c:pt>
                <c:pt idx="633">
                  <c:v>30009</c:v>
                </c:pt>
                <c:pt idx="634">
                  <c:v>8573</c:v>
                </c:pt>
                <c:pt idx="635">
                  <c:v>1336</c:v>
                </c:pt>
                <c:pt idx="636">
                  <c:v>8947</c:v>
                </c:pt>
                <c:pt idx="637">
                  <c:v>1214</c:v>
                </c:pt>
                <c:pt idx="638">
                  <c:v>23958</c:v>
                </c:pt>
                <c:pt idx="639">
                  <c:v>3660</c:v>
                </c:pt>
                <c:pt idx="640">
                  <c:v>13640</c:v>
                </c:pt>
                <c:pt idx="641">
                  <c:v>5467</c:v>
                </c:pt>
                <c:pt idx="642">
                  <c:v>409</c:v>
                </c:pt>
                <c:pt idx="643">
                  <c:v>9644</c:v>
                </c:pt>
                <c:pt idx="644">
                  <c:v>15027</c:v>
                </c:pt>
                <c:pt idx="645">
                  <c:v>29207</c:v>
                </c:pt>
                <c:pt idx="646">
                  <c:v>3130</c:v>
                </c:pt>
                <c:pt idx="647">
                  <c:v>6128</c:v>
                </c:pt>
                <c:pt idx="648">
                  <c:v>1223</c:v>
                </c:pt>
                <c:pt idx="649">
                  <c:v>390</c:v>
                </c:pt>
                <c:pt idx="650">
                  <c:v>44576</c:v>
                </c:pt>
                <c:pt idx="651">
                  <c:v>33784</c:v>
                </c:pt>
                <c:pt idx="652">
                  <c:v>4983</c:v>
                </c:pt>
                <c:pt idx="653">
                  <c:v>8172</c:v>
                </c:pt>
                <c:pt idx="654">
                  <c:v>4017</c:v>
                </c:pt>
                <c:pt idx="655">
                  <c:v>36209</c:v>
                </c:pt>
                <c:pt idx="656">
                  <c:v>4546</c:v>
                </c:pt>
                <c:pt idx="657">
                  <c:v>3697</c:v>
                </c:pt>
                <c:pt idx="658">
                  <c:v>24621</c:v>
                </c:pt>
                <c:pt idx="659">
                  <c:v>833</c:v>
                </c:pt>
                <c:pt idx="660">
                  <c:v>39072</c:v>
                </c:pt>
                <c:pt idx="661">
                  <c:v>7565</c:v>
                </c:pt>
                <c:pt idx="662">
                  <c:v>27</c:v>
                </c:pt>
                <c:pt idx="663">
                  <c:v>256</c:v>
                </c:pt>
                <c:pt idx="664">
                  <c:v>9091</c:v>
                </c:pt>
                <c:pt idx="665">
                  <c:v>7665</c:v>
                </c:pt>
                <c:pt idx="666">
                  <c:v>741</c:v>
                </c:pt>
                <c:pt idx="667">
                  <c:v>1128</c:v>
                </c:pt>
                <c:pt idx="668">
                  <c:v>28021</c:v>
                </c:pt>
                <c:pt idx="669">
                  <c:v>1952</c:v>
                </c:pt>
                <c:pt idx="670">
                  <c:v>5704</c:v>
                </c:pt>
                <c:pt idx="671">
                  <c:v>8701</c:v>
                </c:pt>
                <c:pt idx="672">
                  <c:v>105429</c:v>
                </c:pt>
                <c:pt idx="673">
                  <c:v>228</c:v>
                </c:pt>
                <c:pt idx="674">
                  <c:v>943</c:v>
                </c:pt>
                <c:pt idx="675">
                  <c:v>29330</c:v>
                </c:pt>
                <c:pt idx="676">
                  <c:v>4406</c:v>
                </c:pt>
                <c:pt idx="677">
                  <c:v>5333</c:v>
                </c:pt>
                <c:pt idx="678">
                  <c:v>188</c:v>
                </c:pt>
                <c:pt idx="679">
                  <c:v>2838</c:v>
                </c:pt>
                <c:pt idx="680">
                  <c:v>16828</c:v>
                </c:pt>
                <c:pt idx="681">
                  <c:v>43</c:v>
                </c:pt>
                <c:pt idx="682">
                  <c:v>1826</c:v>
                </c:pt>
                <c:pt idx="683">
                  <c:v>7601</c:v>
                </c:pt>
                <c:pt idx="684">
                  <c:v>2976</c:v>
                </c:pt>
                <c:pt idx="685">
                  <c:v>25</c:v>
                </c:pt>
                <c:pt idx="686">
                  <c:v>143</c:v>
                </c:pt>
                <c:pt idx="687">
                  <c:v>42</c:v>
                </c:pt>
                <c:pt idx="688">
                  <c:v>159</c:v>
                </c:pt>
                <c:pt idx="689">
                  <c:v>30487</c:v>
                </c:pt>
                <c:pt idx="690">
                  <c:v>16132</c:v>
                </c:pt>
                <c:pt idx="691">
                  <c:v>3069</c:v>
                </c:pt>
                <c:pt idx="692">
                  <c:v>61</c:v>
                </c:pt>
                <c:pt idx="693">
                  <c:v>575</c:v>
                </c:pt>
                <c:pt idx="694">
                  <c:v>13056</c:v>
                </c:pt>
                <c:pt idx="695">
                  <c:v>46694</c:v>
                </c:pt>
                <c:pt idx="696">
                  <c:v>60267</c:v>
                </c:pt>
                <c:pt idx="697">
                  <c:v>22365</c:v>
                </c:pt>
                <c:pt idx="698">
                  <c:v>2351</c:v>
                </c:pt>
                <c:pt idx="699">
                  <c:v>62140</c:v>
                </c:pt>
                <c:pt idx="700">
                  <c:v>4940</c:v>
                </c:pt>
                <c:pt idx="701">
                  <c:v>28345</c:v>
                </c:pt>
                <c:pt idx="702">
                  <c:v>87752</c:v>
                </c:pt>
                <c:pt idx="703">
                  <c:v>789</c:v>
                </c:pt>
                <c:pt idx="704">
                  <c:v>13575</c:v>
                </c:pt>
                <c:pt idx="705">
                  <c:v>31187</c:v>
                </c:pt>
                <c:pt idx="706">
                  <c:v>6230</c:v>
                </c:pt>
                <c:pt idx="707">
                  <c:v>1058</c:v>
                </c:pt>
                <c:pt idx="708">
                  <c:v>4018</c:v>
                </c:pt>
                <c:pt idx="709">
                  <c:v>25805</c:v>
                </c:pt>
                <c:pt idx="710">
                  <c:v>1635</c:v>
                </c:pt>
                <c:pt idx="711">
                  <c:v>2602</c:v>
                </c:pt>
                <c:pt idx="712">
                  <c:v>23545</c:v>
                </c:pt>
                <c:pt idx="713">
                  <c:v>6346</c:v>
                </c:pt>
                <c:pt idx="714">
                  <c:v>53224</c:v>
                </c:pt>
                <c:pt idx="715">
                  <c:v>21423</c:v>
                </c:pt>
                <c:pt idx="716">
                  <c:v>10720</c:v>
                </c:pt>
                <c:pt idx="717">
                  <c:v>3365</c:v>
                </c:pt>
                <c:pt idx="718">
                  <c:v>6293</c:v>
                </c:pt>
                <c:pt idx="719">
                  <c:v>42017</c:v>
                </c:pt>
                <c:pt idx="720">
                  <c:v>31131</c:v>
                </c:pt>
                <c:pt idx="721">
                  <c:v>68</c:v>
                </c:pt>
                <c:pt idx="722">
                  <c:v>5145</c:v>
                </c:pt>
                <c:pt idx="723">
                  <c:v>905</c:v>
                </c:pt>
                <c:pt idx="724">
                  <c:v>54633</c:v>
                </c:pt>
                <c:pt idx="725">
                  <c:v>45109</c:v>
                </c:pt>
                <c:pt idx="726">
                  <c:v>3489</c:v>
                </c:pt>
                <c:pt idx="727">
                  <c:v>22135</c:v>
                </c:pt>
                <c:pt idx="728">
                  <c:v>31842</c:v>
                </c:pt>
                <c:pt idx="729">
                  <c:v>30160</c:v>
                </c:pt>
                <c:pt idx="730">
                  <c:v>10521</c:v>
                </c:pt>
                <c:pt idx="731">
                  <c:v>2108</c:v>
                </c:pt>
                <c:pt idx="732">
                  <c:v>1404</c:v>
                </c:pt>
                <c:pt idx="733">
                  <c:v>22707</c:v>
                </c:pt>
                <c:pt idx="734">
                  <c:v>66326</c:v>
                </c:pt>
                <c:pt idx="735">
                  <c:v>1084</c:v>
                </c:pt>
                <c:pt idx="736">
                  <c:v>59194</c:v>
                </c:pt>
                <c:pt idx="737">
                  <c:v>305</c:v>
                </c:pt>
                <c:pt idx="738">
                  <c:v>8488</c:v>
                </c:pt>
                <c:pt idx="739">
                  <c:v>14208</c:v>
                </c:pt>
                <c:pt idx="740">
                  <c:v>22338</c:v>
                </c:pt>
                <c:pt idx="741">
                  <c:v>35039</c:v>
                </c:pt>
                <c:pt idx="742">
                  <c:v>8172</c:v>
                </c:pt>
                <c:pt idx="743">
                  <c:v>53816</c:v>
                </c:pt>
                <c:pt idx="744">
                  <c:v>139836</c:v>
                </c:pt>
                <c:pt idx="745">
                  <c:v>24456</c:v>
                </c:pt>
                <c:pt idx="746">
                  <c:v>10729</c:v>
                </c:pt>
                <c:pt idx="747">
                  <c:v>50110</c:v>
                </c:pt>
                <c:pt idx="748">
                  <c:v>388</c:v>
                </c:pt>
                <c:pt idx="749">
                  <c:v>143737</c:v>
                </c:pt>
                <c:pt idx="750">
                  <c:v>2006</c:v>
                </c:pt>
                <c:pt idx="751">
                  <c:v>493</c:v>
                </c:pt>
                <c:pt idx="752">
                  <c:v>5990</c:v>
                </c:pt>
                <c:pt idx="753">
                  <c:v>17129</c:v>
                </c:pt>
                <c:pt idx="754">
                  <c:v>4914</c:v>
                </c:pt>
                <c:pt idx="755">
                  <c:v>76076</c:v>
                </c:pt>
                <c:pt idx="756">
                  <c:v>61</c:v>
                </c:pt>
                <c:pt idx="757">
                  <c:v>6934</c:v>
                </c:pt>
                <c:pt idx="758">
                  <c:v>28001</c:v>
                </c:pt>
                <c:pt idx="759">
                  <c:v>5615</c:v>
                </c:pt>
                <c:pt idx="760">
                  <c:v>30712</c:v>
                </c:pt>
                <c:pt idx="761">
                  <c:v>23213</c:v>
                </c:pt>
                <c:pt idx="762">
                  <c:v>11679</c:v>
                </c:pt>
                <c:pt idx="763">
                  <c:v>7107</c:v>
                </c:pt>
                <c:pt idx="764">
                  <c:v>38740</c:v>
                </c:pt>
                <c:pt idx="765">
                  <c:v>25708</c:v>
                </c:pt>
                <c:pt idx="766">
                  <c:v>297</c:v>
                </c:pt>
                <c:pt idx="767">
                  <c:v>3730</c:v>
                </c:pt>
                <c:pt idx="768">
                  <c:v>447</c:v>
                </c:pt>
                <c:pt idx="769">
                  <c:v>411</c:v>
                </c:pt>
                <c:pt idx="770">
                  <c:v>320</c:v>
                </c:pt>
                <c:pt idx="771">
                  <c:v>9556</c:v>
                </c:pt>
                <c:pt idx="772">
                  <c:v>1943</c:v>
                </c:pt>
                <c:pt idx="773">
                  <c:v>7263</c:v>
                </c:pt>
                <c:pt idx="774">
                  <c:v>17722</c:v>
                </c:pt>
                <c:pt idx="775">
                  <c:v>12792</c:v>
                </c:pt>
                <c:pt idx="776">
                  <c:v>7938</c:v>
                </c:pt>
                <c:pt idx="777">
                  <c:v>10887</c:v>
                </c:pt>
                <c:pt idx="778">
                  <c:v>548</c:v>
                </c:pt>
                <c:pt idx="779">
                  <c:v>106232</c:v>
                </c:pt>
                <c:pt idx="780">
                  <c:v>149738</c:v>
                </c:pt>
                <c:pt idx="781">
                  <c:v>96073</c:v>
                </c:pt>
                <c:pt idx="782">
                  <c:v>3996</c:v>
                </c:pt>
                <c:pt idx="783">
                  <c:v>3991</c:v>
                </c:pt>
                <c:pt idx="784">
                  <c:v>3431</c:v>
                </c:pt>
                <c:pt idx="785">
                  <c:v>3468</c:v>
                </c:pt>
                <c:pt idx="786">
                  <c:v>3481</c:v>
                </c:pt>
                <c:pt idx="787">
                  <c:v>4562</c:v>
                </c:pt>
                <c:pt idx="788">
                  <c:v>4032</c:v>
                </c:pt>
                <c:pt idx="789">
                  <c:v>4293</c:v>
                </c:pt>
                <c:pt idx="790">
                  <c:v>2379</c:v>
                </c:pt>
                <c:pt idx="791">
                  <c:v>42881</c:v>
                </c:pt>
                <c:pt idx="792">
                  <c:v>97160</c:v>
                </c:pt>
                <c:pt idx="793">
                  <c:v>14126</c:v>
                </c:pt>
                <c:pt idx="794">
                  <c:v>66115</c:v>
                </c:pt>
                <c:pt idx="795">
                  <c:v>15871</c:v>
                </c:pt>
                <c:pt idx="796">
                  <c:v>5573</c:v>
                </c:pt>
                <c:pt idx="797">
                  <c:v>10357</c:v>
                </c:pt>
                <c:pt idx="798">
                  <c:v>424</c:v>
                </c:pt>
                <c:pt idx="799">
                  <c:v>22566</c:v>
                </c:pt>
                <c:pt idx="800">
                  <c:v>3523</c:v>
                </c:pt>
                <c:pt idx="801">
                  <c:v>5634</c:v>
                </c:pt>
                <c:pt idx="802">
                  <c:v>354</c:v>
                </c:pt>
                <c:pt idx="803">
                  <c:v>19071</c:v>
                </c:pt>
                <c:pt idx="804">
                  <c:v>1574</c:v>
                </c:pt>
                <c:pt idx="805">
                  <c:v>4414</c:v>
                </c:pt>
                <c:pt idx="806">
                  <c:v>29726</c:v>
                </c:pt>
                <c:pt idx="807">
                  <c:v>67771</c:v>
                </c:pt>
                <c:pt idx="808">
                  <c:v>10716</c:v>
                </c:pt>
                <c:pt idx="809">
                  <c:v>11311</c:v>
                </c:pt>
                <c:pt idx="810">
                  <c:v>1930</c:v>
                </c:pt>
                <c:pt idx="811">
                  <c:v>1428</c:v>
                </c:pt>
                <c:pt idx="812">
                  <c:v>3099</c:v>
                </c:pt>
                <c:pt idx="813">
                  <c:v>14226</c:v>
                </c:pt>
                <c:pt idx="814">
                  <c:v>43441</c:v>
                </c:pt>
                <c:pt idx="815">
                  <c:v>15466</c:v>
                </c:pt>
                <c:pt idx="816">
                  <c:v>13522</c:v>
                </c:pt>
                <c:pt idx="817">
                  <c:v>63618</c:v>
                </c:pt>
                <c:pt idx="818">
                  <c:v>28875</c:v>
                </c:pt>
                <c:pt idx="819">
                  <c:v>4924</c:v>
                </c:pt>
                <c:pt idx="820">
                  <c:v>11313</c:v>
                </c:pt>
                <c:pt idx="821">
                  <c:v>5447</c:v>
                </c:pt>
                <c:pt idx="822">
                  <c:v>117105</c:v>
                </c:pt>
                <c:pt idx="823">
                  <c:v>311</c:v>
                </c:pt>
                <c:pt idx="824">
                  <c:v>3195</c:v>
                </c:pt>
                <c:pt idx="825">
                  <c:v>29426</c:v>
                </c:pt>
                <c:pt idx="826">
                  <c:v>20334</c:v>
                </c:pt>
                <c:pt idx="827">
                  <c:v>6172</c:v>
                </c:pt>
                <c:pt idx="828">
                  <c:v>12714</c:v>
                </c:pt>
                <c:pt idx="829">
                  <c:v>14150</c:v>
                </c:pt>
                <c:pt idx="830">
                  <c:v>4123</c:v>
                </c:pt>
                <c:pt idx="831">
                  <c:v>744</c:v>
                </c:pt>
                <c:pt idx="832">
                  <c:v>65403</c:v>
                </c:pt>
                <c:pt idx="833">
                  <c:v>207</c:v>
                </c:pt>
                <c:pt idx="834">
                  <c:v>15467</c:v>
                </c:pt>
                <c:pt idx="835">
                  <c:v>13147</c:v>
                </c:pt>
                <c:pt idx="836">
                  <c:v>3015</c:v>
                </c:pt>
                <c:pt idx="837">
                  <c:v>25941</c:v>
                </c:pt>
                <c:pt idx="838">
                  <c:v>6362</c:v>
                </c:pt>
                <c:pt idx="839">
                  <c:v>8170</c:v>
                </c:pt>
                <c:pt idx="840">
                  <c:v>24283</c:v>
                </c:pt>
                <c:pt idx="841">
                  <c:v>123</c:v>
                </c:pt>
                <c:pt idx="842">
                  <c:v>103662</c:v>
                </c:pt>
                <c:pt idx="843">
                  <c:v>19672</c:v>
                </c:pt>
                <c:pt idx="844">
                  <c:v>30700</c:v>
                </c:pt>
                <c:pt idx="845">
                  <c:v>11251</c:v>
                </c:pt>
                <c:pt idx="846">
                  <c:v>125</c:v>
                </c:pt>
                <c:pt idx="847">
                  <c:v>19803</c:v>
                </c:pt>
                <c:pt idx="848">
                  <c:v>482</c:v>
                </c:pt>
                <c:pt idx="849">
                  <c:v>24760</c:v>
                </c:pt>
                <c:pt idx="850">
                  <c:v>96</c:v>
                </c:pt>
                <c:pt idx="851">
                  <c:v>3382</c:v>
                </c:pt>
                <c:pt idx="852">
                  <c:v>43797</c:v>
                </c:pt>
                <c:pt idx="853">
                  <c:v>31729</c:v>
                </c:pt>
                <c:pt idx="854">
                  <c:v>6444</c:v>
                </c:pt>
                <c:pt idx="855">
                  <c:v>15419</c:v>
                </c:pt>
                <c:pt idx="856">
                  <c:v>6452</c:v>
                </c:pt>
                <c:pt idx="857">
                  <c:v>15640</c:v>
                </c:pt>
                <c:pt idx="858">
                  <c:v>115308</c:v>
                </c:pt>
                <c:pt idx="859">
                  <c:v>2255</c:v>
                </c:pt>
                <c:pt idx="860">
                  <c:v>463</c:v>
                </c:pt>
                <c:pt idx="861">
                  <c:v>75214</c:v>
                </c:pt>
                <c:pt idx="862">
                  <c:v>305</c:v>
                </c:pt>
                <c:pt idx="863">
                  <c:v>746</c:v>
                </c:pt>
                <c:pt idx="864">
                  <c:v>4993</c:v>
                </c:pt>
                <c:pt idx="865">
                  <c:v>1634</c:v>
                </c:pt>
                <c:pt idx="866">
                  <c:v>15953</c:v>
                </c:pt>
                <c:pt idx="867">
                  <c:v>13014</c:v>
                </c:pt>
                <c:pt idx="868">
                  <c:v>10380</c:v>
                </c:pt>
                <c:pt idx="869">
                  <c:v>4893</c:v>
                </c:pt>
                <c:pt idx="870">
                  <c:v>11622</c:v>
                </c:pt>
                <c:pt idx="871">
                  <c:v>1634</c:v>
                </c:pt>
                <c:pt idx="872">
                  <c:v>7062</c:v>
                </c:pt>
                <c:pt idx="873">
                  <c:v>996</c:v>
                </c:pt>
                <c:pt idx="874">
                  <c:v>3522</c:v>
                </c:pt>
                <c:pt idx="875">
                  <c:v>11843</c:v>
                </c:pt>
                <c:pt idx="876">
                  <c:v>1086</c:v>
                </c:pt>
                <c:pt idx="877">
                  <c:v>140</c:v>
                </c:pt>
                <c:pt idx="878">
                  <c:v>6371</c:v>
                </c:pt>
                <c:pt idx="879">
                  <c:v>59</c:v>
                </c:pt>
                <c:pt idx="880">
                  <c:v>4190</c:v>
                </c:pt>
                <c:pt idx="881">
                  <c:v>423</c:v>
                </c:pt>
                <c:pt idx="882">
                  <c:v>2061</c:v>
                </c:pt>
                <c:pt idx="883">
                  <c:v>239</c:v>
                </c:pt>
                <c:pt idx="884">
                  <c:v>528</c:v>
                </c:pt>
                <c:pt idx="885">
                  <c:v>184</c:v>
                </c:pt>
                <c:pt idx="886">
                  <c:v>13056</c:v>
                </c:pt>
                <c:pt idx="887">
                  <c:v>2067</c:v>
                </c:pt>
                <c:pt idx="888">
                  <c:v>24877</c:v>
                </c:pt>
              </c:numCache>
            </c:numRef>
          </c:xVal>
          <c:yVal>
            <c:numRef>
              <c:f>[0]!NotasFA</c:f>
              <c:numCache>
                <c:formatCode>General</c:formatCode>
                <c:ptCount val="1048576"/>
                <c:pt idx="0">
                  <c:v>5.4</c:v>
                </c:pt>
                <c:pt idx="1">
                  <c:v>7.1</c:v>
                </c:pt>
                <c:pt idx="2">
                  <c:v>5.9</c:v>
                </c:pt>
                <c:pt idx="3">
                  <c:v>7.1</c:v>
                </c:pt>
                <c:pt idx="4">
                  <c:v>8.3000000000000007</c:v>
                </c:pt>
                <c:pt idx="5">
                  <c:v>5.7</c:v>
                </c:pt>
                <c:pt idx="6">
                  <c:v>7.4</c:v>
                </c:pt>
                <c:pt idx="7">
                  <c:v>8.1999999999999993</c:v>
                </c:pt>
                <c:pt idx="8">
                  <c:v>6.7</c:v>
                </c:pt>
                <c:pt idx="9">
                  <c:v>7</c:v>
                </c:pt>
                <c:pt idx="10">
                  <c:v>8.1</c:v>
                </c:pt>
                <c:pt idx="11">
                  <c:v>6.3</c:v>
                </c:pt>
                <c:pt idx="12">
                  <c:v>7</c:v>
                </c:pt>
                <c:pt idx="13">
                  <c:v>6.8</c:v>
                </c:pt>
                <c:pt idx="14">
                  <c:v>7.9</c:v>
                </c:pt>
                <c:pt idx="15">
                  <c:v>7.6</c:v>
                </c:pt>
                <c:pt idx="16">
                  <c:v>6.9</c:v>
                </c:pt>
                <c:pt idx="17">
                  <c:v>6.4</c:v>
                </c:pt>
                <c:pt idx="18">
                  <c:v>7.2</c:v>
                </c:pt>
                <c:pt idx="19">
                  <c:v>7.5</c:v>
                </c:pt>
                <c:pt idx="20">
                  <c:v>7.2</c:v>
                </c:pt>
                <c:pt idx="21">
                  <c:v>7.6</c:v>
                </c:pt>
                <c:pt idx="22">
                  <c:v>7.8</c:v>
                </c:pt>
                <c:pt idx="23">
                  <c:v>8.1</c:v>
                </c:pt>
                <c:pt idx="24">
                  <c:v>7</c:v>
                </c:pt>
                <c:pt idx="25">
                  <c:v>8</c:v>
                </c:pt>
                <c:pt idx="26">
                  <c:v>5.0999999999999996</c:v>
                </c:pt>
                <c:pt idx="27">
                  <c:v>5.0999999999999996</c:v>
                </c:pt>
                <c:pt idx="28">
                  <c:v>7.2</c:v>
                </c:pt>
                <c:pt idx="29">
                  <c:v>7.1</c:v>
                </c:pt>
                <c:pt idx="30">
                  <c:v>8</c:v>
                </c:pt>
                <c:pt idx="31">
                  <c:v>7.9</c:v>
                </c:pt>
                <c:pt idx="32">
                  <c:v>6.1</c:v>
                </c:pt>
                <c:pt idx="33">
                  <c:v>7.8</c:v>
                </c:pt>
                <c:pt idx="34">
                  <c:v>8.8000000000000007</c:v>
                </c:pt>
                <c:pt idx="35">
                  <c:v>6.8</c:v>
                </c:pt>
                <c:pt idx="36">
                  <c:v>7.8</c:v>
                </c:pt>
                <c:pt idx="37">
                  <c:v>7.2</c:v>
                </c:pt>
                <c:pt idx="38">
                  <c:v>8.3000000000000007</c:v>
                </c:pt>
                <c:pt idx="39">
                  <c:v>7</c:v>
                </c:pt>
                <c:pt idx="40">
                  <c:v>7.8</c:v>
                </c:pt>
                <c:pt idx="41">
                  <c:v>7.6</c:v>
                </c:pt>
                <c:pt idx="42">
                  <c:v>6.8</c:v>
                </c:pt>
                <c:pt idx="43">
                  <c:v>6.7</c:v>
                </c:pt>
                <c:pt idx="44">
                  <c:v>8.1</c:v>
                </c:pt>
                <c:pt idx="45">
                  <c:v>6.6</c:v>
                </c:pt>
                <c:pt idx="46">
                  <c:v>5.0999999999999996</c:v>
                </c:pt>
                <c:pt idx="47">
                  <c:v>7.7</c:v>
                </c:pt>
                <c:pt idx="48">
                  <c:v>7.9</c:v>
                </c:pt>
                <c:pt idx="49">
                  <c:v>6</c:v>
                </c:pt>
                <c:pt idx="50">
                  <c:v>7.6</c:v>
                </c:pt>
                <c:pt idx="51">
                  <c:v>6.6</c:v>
                </c:pt>
                <c:pt idx="52">
                  <c:v>7</c:v>
                </c:pt>
                <c:pt idx="53">
                  <c:v>3.5</c:v>
                </c:pt>
                <c:pt idx="54">
                  <c:v>6.7</c:v>
                </c:pt>
                <c:pt idx="55">
                  <c:v>8.6999999999999993</c:v>
                </c:pt>
                <c:pt idx="56">
                  <c:v>8.6</c:v>
                </c:pt>
                <c:pt idx="57">
                  <c:v>8</c:v>
                </c:pt>
                <c:pt idx="58">
                  <c:v>7.1</c:v>
                </c:pt>
                <c:pt idx="59">
                  <c:v>6.8</c:v>
                </c:pt>
                <c:pt idx="60">
                  <c:v>7.7</c:v>
                </c:pt>
                <c:pt idx="61">
                  <c:v>7.8</c:v>
                </c:pt>
                <c:pt idx="62">
                  <c:v>7.6</c:v>
                </c:pt>
                <c:pt idx="63">
                  <c:v>7.9</c:v>
                </c:pt>
                <c:pt idx="64">
                  <c:v>6.6</c:v>
                </c:pt>
                <c:pt idx="65">
                  <c:v>6.4</c:v>
                </c:pt>
                <c:pt idx="66">
                  <c:v>7.8</c:v>
                </c:pt>
                <c:pt idx="67">
                  <c:v>8</c:v>
                </c:pt>
                <c:pt idx="68">
                  <c:v>7.6</c:v>
                </c:pt>
                <c:pt idx="69">
                  <c:v>6.9</c:v>
                </c:pt>
                <c:pt idx="70">
                  <c:v>7</c:v>
                </c:pt>
                <c:pt idx="71">
                  <c:v>5.7</c:v>
                </c:pt>
                <c:pt idx="72">
                  <c:v>6.1</c:v>
                </c:pt>
                <c:pt idx="73">
                  <c:v>5.3</c:v>
                </c:pt>
                <c:pt idx="74">
                  <c:v>8</c:v>
                </c:pt>
                <c:pt idx="75">
                  <c:v>5.8</c:v>
                </c:pt>
                <c:pt idx="76">
                  <c:v>7.2</c:v>
                </c:pt>
                <c:pt idx="77">
                  <c:v>5.8</c:v>
                </c:pt>
                <c:pt idx="78">
                  <c:v>6.8</c:v>
                </c:pt>
                <c:pt idx="79">
                  <c:v>6.3</c:v>
                </c:pt>
                <c:pt idx="80">
                  <c:v>7.1</c:v>
                </c:pt>
                <c:pt idx="81">
                  <c:v>5.6</c:v>
                </c:pt>
                <c:pt idx="82">
                  <c:v>7.8</c:v>
                </c:pt>
                <c:pt idx="83">
                  <c:v>7.5</c:v>
                </c:pt>
                <c:pt idx="84">
                  <c:v>7.6</c:v>
                </c:pt>
                <c:pt idx="85">
                  <c:v>7.3</c:v>
                </c:pt>
                <c:pt idx="86">
                  <c:v>7.6</c:v>
                </c:pt>
                <c:pt idx="87">
                  <c:v>6.5</c:v>
                </c:pt>
                <c:pt idx="88">
                  <c:v>8.1999999999999993</c:v>
                </c:pt>
                <c:pt idx="89">
                  <c:v>7.4</c:v>
                </c:pt>
                <c:pt idx="90">
                  <c:v>7.8</c:v>
                </c:pt>
                <c:pt idx="91">
                  <c:v>7.3</c:v>
                </c:pt>
                <c:pt idx="92">
                  <c:v>8</c:v>
                </c:pt>
                <c:pt idx="93">
                  <c:v>7.3</c:v>
                </c:pt>
                <c:pt idx="94">
                  <c:v>7.8</c:v>
                </c:pt>
                <c:pt idx="95">
                  <c:v>7.8</c:v>
                </c:pt>
                <c:pt idx="96">
                  <c:v>6.6</c:v>
                </c:pt>
                <c:pt idx="97">
                  <c:v>7.7</c:v>
                </c:pt>
                <c:pt idx="98">
                  <c:v>7.7</c:v>
                </c:pt>
                <c:pt idx="99">
                  <c:v>7.4</c:v>
                </c:pt>
                <c:pt idx="100">
                  <c:v>8.1</c:v>
                </c:pt>
                <c:pt idx="101">
                  <c:v>8</c:v>
                </c:pt>
                <c:pt idx="102">
                  <c:v>8.1</c:v>
                </c:pt>
                <c:pt idx="103">
                  <c:v>7.5</c:v>
                </c:pt>
                <c:pt idx="104">
                  <c:v>5.2</c:v>
                </c:pt>
                <c:pt idx="105">
                  <c:v>6.2</c:v>
                </c:pt>
                <c:pt idx="106">
                  <c:v>8</c:v>
                </c:pt>
                <c:pt idx="107">
                  <c:v>7.1</c:v>
                </c:pt>
                <c:pt idx="108">
                  <c:v>7.9</c:v>
                </c:pt>
                <c:pt idx="109">
                  <c:v>6.8</c:v>
                </c:pt>
                <c:pt idx="110">
                  <c:v>7.9</c:v>
                </c:pt>
                <c:pt idx="111">
                  <c:v>8</c:v>
                </c:pt>
                <c:pt idx="112">
                  <c:v>8</c:v>
                </c:pt>
                <c:pt idx="113">
                  <c:v>7.8</c:v>
                </c:pt>
                <c:pt idx="114">
                  <c:v>7.2</c:v>
                </c:pt>
                <c:pt idx="115">
                  <c:v>6.5</c:v>
                </c:pt>
                <c:pt idx="116">
                  <c:v>7.5</c:v>
                </c:pt>
                <c:pt idx="117">
                  <c:v>8.4</c:v>
                </c:pt>
                <c:pt idx="118">
                  <c:v>7.1</c:v>
                </c:pt>
                <c:pt idx="119">
                  <c:v>6.6</c:v>
                </c:pt>
                <c:pt idx="120">
                  <c:v>7.1</c:v>
                </c:pt>
                <c:pt idx="121">
                  <c:v>7</c:v>
                </c:pt>
                <c:pt idx="122">
                  <c:v>8.1</c:v>
                </c:pt>
                <c:pt idx="123">
                  <c:v>7.7</c:v>
                </c:pt>
                <c:pt idx="124">
                  <c:v>7.8</c:v>
                </c:pt>
                <c:pt idx="125">
                  <c:v>7.3</c:v>
                </c:pt>
                <c:pt idx="126">
                  <c:v>6.1</c:v>
                </c:pt>
                <c:pt idx="127">
                  <c:v>6.8</c:v>
                </c:pt>
                <c:pt idx="128">
                  <c:v>8.1999999999999993</c:v>
                </c:pt>
                <c:pt idx="129">
                  <c:v>8.1</c:v>
                </c:pt>
                <c:pt idx="130">
                  <c:v>7.1</c:v>
                </c:pt>
                <c:pt idx="131">
                  <c:v>7.4</c:v>
                </c:pt>
                <c:pt idx="132">
                  <c:v>6.4</c:v>
                </c:pt>
                <c:pt idx="133">
                  <c:v>7.4</c:v>
                </c:pt>
                <c:pt idx="134">
                  <c:v>7.6</c:v>
                </c:pt>
                <c:pt idx="135">
                  <c:v>5.7</c:v>
                </c:pt>
                <c:pt idx="136">
                  <c:v>7.4</c:v>
                </c:pt>
                <c:pt idx="137">
                  <c:v>8.1999999999999993</c:v>
                </c:pt>
                <c:pt idx="138">
                  <c:v>6.6</c:v>
                </c:pt>
                <c:pt idx="139">
                  <c:v>6.4</c:v>
                </c:pt>
                <c:pt idx="140">
                  <c:v>8.1</c:v>
                </c:pt>
                <c:pt idx="141">
                  <c:v>7.5</c:v>
                </c:pt>
                <c:pt idx="142">
                  <c:v>6.4</c:v>
                </c:pt>
                <c:pt idx="143">
                  <c:v>6.9</c:v>
                </c:pt>
                <c:pt idx="144">
                  <c:v>7.3</c:v>
                </c:pt>
                <c:pt idx="145">
                  <c:v>6.8</c:v>
                </c:pt>
                <c:pt idx="146">
                  <c:v>7.2</c:v>
                </c:pt>
                <c:pt idx="147">
                  <c:v>7.1</c:v>
                </c:pt>
                <c:pt idx="148">
                  <c:v>6.5</c:v>
                </c:pt>
                <c:pt idx="149">
                  <c:v>7.4</c:v>
                </c:pt>
                <c:pt idx="150">
                  <c:v>6.4</c:v>
                </c:pt>
                <c:pt idx="151">
                  <c:v>8</c:v>
                </c:pt>
                <c:pt idx="152">
                  <c:v>7.1</c:v>
                </c:pt>
                <c:pt idx="153">
                  <c:v>7.5</c:v>
                </c:pt>
                <c:pt idx="154">
                  <c:v>5.7</c:v>
                </c:pt>
                <c:pt idx="155">
                  <c:v>7.1</c:v>
                </c:pt>
                <c:pt idx="156">
                  <c:v>7.3</c:v>
                </c:pt>
                <c:pt idx="157">
                  <c:v>7.4</c:v>
                </c:pt>
                <c:pt idx="158">
                  <c:v>7.8</c:v>
                </c:pt>
                <c:pt idx="159">
                  <c:v>7.6</c:v>
                </c:pt>
                <c:pt idx="160">
                  <c:v>8.1999999999999993</c:v>
                </c:pt>
                <c:pt idx="161">
                  <c:v>7.1</c:v>
                </c:pt>
                <c:pt idx="162">
                  <c:v>6.1</c:v>
                </c:pt>
                <c:pt idx="163">
                  <c:v>6.8</c:v>
                </c:pt>
                <c:pt idx="164">
                  <c:v>7</c:v>
                </c:pt>
                <c:pt idx="165">
                  <c:v>6.8</c:v>
                </c:pt>
                <c:pt idx="166">
                  <c:v>7</c:v>
                </c:pt>
                <c:pt idx="167">
                  <c:v>5.6</c:v>
                </c:pt>
                <c:pt idx="168">
                  <c:v>7.9</c:v>
                </c:pt>
                <c:pt idx="169">
                  <c:v>7.5</c:v>
                </c:pt>
                <c:pt idx="170">
                  <c:v>7.8</c:v>
                </c:pt>
                <c:pt idx="171">
                  <c:v>7.4</c:v>
                </c:pt>
                <c:pt idx="172">
                  <c:v>7.9</c:v>
                </c:pt>
                <c:pt idx="173">
                  <c:v>7.4</c:v>
                </c:pt>
                <c:pt idx="174">
                  <c:v>6.8</c:v>
                </c:pt>
                <c:pt idx="175">
                  <c:v>8.1</c:v>
                </c:pt>
                <c:pt idx="176">
                  <c:v>7.7</c:v>
                </c:pt>
                <c:pt idx="177">
                  <c:v>8.1</c:v>
                </c:pt>
                <c:pt idx="178">
                  <c:v>7.1</c:v>
                </c:pt>
                <c:pt idx="179">
                  <c:v>6.6</c:v>
                </c:pt>
                <c:pt idx="180">
                  <c:v>7.4</c:v>
                </c:pt>
                <c:pt idx="181">
                  <c:v>7.2</c:v>
                </c:pt>
                <c:pt idx="182">
                  <c:v>7.3</c:v>
                </c:pt>
                <c:pt idx="183">
                  <c:v>7.8</c:v>
                </c:pt>
                <c:pt idx="184">
                  <c:v>7.9</c:v>
                </c:pt>
                <c:pt idx="185">
                  <c:v>7.1</c:v>
                </c:pt>
                <c:pt idx="186">
                  <c:v>7.9</c:v>
                </c:pt>
                <c:pt idx="187">
                  <c:v>7.4</c:v>
                </c:pt>
                <c:pt idx="188">
                  <c:v>7.8</c:v>
                </c:pt>
                <c:pt idx="189">
                  <c:v>7.2</c:v>
                </c:pt>
                <c:pt idx="190">
                  <c:v>7.2</c:v>
                </c:pt>
                <c:pt idx="191">
                  <c:v>8.3000000000000007</c:v>
                </c:pt>
                <c:pt idx="192">
                  <c:v>8.3000000000000007</c:v>
                </c:pt>
                <c:pt idx="193">
                  <c:v>8.1999999999999993</c:v>
                </c:pt>
                <c:pt idx="194">
                  <c:v>8.1</c:v>
                </c:pt>
                <c:pt idx="195">
                  <c:v>8.1999999999999993</c:v>
                </c:pt>
                <c:pt idx="196">
                  <c:v>8.3000000000000007</c:v>
                </c:pt>
                <c:pt idx="197">
                  <c:v>8.4</c:v>
                </c:pt>
                <c:pt idx="198">
                  <c:v>6.6</c:v>
                </c:pt>
                <c:pt idx="199">
                  <c:v>6.4</c:v>
                </c:pt>
                <c:pt idx="200">
                  <c:v>5.9</c:v>
                </c:pt>
                <c:pt idx="201">
                  <c:v>7.4</c:v>
                </c:pt>
                <c:pt idx="202">
                  <c:v>6.9</c:v>
                </c:pt>
                <c:pt idx="203">
                  <c:v>6.8</c:v>
                </c:pt>
                <c:pt idx="204">
                  <c:v>7.3</c:v>
                </c:pt>
                <c:pt idx="205">
                  <c:v>7.7</c:v>
                </c:pt>
                <c:pt idx="206">
                  <c:v>7.5</c:v>
                </c:pt>
                <c:pt idx="207">
                  <c:v>7.3</c:v>
                </c:pt>
                <c:pt idx="208">
                  <c:v>6.9</c:v>
                </c:pt>
                <c:pt idx="209">
                  <c:v>6.3</c:v>
                </c:pt>
                <c:pt idx="210">
                  <c:v>7.6</c:v>
                </c:pt>
                <c:pt idx="211">
                  <c:v>6.8</c:v>
                </c:pt>
                <c:pt idx="212">
                  <c:v>7.2</c:v>
                </c:pt>
                <c:pt idx="213">
                  <c:v>7.4</c:v>
                </c:pt>
                <c:pt idx="214">
                  <c:v>7.2</c:v>
                </c:pt>
                <c:pt idx="215">
                  <c:v>8.1</c:v>
                </c:pt>
                <c:pt idx="216">
                  <c:v>7.3</c:v>
                </c:pt>
                <c:pt idx="217">
                  <c:v>7.5</c:v>
                </c:pt>
                <c:pt idx="218">
                  <c:v>7.6</c:v>
                </c:pt>
                <c:pt idx="219">
                  <c:v>7.3</c:v>
                </c:pt>
                <c:pt idx="220">
                  <c:v>7.2</c:v>
                </c:pt>
                <c:pt idx="221">
                  <c:v>7.3</c:v>
                </c:pt>
                <c:pt idx="222">
                  <c:v>8.6</c:v>
                </c:pt>
                <c:pt idx="223">
                  <c:v>7.9</c:v>
                </c:pt>
                <c:pt idx="224">
                  <c:v>8.1</c:v>
                </c:pt>
                <c:pt idx="225">
                  <c:v>7.4</c:v>
                </c:pt>
                <c:pt idx="226">
                  <c:v>5.9</c:v>
                </c:pt>
                <c:pt idx="227">
                  <c:v>6.8</c:v>
                </c:pt>
                <c:pt idx="228">
                  <c:v>8.6</c:v>
                </c:pt>
                <c:pt idx="229">
                  <c:v>5.0999999999999996</c:v>
                </c:pt>
                <c:pt idx="230">
                  <c:v>7.7</c:v>
                </c:pt>
                <c:pt idx="231">
                  <c:v>7.6</c:v>
                </c:pt>
                <c:pt idx="232">
                  <c:v>6.7</c:v>
                </c:pt>
                <c:pt idx="233">
                  <c:v>8.3000000000000007</c:v>
                </c:pt>
                <c:pt idx="234">
                  <c:v>7.4</c:v>
                </c:pt>
                <c:pt idx="235">
                  <c:v>7.4</c:v>
                </c:pt>
                <c:pt idx="236">
                  <c:v>7.1</c:v>
                </c:pt>
                <c:pt idx="237">
                  <c:v>8.3000000000000007</c:v>
                </c:pt>
                <c:pt idx="238">
                  <c:v>7.6</c:v>
                </c:pt>
                <c:pt idx="239">
                  <c:v>8</c:v>
                </c:pt>
                <c:pt idx="240">
                  <c:v>5.0999999999999996</c:v>
                </c:pt>
                <c:pt idx="241">
                  <c:v>6.8</c:v>
                </c:pt>
                <c:pt idx="242">
                  <c:v>8.1999999999999993</c:v>
                </c:pt>
                <c:pt idx="243">
                  <c:v>8.3000000000000007</c:v>
                </c:pt>
                <c:pt idx="244">
                  <c:v>7.2</c:v>
                </c:pt>
                <c:pt idx="245">
                  <c:v>7.5</c:v>
                </c:pt>
                <c:pt idx="246">
                  <c:v>7.6</c:v>
                </c:pt>
                <c:pt idx="247">
                  <c:v>8.1999999999999993</c:v>
                </c:pt>
                <c:pt idx="248">
                  <c:v>7</c:v>
                </c:pt>
                <c:pt idx="249">
                  <c:v>7</c:v>
                </c:pt>
                <c:pt idx="250">
                  <c:v>6.3</c:v>
                </c:pt>
                <c:pt idx="251">
                  <c:v>5.8</c:v>
                </c:pt>
                <c:pt idx="252">
                  <c:v>7.9</c:v>
                </c:pt>
                <c:pt idx="253">
                  <c:v>7.4</c:v>
                </c:pt>
                <c:pt idx="254">
                  <c:v>8.5</c:v>
                </c:pt>
                <c:pt idx="255">
                  <c:v>8.4</c:v>
                </c:pt>
                <c:pt idx="256">
                  <c:v>6.3</c:v>
                </c:pt>
                <c:pt idx="257">
                  <c:v>5.4</c:v>
                </c:pt>
                <c:pt idx="258">
                  <c:v>6.2</c:v>
                </c:pt>
                <c:pt idx="259">
                  <c:v>5.0999999999999996</c:v>
                </c:pt>
                <c:pt idx="260">
                  <c:v>6.6</c:v>
                </c:pt>
                <c:pt idx="261">
                  <c:v>6.6</c:v>
                </c:pt>
                <c:pt idx="262">
                  <c:v>7.7</c:v>
                </c:pt>
                <c:pt idx="263">
                  <c:v>6</c:v>
                </c:pt>
                <c:pt idx="264">
                  <c:v>6.6</c:v>
                </c:pt>
                <c:pt idx="265">
                  <c:v>8</c:v>
                </c:pt>
                <c:pt idx="266">
                  <c:v>7</c:v>
                </c:pt>
                <c:pt idx="267">
                  <c:v>4</c:v>
                </c:pt>
                <c:pt idx="268">
                  <c:v>3.6</c:v>
                </c:pt>
                <c:pt idx="269">
                  <c:v>4.8</c:v>
                </c:pt>
                <c:pt idx="270">
                  <c:v>7.5</c:v>
                </c:pt>
                <c:pt idx="271">
                  <c:v>7.9</c:v>
                </c:pt>
                <c:pt idx="272">
                  <c:v>7.9</c:v>
                </c:pt>
                <c:pt idx="273">
                  <c:v>7.1</c:v>
                </c:pt>
                <c:pt idx="274">
                  <c:v>7.7</c:v>
                </c:pt>
                <c:pt idx="275">
                  <c:v>6.6</c:v>
                </c:pt>
                <c:pt idx="276">
                  <c:v>7.3</c:v>
                </c:pt>
                <c:pt idx="277">
                  <c:v>6.9</c:v>
                </c:pt>
                <c:pt idx="278">
                  <c:v>7.4</c:v>
                </c:pt>
                <c:pt idx="279">
                  <c:v>6.8</c:v>
                </c:pt>
                <c:pt idx="280">
                  <c:v>7.1</c:v>
                </c:pt>
                <c:pt idx="281">
                  <c:v>6.5</c:v>
                </c:pt>
                <c:pt idx="282">
                  <c:v>5.0999999999999996</c:v>
                </c:pt>
                <c:pt idx="283">
                  <c:v>7</c:v>
                </c:pt>
                <c:pt idx="284">
                  <c:v>6.5</c:v>
                </c:pt>
                <c:pt idx="285">
                  <c:v>4.5</c:v>
                </c:pt>
                <c:pt idx="286">
                  <c:v>8.1999999999999993</c:v>
                </c:pt>
                <c:pt idx="287">
                  <c:v>7.4</c:v>
                </c:pt>
                <c:pt idx="288">
                  <c:v>8.6</c:v>
                </c:pt>
                <c:pt idx="289">
                  <c:v>8.1999999999999993</c:v>
                </c:pt>
                <c:pt idx="290">
                  <c:v>7.5</c:v>
                </c:pt>
                <c:pt idx="291">
                  <c:v>6.9</c:v>
                </c:pt>
                <c:pt idx="292">
                  <c:v>7.2</c:v>
                </c:pt>
                <c:pt idx="293">
                  <c:v>6</c:v>
                </c:pt>
                <c:pt idx="294">
                  <c:v>7.1</c:v>
                </c:pt>
                <c:pt idx="295">
                  <c:v>7.3</c:v>
                </c:pt>
                <c:pt idx="296">
                  <c:v>6.4</c:v>
                </c:pt>
                <c:pt idx="297">
                  <c:v>7.1</c:v>
                </c:pt>
                <c:pt idx="298">
                  <c:v>7.1</c:v>
                </c:pt>
                <c:pt idx="299">
                  <c:v>8.4</c:v>
                </c:pt>
                <c:pt idx="300">
                  <c:v>5.7</c:v>
                </c:pt>
                <c:pt idx="301">
                  <c:v>7</c:v>
                </c:pt>
                <c:pt idx="302">
                  <c:v>6.5</c:v>
                </c:pt>
                <c:pt idx="303">
                  <c:v>6.8</c:v>
                </c:pt>
                <c:pt idx="304">
                  <c:v>7.4</c:v>
                </c:pt>
                <c:pt idx="305">
                  <c:v>7.6</c:v>
                </c:pt>
                <c:pt idx="306">
                  <c:v>1.6</c:v>
                </c:pt>
                <c:pt idx="307">
                  <c:v>6.7</c:v>
                </c:pt>
                <c:pt idx="308">
                  <c:v>5.2</c:v>
                </c:pt>
                <c:pt idx="309">
                  <c:v>6.8</c:v>
                </c:pt>
                <c:pt idx="310">
                  <c:v>5.3</c:v>
                </c:pt>
                <c:pt idx="311">
                  <c:v>6.8</c:v>
                </c:pt>
                <c:pt idx="312">
                  <c:v>6</c:v>
                </c:pt>
                <c:pt idx="313">
                  <c:v>6.9</c:v>
                </c:pt>
                <c:pt idx="314">
                  <c:v>7.5</c:v>
                </c:pt>
                <c:pt idx="315">
                  <c:v>7.2</c:v>
                </c:pt>
                <c:pt idx="316">
                  <c:v>5.7</c:v>
                </c:pt>
                <c:pt idx="317">
                  <c:v>7.6</c:v>
                </c:pt>
                <c:pt idx="318">
                  <c:v>7.2</c:v>
                </c:pt>
                <c:pt idx="319">
                  <c:v>5.7</c:v>
                </c:pt>
                <c:pt idx="320">
                  <c:v>7.3</c:v>
                </c:pt>
                <c:pt idx="321">
                  <c:v>8.1</c:v>
                </c:pt>
                <c:pt idx="322">
                  <c:v>7.3</c:v>
                </c:pt>
                <c:pt idx="323">
                  <c:v>7.6</c:v>
                </c:pt>
                <c:pt idx="324">
                  <c:v>7.5</c:v>
                </c:pt>
                <c:pt idx="325">
                  <c:v>6.2</c:v>
                </c:pt>
                <c:pt idx="326">
                  <c:v>7.6</c:v>
                </c:pt>
                <c:pt idx="327">
                  <c:v>8</c:v>
                </c:pt>
                <c:pt idx="328">
                  <c:v>8.3000000000000007</c:v>
                </c:pt>
                <c:pt idx="329">
                  <c:v>6.4</c:v>
                </c:pt>
                <c:pt idx="330">
                  <c:v>7.1</c:v>
                </c:pt>
                <c:pt idx="331">
                  <c:v>8</c:v>
                </c:pt>
                <c:pt idx="332">
                  <c:v>6.5</c:v>
                </c:pt>
                <c:pt idx="333">
                  <c:v>5.7</c:v>
                </c:pt>
                <c:pt idx="334">
                  <c:v>5.2</c:v>
                </c:pt>
                <c:pt idx="335">
                  <c:v>5.6</c:v>
                </c:pt>
                <c:pt idx="336">
                  <c:v>5.7</c:v>
                </c:pt>
                <c:pt idx="337">
                  <c:v>6.5</c:v>
                </c:pt>
                <c:pt idx="338">
                  <c:v>6</c:v>
                </c:pt>
                <c:pt idx="339">
                  <c:v>4.5999999999999996</c:v>
                </c:pt>
                <c:pt idx="340">
                  <c:v>4.8</c:v>
                </c:pt>
                <c:pt idx="341">
                  <c:v>3.4</c:v>
                </c:pt>
                <c:pt idx="342">
                  <c:v>5.5</c:v>
                </c:pt>
                <c:pt idx="343">
                  <c:v>5.6</c:v>
                </c:pt>
                <c:pt idx="344">
                  <c:v>6.9</c:v>
                </c:pt>
                <c:pt idx="345">
                  <c:v>6.5</c:v>
                </c:pt>
                <c:pt idx="346">
                  <c:v>6.7</c:v>
                </c:pt>
                <c:pt idx="347">
                  <c:v>7.4</c:v>
                </c:pt>
                <c:pt idx="348">
                  <c:v>4.8</c:v>
                </c:pt>
                <c:pt idx="349">
                  <c:v>6.4</c:v>
                </c:pt>
                <c:pt idx="350">
                  <c:v>7.1</c:v>
                </c:pt>
                <c:pt idx="351">
                  <c:v>7.3</c:v>
                </c:pt>
                <c:pt idx="352">
                  <c:v>2.6</c:v>
                </c:pt>
                <c:pt idx="353">
                  <c:v>3.1</c:v>
                </c:pt>
                <c:pt idx="354">
                  <c:v>6</c:v>
                </c:pt>
                <c:pt idx="355">
                  <c:v>5.8</c:v>
                </c:pt>
                <c:pt idx="356">
                  <c:v>5.5</c:v>
                </c:pt>
                <c:pt idx="357">
                  <c:v>6.4</c:v>
                </c:pt>
                <c:pt idx="358">
                  <c:v>6.5</c:v>
                </c:pt>
                <c:pt idx="359">
                  <c:v>7.7</c:v>
                </c:pt>
                <c:pt idx="360">
                  <c:v>8.3000000000000007</c:v>
                </c:pt>
                <c:pt idx="361">
                  <c:v>7</c:v>
                </c:pt>
                <c:pt idx="362">
                  <c:v>7.4</c:v>
                </c:pt>
                <c:pt idx="363">
                  <c:v>6.7</c:v>
                </c:pt>
                <c:pt idx="364">
                  <c:v>6.7</c:v>
                </c:pt>
                <c:pt idx="365">
                  <c:v>5.7</c:v>
                </c:pt>
                <c:pt idx="366">
                  <c:v>5.6</c:v>
                </c:pt>
                <c:pt idx="367">
                  <c:v>5.5</c:v>
                </c:pt>
                <c:pt idx="368">
                  <c:v>3.3</c:v>
                </c:pt>
                <c:pt idx="369">
                  <c:v>4.7</c:v>
                </c:pt>
                <c:pt idx="370">
                  <c:v>4.9000000000000004</c:v>
                </c:pt>
                <c:pt idx="371">
                  <c:v>7.3</c:v>
                </c:pt>
                <c:pt idx="372">
                  <c:v>6.8</c:v>
                </c:pt>
                <c:pt idx="373">
                  <c:v>4.3</c:v>
                </c:pt>
                <c:pt idx="374">
                  <c:v>6.6</c:v>
                </c:pt>
                <c:pt idx="375">
                  <c:v>6.9</c:v>
                </c:pt>
                <c:pt idx="376">
                  <c:v>7.5</c:v>
                </c:pt>
                <c:pt idx="377">
                  <c:v>7.2</c:v>
                </c:pt>
                <c:pt idx="378">
                  <c:v>6.6</c:v>
                </c:pt>
                <c:pt idx="379">
                  <c:v>7.6</c:v>
                </c:pt>
                <c:pt idx="380">
                  <c:v>7.1</c:v>
                </c:pt>
                <c:pt idx="381">
                  <c:v>6.7</c:v>
                </c:pt>
                <c:pt idx="382">
                  <c:v>7.2</c:v>
                </c:pt>
                <c:pt idx="383">
                  <c:v>6.8</c:v>
                </c:pt>
                <c:pt idx="384">
                  <c:v>7.1</c:v>
                </c:pt>
                <c:pt idx="385">
                  <c:v>6.3</c:v>
                </c:pt>
                <c:pt idx="386">
                  <c:v>6</c:v>
                </c:pt>
                <c:pt idx="387">
                  <c:v>7.6</c:v>
                </c:pt>
                <c:pt idx="388">
                  <c:v>7.7</c:v>
                </c:pt>
                <c:pt idx="389">
                  <c:v>7.5</c:v>
                </c:pt>
                <c:pt idx="390">
                  <c:v>8.1</c:v>
                </c:pt>
                <c:pt idx="391">
                  <c:v>8</c:v>
                </c:pt>
                <c:pt idx="392">
                  <c:v>6.4</c:v>
                </c:pt>
                <c:pt idx="393">
                  <c:v>7.5</c:v>
                </c:pt>
                <c:pt idx="394">
                  <c:v>7.6</c:v>
                </c:pt>
                <c:pt idx="395">
                  <c:v>7.5</c:v>
                </c:pt>
                <c:pt idx="396">
                  <c:v>5.6</c:v>
                </c:pt>
                <c:pt idx="397">
                  <c:v>6.4</c:v>
                </c:pt>
                <c:pt idx="398">
                  <c:v>7.2</c:v>
                </c:pt>
                <c:pt idx="399">
                  <c:v>7.2</c:v>
                </c:pt>
                <c:pt idx="400">
                  <c:v>6.8</c:v>
                </c:pt>
                <c:pt idx="401">
                  <c:v>6.5</c:v>
                </c:pt>
                <c:pt idx="402">
                  <c:v>6.5</c:v>
                </c:pt>
                <c:pt idx="403">
                  <c:v>7.4</c:v>
                </c:pt>
                <c:pt idx="404">
                  <c:v>5.8</c:v>
                </c:pt>
                <c:pt idx="405">
                  <c:v>6.2</c:v>
                </c:pt>
                <c:pt idx="406">
                  <c:v>7</c:v>
                </c:pt>
                <c:pt idx="407">
                  <c:v>5.8</c:v>
                </c:pt>
                <c:pt idx="408">
                  <c:v>6.3</c:v>
                </c:pt>
                <c:pt idx="409">
                  <c:v>5.9</c:v>
                </c:pt>
                <c:pt idx="410">
                  <c:v>6.7</c:v>
                </c:pt>
                <c:pt idx="411">
                  <c:v>5.2</c:v>
                </c:pt>
                <c:pt idx="412">
                  <c:v>8.1</c:v>
                </c:pt>
                <c:pt idx="413">
                  <c:v>7.8</c:v>
                </c:pt>
                <c:pt idx="414">
                  <c:v>6.6</c:v>
                </c:pt>
                <c:pt idx="415">
                  <c:v>6.8</c:v>
                </c:pt>
                <c:pt idx="416">
                  <c:v>6.2</c:v>
                </c:pt>
                <c:pt idx="417">
                  <c:v>5.6</c:v>
                </c:pt>
                <c:pt idx="418">
                  <c:v>6.6</c:v>
                </c:pt>
                <c:pt idx="419">
                  <c:v>5.6</c:v>
                </c:pt>
                <c:pt idx="420">
                  <c:v>7.9</c:v>
                </c:pt>
                <c:pt idx="421">
                  <c:v>7.7</c:v>
                </c:pt>
                <c:pt idx="422">
                  <c:v>7.1</c:v>
                </c:pt>
                <c:pt idx="423">
                  <c:v>5.3</c:v>
                </c:pt>
                <c:pt idx="424">
                  <c:v>5.6</c:v>
                </c:pt>
                <c:pt idx="425">
                  <c:v>5.7</c:v>
                </c:pt>
                <c:pt idx="426">
                  <c:v>6.9</c:v>
                </c:pt>
                <c:pt idx="427">
                  <c:v>8.3000000000000007</c:v>
                </c:pt>
                <c:pt idx="428">
                  <c:v>6</c:v>
                </c:pt>
                <c:pt idx="429">
                  <c:v>5.4</c:v>
                </c:pt>
                <c:pt idx="430">
                  <c:v>7.3</c:v>
                </c:pt>
                <c:pt idx="431">
                  <c:v>4.7</c:v>
                </c:pt>
                <c:pt idx="432">
                  <c:v>7.2</c:v>
                </c:pt>
                <c:pt idx="433">
                  <c:v>6</c:v>
                </c:pt>
                <c:pt idx="434">
                  <c:v>6.6</c:v>
                </c:pt>
                <c:pt idx="435">
                  <c:v>6.4</c:v>
                </c:pt>
                <c:pt idx="436">
                  <c:v>6.7</c:v>
                </c:pt>
                <c:pt idx="437">
                  <c:v>6.5</c:v>
                </c:pt>
                <c:pt idx="438">
                  <c:v>7.7</c:v>
                </c:pt>
                <c:pt idx="439">
                  <c:v>7.8</c:v>
                </c:pt>
                <c:pt idx="440">
                  <c:v>6.1</c:v>
                </c:pt>
                <c:pt idx="441">
                  <c:v>5.8</c:v>
                </c:pt>
                <c:pt idx="442">
                  <c:v>7.9</c:v>
                </c:pt>
                <c:pt idx="443">
                  <c:v>7.1</c:v>
                </c:pt>
                <c:pt idx="444">
                  <c:v>7.6</c:v>
                </c:pt>
                <c:pt idx="445">
                  <c:v>6.2</c:v>
                </c:pt>
                <c:pt idx="446">
                  <c:v>5.8</c:v>
                </c:pt>
                <c:pt idx="447">
                  <c:v>6.1</c:v>
                </c:pt>
                <c:pt idx="448">
                  <c:v>4.4000000000000004</c:v>
                </c:pt>
                <c:pt idx="449">
                  <c:v>7.1</c:v>
                </c:pt>
                <c:pt idx="450">
                  <c:v>6.2</c:v>
                </c:pt>
                <c:pt idx="451">
                  <c:v>6.2</c:v>
                </c:pt>
                <c:pt idx="452">
                  <c:v>6.4</c:v>
                </c:pt>
                <c:pt idx="453">
                  <c:v>7.2</c:v>
                </c:pt>
                <c:pt idx="454">
                  <c:v>7</c:v>
                </c:pt>
                <c:pt idx="455">
                  <c:v>7.2</c:v>
                </c:pt>
                <c:pt idx="456">
                  <c:v>8.3000000000000007</c:v>
                </c:pt>
                <c:pt idx="457">
                  <c:v>7.1</c:v>
                </c:pt>
                <c:pt idx="458">
                  <c:v>6.1</c:v>
                </c:pt>
                <c:pt idx="459">
                  <c:v>4.7</c:v>
                </c:pt>
                <c:pt idx="460">
                  <c:v>5.5</c:v>
                </c:pt>
                <c:pt idx="461">
                  <c:v>6.9</c:v>
                </c:pt>
                <c:pt idx="462">
                  <c:v>5.4</c:v>
                </c:pt>
                <c:pt idx="463">
                  <c:v>4.5999999999999996</c:v>
                </c:pt>
                <c:pt idx="464">
                  <c:v>7.6</c:v>
                </c:pt>
                <c:pt idx="465">
                  <c:v>4.9000000000000004</c:v>
                </c:pt>
                <c:pt idx="466">
                  <c:v>6.5</c:v>
                </c:pt>
                <c:pt idx="467">
                  <c:v>6.9</c:v>
                </c:pt>
                <c:pt idx="468">
                  <c:v>7.1</c:v>
                </c:pt>
                <c:pt idx="469">
                  <c:v>6.9</c:v>
                </c:pt>
                <c:pt idx="470">
                  <c:v>4.8</c:v>
                </c:pt>
                <c:pt idx="471">
                  <c:v>5.3</c:v>
                </c:pt>
                <c:pt idx="472">
                  <c:v>5.5</c:v>
                </c:pt>
                <c:pt idx="473">
                  <c:v>5.2</c:v>
                </c:pt>
                <c:pt idx="474">
                  <c:v>6.2</c:v>
                </c:pt>
                <c:pt idx="475">
                  <c:v>3.8</c:v>
                </c:pt>
                <c:pt idx="476">
                  <c:v>4.2</c:v>
                </c:pt>
                <c:pt idx="477">
                  <c:v>4.7</c:v>
                </c:pt>
                <c:pt idx="478">
                  <c:v>3.3</c:v>
                </c:pt>
                <c:pt idx="479">
                  <c:v>2.2000000000000002</c:v>
                </c:pt>
                <c:pt idx="480">
                  <c:v>6.2</c:v>
                </c:pt>
                <c:pt idx="481">
                  <c:v>3.1</c:v>
                </c:pt>
                <c:pt idx="482">
                  <c:v>3.4</c:v>
                </c:pt>
                <c:pt idx="483">
                  <c:v>2.5</c:v>
                </c:pt>
                <c:pt idx="484">
                  <c:v>4.5</c:v>
                </c:pt>
                <c:pt idx="485">
                  <c:v>4.8</c:v>
                </c:pt>
                <c:pt idx="486">
                  <c:v>5.2</c:v>
                </c:pt>
                <c:pt idx="487">
                  <c:v>5.7</c:v>
                </c:pt>
                <c:pt idx="488">
                  <c:v>7.5</c:v>
                </c:pt>
                <c:pt idx="489">
                  <c:v>7.2</c:v>
                </c:pt>
                <c:pt idx="490">
                  <c:v>6.7</c:v>
                </c:pt>
                <c:pt idx="491">
                  <c:v>3.1</c:v>
                </c:pt>
                <c:pt idx="492">
                  <c:v>6.3</c:v>
                </c:pt>
                <c:pt idx="493">
                  <c:v>5.5</c:v>
                </c:pt>
                <c:pt idx="494">
                  <c:v>6.4</c:v>
                </c:pt>
                <c:pt idx="495">
                  <c:v>5.8</c:v>
                </c:pt>
                <c:pt idx="496">
                  <c:v>7.3</c:v>
                </c:pt>
                <c:pt idx="497">
                  <c:v>6.8</c:v>
                </c:pt>
                <c:pt idx="498">
                  <c:v>6.4</c:v>
                </c:pt>
                <c:pt idx="499">
                  <c:v>4.5</c:v>
                </c:pt>
                <c:pt idx="500">
                  <c:v>6.5</c:v>
                </c:pt>
                <c:pt idx="501">
                  <c:v>5.3</c:v>
                </c:pt>
                <c:pt idx="502">
                  <c:v>7.4</c:v>
                </c:pt>
                <c:pt idx="503">
                  <c:v>6.8</c:v>
                </c:pt>
                <c:pt idx="504">
                  <c:v>6.8</c:v>
                </c:pt>
                <c:pt idx="505">
                  <c:v>6.4</c:v>
                </c:pt>
                <c:pt idx="506">
                  <c:v>6.3</c:v>
                </c:pt>
                <c:pt idx="507">
                  <c:v>4.8</c:v>
                </c:pt>
                <c:pt idx="508">
                  <c:v>6.1</c:v>
                </c:pt>
                <c:pt idx="509">
                  <c:v>4.7</c:v>
                </c:pt>
                <c:pt idx="510">
                  <c:v>5.6</c:v>
                </c:pt>
                <c:pt idx="511">
                  <c:v>7.2</c:v>
                </c:pt>
                <c:pt idx="512">
                  <c:v>6.5</c:v>
                </c:pt>
                <c:pt idx="513">
                  <c:v>8.1</c:v>
                </c:pt>
                <c:pt idx="514">
                  <c:v>7</c:v>
                </c:pt>
                <c:pt idx="515">
                  <c:v>6.7</c:v>
                </c:pt>
                <c:pt idx="516">
                  <c:v>6.7</c:v>
                </c:pt>
                <c:pt idx="517">
                  <c:v>4.5999999999999996</c:v>
                </c:pt>
                <c:pt idx="518">
                  <c:v>6.2</c:v>
                </c:pt>
                <c:pt idx="519">
                  <c:v>7.4</c:v>
                </c:pt>
                <c:pt idx="520">
                  <c:v>7.7</c:v>
                </c:pt>
                <c:pt idx="521">
                  <c:v>7.9</c:v>
                </c:pt>
                <c:pt idx="522">
                  <c:v>6.8</c:v>
                </c:pt>
                <c:pt idx="523">
                  <c:v>7.3</c:v>
                </c:pt>
                <c:pt idx="524">
                  <c:v>5.9</c:v>
                </c:pt>
                <c:pt idx="525">
                  <c:v>6.1</c:v>
                </c:pt>
                <c:pt idx="526">
                  <c:v>5</c:v>
                </c:pt>
                <c:pt idx="527">
                  <c:v>7.6</c:v>
                </c:pt>
                <c:pt idx="528">
                  <c:v>6.7</c:v>
                </c:pt>
                <c:pt idx="529">
                  <c:v>6.5</c:v>
                </c:pt>
                <c:pt idx="530">
                  <c:v>6.2</c:v>
                </c:pt>
                <c:pt idx="531">
                  <c:v>6.6</c:v>
                </c:pt>
                <c:pt idx="532">
                  <c:v>8.6</c:v>
                </c:pt>
                <c:pt idx="533">
                  <c:v>6.9</c:v>
                </c:pt>
                <c:pt idx="534">
                  <c:v>6.6</c:v>
                </c:pt>
                <c:pt idx="535">
                  <c:v>6.1</c:v>
                </c:pt>
                <c:pt idx="536">
                  <c:v>5.0999999999999996</c:v>
                </c:pt>
                <c:pt idx="537">
                  <c:v>7.5</c:v>
                </c:pt>
                <c:pt idx="538">
                  <c:v>6.5</c:v>
                </c:pt>
                <c:pt idx="539">
                  <c:v>7</c:v>
                </c:pt>
                <c:pt idx="540">
                  <c:v>6.6</c:v>
                </c:pt>
                <c:pt idx="541">
                  <c:v>6.5</c:v>
                </c:pt>
                <c:pt idx="542">
                  <c:v>6.5</c:v>
                </c:pt>
                <c:pt idx="543">
                  <c:v>6.8</c:v>
                </c:pt>
                <c:pt idx="544">
                  <c:v>7</c:v>
                </c:pt>
                <c:pt idx="545">
                  <c:v>4.0999999999999996</c:v>
                </c:pt>
                <c:pt idx="546">
                  <c:v>4.0999999999999996</c:v>
                </c:pt>
                <c:pt idx="547">
                  <c:v>4.0999999999999996</c:v>
                </c:pt>
                <c:pt idx="548">
                  <c:v>5</c:v>
                </c:pt>
                <c:pt idx="549">
                  <c:v>4.7</c:v>
                </c:pt>
                <c:pt idx="550">
                  <c:v>4.5999999999999996</c:v>
                </c:pt>
                <c:pt idx="551">
                  <c:v>4.4000000000000004</c:v>
                </c:pt>
                <c:pt idx="552">
                  <c:v>5.4</c:v>
                </c:pt>
                <c:pt idx="553">
                  <c:v>5.8</c:v>
                </c:pt>
                <c:pt idx="554">
                  <c:v>4.2</c:v>
                </c:pt>
                <c:pt idx="555">
                  <c:v>4.0999999999999996</c:v>
                </c:pt>
                <c:pt idx="556">
                  <c:v>3.9</c:v>
                </c:pt>
                <c:pt idx="557">
                  <c:v>3.7</c:v>
                </c:pt>
                <c:pt idx="558">
                  <c:v>4.3</c:v>
                </c:pt>
                <c:pt idx="559">
                  <c:v>4.2</c:v>
                </c:pt>
                <c:pt idx="560">
                  <c:v>4.5999999999999996</c:v>
                </c:pt>
                <c:pt idx="561">
                  <c:v>6.5</c:v>
                </c:pt>
                <c:pt idx="562">
                  <c:v>6</c:v>
                </c:pt>
                <c:pt idx="563">
                  <c:v>4.4000000000000004</c:v>
                </c:pt>
                <c:pt idx="564">
                  <c:v>1.8</c:v>
                </c:pt>
                <c:pt idx="565">
                  <c:v>2.1</c:v>
                </c:pt>
                <c:pt idx="566">
                  <c:v>2.5</c:v>
                </c:pt>
                <c:pt idx="567">
                  <c:v>4.0999999999999996</c:v>
                </c:pt>
                <c:pt idx="568">
                  <c:v>6.5</c:v>
                </c:pt>
                <c:pt idx="569">
                  <c:v>6</c:v>
                </c:pt>
                <c:pt idx="570">
                  <c:v>5.9</c:v>
                </c:pt>
                <c:pt idx="571">
                  <c:v>4.2</c:v>
                </c:pt>
                <c:pt idx="572">
                  <c:v>6.3</c:v>
                </c:pt>
                <c:pt idx="573">
                  <c:v>6</c:v>
                </c:pt>
                <c:pt idx="574">
                  <c:v>5.9</c:v>
                </c:pt>
                <c:pt idx="575">
                  <c:v>3.7</c:v>
                </c:pt>
                <c:pt idx="576">
                  <c:v>3.7</c:v>
                </c:pt>
                <c:pt idx="577">
                  <c:v>4.4000000000000004</c:v>
                </c:pt>
                <c:pt idx="578">
                  <c:v>6.3</c:v>
                </c:pt>
                <c:pt idx="579">
                  <c:v>7.6</c:v>
                </c:pt>
                <c:pt idx="580">
                  <c:v>8.5</c:v>
                </c:pt>
                <c:pt idx="581">
                  <c:v>7</c:v>
                </c:pt>
                <c:pt idx="582">
                  <c:v>5.7</c:v>
                </c:pt>
                <c:pt idx="583">
                  <c:v>7.3</c:v>
                </c:pt>
                <c:pt idx="584">
                  <c:v>6.2</c:v>
                </c:pt>
                <c:pt idx="585">
                  <c:v>7.5</c:v>
                </c:pt>
                <c:pt idx="586">
                  <c:v>7.5</c:v>
                </c:pt>
                <c:pt idx="587">
                  <c:v>6.5</c:v>
                </c:pt>
                <c:pt idx="588">
                  <c:v>6.6</c:v>
                </c:pt>
                <c:pt idx="589">
                  <c:v>4.5999999999999996</c:v>
                </c:pt>
                <c:pt idx="590">
                  <c:v>4.2</c:v>
                </c:pt>
                <c:pt idx="591">
                  <c:v>4.8</c:v>
                </c:pt>
                <c:pt idx="592">
                  <c:v>3.2</c:v>
                </c:pt>
                <c:pt idx="593">
                  <c:v>7.6</c:v>
                </c:pt>
                <c:pt idx="594">
                  <c:v>5.6</c:v>
                </c:pt>
                <c:pt idx="595">
                  <c:v>7.9</c:v>
                </c:pt>
                <c:pt idx="596">
                  <c:v>6.3</c:v>
                </c:pt>
                <c:pt idx="597">
                  <c:v>7</c:v>
                </c:pt>
                <c:pt idx="598">
                  <c:v>6.7</c:v>
                </c:pt>
                <c:pt idx="599">
                  <c:v>7.3</c:v>
                </c:pt>
                <c:pt idx="600">
                  <c:v>7.1</c:v>
                </c:pt>
                <c:pt idx="601">
                  <c:v>7.4</c:v>
                </c:pt>
                <c:pt idx="602">
                  <c:v>7.2</c:v>
                </c:pt>
                <c:pt idx="603">
                  <c:v>8.4</c:v>
                </c:pt>
                <c:pt idx="604">
                  <c:v>8</c:v>
                </c:pt>
                <c:pt idx="605">
                  <c:v>8.1</c:v>
                </c:pt>
                <c:pt idx="606">
                  <c:v>6.8</c:v>
                </c:pt>
                <c:pt idx="607">
                  <c:v>8.3000000000000007</c:v>
                </c:pt>
                <c:pt idx="608">
                  <c:v>5.3</c:v>
                </c:pt>
                <c:pt idx="609">
                  <c:v>6.1</c:v>
                </c:pt>
                <c:pt idx="610">
                  <c:v>2.8</c:v>
                </c:pt>
                <c:pt idx="611">
                  <c:v>1.7</c:v>
                </c:pt>
                <c:pt idx="612">
                  <c:v>6.2</c:v>
                </c:pt>
                <c:pt idx="613">
                  <c:v>7.3</c:v>
                </c:pt>
                <c:pt idx="614">
                  <c:v>6.7</c:v>
                </c:pt>
                <c:pt idx="615">
                  <c:v>4.5999999999999996</c:v>
                </c:pt>
                <c:pt idx="616">
                  <c:v>5.2</c:v>
                </c:pt>
                <c:pt idx="617">
                  <c:v>6.1</c:v>
                </c:pt>
                <c:pt idx="618">
                  <c:v>8.5</c:v>
                </c:pt>
                <c:pt idx="619">
                  <c:v>7.1</c:v>
                </c:pt>
                <c:pt idx="620">
                  <c:v>4.5</c:v>
                </c:pt>
                <c:pt idx="621">
                  <c:v>7.2</c:v>
                </c:pt>
                <c:pt idx="622">
                  <c:v>5.9</c:v>
                </c:pt>
                <c:pt idx="623">
                  <c:v>6.5</c:v>
                </c:pt>
                <c:pt idx="624">
                  <c:v>3.4</c:v>
                </c:pt>
                <c:pt idx="625">
                  <c:v>3.9</c:v>
                </c:pt>
                <c:pt idx="626">
                  <c:v>4.8</c:v>
                </c:pt>
                <c:pt idx="627">
                  <c:v>3.8</c:v>
                </c:pt>
                <c:pt idx="628">
                  <c:v>7.6</c:v>
                </c:pt>
                <c:pt idx="629">
                  <c:v>6.8</c:v>
                </c:pt>
                <c:pt idx="630">
                  <c:v>6.8</c:v>
                </c:pt>
                <c:pt idx="631">
                  <c:v>6.3</c:v>
                </c:pt>
                <c:pt idx="632">
                  <c:v>6.2</c:v>
                </c:pt>
                <c:pt idx="633">
                  <c:v>8.1</c:v>
                </c:pt>
                <c:pt idx="634">
                  <c:v>3.4</c:v>
                </c:pt>
                <c:pt idx="635">
                  <c:v>6.4</c:v>
                </c:pt>
                <c:pt idx="636">
                  <c:v>6.5</c:v>
                </c:pt>
                <c:pt idx="637">
                  <c:v>5.4</c:v>
                </c:pt>
                <c:pt idx="638">
                  <c:v>7.4</c:v>
                </c:pt>
                <c:pt idx="639">
                  <c:v>6.9</c:v>
                </c:pt>
                <c:pt idx="640">
                  <c:v>7.2</c:v>
                </c:pt>
                <c:pt idx="641">
                  <c:v>8.1</c:v>
                </c:pt>
                <c:pt idx="642">
                  <c:v>6.6</c:v>
                </c:pt>
                <c:pt idx="643">
                  <c:v>7.7</c:v>
                </c:pt>
                <c:pt idx="644">
                  <c:v>7</c:v>
                </c:pt>
                <c:pt idx="645">
                  <c:v>6.7</c:v>
                </c:pt>
                <c:pt idx="646">
                  <c:v>6.4</c:v>
                </c:pt>
                <c:pt idx="647">
                  <c:v>6.6</c:v>
                </c:pt>
                <c:pt idx="648">
                  <c:v>6</c:v>
                </c:pt>
                <c:pt idx="649">
                  <c:v>4.5</c:v>
                </c:pt>
                <c:pt idx="650">
                  <c:v>7.5</c:v>
                </c:pt>
                <c:pt idx="651">
                  <c:v>8.5</c:v>
                </c:pt>
                <c:pt idx="652">
                  <c:v>6.3</c:v>
                </c:pt>
                <c:pt idx="653">
                  <c:v>7.1</c:v>
                </c:pt>
                <c:pt idx="654">
                  <c:v>6</c:v>
                </c:pt>
                <c:pt idx="655">
                  <c:v>7.2</c:v>
                </c:pt>
                <c:pt idx="656">
                  <c:v>7.4</c:v>
                </c:pt>
                <c:pt idx="657">
                  <c:v>4.5999999999999996</c:v>
                </c:pt>
                <c:pt idx="658">
                  <c:v>6.7</c:v>
                </c:pt>
                <c:pt idx="659">
                  <c:v>2.2999999999999998</c:v>
                </c:pt>
                <c:pt idx="660">
                  <c:v>6</c:v>
                </c:pt>
                <c:pt idx="661">
                  <c:v>7.3</c:v>
                </c:pt>
                <c:pt idx="662">
                  <c:v>4.4000000000000004</c:v>
                </c:pt>
                <c:pt idx="663">
                  <c:v>4.3</c:v>
                </c:pt>
                <c:pt idx="664">
                  <c:v>6.6</c:v>
                </c:pt>
                <c:pt idx="665">
                  <c:v>7.3</c:v>
                </c:pt>
                <c:pt idx="666">
                  <c:v>5.5</c:v>
                </c:pt>
                <c:pt idx="667">
                  <c:v>3.6</c:v>
                </c:pt>
                <c:pt idx="668">
                  <c:v>6.9</c:v>
                </c:pt>
                <c:pt idx="669">
                  <c:v>7.3</c:v>
                </c:pt>
                <c:pt idx="670">
                  <c:v>7.4</c:v>
                </c:pt>
                <c:pt idx="671">
                  <c:v>6.7</c:v>
                </c:pt>
                <c:pt idx="672">
                  <c:v>8.4</c:v>
                </c:pt>
                <c:pt idx="673">
                  <c:v>3.4</c:v>
                </c:pt>
                <c:pt idx="674">
                  <c:v>5.7</c:v>
                </c:pt>
                <c:pt idx="675">
                  <c:v>8</c:v>
                </c:pt>
                <c:pt idx="676">
                  <c:v>7.6</c:v>
                </c:pt>
                <c:pt idx="677">
                  <c:v>6.7</c:v>
                </c:pt>
                <c:pt idx="678">
                  <c:v>5.4</c:v>
                </c:pt>
                <c:pt idx="679">
                  <c:v>7.9</c:v>
                </c:pt>
                <c:pt idx="680">
                  <c:v>7.7</c:v>
                </c:pt>
                <c:pt idx="681">
                  <c:v>4.5</c:v>
                </c:pt>
                <c:pt idx="682">
                  <c:v>3</c:v>
                </c:pt>
                <c:pt idx="683">
                  <c:v>8</c:v>
                </c:pt>
                <c:pt idx="684">
                  <c:v>7.7</c:v>
                </c:pt>
                <c:pt idx="685">
                  <c:v>5.5</c:v>
                </c:pt>
                <c:pt idx="686">
                  <c:v>3.9</c:v>
                </c:pt>
                <c:pt idx="687">
                  <c:v>3.2</c:v>
                </c:pt>
                <c:pt idx="688">
                  <c:v>4.8</c:v>
                </c:pt>
                <c:pt idx="689">
                  <c:v>7</c:v>
                </c:pt>
                <c:pt idx="690">
                  <c:v>6.7</c:v>
                </c:pt>
                <c:pt idx="691">
                  <c:v>5.0999999999999996</c:v>
                </c:pt>
                <c:pt idx="692">
                  <c:v>3.1</c:v>
                </c:pt>
                <c:pt idx="693">
                  <c:v>7.2</c:v>
                </c:pt>
                <c:pt idx="694">
                  <c:v>7.1</c:v>
                </c:pt>
                <c:pt idx="695">
                  <c:v>6.9</c:v>
                </c:pt>
                <c:pt idx="696">
                  <c:v>6.6</c:v>
                </c:pt>
                <c:pt idx="697">
                  <c:v>8.1999999999999993</c:v>
                </c:pt>
                <c:pt idx="698">
                  <c:v>7</c:v>
                </c:pt>
                <c:pt idx="699">
                  <c:v>6.8</c:v>
                </c:pt>
                <c:pt idx="700">
                  <c:v>6.3</c:v>
                </c:pt>
                <c:pt idx="701">
                  <c:v>5.5</c:v>
                </c:pt>
                <c:pt idx="702">
                  <c:v>8.1999999999999993</c:v>
                </c:pt>
                <c:pt idx="703">
                  <c:v>6.9</c:v>
                </c:pt>
                <c:pt idx="704">
                  <c:v>7.1</c:v>
                </c:pt>
                <c:pt idx="705">
                  <c:v>7.8</c:v>
                </c:pt>
                <c:pt idx="706">
                  <c:v>7</c:v>
                </c:pt>
                <c:pt idx="707">
                  <c:v>6.9</c:v>
                </c:pt>
                <c:pt idx="708">
                  <c:v>7.9</c:v>
                </c:pt>
                <c:pt idx="709">
                  <c:v>8</c:v>
                </c:pt>
                <c:pt idx="710">
                  <c:v>5.2</c:v>
                </c:pt>
                <c:pt idx="711">
                  <c:v>7.2</c:v>
                </c:pt>
                <c:pt idx="712">
                  <c:v>7.1</c:v>
                </c:pt>
                <c:pt idx="713">
                  <c:v>5.7</c:v>
                </c:pt>
                <c:pt idx="714">
                  <c:v>7.1</c:v>
                </c:pt>
                <c:pt idx="715">
                  <c:v>5.4</c:v>
                </c:pt>
                <c:pt idx="716">
                  <c:v>7.4</c:v>
                </c:pt>
                <c:pt idx="717">
                  <c:v>6.4</c:v>
                </c:pt>
                <c:pt idx="718">
                  <c:v>4.9000000000000004</c:v>
                </c:pt>
                <c:pt idx="719">
                  <c:v>6.8</c:v>
                </c:pt>
                <c:pt idx="720">
                  <c:v>8.6</c:v>
                </c:pt>
                <c:pt idx="721">
                  <c:v>1.7</c:v>
                </c:pt>
                <c:pt idx="722">
                  <c:v>7.5</c:v>
                </c:pt>
                <c:pt idx="723">
                  <c:v>7.8</c:v>
                </c:pt>
                <c:pt idx="724">
                  <c:v>7.2</c:v>
                </c:pt>
                <c:pt idx="725">
                  <c:v>7.1</c:v>
                </c:pt>
                <c:pt idx="726">
                  <c:v>7.2</c:v>
                </c:pt>
                <c:pt idx="727">
                  <c:v>7.6</c:v>
                </c:pt>
                <c:pt idx="728">
                  <c:v>8.3000000000000007</c:v>
                </c:pt>
                <c:pt idx="729">
                  <c:v>6.8</c:v>
                </c:pt>
                <c:pt idx="730">
                  <c:v>7.7</c:v>
                </c:pt>
                <c:pt idx="731">
                  <c:v>6.2</c:v>
                </c:pt>
                <c:pt idx="732">
                  <c:v>7.5</c:v>
                </c:pt>
                <c:pt idx="733">
                  <c:v>6.8</c:v>
                </c:pt>
                <c:pt idx="734">
                  <c:v>8.6999999999999993</c:v>
                </c:pt>
                <c:pt idx="735">
                  <c:v>7.3</c:v>
                </c:pt>
                <c:pt idx="736">
                  <c:v>8</c:v>
                </c:pt>
                <c:pt idx="737">
                  <c:v>4.4000000000000004</c:v>
                </c:pt>
                <c:pt idx="738">
                  <c:v>7.2</c:v>
                </c:pt>
                <c:pt idx="739">
                  <c:v>7.6</c:v>
                </c:pt>
                <c:pt idx="740">
                  <c:v>6.8</c:v>
                </c:pt>
                <c:pt idx="741">
                  <c:v>7.1</c:v>
                </c:pt>
                <c:pt idx="742">
                  <c:v>7.5</c:v>
                </c:pt>
                <c:pt idx="743">
                  <c:v>6.6</c:v>
                </c:pt>
                <c:pt idx="744">
                  <c:v>8.1999999999999993</c:v>
                </c:pt>
                <c:pt idx="745">
                  <c:v>7.3</c:v>
                </c:pt>
                <c:pt idx="746">
                  <c:v>6.4</c:v>
                </c:pt>
                <c:pt idx="747">
                  <c:v>8</c:v>
                </c:pt>
                <c:pt idx="748">
                  <c:v>7.3</c:v>
                </c:pt>
                <c:pt idx="749">
                  <c:v>8.1999999999999993</c:v>
                </c:pt>
                <c:pt idx="750">
                  <c:v>6.6</c:v>
                </c:pt>
                <c:pt idx="751">
                  <c:v>4.9000000000000004</c:v>
                </c:pt>
                <c:pt idx="752">
                  <c:v>6.2</c:v>
                </c:pt>
                <c:pt idx="753">
                  <c:v>7.1</c:v>
                </c:pt>
                <c:pt idx="754">
                  <c:v>6.6</c:v>
                </c:pt>
                <c:pt idx="755">
                  <c:v>7</c:v>
                </c:pt>
                <c:pt idx="756">
                  <c:v>3.5</c:v>
                </c:pt>
                <c:pt idx="757">
                  <c:v>7.8</c:v>
                </c:pt>
                <c:pt idx="758">
                  <c:v>6.5</c:v>
                </c:pt>
                <c:pt idx="759">
                  <c:v>8.1</c:v>
                </c:pt>
                <c:pt idx="760">
                  <c:v>8</c:v>
                </c:pt>
                <c:pt idx="761">
                  <c:v>7.3</c:v>
                </c:pt>
                <c:pt idx="762">
                  <c:v>6.7</c:v>
                </c:pt>
                <c:pt idx="763">
                  <c:v>7</c:v>
                </c:pt>
                <c:pt idx="764">
                  <c:v>7.8</c:v>
                </c:pt>
                <c:pt idx="765">
                  <c:v>6.9</c:v>
                </c:pt>
                <c:pt idx="766">
                  <c:v>6.3</c:v>
                </c:pt>
                <c:pt idx="767">
                  <c:v>7.2</c:v>
                </c:pt>
                <c:pt idx="768">
                  <c:v>6.9</c:v>
                </c:pt>
                <c:pt idx="769">
                  <c:v>6.7</c:v>
                </c:pt>
                <c:pt idx="770">
                  <c:v>6.7</c:v>
                </c:pt>
                <c:pt idx="771">
                  <c:v>7.1</c:v>
                </c:pt>
                <c:pt idx="772">
                  <c:v>6.7</c:v>
                </c:pt>
                <c:pt idx="773">
                  <c:v>8.1999999999999993</c:v>
                </c:pt>
                <c:pt idx="774">
                  <c:v>8.1999999999999993</c:v>
                </c:pt>
                <c:pt idx="775">
                  <c:v>7.2</c:v>
                </c:pt>
                <c:pt idx="776">
                  <c:v>7.9</c:v>
                </c:pt>
                <c:pt idx="777">
                  <c:v>7.7</c:v>
                </c:pt>
                <c:pt idx="778">
                  <c:v>6.9</c:v>
                </c:pt>
                <c:pt idx="779">
                  <c:v>7.4</c:v>
                </c:pt>
                <c:pt idx="780">
                  <c:v>8.1</c:v>
                </c:pt>
                <c:pt idx="781">
                  <c:v>7.5</c:v>
                </c:pt>
                <c:pt idx="782">
                  <c:v>6.3</c:v>
                </c:pt>
                <c:pt idx="783">
                  <c:v>7.2</c:v>
                </c:pt>
                <c:pt idx="784">
                  <c:v>5.6</c:v>
                </c:pt>
                <c:pt idx="785">
                  <c:v>5.7</c:v>
                </c:pt>
                <c:pt idx="786">
                  <c:v>1.9</c:v>
                </c:pt>
                <c:pt idx="787">
                  <c:v>6.6</c:v>
                </c:pt>
                <c:pt idx="788">
                  <c:v>5.8</c:v>
                </c:pt>
                <c:pt idx="789">
                  <c:v>7.2</c:v>
                </c:pt>
                <c:pt idx="790">
                  <c:v>6.4</c:v>
                </c:pt>
                <c:pt idx="791">
                  <c:v>7.3</c:v>
                </c:pt>
                <c:pt idx="792">
                  <c:v>8.6</c:v>
                </c:pt>
                <c:pt idx="793">
                  <c:v>7.5</c:v>
                </c:pt>
                <c:pt idx="794">
                  <c:v>8</c:v>
                </c:pt>
                <c:pt idx="795">
                  <c:v>6.6</c:v>
                </c:pt>
                <c:pt idx="796">
                  <c:v>6.6</c:v>
                </c:pt>
                <c:pt idx="797">
                  <c:v>7.4</c:v>
                </c:pt>
                <c:pt idx="798">
                  <c:v>6.4</c:v>
                </c:pt>
                <c:pt idx="799">
                  <c:v>8.1</c:v>
                </c:pt>
                <c:pt idx="800">
                  <c:v>5.2</c:v>
                </c:pt>
                <c:pt idx="801">
                  <c:v>8.1</c:v>
                </c:pt>
                <c:pt idx="802">
                  <c:v>4.7</c:v>
                </c:pt>
                <c:pt idx="803">
                  <c:v>7.6</c:v>
                </c:pt>
                <c:pt idx="804">
                  <c:v>7.2</c:v>
                </c:pt>
                <c:pt idx="805">
                  <c:v>6.4</c:v>
                </c:pt>
                <c:pt idx="806">
                  <c:v>6.8</c:v>
                </c:pt>
                <c:pt idx="807">
                  <c:v>7.7</c:v>
                </c:pt>
                <c:pt idx="808">
                  <c:v>6.5</c:v>
                </c:pt>
                <c:pt idx="809">
                  <c:v>8.3000000000000007</c:v>
                </c:pt>
                <c:pt idx="810">
                  <c:v>7.6</c:v>
                </c:pt>
                <c:pt idx="811">
                  <c:v>7.8</c:v>
                </c:pt>
                <c:pt idx="812">
                  <c:v>5.0999999999999996</c:v>
                </c:pt>
                <c:pt idx="813">
                  <c:v>5.4</c:v>
                </c:pt>
                <c:pt idx="814">
                  <c:v>7.8</c:v>
                </c:pt>
                <c:pt idx="815">
                  <c:v>7.4</c:v>
                </c:pt>
                <c:pt idx="816">
                  <c:v>8.5</c:v>
                </c:pt>
                <c:pt idx="817">
                  <c:v>5.8</c:v>
                </c:pt>
                <c:pt idx="818">
                  <c:v>8.1999999999999993</c:v>
                </c:pt>
                <c:pt idx="819">
                  <c:v>7.5</c:v>
                </c:pt>
                <c:pt idx="820">
                  <c:v>7.3</c:v>
                </c:pt>
                <c:pt idx="821">
                  <c:v>7.7</c:v>
                </c:pt>
                <c:pt idx="822">
                  <c:v>7.7</c:v>
                </c:pt>
                <c:pt idx="823">
                  <c:v>7.3</c:v>
                </c:pt>
                <c:pt idx="824">
                  <c:v>6.5</c:v>
                </c:pt>
                <c:pt idx="825">
                  <c:v>7.3</c:v>
                </c:pt>
                <c:pt idx="826">
                  <c:v>5.4</c:v>
                </c:pt>
                <c:pt idx="827">
                  <c:v>7.6</c:v>
                </c:pt>
                <c:pt idx="828">
                  <c:v>7.9</c:v>
                </c:pt>
                <c:pt idx="829">
                  <c:v>7.5</c:v>
                </c:pt>
                <c:pt idx="830">
                  <c:v>6.7</c:v>
                </c:pt>
                <c:pt idx="831">
                  <c:v>7.1</c:v>
                </c:pt>
                <c:pt idx="832">
                  <c:v>7.9</c:v>
                </c:pt>
                <c:pt idx="833">
                  <c:v>6</c:v>
                </c:pt>
                <c:pt idx="834">
                  <c:v>6.6</c:v>
                </c:pt>
                <c:pt idx="835">
                  <c:v>7.9</c:v>
                </c:pt>
                <c:pt idx="836">
                  <c:v>6.8</c:v>
                </c:pt>
                <c:pt idx="837">
                  <c:v>8.1</c:v>
                </c:pt>
                <c:pt idx="838">
                  <c:v>7.8</c:v>
                </c:pt>
                <c:pt idx="839">
                  <c:v>8</c:v>
                </c:pt>
                <c:pt idx="840">
                  <c:v>7.8</c:v>
                </c:pt>
                <c:pt idx="841">
                  <c:v>5.7</c:v>
                </c:pt>
                <c:pt idx="842">
                  <c:v>8.1999999999999993</c:v>
                </c:pt>
                <c:pt idx="843">
                  <c:v>8</c:v>
                </c:pt>
                <c:pt idx="844">
                  <c:v>8.4</c:v>
                </c:pt>
                <c:pt idx="845">
                  <c:v>7.6</c:v>
                </c:pt>
                <c:pt idx="846">
                  <c:v>5</c:v>
                </c:pt>
                <c:pt idx="847">
                  <c:v>3.9</c:v>
                </c:pt>
                <c:pt idx="848">
                  <c:v>7.1</c:v>
                </c:pt>
                <c:pt idx="849">
                  <c:v>6.6</c:v>
                </c:pt>
                <c:pt idx="850">
                  <c:v>5.2</c:v>
                </c:pt>
                <c:pt idx="851">
                  <c:v>7.7</c:v>
                </c:pt>
                <c:pt idx="852">
                  <c:v>6.7</c:v>
                </c:pt>
                <c:pt idx="853">
                  <c:v>8.5</c:v>
                </c:pt>
                <c:pt idx="854">
                  <c:v>7.1</c:v>
                </c:pt>
                <c:pt idx="855">
                  <c:v>8.1999999999999993</c:v>
                </c:pt>
                <c:pt idx="856">
                  <c:v>7</c:v>
                </c:pt>
                <c:pt idx="857">
                  <c:v>6.6</c:v>
                </c:pt>
                <c:pt idx="858">
                  <c:v>7.4</c:v>
                </c:pt>
                <c:pt idx="859">
                  <c:v>7.2</c:v>
                </c:pt>
                <c:pt idx="860">
                  <c:v>7.9</c:v>
                </c:pt>
                <c:pt idx="861">
                  <c:v>7.7</c:v>
                </c:pt>
                <c:pt idx="862">
                  <c:v>4.4000000000000004</c:v>
                </c:pt>
                <c:pt idx="863">
                  <c:v>7</c:v>
                </c:pt>
                <c:pt idx="864">
                  <c:v>6.4</c:v>
                </c:pt>
                <c:pt idx="865">
                  <c:v>6.5</c:v>
                </c:pt>
                <c:pt idx="866">
                  <c:v>7.9</c:v>
                </c:pt>
                <c:pt idx="867">
                  <c:v>7.1</c:v>
                </c:pt>
                <c:pt idx="868">
                  <c:v>6.7</c:v>
                </c:pt>
                <c:pt idx="869">
                  <c:v>7.5</c:v>
                </c:pt>
                <c:pt idx="870">
                  <c:v>7.2</c:v>
                </c:pt>
                <c:pt idx="871">
                  <c:v>5.7</c:v>
                </c:pt>
                <c:pt idx="872">
                  <c:v>4.2</c:v>
                </c:pt>
                <c:pt idx="873">
                  <c:v>6.9</c:v>
                </c:pt>
                <c:pt idx="874">
                  <c:v>6.4</c:v>
                </c:pt>
                <c:pt idx="875">
                  <c:v>7.9</c:v>
                </c:pt>
                <c:pt idx="876">
                  <c:v>7.2</c:v>
                </c:pt>
                <c:pt idx="877">
                  <c:v>3.4</c:v>
                </c:pt>
                <c:pt idx="878">
                  <c:v>7.6</c:v>
                </c:pt>
                <c:pt idx="879">
                  <c:v>6.1</c:v>
                </c:pt>
                <c:pt idx="880">
                  <c:v>3.4</c:v>
                </c:pt>
                <c:pt idx="881">
                  <c:v>6.3</c:v>
                </c:pt>
                <c:pt idx="882">
                  <c:v>3.1</c:v>
                </c:pt>
                <c:pt idx="883">
                  <c:v>6.9</c:v>
                </c:pt>
                <c:pt idx="884">
                  <c:v>6.8</c:v>
                </c:pt>
                <c:pt idx="885">
                  <c:v>6.6</c:v>
                </c:pt>
                <c:pt idx="886">
                  <c:v>5.4</c:v>
                </c:pt>
                <c:pt idx="887">
                  <c:v>7.8</c:v>
                </c:pt>
                <c:pt idx="888">
                  <c:v>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6-4E6F-8425-C8557A6B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89646</xdr:colOff>
      <xdr:row>41</xdr:row>
      <xdr:rowOff>71438</xdr:rowOff>
    </xdr:from>
    <xdr:to>
      <xdr:col>15</xdr:col>
      <xdr:colOff>476248</xdr:colOff>
      <xdr:row>56</xdr:row>
      <xdr:rowOff>9525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E708523-2AB6-4DE9-9DC8-934E7D4F8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78072</xdr:colOff>
      <xdr:row>0</xdr:row>
      <xdr:rowOff>0</xdr:rowOff>
    </xdr:from>
    <xdr:to>
      <xdr:col>15</xdr:col>
      <xdr:colOff>491217</xdr:colOff>
      <xdr:row>40</xdr:row>
      <xdr:rowOff>168088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7843F0B-8380-442B-9DE8-298DAAEB7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</xdr:rowOff>
    </xdr:from>
    <xdr:to>
      <xdr:col>16</xdr:col>
      <xdr:colOff>114714</xdr:colOff>
      <xdr:row>32</xdr:row>
      <xdr:rowOff>119683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2B3F7-CB7B-4BFF-A571-B2F661ED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16</xdr:col>
      <xdr:colOff>85725</xdr:colOff>
      <xdr:row>14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39B3C5-623F-4C54-9897-72C78E15D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123825</xdr:rowOff>
    </xdr:from>
    <xdr:to>
      <xdr:col>16</xdr:col>
      <xdr:colOff>114714</xdr:colOff>
      <xdr:row>47</xdr:row>
      <xdr:rowOff>43483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0FDD64-9966-4DBF-B9B0-D21772B84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47625</xdr:rowOff>
    </xdr:from>
    <xdr:to>
      <xdr:col>13</xdr:col>
      <xdr:colOff>209550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E74C56-062B-4398-8500-B30EF65C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9526</xdr:colOff>
      <xdr:row>18</xdr:row>
      <xdr:rowOff>33336</xdr:rowOff>
    </xdr:from>
    <xdr:to>
      <xdr:col>13</xdr:col>
      <xdr:colOff>228601</xdr:colOff>
      <xdr:row>34</xdr:row>
      <xdr:rowOff>114299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8CDF21-1A48-4507-979A-DF1AB4C89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419100</xdr:colOff>
      <xdr:row>35</xdr:row>
      <xdr:rowOff>90487</xdr:rowOff>
    </xdr:from>
    <xdr:to>
      <xdr:col>12</xdr:col>
      <xdr:colOff>752475</xdr:colOff>
      <xdr:row>49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6B11F9-7C59-439A-9CFD-FC374C7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73CBD3-08DE-480D-8D5B-C89936342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79AE5-BFDA-49F4-8217-9209AA948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D6F3CE8-4A5A-4686-95F9-2C7813FE6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5643B73-FA8B-44D3-9B5A-77358CF365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28575</xdr:rowOff>
    </xdr:from>
    <xdr:to>
      <xdr:col>10</xdr:col>
      <xdr:colOff>295275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72953-6E0D-41C7-B6F2-3913FE4C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4</xdr:row>
      <xdr:rowOff>19050</xdr:rowOff>
    </xdr:from>
    <xdr:to>
      <xdr:col>17</xdr:col>
      <xdr:colOff>533400</xdr:colOff>
      <xdr:row>21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F0F191-789C-4468-B34A-D229BC4A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0C1-9812-4468-A745-94BA8D5548CD}">
  <dimension ref="B1:AC889"/>
  <sheetViews>
    <sheetView topLeftCell="A870" zoomScale="85" zoomScaleNormal="85" workbookViewId="0">
      <selection activeCell="D889" sqref="D889"/>
    </sheetView>
  </sheetViews>
  <sheetFormatPr baseColWidth="10" defaultRowHeight="15" x14ac:dyDescent="0.25"/>
  <cols>
    <col min="1" max="1" width="13.7109375" customWidth="1"/>
    <col min="2" max="2" width="6.42578125" customWidth="1"/>
    <col min="3" max="3" width="6.140625" customWidth="1"/>
    <col min="4" max="4" width="4.7109375" customWidth="1"/>
    <col min="5" max="5" width="6.5703125" customWidth="1"/>
    <col min="6" max="6" width="8.42578125" style="74" customWidth="1"/>
    <col min="7" max="7" width="11.85546875" bestFit="1" customWidth="1"/>
    <col min="8" max="8" width="17.7109375" customWidth="1"/>
    <col min="11" max="11" width="8" customWidth="1"/>
    <col min="12" max="12" width="9.140625" customWidth="1"/>
    <col min="13" max="13" width="8.28515625" customWidth="1"/>
    <col min="14" max="14" width="9.42578125" customWidth="1"/>
    <col min="15" max="15" width="8.28515625" customWidth="1"/>
    <col min="16" max="16" width="8.85546875" customWidth="1"/>
    <col min="17" max="17" width="7.85546875" customWidth="1"/>
    <col min="18" max="18" width="7.140625" customWidth="1"/>
    <col min="19" max="19" width="3.85546875" style="31" customWidth="1"/>
    <col min="22" max="22" width="6.5703125" customWidth="1"/>
    <col min="23" max="23" width="4.7109375" customWidth="1"/>
    <col min="24" max="24" width="10.85546875" customWidth="1"/>
    <col min="25" max="25" width="6.28515625" style="18" customWidth="1"/>
    <col min="26" max="26" width="6.42578125" style="18" customWidth="1"/>
    <col min="28" max="28" width="17.5703125" customWidth="1"/>
    <col min="29" max="29" width="11.85546875" customWidth="1"/>
    <col min="36" max="36" width="7.5703125" customWidth="1"/>
  </cols>
  <sheetData>
    <row r="1" spans="2:29" x14ac:dyDescent="0.25">
      <c r="B1">
        <v>2</v>
      </c>
      <c r="C1">
        <v>5.4</v>
      </c>
      <c r="D1">
        <f t="shared" ref="D1:D64" si="0">ROUND($C1*2, 0)/2</f>
        <v>5.5</v>
      </c>
      <c r="E1">
        <v>130</v>
      </c>
      <c r="F1" s="74">
        <v>26047</v>
      </c>
      <c r="H1" s="27"/>
      <c r="I1" s="27"/>
      <c r="J1" s="27"/>
      <c r="K1" s="27"/>
      <c r="L1" s="27"/>
      <c r="M1" s="27"/>
      <c r="N1" s="27"/>
      <c r="O1" s="27"/>
      <c r="P1" s="27"/>
      <c r="Q1">
        <f t="shared" ref="Q1:Q32" si="1">C1-B1</f>
        <v>3.4000000000000004</v>
      </c>
      <c r="R1">
        <f t="shared" ref="R1:R32" si="2">ABS(Q1)</f>
        <v>3.4000000000000004</v>
      </c>
      <c r="S1" s="31">
        <f t="shared" ref="S1:S32" si="3">IF($Q1&gt;0,0,1)</f>
        <v>0</v>
      </c>
      <c r="T1" s="56"/>
      <c r="U1" s="56"/>
      <c r="V1" s="30">
        <f t="shared" ref="V1:V32" ca="1" si="4">B1+RAND()-0.5</f>
        <v>1.6474272145166315</v>
      </c>
      <c r="Y1" s="17">
        <f t="shared" ref="Y1:Y32" si="5">(B1-1)*10/9</f>
        <v>1.1111111111111112</v>
      </c>
      <c r="Z1" s="17">
        <f t="shared" ref="Z1:Z32" si="6">(C1-1)*10/9</f>
        <v>4.8888888888888893</v>
      </c>
    </row>
    <row r="2" spans="2:29" x14ac:dyDescent="0.25">
      <c r="B2">
        <v>10</v>
      </c>
      <c r="C2">
        <v>7.1</v>
      </c>
      <c r="D2">
        <f t="shared" si="0"/>
        <v>7</v>
      </c>
      <c r="E2">
        <v>147</v>
      </c>
      <c r="F2" s="74">
        <v>71696</v>
      </c>
      <c r="H2" s="27"/>
      <c r="I2" s="29"/>
      <c r="J2" s="27"/>
      <c r="K2" s="28"/>
      <c r="L2" s="28"/>
      <c r="M2" s="29"/>
      <c r="N2" s="29"/>
      <c r="O2" s="29"/>
      <c r="P2" s="27"/>
      <c r="Q2">
        <f t="shared" si="1"/>
        <v>-2.9000000000000004</v>
      </c>
      <c r="R2">
        <f t="shared" si="2"/>
        <v>2.9000000000000004</v>
      </c>
      <c r="S2" s="31">
        <f t="shared" si="3"/>
        <v>1</v>
      </c>
      <c r="T2" s="56"/>
      <c r="U2" s="56"/>
      <c r="V2" s="30">
        <f t="shared" ca="1" si="4"/>
        <v>9.7155447077186032</v>
      </c>
      <c r="Y2" s="18">
        <f t="shared" si="5"/>
        <v>10</v>
      </c>
      <c r="Z2" s="18">
        <f t="shared" si="6"/>
        <v>6.7777777777777777</v>
      </c>
    </row>
    <row r="3" spans="2:29" x14ac:dyDescent="0.25">
      <c r="B3">
        <v>7</v>
      </c>
      <c r="C3">
        <v>5.9</v>
      </c>
      <c r="D3">
        <f t="shared" si="0"/>
        <v>6</v>
      </c>
      <c r="E3">
        <v>106</v>
      </c>
      <c r="F3" s="74">
        <v>54041</v>
      </c>
      <c r="H3" s="27"/>
      <c r="I3" s="29"/>
      <c r="J3" s="27"/>
      <c r="K3" s="28"/>
      <c r="L3" s="28"/>
      <c r="M3" s="29"/>
      <c r="N3" s="29"/>
      <c r="O3" s="29"/>
      <c r="P3" s="27"/>
      <c r="Q3">
        <f t="shared" si="1"/>
        <v>-1.0999999999999996</v>
      </c>
      <c r="R3">
        <f t="shared" si="2"/>
        <v>1.0999999999999996</v>
      </c>
      <c r="S3" s="31">
        <f t="shared" si="3"/>
        <v>1</v>
      </c>
      <c r="T3" s="57"/>
      <c r="U3" s="57"/>
      <c r="V3" s="30">
        <f t="shared" ca="1" si="4"/>
        <v>6.7234043669647345</v>
      </c>
      <c r="Y3" s="18">
        <f t="shared" si="5"/>
        <v>6.666666666666667</v>
      </c>
      <c r="Z3" s="18">
        <f t="shared" si="6"/>
        <v>5.4444444444444446</v>
      </c>
    </row>
    <row r="4" spans="2:29" x14ac:dyDescent="0.25">
      <c r="B4">
        <v>9</v>
      </c>
      <c r="C4">
        <v>7.1</v>
      </c>
      <c r="D4">
        <f t="shared" si="0"/>
        <v>7</v>
      </c>
      <c r="E4">
        <v>120</v>
      </c>
      <c r="F4" s="74">
        <v>63508</v>
      </c>
      <c r="H4" s="27"/>
      <c r="I4" s="29"/>
      <c r="J4" s="27"/>
      <c r="K4" s="27"/>
      <c r="L4" s="27"/>
      <c r="M4" s="27"/>
      <c r="N4" s="27"/>
      <c r="O4" s="27"/>
      <c r="P4" s="27"/>
      <c r="Q4">
        <f t="shared" si="1"/>
        <v>-1.9000000000000004</v>
      </c>
      <c r="R4">
        <f t="shared" si="2"/>
        <v>1.9000000000000004</v>
      </c>
      <c r="S4" s="31">
        <f t="shared" si="3"/>
        <v>1</v>
      </c>
      <c r="T4" s="57"/>
      <c r="U4" s="57"/>
      <c r="V4" s="30">
        <f t="shared" ca="1" si="4"/>
        <v>8.937540860100631</v>
      </c>
      <c r="Y4" s="18">
        <f t="shared" si="5"/>
        <v>8.8888888888888893</v>
      </c>
      <c r="Z4" s="18">
        <f t="shared" si="6"/>
        <v>6.7777777777777777</v>
      </c>
      <c r="AC4" s="1"/>
    </row>
    <row r="5" spans="2:29" x14ac:dyDescent="0.25">
      <c r="B5">
        <v>10</v>
      </c>
      <c r="C5">
        <v>8.3000000000000007</v>
      </c>
      <c r="D5">
        <f t="shared" si="0"/>
        <v>8.5</v>
      </c>
      <c r="E5">
        <v>94</v>
      </c>
      <c r="F5" s="74">
        <v>44851</v>
      </c>
      <c r="H5" s="27"/>
      <c r="I5" s="29"/>
      <c r="J5" s="27"/>
      <c r="K5" s="29"/>
      <c r="L5" s="29"/>
      <c r="M5" s="27"/>
      <c r="N5" s="27"/>
      <c r="O5" s="27"/>
      <c r="P5" s="27"/>
      <c r="Q5">
        <f t="shared" si="1"/>
        <v>-1.6999999999999993</v>
      </c>
      <c r="R5">
        <f t="shared" si="2"/>
        <v>1.6999999999999993</v>
      </c>
      <c r="S5" s="31">
        <f t="shared" si="3"/>
        <v>1</v>
      </c>
      <c r="T5" s="57"/>
      <c r="U5" s="57"/>
      <c r="V5" s="30">
        <f t="shared" ca="1" si="4"/>
        <v>9.5141868390270083</v>
      </c>
      <c r="Y5" s="18">
        <f t="shared" si="5"/>
        <v>10</v>
      </c>
      <c r="Z5" s="18">
        <f t="shared" si="6"/>
        <v>8.1111111111111107</v>
      </c>
    </row>
    <row r="6" spans="2:29" x14ac:dyDescent="0.25">
      <c r="B6">
        <v>7</v>
      </c>
      <c r="C6">
        <v>5.7</v>
      </c>
      <c r="D6">
        <f t="shared" si="0"/>
        <v>5.5</v>
      </c>
      <c r="E6">
        <v>111</v>
      </c>
      <c r="F6" s="74">
        <v>18320</v>
      </c>
      <c r="H6" s="27"/>
      <c r="I6" s="27"/>
      <c r="J6" s="27"/>
      <c r="K6" s="27"/>
      <c r="L6" s="27"/>
      <c r="M6" s="27"/>
      <c r="N6" s="27"/>
      <c r="O6" s="27"/>
      <c r="P6" s="27"/>
      <c r="Q6">
        <f t="shared" si="1"/>
        <v>-1.2999999999999998</v>
      </c>
      <c r="R6">
        <f t="shared" si="2"/>
        <v>1.2999999999999998</v>
      </c>
      <c r="S6" s="31">
        <f t="shared" si="3"/>
        <v>1</v>
      </c>
      <c r="T6" s="57"/>
      <c r="U6" s="57"/>
      <c r="V6" s="30">
        <f t="shared" ca="1" si="4"/>
        <v>7.3861168473971572</v>
      </c>
      <c r="Y6" s="18">
        <f t="shared" si="5"/>
        <v>6.666666666666667</v>
      </c>
      <c r="Z6" s="18">
        <f t="shared" si="6"/>
        <v>5.2222222222222223</v>
      </c>
    </row>
    <row r="7" spans="2:29" x14ac:dyDescent="0.25">
      <c r="B7">
        <v>9</v>
      </c>
      <c r="C7">
        <v>7.4</v>
      </c>
      <c r="D7">
        <f t="shared" si="0"/>
        <v>7.5</v>
      </c>
      <c r="E7">
        <v>134</v>
      </c>
      <c r="F7" s="74">
        <v>30019</v>
      </c>
      <c r="H7" s="27"/>
      <c r="I7" s="27"/>
      <c r="J7" s="27"/>
      <c r="K7" s="54"/>
      <c r="L7" s="27"/>
      <c r="M7" s="27"/>
      <c r="N7" s="27"/>
      <c r="O7" s="27"/>
      <c r="P7" s="27"/>
      <c r="Q7">
        <f t="shared" si="1"/>
        <v>-1.5999999999999996</v>
      </c>
      <c r="R7">
        <f t="shared" si="2"/>
        <v>1.5999999999999996</v>
      </c>
      <c r="S7" s="31">
        <f t="shared" si="3"/>
        <v>1</v>
      </c>
      <c r="T7" s="57"/>
      <c r="U7" s="57"/>
      <c r="V7" s="30">
        <f t="shared" ca="1" si="4"/>
        <v>9.4839225252410913</v>
      </c>
      <c r="Y7" s="18">
        <f t="shared" si="5"/>
        <v>8.8888888888888893</v>
      </c>
      <c r="Z7" s="18">
        <f t="shared" si="6"/>
        <v>7.1111111111111107</v>
      </c>
    </row>
    <row r="8" spans="2:29" x14ac:dyDescent="0.25">
      <c r="B8">
        <v>9</v>
      </c>
      <c r="C8">
        <v>8.1999999999999993</v>
      </c>
      <c r="D8">
        <f t="shared" si="0"/>
        <v>8</v>
      </c>
      <c r="E8">
        <v>137</v>
      </c>
      <c r="F8" s="74">
        <v>164569</v>
      </c>
      <c r="H8" s="27"/>
      <c r="I8" s="27"/>
      <c r="J8" s="27"/>
      <c r="K8" s="54"/>
      <c r="L8" s="27"/>
      <c r="M8" s="27"/>
      <c r="N8" s="27"/>
      <c r="O8" s="27"/>
      <c r="P8" s="27"/>
      <c r="Q8">
        <f t="shared" si="1"/>
        <v>-0.80000000000000071</v>
      </c>
      <c r="R8">
        <f t="shared" si="2"/>
        <v>0.80000000000000071</v>
      </c>
      <c r="S8" s="31">
        <f t="shared" si="3"/>
        <v>1</v>
      </c>
      <c r="T8" s="57"/>
      <c r="U8" s="57"/>
      <c r="V8" s="30">
        <f t="shared" ca="1" si="4"/>
        <v>9.0413333449575468</v>
      </c>
      <c r="Y8" s="18">
        <f t="shared" si="5"/>
        <v>8.8888888888888893</v>
      </c>
      <c r="Z8" s="18">
        <f t="shared" si="6"/>
        <v>8</v>
      </c>
    </row>
    <row r="9" spans="2:29" x14ac:dyDescent="0.25">
      <c r="B9">
        <v>3</v>
      </c>
      <c r="C9">
        <v>6.7</v>
      </c>
      <c r="D9">
        <f t="shared" si="0"/>
        <v>6.5</v>
      </c>
      <c r="E9">
        <v>103</v>
      </c>
      <c r="F9" s="74">
        <v>40427</v>
      </c>
      <c r="H9" s="27"/>
      <c r="I9" s="27"/>
      <c r="J9" s="27"/>
      <c r="K9" s="27"/>
      <c r="L9" s="27"/>
      <c r="M9" s="27"/>
      <c r="N9" s="27"/>
      <c r="O9" s="27"/>
      <c r="P9" s="27"/>
      <c r="Q9">
        <f t="shared" si="1"/>
        <v>3.7</v>
      </c>
      <c r="R9">
        <f t="shared" si="2"/>
        <v>3.7</v>
      </c>
      <c r="S9" s="31">
        <f t="shared" si="3"/>
        <v>0</v>
      </c>
      <c r="T9" s="57"/>
      <c r="U9" s="57"/>
      <c r="V9" s="30">
        <f t="shared" ca="1" si="4"/>
        <v>3.3017330737600306</v>
      </c>
      <c r="Y9" s="18">
        <f t="shared" si="5"/>
        <v>2.2222222222222223</v>
      </c>
      <c r="Z9" s="18">
        <f t="shared" si="6"/>
        <v>6.333333333333333</v>
      </c>
    </row>
    <row r="10" spans="2:29" x14ac:dyDescent="0.25">
      <c r="B10">
        <v>8</v>
      </c>
      <c r="C10">
        <v>7</v>
      </c>
      <c r="D10">
        <f t="shared" si="0"/>
        <v>7</v>
      </c>
      <c r="E10">
        <v>163</v>
      </c>
      <c r="F10" s="74">
        <v>40115</v>
      </c>
      <c r="H10" s="27"/>
      <c r="I10" s="55"/>
      <c r="J10" s="27"/>
      <c r="K10" s="27"/>
      <c r="L10" s="27"/>
      <c r="M10" s="27"/>
      <c r="N10" s="27"/>
      <c r="O10" s="27"/>
      <c r="P10" s="27"/>
      <c r="Q10">
        <f t="shared" si="1"/>
        <v>-1</v>
      </c>
      <c r="R10">
        <f t="shared" si="2"/>
        <v>1</v>
      </c>
      <c r="S10" s="31">
        <f t="shared" si="3"/>
        <v>1</v>
      </c>
      <c r="T10" s="57"/>
      <c r="U10" s="57"/>
      <c r="V10" s="30">
        <f t="shared" ca="1" si="4"/>
        <v>8.0996604158234202</v>
      </c>
      <c r="Y10" s="18">
        <f t="shared" si="5"/>
        <v>7.7777777777777777</v>
      </c>
      <c r="Z10" s="18">
        <f t="shared" si="6"/>
        <v>6.666666666666667</v>
      </c>
    </row>
    <row r="11" spans="2:29" x14ac:dyDescent="0.25">
      <c r="B11">
        <v>8</v>
      </c>
      <c r="C11">
        <v>8.1</v>
      </c>
      <c r="D11">
        <f t="shared" si="0"/>
        <v>8</v>
      </c>
      <c r="E11">
        <v>117</v>
      </c>
      <c r="F11" s="74">
        <v>132492</v>
      </c>
      <c r="H11" s="27"/>
      <c r="I11" s="27"/>
      <c r="J11" s="27"/>
      <c r="K11" s="27"/>
      <c r="L11" s="27"/>
      <c r="M11" s="27"/>
      <c r="N11" s="27"/>
      <c r="O11" s="27"/>
      <c r="P11" s="27"/>
      <c r="Q11">
        <f t="shared" si="1"/>
        <v>9.9999999999999645E-2</v>
      </c>
      <c r="R11">
        <f t="shared" si="2"/>
        <v>9.9999999999999645E-2</v>
      </c>
      <c r="S11" s="31">
        <f t="shared" si="3"/>
        <v>0</v>
      </c>
      <c r="T11" s="57"/>
      <c r="U11" s="57"/>
      <c r="V11" s="30">
        <f t="shared" ca="1" si="4"/>
        <v>8.1015031978453269</v>
      </c>
      <c r="Y11" s="18">
        <f t="shared" si="5"/>
        <v>7.7777777777777777</v>
      </c>
      <c r="Z11" s="18">
        <f t="shared" si="6"/>
        <v>7.8888888888888893</v>
      </c>
    </row>
    <row r="12" spans="2:29" x14ac:dyDescent="0.25">
      <c r="B12">
        <v>8</v>
      </c>
      <c r="C12">
        <v>6.3</v>
      </c>
      <c r="D12">
        <f t="shared" si="0"/>
        <v>6.5</v>
      </c>
      <c r="E12">
        <v>82</v>
      </c>
      <c r="F12" s="74">
        <v>14584</v>
      </c>
      <c r="H12" s="27"/>
      <c r="I12" s="27"/>
      <c r="J12" s="27"/>
      <c r="K12" s="27"/>
      <c r="L12" s="27"/>
      <c r="M12" s="27"/>
      <c r="N12" s="27"/>
      <c r="O12" s="27"/>
      <c r="P12" s="27"/>
      <c r="Q12">
        <f t="shared" si="1"/>
        <v>-1.7000000000000002</v>
      </c>
      <c r="R12">
        <f t="shared" si="2"/>
        <v>1.7000000000000002</v>
      </c>
      <c r="S12" s="31">
        <f t="shared" si="3"/>
        <v>1</v>
      </c>
      <c r="T12" s="57"/>
      <c r="U12" s="57"/>
      <c r="V12" s="30">
        <f t="shared" ca="1" si="4"/>
        <v>7.9425506222767481</v>
      </c>
      <c r="Y12" s="18">
        <f t="shared" si="5"/>
        <v>7.7777777777777777</v>
      </c>
      <c r="Z12" s="18">
        <f t="shared" si="6"/>
        <v>5.8888888888888893</v>
      </c>
    </row>
    <row r="13" spans="2:29" x14ac:dyDescent="0.25">
      <c r="B13">
        <v>3</v>
      </c>
      <c r="C13">
        <v>7</v>
      </c>
      <c r="D13">
        <f t="shared" si="0"/>
        <v>7</v>
      </c>
      <c r="E13">
        <v>116</v>
      </c>
      <c r="F13" s="74">
        <v>12187</v>
      </c>
      <c r="H13" s="27"/>
      <c r="I13" s="27"/>
      <c r="J13" s="27"/>
      <c r="K13" s="27"/>
      <c r="L13" s="27"/>
      <c r="M13" s="27"/>
      <c r="N13" s="27"/>
      <c r="O13" s="27"/>
      <c r="P13" s="27"/>
      <c r="Q13">
        <f t="shared" si="1"/>
        <v>4</v>
      </c>
      <c r="R13">
        <f t="shared" si="2"/>
        <v>4</v>
      </c>
      <c r="S13" s="31">
        <f t="shared" si="3"/>
        <v>0</v>
      </c>
      <c r="T13" s="57"/>
      <c r="U13" s="57"/>
      <c r="V13" s="30">
        <f t="shared" ca="1" si="4"/>
        <v>2.8793548660791561</v>
      </c>
      <c r="Y13" s="18">
        <f t="shared" si="5"/>
        <v>2.2222222222222223</v>
      </c>
      <c r="Z13" s="18">
        <f t="shared" si="6"/>
        <v>6.666666666666667</v>
      </c>
    </row>
    <row r="14" spans="2:29" x14ac:dyDescent="0.25">
      <c r="B14">
        <v>7</v>
      </c>
      <c r="C14">
        <v>6.8</v>
      </c>
      <c r="D14">
        <f t="shared" si="0"/>
        <v>7</v>
      </c>
      <c r="E14">
        <v>99</v>
      </c>
      <c r="F14" s="74">
        <v>38120</v>
      </c>
      <c r="H14" s="27"/>
      <c r="I14" s="27"/>
      <c r="J14" s="27"/>
      <c r="K14" s="27"/>
      <c r="L14" s="27"/>
      <c r="M14" s="27"/>
      <c r="N14" s="27"/>
      <c r="O14" s="27"/>
      <c r="P14" s="27"/>
      <c r="Q14">
        <f t="shared" si="1"/>
        <v>-0.20000000000000018</v>
      </c>
      <c r="R14">
        <f t="shared" si="2"/>
        <v>0.20000000000000018</v>
      </c>
      <c r="S14" s="31">
        <f t="shared" si="3"/>
        <v>1</v>
      </c>
      <c r="T14" s="57"/>
      <c r="U14" s="57"/>
      <c r="V14" s="30">
        <f t="shared" ca="1" si="4"/>
        <v>6.7507955056655584</v>
      </c>
      <c r="Y14" s="18">
        <f t="shared" si="5"/>
        <v>6.666666666666667</v>
      </c>
      <c r="Z14" s="18">
        <f t="shared" si="6"/>
        <v>6.4444444444444446</v>
      </c>
    </row>
    <row r="15" spans="2:29" x14ac:dyDescent="0.25">
      <c r="B15">
        <v>8</v>
      </c>
      <c r="C15">
        <v>7.9</v>
      </c>
      <c r="D15">
        <f t="shared" si="0"/>
        <v>8</v>
      </c>
      <c r="E15">
        <v>93</v>
      </c>
      <c r="F15" s="74">
        <v>46286</v>
      </c>
      <c r="H15" s="27"/>
      <c r="I15" s="27"/>
      <c r="J15" s="27"/>
      <c r="K15" s="27"/>
      <c r="L15" s="27"/>
      <c r="M15" s="27"/>
      <c r="N15" s="27"/>
      <c r="O15" s="27"/>
      <c r="P15" s="27"/>
      <c r="Q15">
        <f t="shared" si="1"/>
        <v>-9.9999999999999645E-2</v>
      </c>
      <c r="R15">
        <f t="shared" si="2"/>
        <v>9.9999999999999645E-2</v>
      </c>
      <c r="S15" s="31">
        <f t="shared" si="3"/>
        <v>1</v>
      </c>
      <c r="T15" s="57"/>
      <c r="U15" s="57"/>
      <c r="V15" s="30">
        <f t="shared" ca="1" si="4"/>
        <v>7.7952051630324792</v>
      </c>
      <c r="Y15" s="18">
        <f t="shared" si="5"/>
        <v>7.7777777777777777</v>
      </c>
      <c r="Z15" s="18">
        <f t="shared" si="6"/>
        <v>7.666666666666667</v>
      </c>
    </row>
    <row r="16" spans="2:29" x14ac:dyDescent="0.25">
      <c r="B16">
        <v>7</v>
      </c>
      <c r="C16">
        <v>7.6</v>
      </c>
      <c r="D16">
        <f t="shared" si="0"/>
        <v>7.5</v>
      </c>
      <c r="E16">
        <v>138</v>
      </c>
      <c r="F16" s="74">
        <v>119991</v>
      </c>
      <c r="Q16">
        <f t="shared" si="1"/>
        <v>0.59999999999999964</v>
      </c>
      <c r="R16">
        <f t="shared" si="2"/>
        <v>0.59999999999999964</v>
      </c>
      <c r="S16" s="31">
        <f t="shared" si="3"/>
        <v>0</v>
      </c>
      <c r="T16" s="57"/>
      <c r="U16" s="57"/>
      <c r="V16" s="30">
        <f t="shared" ca="1" si="4"/>
        <v>6.5429698736102031</v>
      </c>
      <c r="Y16" s="18">
        <f t="shared" si="5"/>
        <v>6.666666666666667</v>
      </c>
      <c r="Z16" s="18">
        <f t="shared" si="6"/>
        <v>7.333333333333333</v>
      </c>
    </row>
    <row r="17" spans="2:26" x14ac:dyDescent="0.25">
      <c r="B17">
        <v>6</v>
      </c>
      <c r="C17">
        <v>6.9</v>
      </c>
      <c r="D17">
        <f t="shared" si="0"/>
        <v>7</v>
      </c>
      <c r="E17">
        <v>120</v>
      </c>
      <c r="F17" s="74">
        <v>92466</v>
      </c>
      <c r="Q17">
        <f t="shared" si="1"/>
        <v>0.90000000000000036</v>
      </c>
      <c r="R17">
        <f t="shared" si="2"/>
        <v>0.90000000000000036</v>
      </c>
      <c r="S17" s="31">
        <f t="shared" si="3"/>
        <v>0</v>
      </c>
      <c r="T17" s="57"/>
      <c r="U17" s="57"/>
      <c r="V17" s="30">
        <f t="shared" ca="1" si="4"/>
        <v>5.9244636103462058</v>
      </c>
      <c r="Y17" s="18">
        <f t="shared" si="5"/>
        <v>5.5555555555555554</v>
      </c>
      <c r="Z17" s="18">
        <f t="shared" si="6"/>
        <v>6.5555555555555554</v>
      </c>
    </row>
    <row r="18" spans="2:26" x14ac:dyDescent="0.25">
      <c r="B18">
        <v>2</v>
      </c>
      <c r="C18">
        <v>6.4</v>
      </c>
      <c r="D18">
        <f t="shared" si="0"/>
        <v>6.5</v>
      </c>
      <c r="E18">
        <v>145</v>
      </c>
      <c r="F18" s="74">
        <v>40584</v>
      </c>
      <c r="Q18">
        <f t="shared" si="1"/>
        <v>4.4000000000000004</v>
      </c>
      <c r="R18">
        <f t="shared" si="2"/>
        <v>4.4000000000000004</v>
      </c>
      <c r="S18" s="31">
        <f t="shared" si="3"/>
        <v>0</v>
      </c>
      <c r="T18" s="57"/>
      <c r="U18" s="57"/>
      <c r="V18" s="30">
        <f t="shared" ca="1" si="4"/>
        <v>2.2985176726122267</v>
      </c>
      <c r="Y18" s="18">
        <f t="shared" si="5"/>
        <v>1.1111111111111112</v>
      </c>
      <c r="Z18" s="18">
        <f t="shared" si="6"/>
        <v>6</v>
      </c>
    </row>
    <row r="19" spans="2:26" x14ac:dyDescent="0.25">
      <c r="B19">
        <v>5</v>
      </c>
      <c r="C19">
        <v>7.2</v>
      </c>
      <c r="D19">
        <f t="shared" si="0"/>
        <v>7</v>
      </c>
      <c r="E19">
        <v>114</v>
      </c>
      <c r="F19" s="74">
        <v>55228</v>
      </c>
      <c r="Q19">
        <f t="shared" si="1"/>
        <v>2.2000000000000002</v>
      </c>
      <c r="R19">
        <f t="shared" si="2"/>
        <v>2.2000000000000002</v>
      </c>
      <c r="S19" s="31">
        <f t="shared" si="3"/>
        <v>0</v>
      </c>
      <c r="T19" s="57"/>
      <c r="U19" s="57"/>
      <c r="V19" s="30">
        <f t="shared" ca="1" si="4"/>
        <v>5.3696884959902986</v>
      </c>
      <c r="Y19" s="18">
        <f t="shared" si="5"/>
        <v>4.4444444444444446</v>
      </c>
      <c r="Z19" s="18">
        <f t="shared" si="6"/>
        <v>6.8888888888888893</v>
      </c>
    </row>
    <row r="20" spans="2:26" x14ac:dyDescent="0.25">
      <c r="B20">
        <v>9</v>
      </c>
      <c r="C20">
        <v>7.5</v>
      </c>
      <c r="D20">
        <f t="shared" si="0"/>
        <v>7.5</v>
      </c>
      <c r="E20">
        <v>124</v>
      </c>
      <c r="F20" s="74">
        <v>118653</v>
      </c>
      <c r="Q20">
        <f t="shared" si="1"/>
        <v>-1.5</v>
      </c>
      <c r="R20">
        <f t="shared" si="2"/>
        <v>1.5</v>
      </c>
      <c r="S20" s="31">
        <f t="shared" si="3"/>
        <v>1</v>
      </c>
      <c r="T20" s="57"/>
      <c r="U20" s="57"/>
      <c r="V20" s="30">
        <f t="shared" ca="1" si="4"/>
        <v>9.1270227881621206</v>
      </c>
      <c r="Y20" s="18">
        <f t="shared" si="5"/>
        <v>8.8888888888888893</v>
      </c>
      <c r="Z20" s="18">
        <f t="shared" si="6"/>
        <v>7.2222222222222223</v>
      </c>
    </row>
    <row r="21" spans="2:26" x14ac:dyDescent="0.25">
      <c r="B21">
        <v>9</v>
      </c>
      <c r="C21">
        <v>7.2</v>
      </c>
      <c r="D21">
        <f t="shared" si="0"/>
        <v>7</v>
      </c>
      <c r="E21">
        <v>85</v>
      </c>
      <c r="F21" s="74">
        <v>19745</v>
      </c>
      <c r="Q21">
        <f t="shared" si="1"/>
        <v>-1.7999999999999998</v>
      </c>
      <c r="R21">
        <f t="shared" si="2"/>
        <v>1.7999999999999998</v>
      </c>
      <c r="S21" s="31">
        <f t="shared" si="3"/>
        <v>1</v>
      </c>
      <c r="T21" s="57"/>
      <c r="U21" s="57"/>
      <c r="V21" s="30">
        <f t="shared" ca="1" si="4"/>
        <v>9.0548307642572574</v>
      </c>
      <c r="Y21" s="18">
        <f t="shared" si="5"/>
        <v>8.8888888888888893</v>
      </c>
      <c r="Z21" s="18">
        <f t="shared" si="6"/>
        <v>6.8888888888888893</v>
      </c>
    </row>
    <row r="22" spans="2:26" x14ac:dyDescent="0.25">
      <c r="B22">
        <v>9</v>
      </c>
      <c r="C22">
        <v>7.6</v>
      </c>
      <c r="D22">
        <f t="shared" si="0"/>
        <v>7.5</v>
      </c>
      <c r="E22">
        <v>110</v>
      </c>
      <c r="F22" s="74">
        <v>182086</v>
      </c>
      <c r="Q22">
        <f t="shared" si="1"/>
        <v>-1.4000000000000004</v>
      </c>
      <c r="R22">
        <f t="shared" si="2"/>
        <v>1.4000000000000004</v>
      </c>
      <c r="S22" s="31">
        <f t="shared" si="3"/>
        <v>1</v>
      </c>
      <c r="T22" s="57"/>
      <c r="U22" s="57"/>
      <c r="V22" s="30">
        <f t="shared" ca="1" si="4"/>
        <v>9.3126856481210147</v>
      </c>
      <c r="Y22" s="18">
        <f t="shared" si="5"/>
        <v>8.8888888888888893</v>
      </c>
      <c r="Z22" s="18">
        <f t="shared" si="6"/>
        <v>7.333333333333333</v>
      </c>
    </row>
    <row r="23" spans="2:26" x14ac:dyDescent="0.25">
      <c r="B23">
        <v>9</v>
      </c>
      <c r="C23">
        <v>7.8</v>
      </c>
      <c r="D23">
        <f t="shared" si="0"/>
        <v>8</v>
      </c>
      <c r="E23">
        <v>146</v>
      </c>
      <c r="F23" s="74">
        <v>150912</v>
      </c>
      <c r="Q23">
        <f t="shared" si="1"/>
        <v>-1.2000000000000002</v>
      </c>
      <c r="R23">
        <f t="shared" si="2"/>
        <v>1.2000000000000002</v>
      </c>
      <c r="S23" s="31">
        <f t="shared" si="3"/>
        <v>1</v>
      </c>
      <c r="T23" s="57"/>
      <c r="U23" s="57"/>
      <c r="V23" s="30">
        <f t="shared" ca="1" si="4"/>
        <v>8.9012378717898173</v>
      </c>
      <c r="Y23" s="18">
        <f t="shared" si="5"/>
        <v>8.8888888888888893</v>
      </c>
      <c r="Z23" s="18">
        <f t="shared" si="6"/>
        <v>7.5555555555555554</v>
      </c>
    </row>
    <row r="24" spans="2:26" x14ac:dyDescent="0.25">
      <c r="B24">
        <v>9</v>
      </c>
      <c r="C24">
        <v>8.1</v>
      </c>
      <c r="D24">
        <f t="shared" si="0"/>
        <v>8</v>
      </c>
      <c r="E24">
        <v>99</v>
      </c>
      <c r="F24" s="74">
        <v>133055</v>
      </c>
      <c r="Q24">
        <f t="shared" si="1"/>
        <v>-0.90000000000000036</v>
      </c>
      <c r="R24">
        <f t="shared" si="2"/>
        <v>0.90000000000000036</v>
      </c>
      <c r="S24" s="31">
        <f t="shared" si="3"/>
        <v>1</v>
      </c>
      <c r="T24" s="57"/>
      <c r="U24" s="57"/>
      <c r="V24" s="30">
        <f t="shared" ca="1" si="4"/>
        <v>8.7269207440745973</v>
      </c>
      <c r="Y24" s="18">
        <f t="shared" si="5"/>
        <v>8.8888888888888893</v>
      </c>
      <c r="Z24" s="18">
        <f t="shared" si="6"/>
        <v>7.8888888888888893</v>
      </c>
    </row>
    <row r="25" spans="2:26" x14ac:dyDescent="0.25">
      <c r="B25">
        <v>1</v>
      </c>
      <c r="C25">
        <v>7</v>
      </c>
      <c r="D25">
        <f t="shared" si="0"/>
        <v>7</v>
      </c>
      <c r="E25">
        <v>100</v>
      </c>
      <c r="F25" s="74">
        <v>36448</v>
      </c>
      <c r="Q25">
        <f t="shared" si="1"/>
        <v>6</v>
      </c>
      <c r="R25">
        <f t="shared" si="2"/>
        <v>6</v>
      </c>
      <c r="S25" s="31">
        <f t="shared" si="3"/>
        <v>0</v>
      </c>
      <c r="T25" s="57"/>
      <c r="U25" s="57"/>
      <c r="V25" s="30">
        <f t="shared" ca="1" si="4"/>
        <v>0.65714060617906611</v>
      </c>
      <c r="Y25" s="18">
        <f t="shared" si="5"/>
        <v>0</v>
      </c>
      <c r="Z25" s="18">
        <f t="shared" si="6"/>
        <v>6.666666666666667</v>
      </c>
    </row>
    <row r="26" spans="2:26" x14ac:dyDescent="0.25">
      <c r="B26">
        <v>6</v>
      </c>
      <c r="C26">
        <v>8</v>
      </c>
      <c r="D26">
        <f t="shared" si="0"/>
        <v>8</v>
      </c>
      <c r="E26">
        <v>83</v>
      </c>
      <c r="F26" s="74">
        <v>24606</v>
      </c>
      <c r="Q26">
        <f t="shared" si="1"/>
        <v>2</v>
      </c>
      <c r="R26">
        <f t="shared" si="2"/>
        <v>2</v>
      </c>
      <c r="S26" s="31">
        <f t="shared" si="3"/>
        <v>0</v>
      </c>
      <c r="T26" s="57"/>
      <c r="U26" s="57"/>
      <c r="V26" s="30">
        <f t="shared" ca="1" si="4"/>
        <v>6.1574340819128333</v>
      </c>
      <c r="Y26" s="18">
        <f t="shared" si="5"/>
        <v>5.5555555555555554</v>
      </c>
      <c r="Z26" s="18">
        <f t="shared" si="6"/>
        <v>7.7777777777777777</v>
      </c>
    </row>
    <row r="27" spans="2:26" x14ac:dyDescent="0.25">
      <c r="B27">
        <v>6</v>
      </c>
      <c r="C27">
        <v>5.0999999999999996</v>
      </c>
      <c r="D27">
        <f t="shared" si="0"/>
        <v>5</v>
      </c>
      <c r="E27">
        <v>97</v>
      </c>
      <c r="F27" s="74">
        <v>10284</v>
      </c>
      <c r="Q27">
        <f t="shared" si="1"/>
        <v>-0.90000000000000036</v>
      </c>
      <c r="R27">
        <f t="shared" si="2"/>
        <v>0.90000000000000036</v>
      </c>
      <c r="S27" s="31">
        <f t="shared" si="3"/>
        <v>1</v>
      </c>
      <c r="T27" s="57"/>
      <c r="U27" s="57"/>
      <c r="V27" s="30">
        <f t="shared" ca="1" si="4"/>
        <v>5.5651433214293125</v>
      </c>
      <c r="Y27" s="18">
        <f t="shared" si="5"/>
        <v>5.5555555555555554</v>
      </c>
      <c r="Z27" s="18">
        <f t="shared" si="6"/>
        <v>4.5555555555555554</v>
      </c>
    </row>
    <row r="28" spans="2:26" x14ac:dyDescent="0.25">
      <c r="B28">
        <v>6</v>
      </c>
      <c r="C28">
        <v>5.0999999999999996</v>
      </c>
      <c r="D28">
        <f t="shared" si="0"/>
        <v>5</v>
      </c>
      <c r="E28">
        <v>89</v>
      </c>
      <c r="F28" s="74">
        <v>2132</v>
      </c>
      <c r="Q28">
        <f t="shared" si="1"/>
        <v>-0.90000000000000036</v>
      </c>
      <c r="R28">
        <f t="shared" si="2"/>
        <v>0.90000000000000036</v>
      </c>
      <c r="S28" s="31">
        <f t="shared" si="3"/>
        <v>1</v>
      </c>
      <c r="T28" s="57"/>
      <c r="U28" s="57"/>
      <c r="V28" s="30">
        <f t="shared" ca="1" si="4"/>
        <v>6.1212086471723799</v>
      </c>
      <c r="Y28" s="18">
        <f t="shared" si="5"/>
        <v>5.5555555555555554</v>
      </c>
      <c r="Z28" s="18">
        <f t="shared" si="6"/>
        <v>4.5555555555555554</v>
      </c>
    </row>
    <row r="29" spans="2:26" x14ac:dyDescent="0.25">
      <c r="B29">
        <v>4</v>
      </c>
      <c r="C29">
        <v>7.2</v>
      </c>
      <c r="D29">
        <f t="shared" si="0"/>
        <v>7</v>
      </c>
      <c r="E29">
        <v>158</v>
      </c>
      <c r="F29" s="74">
        <v>41253</v>
      </c>
      <c r="Q29">
        <f t="shared" si="1"/>
        <v>3.2</v>
      </c>
      <c r="R29">
        <f t="shared" si="2"/>
        <v>3.2</v>
      </c>
      <c r="S29" s="31">
        <f t="shared" si="3"/>
        <v>0</v>
      </c>
      <c r="T29" s="57"/>
      <c r="U29" s="57"/>
      <c r="V29" s="30">
        <f t="shared" ca="1" si="4"/>
        <v>4.3202366973311905</v>
      </c>
      <c r="Y29" s="18">
        <f t="shared" si="5"/>
        <v>3.3333333333333335</v>
      </c>
      <c r="Z29" s="18">
        <f t="shared" si="6"/>
        <v>6.8888888888888893</v>
      </c>
    </row>
    <row r="30" spans="2:26" x14ac:dyDescent="0.25">
      <c r="B30">
        <v>4</v>
      </c>
      <c r="C30">
        <v>7.1</v>
      </c>
      <c r="D30">
        <f t="shared" si="0"/>
        <v>7</v>
      </c>
      <c r="E30">
        <v>107</v>
      </c>
      <c r="F30" s="74">
        <v>49729</v>
      </c>
      <c r="Q30">
        <f t="shared" si="1"/>
        <v>3.0999999999999996</v>
      </c>
      <c r="R30">
        <f t="shared" si="2"/>
        <v>3.0999999999999996</v>
      </c>
      <c r="S30" s="31">
        <f t="shared" si="3"/>
        <v>0</v>
      </c>
      <c r="T30" s="57"/>
      <c r="U30" s="57"/>
      <c r="V30" s="30">
        <f t="shared" ca="1" si="4"/>
        <v>4.4871906033682967</v>
      </c>
      <c r="Y30" s="18">
        <f t="shared" si="5"/>
        <v>3.3333333333333335</v>
      </c>
      <c r="Z30" s="18">
        <f t="shared" si="6"/>
        <v>6.7777777777777777</v>
      </c>
    </row>
    <row r="31" spans="2:26" x14ac:dyDescent="0.25">
      <c r="B31">
        <v>8</v>
      </c>
      <c r="C31">
        <v>8</v>
      </c>
      <c r="D31">
        <f t="shared" si="0"/>
        <v>8</v>
      </c>
      <c r="E31">
        <v>148</v>
      </c>
      <c r="F31" s="74">
        <v>152625</v>
      </c>
      <c r="Q31">
        <f t="shared" si="1"/>
        <v>0</v>
      </c>
      <c r="R31">
        <f t="shared" si="2"/>
        <v>0</v>
      </c>
      <c r="S31" s="31">
        <f t="shared" si="3"/>
        <v>1</v>
      </c>
      <c r="T31" s="57"/>
      <c r="U31" s="57"/>
      <c r="V31" s="30">
        <f t="shared" ca="1" si="4"/>
        <v>7.8910218024749028</v>
      </c>
      <c r="Y31" s="18">
        <f t="shared" si="5"/>
        <v>7.7777777777777777</v>
      </c>
      <c r="Z31" s="18">
        <f t="shared" si="6"/>
        <v>7.7777777777777777</v>
      </c>
    </row>
    <row r="32" spans="2:26" x14ac:dyDescent="0.25">
      <c r="B32">
        <v>9</v>
      </c>
      <c r="C32">
        <v>7.9</v>
      </c>
      <c r="D32">
        <f t="shared" si="0"/>
        <v>8</v>
      </c>
      <c r="E32">
        <v>115</v>
      </c>
      <c r="F32" s="74">
        <v>143811</v>
      </c>
      <c r="Q32">
        <f t="shared" si="1"/>
        <v>-1.0999999999999996</v>
      </c>
      <c r="R32">
        <f t="shared" si="2"/>
        <v>1.0999999999999996</v>
      </c>
      <c r="S32" s="31">
        <f t="shared" si="3"/>
        <v>1</v>
      </c>
      <c r="T32" s="57"/>
      <c r="U32" s="57"/>
      <c r="V32" s="30">
        <f t="shared" ca="1" si="4"/>
        <v>8.9639576219408852</v>
      </c>
      <c r="Y32" s="18">
        <f t="shared" si="5"/>
        <v>8.8888888888888893</v>
      </c>
      <c r="Z32" s="18">
        <f t="shared" si="6"/>
        <v>7.666666666666667</v>
      </c>
    </row>
    <row r="33" spans="2:26" x14ac:dyDescent="0.25">
      <c r="B33">
        <v>6</v>
      </c>
      <c r="C33">
        <v>6.1</v>
      </c>
      <c r="D33">
        <f t="shared" si="0"/>
        <v>6</v>
      </c>
      <c r="E33">
        <v>50</v>
      </c>
      <c r="F33" s="74">
        <v>1640</v>
      </c>
      <c r="Q33">
        <f t="shared" ref="Q33:Q66" si="7">C33-B33</f>
        <v>9.9999999999999645E-2</v>
      </c>
      <c r="R33">
        <f t="shared" ref="R33:R64" si="8">ABS(Q33)</f>
        <v>9.9999999999999645E-2</v>
      </c>
      <c r="S33" s="31">
        <f t="shared" ref="S33:S66" si="9">IF($Q33&gt;0,0,1)</f>
        <v>0</v>
      </c>
      <c r="T33" s="57"/>
      <c r="U33" s="57"/>
      <c r="V33" s="30">
        <f t="shared" ref="V33:V66" ca="1" si="10">B33+RAND()-0.5</f>
        <v>5.6586039610604244</v>
      </c>
      <c r="Y33" s="18">
        <f t="shared" ref="Y33:Y66" si="11">(B33-1)*10/9</f>
        <v>5.5555555555555554</v>
      </c>
      <c r="Z33" s="18">
        <f t="shared" ref="Z33:Z66" si="12">(C33-1)*10/9</f>
        <v>5.666666666666667</v>
      </c>
    </row>
    <row r="34" spans="2:26" x14ac:dyDescent="0.25">
      <c r="B34">
        <v>10</v>
      </c>
      <c r="C34">
        <v>7.8</v>
      </c>
      <c r="D34">
        <f t="shared" si="0"/>
        <v>8</v>
      </c>
      <c r="E34">
        <v>60</v>
      </c>
      <c r="F34" s="74">
        <v>6242</v>
      </c>
      <c r="Q34">
        <f t="shared" si="7"/>
        <v>-2.2000000000000002</v>
      </c>
      <c r="R34">
        <f t="shared" si="8"/>
        <v>2.2000000000000002</v>
      </c>
      <c r="S34" s="31">
        <f t="shared" si="9"/>
        <v>1</v>
      </c>
      <c r="T34" s="57"/>
      <c r="U34" s="57"/>
      <c r="V34" s="30">
        <f t="shared" ca="1" si="10"/>
        <v>10.080975464407294</v>
      </c>
      <c r="Y34" s="18">
        <f t="shared" si="11"/>
        <v>10</v>
      </c>
      <c r="Z34" s="18">
        <f t="shared" si="12"/>
        <v>7.5555555555555554</v>
      </c>
    </row>
    <row r="35" spans="2:26" x14ac:dyDescent="0.25">
      <c r="B35">
        <v>7</v>
      </c>
      <c r="C35">
        <v>8.8000000000000007</v>
      </c>
      <c r="D35">
        <f t="shared" si="0"/>
        <v>9</v>
      </c>
      <c r="E35">
        <v>45</v>
      </c>
      <c r="F35" s="74">
        <v>97518</v>
      </c>
      <c r="Q35">
        <f t="shared" si="7"/>
        <v>1.8000000000000007</v>
      </c>
      <c r="R35">
        <f t="shared" si="8"/>
        <v>1.8000000000000007</v>
      </c>
      <c r="S35" s="31">
        <f t="shared" si="9"/>
        <v>0</v>
      </c>
      <c r="T35" s="57"/>
      <c r="U35" s="57"/>
      <c r="V35" s="30">
        <f t="shared" ca="1" si="10"/>
        <v>7.0557372511832135</v>
      </c>
      <c r="Y35" s="18">
        <f t="shared" si="11"/>
        <v>6.666666666666667</v>
      </c>
      <c r="Z35" s="18">
        <f t="shared" si="12"/>
        <v>8.6666666666666661</v>
      </c>
    </row>
    <row r="36" spans="2:26" x14ac:dyDescent="0.25">
      <c r="B36">
        <v>4</v>
      </c>
      <c r="C36">
        <v>6.8</v>
      </c>
      <c r="D36">
        <f t="shared" si="0"/>
        <v>7</v>
      </c>
      <c r="E36">
        <v>85</v>
      </c>
      <c r="F36" s="74">
        <v>29659</v>
      </c>
      <c r="Q36">
        <f t="shared" si="7"/>
        <v>2.8</v>
      </c>
      <c r="R36">
        <f t="shared" si="8"/>
        <v>2.8</v>
      </c>
      <c r="S36" s="31">
        <f t="shared" si="9"/>
        <v>0</v>
      </c>
      <c r="T36" s="57"/>
      <c r="U36" s="57"/>
      <c r="V36" s="30">
        <f t="shared" ca="1" si="10"/>
        <v>3.8801702092659314</v>
      </c>
      <c r="Y36" s="18">
        <f t="shared" si="11"/>
        <v>3.3333333333333335</v>
      </c>
      <c r="Z36" s="18">
        <f t="shared" si="12"/>
        <v>6.4444444444444446</v>
      </c>
    </row>
    <row r="37" spans="2:26" x14ac:dyDescent="0.25">
      <c r="B37">
        <v>8</v>
      </c>
      <c r="C37">
        <v>7.8</v>
      </c>
      <c r="D37">
        <f t="shared" si="0"/>
        <v>8</v>
      </c>
      <c r="E37">
        <v>102</v>
      </c>
      <c r="F37" s="74">
        <v>118074</v>
      </c>
      <c r="Q37">
        <f t="shared" si="7"/>
        <v>-0.20000000000000018</v>
      </c>
      <c r="R37">
        <f t="shared" si="8"/>
        <v>0.20000000000000018</v>
      </c>
      <c r="S37" s="31">
        <f t="shared" si="9"/>
        <v>1</v>
      </c>
      <c r="T37" s="57"/>
      <c r="U37" s="57"/>
      <c r="V37" s="30">
        <f t="shared" ca="1" si="10"/>
        <v>8.4309714602197126</v>
      </c>
      <c r="Y37" s="18">
        <f t="shared" si="11"/>
        <v>7.7777777777777777</v>
      </c>
      <c r="Z37" s="18">
        <f t="shared" si="12"/>
        <v>7.5555555555555554</v>
      </c>
    </row>
    <row r="38" spans="2:26" x14ac:dyDescent="0.25">
      <c r="B38">
        <v>6</v>
      </c>
      <c r="C38">
        <v>7.2</v>
      </c>
      <c r="D38">
        <f t="shared" si="0"/>
        <v>7</v>
      </c>
      <c r="E38">
        <v>161</v>
      </c>
      <c r="F38" s="74">
        <v>160999</v>
      </c>
      <c r="Q38">
        <f t="shared" si="7"/>
        <v>1.2000000000000002</v>
      </c>
      <c r="R38">
        <f t="shared" si="8"/>
        <v>1.2000000000000002</v>
      </c>
      <c r="S38" s="31">
        <f t="shared" si="9"/>
        <v>0</v>
      </c>
      <c r="T38" s="57"/>
      <c r="U38" s="57"/>
      <c r="V38" s="30">
        <f t="shared" ca="1" si="10"/>
        <v>6.2970952940398339</v>
      </c>
      <c r="Y38" s="18">
        <f t="shared" si="11"/>
        <v>5.5555555555555554</v>
      </c>
      <c r="Z38" s="18">
        <f t="shared" si="12"/>
        <v>6.8888888888888893</v>
      </c>
    </row>
    <row r="39" spans="2:26" x14ac:dyDescent="0.25">
      <c r="B39">
        <v>9</v>
      </c>
      <c r="C39">
        <v>8.3000000000000007</v>
      </c>
      <c r="D39">
        <f t="shared" si="0"/>
        <v>8.5</v>
      </c>
      <c r="E39">
        <v>74</v>
      </c>
      <c r="F39" s="74">
        <v>27515</v>
      </c>
      <c r="Q39">
        <f t="shared" si="7"/>
        <v>-0.69999999999999929</v>
      </c>
      <c r="R39">
        <f t="shared" si="8"/>
        <v>0.69999999999999929</v>
      </c>
      <c r="S39" s="31">
        <f t="shared" si="9"/>
        <v>1</v>
      </c>
      <c r="T39" s="57"/>
      <c r="U39" s="57"/>
      <c r="V39" s="30">
        <f t="shared" ca="1" si="10"/>
        <v>9.4509932465424225</v>
      </c>
      <c r="Y39" s="18">
        <f t="shared" si="11"/>
        <v>8.8888888888888893</v>
      </c>
      <c r="Z39" s="18">
        <f t="shared" si="12"/>
        <v>8.1111111111111107</v>
      </c>
    </row>
    <row r="40" spans="2:26" x14ac:dyDescent="0.25">
      <c r="B40">
        <v>10</v>
      </c>
      <c r="C40">
        <v>7</v>
      </c>
      <c r="D40">
        <f t="shared" si="0"/>
        <v>7</v>
      </c>
      <c r="E40">
        <v>106</v>
      </c>
      <c r="F40" s="74">
        <v>13044</v>
      </c>
      <c r="Q40">
        <f t="shared" si="7"/>
        <v>-3</v>
      </c>
      <c r="R40">
        <f t="shared" si="8"/>
        <v>3</v>
      </c>
      <c r="S40" s="31">
        <f t="shared" si="9"/>
        <v>1</v>
      </c>
      <c r="T40" s="57"/>
      <c r="U40" s="57"/>
      <c r="V40" s="30">
        <f t="shared" ca="1" si="10"/>
        <v>9.6740535181686145</v>
      </c>
      <c r="Y40" s="18">
        <f t="shared" si="11"/>
        <v>10</v>
      </c>
      <c r="Z40" s="18">
        <f t="shared" si="12"/>
        <v>6.666666666666667</v>
      </c>
    </row>
    <row r="41" spans="2:26" x14ac:dyDescent="0.25">
      <c r="B41">
        <v>10</v>
      </c>
      <c r="C41">
        <v>7.8</v>
      </c>
      <c r="D41">
        <f t="shared" si="0"/>
        <v>8</v>
      </c>
      <c r="E41">
        <v>97</v>
      </c>
      <c r="F41" s="74">
        <v>96164</v>
      </c>
      <c r="Q41">
        <f t="shared" si="7"/>
        <v>-2.2000000000000002</v>
      </c>
      <c r="R41">
        <f t="shared" si="8"/>
        <v>2.2000000000000002</v>
      </c>
      <c r="S41" s="31">
        <f t="shared" si="9"/>
        <v>1</v>
      </c>
      <c r="T41" s="57"/>
      <c r="U41" s="57"/>
      <c r="V41" s="30">
        <f t="shared" ca="1" si="10"/>
        <v>10.20073335346137</v>
      </c>
      <c r="Y41" s="18">
        <f t="shared" si="11"/>
        <v>10</v>
      </c>
      <c r="Z41" s="18">
        <f t="shared" si="12"/>
        <v>7.5555555555555554</v>
      </c>
    </row>
    <row r="42" spans="2:26" x14ac:dyDescent="0.25">
      <c r="B42">
        <v>7</v>
      </c>
      <c r="C42">
        <v>7.6</v>
      </c>
      <c r="D42">
        <f t="shared" si="0"/>
        <v>7.5</v>
      </c>
      <c r="E42">
        <v>179</v>
      </c>
      <c r="F42" s="74">
        <v>97477</v>
      </c>
      <c r="Q42">
        <f t="shared" si="7"/>
        <v>0.59999999999999964</v>
      </c>
      <c r="R42">
        <f t="shared" si="8"/>
        <v>0.59999999999999964</v>
      </c>
      <c r="S42" s="31">
        <f t="shared" si="9"/>
        <v>0</v>
      </c>
      <c r="T42" s="56"/>
      <c r="U42" s="56"/>
      <c r="V42" s="30">
        <f t="shared" ca="1" si="10"/>
        <v>7.3105071252673763</v>
      </c>
      <c r="Y42" s="18">
        <f t="shared" si="11"/>
        <v>6.666666666666667</v>
      </c>
      <c r="Z42" s="18">
        <f t="shared" si="12"/>
        <v>7.333333333333333</v>
      </c>
    </row>
    <row r="43" spans="2:26" x14ac:dyDescent="0.25">
      <c r="B43">
        <v>6</v>
      </c>
      <c r="C43">
        <v>6.8</v>
      </c>
      <c r="D43">
        <f t="shared" si="0"/>
        <v>7</v>
      </c>
      <c r="E43">
        <v>108</v>
      </c>
      <c r="F43" s="74">
        <v>24416</v>
      </c>
      <c r="Q43">
        <f t="shared" si="7"/>
        <v>0.79999999999999982</v>
      </c>
      <c r="R43">
        <f t="shared" si="8"/>
        <v>0.79999999999999982</v>
      </c>
      <c r="S43" s="31">
        <f t="shared" si="9"/>
        <v>0</v>
      </c>
      <c r="T43" s="56"/>
      <c r="U43" s="56"/>
      <c r="V43" s="30">
        <f t="shared" ca="1" si="10"/>
        <v>6.2209868286024541</v>
      </c>
      <c r="Y43" s="18">
        <f t="shared" si="11"/>
        <v>5.5555555555555554</v>
      </c>
      <c r="Z43" s="18">
        <f t="shared" si="12"/>
        <v>6.4444444444444446</v>
      </c>
    </row>
    <row r="44" spans="2:26" x14ac:dyDescent="0.25">
      <c r="B44">
        <v>4</v>
      </c>
      <c r="C44">
        <v>6.7</v>
      </c>
      <c r="D44">
        <f t="shared" si="0"/>
        <v>6.5</v>
      </c>
      <c r="E44">
        <v>30</v>
      </c>
      <c r="F44" s="74">
        <v>5287</v>
      </c>
      <c r="Q44">
        <f t="shared" si="7"/>
        <v>2.7</v>
      </c>
      <c r="R44">
        <f t="shared" si="8"/>
        <v>2.7</v>
      </c>
      <c r="S44" s="31">
        <f t="shared" si="9"/>
        <v>0</v>
      </c>
      <c r="T44" s="56"/>
      <c r="U44" s="56"/>
      <c r="V44" s="30">
        <f t="shared" ca="1" si="10"/>
        <v>3.5027957115363595</v>
      </c>
      <c r="Y44" s="18">
        <f t="shared" si="11"/>
        <v>3.3333333333333335</v>
      </c>
      <c r="Z44" s="18">
        <f t="shared" si="12"/>
        <v>6.333333333333333</v>
      </c>
    </row>
    <row r="45" spans="2:26" x14ac:dyDescent="0.25">
      <c r="B45">
        <v>6</v>
      </c>
      <c r="C45">
        <v>8.1</v>
      </c>
      <c r="D45">
        <f t="shared" si="0"/>
        <v>8</v>
      </c>
      <c r="E45">
        <v>100</v>
      </c>
      <c r="F45" s="74">
        <v>4969</v>
      </c>
      <c r="Q45">
        <f t="shared" si="7"/>
        <v>2.0999999999999996</v>
      </c>
      <c r="R45">
        <f t="shared" si="8"/>
        <v>2.0999999999999996</v>
      </c>
      <c r="S45" s="31">
        <f t="shared" si="9"/>
        <v>0</v>
      </c>
      <c r="T45" s="56"/>
      <c r="U45" s="56"/>
      <c r="V45" s="30">
        <f t="shared" ca="1" si="10"/>
        <v>6.0089837594811852</v>
      </c>
      <c r="Y45" s="18">
        <f t="shared" si="11"/>
        <v>5.5555555555555554</v>
      </c>
      <c r="Z45" s="18">
        <f t="shared" si="12"/>
        <v>7.8888888888888893</v>
      </c>
    </row>
    <row r="46" spans="2:26" x14ac:dyDescent="0.25">
      <c r="B46">
        <v>8</v>
      </c>
      <c r="C46">
        <v>6.6</v>
      </c>
      <c r="D46">
        <f t="shared" si="0"/>
        <v>6.5</v>
      </c>
      <c r="E46">
        <v>116</v>
      </c>
      <c r="F46" s="74">
        <v>40336</v>
      </c>
      <c r="Q46">
        <f t="shared" si="7"/>
        <v>-1.4000000000000004</v>
      </c>
      <c r="R46">
        <f t="shared" si="8"/>
        <v>1.4000000000000004</v>
      </c>
      <c r="S46" s="31">
        <f t="shared" si="9"/>
        <v>1</v>
      </c>
      <c r="T46" s="56"/>
      <c r="U46" s="56"/>
      <c r="V46" s="30">
        <f t="shared" ca="1" si="10"/>
        <v>7.703471537378217</v>
      </c>
      <c r="Y46" s="18">
        <f t="shared" si="11"/>
        <v>7.7777777777777777</v>
      </c>
      <c r="Z46" s="18">
        <f t="shared" si="12"/>
        <v>6.2222222222222223</v>
      </c>
    </row>
    <row r="47" spans="2:26" x14ac:dyDescent="0.25">
      <c r="B47">
        <v>3</v>
      </c>
      <c r="C47">
        <v>5.0999999999999996</v>
      </c>
      <c r="D47">
        <f t="shared" si="0"/>
        <v>5</v>
      </c>
      <c r="E47">
        <v>87</v>
      </c>
      <c r="F47" s="74">
        <v>2735</v>
      </c>
      <c r="Q47">
        <f t="shared" si="7"/>
        <v>2.0999999999999996</v>
      </c>
      <c r="R47">
        <f t="shared" si="8"/>
        <v>2.0999999999999996</v>
      </c>
      <c r="S47" s="31">
        <f t="shared" si="9"/>
        <v>0</v>
      </c>
      <c r="T47" s="56"/>
      <c r="U47" s="56"/>
      <c r="V47" s="30">
        <f t="shared" ca="1" si="10"/>
        <v>2.9224274196895803</v>
      </c>
      <c r="Y47" s="18">
        <f t="shared" si="11"/>
        <v>2.2222222222222223</v>
      </c>
      <c r="Z47" s="18">
        <f t="shared" si="12"/>
        <v>4.5555555555555554</v>
      </c>
    </row>
    <row r="48" spans="2:26" x14ac:dyDescent="0.25">
      <c r="B48">
        <v>6</v>
      </c>
      <c r="C48">
        <v>7.7</v>
      </c>
      <c r="D48">
        <f t="shared" si="0"/>
        <v>7.5</v>
      </c>
      <c r="E48">
        <v>125</v>
      </c>
      <c r="F48" s="74">
        <v>91602</v>
      </c>
      <c r="Q48">
        <f t="shared" si="7"/>
        <v>1.7000000000000002</v>
      </c>
      <c r="R48">
        <f t="shared" si="8"/>
        <v>1.7000000000000002</v>
      </c>
      <c r="S48" s="31">
        <f t="shared" si="9"/>
        <v>0</v>
      </c>
      <c r="T48" s="56"/>
      <c r="U48" s="56"/>
      <c r="V48" s="30">
        <f t="shared" ca="1" si="10"/>
        <v>6.3421881626094745</v>
      </c>
      <c r="Y48" s="18">
        <f t="shared" si="11"/>
        <v>5.5555555555555554</v>
      </c>
      <c r="Z48" s="18">
        <f t="shared" si="12"/>
        <v>7.4444444444444446</v>
      </c>
    </row>
    <row r="49" spans="2:26" x14ac:dyDescent="0.25">
      <c r="B49">
        <v>4</v>
      </c>
      <c r="C49">
        <v>7.9</v>
      </c>
      <c r="D49">
        <f t="shared" si="0"/>
        <v>8</v>
      </c>
      <c r="E49">
        <v>131</v>
      </c>
      <c r="F49" s="74">
        <v>43949</v>
      </c>
      <c r="Q49">
        <f t="shared" si="7"/>
        <v>3.9000000000000004</v>
      </c>
      <c r="R49">
        <f t="shared" si="8"/>
        <v>3.9000000000000004</v>
      </c>
      <c r="S49" s="31">
        <f t="shared" si="9"/>
        <v>0</v>
      </c>
      <c r="V49" s="30">
        <f t="shared" ca="1" si="10"/>
        <v>3.8035852378311494</v>
      </c>
      <c r="Y49" s="18">
        <f t="shared" si="11"/>
        <v>3.3333333333333335</v>
      </c>
      <c r="Z49" s="18">
        <f t="shared" si="12"/>
        <v>7.666666666666667</v>
      </c>
    </row>
    <row r="50" spans="2:26" x14ac:dyDescent="0.25">
      <c r="B50">
        <v>5</v>
      </c>
      <c r="C50">
        <v>6</v>
      </c>
      <c r="D50">
        <f t="shared" si="0"/>
        <v>6</v>
      </c>
      <c r="E50">
        <v>98</v>
      </c>
      <c r="F50" s="74">
        <v>81236</v>
      </c>
      <c r="Q50">
        <f t="shared" si="7"/>
        <v>1</v>
      </c>
      <c r="R50">
        <f t="shared" si="8"/>
        <v>1</v>
      </c>
      <c r="S50" s="31">
        <f t="shared" si="9"/>
        <v>0</v>
      </c>
      <c r="V50" s="30">
        <f t="shared" ca="1" si="10"/>
        <v>4.7370276384557846</v>
      </c>
      <c r="Y50" s="18">
        <f t="shared" si="11"/>
        <v>4.4444444444444446</v>
      </c>
      <c r="Z50" s="18">
        <f t="shared" si="12"/>
        <v>5.5555555555555554</v>
      </c>
    </row>
    <row r="51" spans="2:26" x14ac:dyDescent="0.25">
      <c r="B51">
        <v>10</v>
      </c>
      <c r="C51">
        <v>7.6</v>
      </c>
      <c r="D51">
        <f t="shared" si="0"/>
        <v>7.5</v>
      </c>
      <c r="E51">
        <v>108</v>
      </c>
      <c r="F51" s="74">
        <v>101422</v>
      </c>
      <c r="Q51">
        <f t="shared" si="7"/>
        <v>-2.4000000000000004</v>
      </c>
      <c r="R51">
        <f t="shared" si="8"/>
        <v>2.4000000000000004</v>
      </c>
      <c r="S51" s="31">
        <f t="shared" si="9"/>
        <v>1</v>
      </c>
      <c r="V51" s="30">
        <f t="shared" ca="1" si="10"/>
        <v>9.7720380040795281</v>
      </c>
      <c r="Y51" s="18">
        <f t="shared" si="11"/>
        <v>10</v>
      </c>
      <c r="Z51" s="18">
        <f t="shared" si="12"/>
        <v>7.333333333333333</v>
      </c>
    </row>
    <row r="52" spans="2:26" x14ac:dyDescent="0.25">
      <c r="B52">
        <v>6</v>
      </c>
      <c r="C52">
        <v>6.6</v>
      </c>
      <c r="D52">
        <f t="shared" si="0"/>
        <v>6.5</v>
      </c>
      <c r="E52">
        <v>82</v>
      </c>
      <c r="F52" s="74">
        <v>13762</v>
      </c>
      <c r="Q52">
        <f t="shared" si="7"/>
        <v>0.59999999999999964</v>
      </c>
      <c r="R52">
        <f t="shared" si="8"/>
        <v>0.59999999999999964</v>
      </c>
      <c r="S52" s="31">
        <f t="shared" si="9"/>
        <v>0</v>
      </c>
      <c r="V52" s="30">
        <f t="shared" ca="1" si="10"/>
        <v>5.7966670750041036</v>
      </c>
      <c r="Y52" s="18">
        <f t="shared" si="11"/>
        <v>5.5555555555555554</v>
      </c>
      <c r="Z52" s="18">
        <f t="shared" si="12"/>
        <v>6.2222222222222223</v>
      </c>
    </row>
    <row r="53" spans="2:26" x14ac:dyDescent="0.25">
      <c r="B53">
        <v>8</v>
      </c>
      <c r="C53">
        <v>7</v>
      </c>
      <c r="D53">
        <f t="shared" si="0"/>
        <v>7</v>
      </c>
      <c r="E53">
        <v>125</v>
      </c>
      <c r="F53" s="74">
        <v>26139</v>
      </c>
      <c r="Q53">
        <f t="shared" si="7"/>
        <v>-1</v>
      </c>
      <c r="R53">
        <f t="shared" si="8"/>
        <v>1</v>
      </c>
      <c r="S53" s="31">
        <f t="shared" si="9"/>
        <v>1</v>
      </c>
      <c r="V53" s="30">
        <f t="shared" ca="1" si="10"/>
        <v>8.0063044427806851</v>
      </c>
      <c r="Y53" s="18">
        <f t="shared" si="11"/>
        <v>7.7777777777777777</v>
      </c>
      <c r="Z53" s="18">
        <f t="shared" si="12"/>
        <v>6.666666666666667</v>
      </c>
    </row>
    <row r="54" spans="2:26" x14ac:dyDescent="0.25">
      <c r="B54">
        <v>3</v>
      </c>
      <c r="C54">
        <v>3.5</v>
      </c>
      <c r="D54">
        <f t="shared" si="0"/>
        <v>3.5</v>
      </c>
      <c r="E54">
        <v>18</v>
      </c>
      <c r="F54" s="74">
        <v>1392</v>
      </c>
      <c r="Q54">
        <f t="shared" si="7"/>
        <v>0.5</v>
      </c>
      <c r="R54">
        <f t="shared" si="8"/>
        <v>0.5</v>
      </c>
      <c r="S54" s="31">
        <f t="shared" si="9"/>
        <v>0</v>
      </c>
      <c r="V54" s="30">
        <f t="shared" ca="1" si="10"/>
        <v>2.5419758628675946</v>
      </c>
      <c r="Y54" s="18">
        <f t="shared" si="11"/>
        <v>2.2222222222222223</v>
      </c>
      <c r="Z54" s="18">
        <f t="shared" si="12"/>
        <v>2.7777777777777777</v>
      </c>
    </row>
    <row r="55" spans="2:26" x14ac:dyDescent="0.25">
      <c r="B55">
        <v>5</v>
      </c>
      <c r="C55">
        <v>6.7</v>
      </c>
      <c r="D55">
        <f t="shared" si="0"/>
        <v>6.5</v>
      </c>
      <c r="E55">
        <v>57</v>
      </c>
      <c r="F55" s="74">
        <v>19212</v>
      </c>
      <c r="Q55">
        <f t="shared" si="7"/>
        <v>1.7000000000000002</v>
      </c>
      <c r="R55">
        <f t="shared" si="8"/>
        <v>1.7000000000000002</v>
      </c>
      <c r="S55" s="31">
        <f t="shared" si="9"/>
        <v>0</v>
      </c>
      <c r="V55" s="30">
        <f t="shared" ca="1" si="10"/>
        <v>5.2178451373704409</v>
      </c>
      <c r="Y55" s="18">
        <f t="shared" si="11"/>
        <v>4.4444444444444446</v>
      </c>
      <c r="Z55" s="18">
        <f t="shared" si="12"/>
        <v>6.333333333333333</v>
      </c>
    </row>
    <row r="56" spans="2:26" x14ac:dyDescent="0.25">
      <c r="B56">
        <v>9</v>
      </c>
      <c r="C56">
        <v>8.6999999999999993</v>
      </c>
      <c r="D56">
        <f t="shared" si="0"/>
        <v>8.5</v>
      </c>
      <c r="E56">
        <v>195</v>
      </c>
      <c r="F56" s="74">
        <v>170270</v>
      </c>
      <c r="Q56">
        <f t="shared" si="7"/>
        <v>-0.30000000000000071</v>
      </c>
      <c r="R56">
        <f t="shared" si="8"/>
        <v>0.30000000000000071</v>
      </c>
      <c r="S56" s="31">
        <f t="shared" si="9"/>
        <v>1</v>
      </c>
      <c r="V56" s="30">
        <f t="shared" ca="1" si="10"/>
        <v>9.3636440201221127</v>
      </c>
      <c r="Y56" s="18">
        <f t="shared" si="11"/>
        <v>8.8888888888888893</v>
      </c>
      <c r="Z56" s="18">
        <f t="shared" si="12"/>
        <v>8.5555555555555554</v>
      </c>
    </row>
    <row r="57" spans="2:26" x14ac:dyDescent="0.25">
      <c r="B57">
        <v>9</v>
      </c>
      <c r="C57">
        <v>8.6</v>
      </c>
      <c r="D57">
        <f t="shared" si="0"/>
        <v>8.5</v>
      </c>
      <c r="E57">
        <v>128</v>
      </c>
      <c r="F57" s="74">
        <v>83599</v>
      </c>
      <c r="Q57">
        <f t="shared" si="7"/>
        <v>-0.40000000000000036</v>
      </c>
      <c r="R57">
        <f t="shared" si="8"/>
        <v>0.40000000000000036</v>
      </c>
      <c r="S57" s="31">
        <f t="shared" si="9"/>
        <v>1</v>
      </c>
      <c r="V57" s="30">
        <f t="shared" ca="1" si="10"/>
        <v>9.3511947163605775</v>
      </c>
      <c r="Y57" s="18">
        <f t="shared" si="11"/>
        <v>8.8888888888888893</v>
      </c>
      <c r="Z57" s="18">
        <f t="shared" si="12"/>
        <v>8.4444444444444446</v>
      </c>
    </row>
    <row r="58" spans="2:26" x14ac:dyDescent="0.25">
      <c r="B58">
        <v>9</v>
      </c>
      <c r="C58">
        <v>8</v>
      </c>
      <c r="D58">
        <f t="shared" si="0"/>
        <v>8</v>
      </c>
      <c r="E58">
        <v>90</v>
      </c>
      <c r="F58" s="74">
        <v>39369</v>
      </c>
      <c r="Q58">
        <f t="shared" si="7"/>
        <v>-1</v>
      </c>
      <c r="R58">
        <f t="shared" si="8"/>
        <v>1</v>
      </c>
      <c r="S58" s="31">
        <f t="shared" si="9"/>
        <v>1</v>
      </c>
      <c r="V58" s="30">
        <f t="shared" ca="1" si="10"/>
        <v>8.7770154814093413</v>
      </c>
      <c r="Y58" s="18">
        <f t="shared" si="11"/>
        <v>8.8888888888888893</v>
      </c>
      <c r="Z58" s="18">
        <f t="shared" si="12"/>
        <v>7.7777777777777777</v>
      </c>
    </row>
    <row r="59" spans="2:26" x14ac:dyDescent="0.25">
      <c r="B59">
        <v>5</v>
      </c>
      <c r="C59">
        <v>7.1</v>
      </c>
      <c r="D59">
        <f t="shared" si="0"/>
        <v>7</v>
      </c>
      <c r="E59">
        <v>75</v>
      </c>
      <c r="F59" s="74">
        <v>33328</v>
      </c>
      <c r="Q59">
        <f t="shared" si="7"/>
        <v>2.0999999999999996</v>
      </c>
      <c r="R59">
        <f t="shared" si="8"/>
        <v>2.0999999999999996</v>
      </c>
      <c r="S59" s="31">
        <f t="shared" si="9"/>
        <v>0</v>
      </c>
      <c r="V59" s="30">
        <f t="shared" ca="1" si="10"/>
        <v>4.5634459120140134</v>
      </c>
      <c r="Y59" s="18">
        <f t="shared" si="11"/>
        <v>4.4444444444444446</v>
      </c>
      <c r="Z59" s="18">
        <f t="shared" si="12"/>
        <v>6.7777777777777777</v>
      </c>
    </row>
    <row r="60" spans="2:26" x14ac:dyDescent="0.25">
      <c r="B60">
        <v>7</v>
      </c>
      <c r="C60">
        <v>6.8</v>
      </c>
      <c r="D60">
        <f t="shared" si="0"/>
        <v>7</v>
      </c>
      <c r="E60">
        <v>90</v>
      </c>
      <c r="F60" s="74">
        <v>18586</v>
      </c>
      <c r="Q60">
        <f t="shared" si="7"/>
        <v>-0.20000000000000018</v>
      </c>
      <c r="R60">
        <f t="shared" si="8"/>
        <v>0.20000000000000018</v>
      </c>
      <c r="S60" s="31">
        <f t="shared" si="9"/>
        <v>1</v>
      </c>
      <c r="V60" s="30">
        <f t="shared" ca="1" si="10"/>
        <v>7.3285170831177631</v>
      </c>
      <c r="Y60" s="18">
        <f t="shared" si="11"/>
        <v>6.666666666666667</v>
      </c>
      <c r="Z60" s="18">
        <f t="shared" si="12"/>
        <v>6.4444444444444446</v>
      </c>
    </row>
    <row r="61" spans="2:26" x14ac:dyDescent="0.25">
      <c r="B61">
        <v>7</v>
      </c>
      <c r="C61">
        <v>7.7</v>
      </c>
      <c r="D61">
        <f t="shared" si="0"/>
        <v>7.5</v>
      </c>
      <c r="E61">
        <v>119</v>
      </c>
      <c r="F61" s="74">
        <v>62203</v>
      </c>
      <c r="Q61">
        <f t="shared" si="7"/>
        <v>0.70000000000000018</v>
      </c>
      <c r="R61">
        <f t="shared" si="8"/>
        <v>0.70000000000000018</v>
      </c>
      <c r="S61" s="31">
        <f t="shared" si="9"/>
        <v>0</v>
      </c>
      <c r="V61" s="30">
        <f t="shared" ca="1" si="10"/>
        <v>6.8881324228758745</v>
      </c>
      <c r="Y61" s="18">
        <f t="shared" si="11"/>
        <v>6.666666666666667</v>
      </c>
      <c r="Z61" s="18">
        <f t="shared" si="12"/>
        <v>7.4444444444444446</v>
      </c>
    </row>
    <row r="62" spans="2:26" x14ac:dyDescent="0.25">
      <c r="B62">
        <v>7</v>
      </c>
      <c r="C62">
        <v>7.8</v>
      </c>
      <c r="D62">
        <f t="shared" si="0"/>
        <v>8</v>
      </c>
      <c r="E62">
        <v>103</v>
      </c>
      <c r="F62" s="74">
        <v>59566</v>
      </c>
      <c r="Q62">
        <f t="shared" si="7"/>
        <v>0.79999999999999982</v>
      </c>
      <c r="R62">
        <f t="shared" si="8"/>
        <v>0.79999999999999982</v>
      </c>
      <c r="S62" s="31">
        <f t="shared" si="9"/>
        <v>0</v>
      </c>
      <c r="V62" s="30">
        <f t="shared" ca="1" si="10"/>
        <v>6.7023047922233872</v>
      </c>
      <c r="Y62" s="18">
        <f t="shared" si="11"/>
        <v>6.666666666666667</v>
      </c>
      <c r="Z62" s="18">
        <f t="shared" si="12"/>
        <v>7.5555555555555554</v>
      </c>
    </row>
    <row r="63" spans="2:26" x14ac:dyDescent="0.25">
      <c r="B63">
        <v>9</v>
      </c>
      <c r="C63">
        <v>7.6</v>
      </c>
      <c r="D63">
        <f t="shared" si="0"/>
        <v>7.5</v>
      </c>
      <c r="E63">
        <v>112</v>
      </c>
      <c r="F63" s="74">
        <v>45966</v>
      </c>
      <c r="Q63">
        <f t="shared" si="7"/>
        <v>-1.4000000000000004</v>
      </c>
      <c r="R63">
        <f t="shared" si="8"/>
        <v>1.4000000000000004</v>
      </c>
      <c r="S63" s="31">
        <f t="shared" si="9"/>
        <v>1</v>
      </c>
      <c r="V63" s="30">
        <f t="shared" ca="1" si="10"/>
        <v>9.3086324370133369</v>
      </c>
      <c r="Y63" s="18">
        <f t="shared" si="11"/>
        <v>8.8888888888888893</v>
      </c>
      <c r="Z63" s="18">
        <f t="shared" si="12"/>
        <v>7.333333333333333</v>
      </c>
    </row>
    <row r="64" spans="2:26" x14ac:dyDescent="0.25">
      <c r="B64">
        <v>4</v>
      </c>
      <c r="C64">
        <v>7.9</v>
      </c>
      <c r="D64">
        <f t="shared" si="0"/>
        <v>8</v>
      </c>
      <c r="E64">
        <v>104</v>
      </c>
      <c r="F64" s="74">
        <v>23868</v>
      </c>
      <c r="Q64">
        <f t="shared" si="7"/>
        <v>3.9000000000000004</v>
      </c>
      <c r="R64">
        <f t="shared" si="8"/>
        <v>3.9000000000000004</v>
      </c>
      <c r="S64" s="31">
        <f t="shared" si="9"/>
        <v>0</v>
      </c>
      <c r="V64" s="30">
        <f t="shared" ca="1" si="10"/>
        <v>4.0408755670465757</v>
      </c>
      <c r="Y64" s="18">
        <f t="shared" si="11"/>
        <v>3.3333333333333335</v>
      </c>
      <c r="Z64" s="18">
        <f t="shared" si="12"/>
        <v>7.666666666666667</v>
      </c>
    </row>
    <row r="65" spans="2:26" x14ac:dyDescent="0.25">
      <c r="B65">
        <v>6</v>
      </c>
      <c r="C65">
        <v>6.6</v>
      </c>
      <c r="D65">
        <f t="shared" ref="D65:D128" si="13">ROUND($C65*2, 0)/2</f>
        <v>6.5</v>
      </c>
      <c r="E65">
        <v>118</v>
      </c>
      <c r="F65" s="74">
        <v>18355</v>
      </c>
      <c r="Q65">
        <f t="shared" si="7"/>
        <v>0.59999999999999964</v>
      </c>
      <c r="R65">
        <f t="shared" ref="R65:R66" si="14">ABS(Q65)</f>
        <v>0.59999999999999964</v>
      </c>
      <c r="S65" s="31">
        <f t="shared" si="9"/>
        <v>0</v>
      </c>
      <c r="V65" s="30">
        <f t="shared" ca="1" si="10"/>
        <v>5.7823638013957233</v>
      </c>
      <c r="Y65" s="18">
        <f t="shared" si="11"/>
        <v>5.5555555555555554</v>
      </c>
      <c r="Z65" s="18">
        <f t="shared" si="12"/>
        <v>6.2222222222222223</v>
      </c>
    </row>
    <row r="66" spans="2:26" x14ac:dyDescent="0.25">
      <c r="B66">
        <v>4</v>
      </c>
      <c r="C66">
        <v>6.4</v>
      </c>
      <c r="D66">
        <f t="shared" si="13"/>
        <v>6.5</v>
      </c>
      <c r="E66">
        <v>112</v>
      </c>
      <c r="F66" s="74">
        <v>14022</v>
      </c>
      <c r="Q66">
        <f t="shared" si="7"/>
        <v>2.4000000000000004</v>
      </c>
      <c r="R66">
        <f t="shared" si="14"/>
        <v>2.4000000000000004</v>
      </c>
      <c r="S66" s="31">
        <f t="shared" si="9"/>
        <v>0</v>
      </c>
      <c r="V66" s="30">
        <f t="shared" ca="1" si="10"/>
        <v>3.5922471519357124</v>
      </c>
      <c r="Y66" s="18">
        <f t="shared" si="11"/>
        <v>3.3333333333333335</v>
      </c>
      <c r="Z66" s="18">
        <f t="shared" si="12"/>
        <v>6</v>
      </c>
    </row>
    <row r="67" spans="2:26" x14ac:dyDescent="0.25">
      <c r="B67">
        <v>4</v>
      </c>
      <c r="C67">
        <v>7.8</v>
      </c>
      <c r="D67">
        <f t="shared" si="13"/>
        <v>8</v>
      </c>
      <c r="E67">
        <v>111</v>
      </c>
      <c r="F67" s="74">
        <v>40447</v>
      </c>
      <c r="Q67">
        <f t="shared" ref="Q67:Q130" si="15">C67-B67</f>
        <v>3.8</v>
      </c>
      <c r="R67">
        <f t="shared" ref="R67:R130" si="16">ABS(Q67)</f>
        <v>3.8</v>
      </c>
      <c r="S67" s="31">
        <f t="shared" ref="S67:S130" si="17">IF($Q67&gt;0,0,1)</f>
        <v>0</v>
      </c>
      <c r="V67" s="30">
        <f t="shared" ref="V67:V130" ca="1" si="18">B67+RAND()-0.5</f>
        <v>3.7724643700498142</v>
      </c>
      <c r="Y67" s="18">
        <f t="shared" ref="Y67:Y130" si="19">(B67-1)*10/9</f>
        <v>3.3333333333333335</v>
      </c>
      <c r="Z67" s="18">
        <f t="shared" ref="Z67:Z130" si="20">(C67-1)*10/9</f>
        <v>7.5555555555555554</v>
      </c>
    </row>
    <row r="68" spans="2:26" x14ac:dyDescent="0.25">
      <c r="B68">
        <v>9</v>
      </c>
      <c r="C68">
        <v>8</v>
      </c>
      <c r="D68">
        <f t="shared" si="13"/>
        <v>8</v>
      </c>
      <c r="E68">
        <v>75</v>
      </c>
      <c r="F68" s="74">
        <v>28921</v>
      </c>
      <c r="Q68">
        <f t="shared" si="15"/>
        <v>-1</v>
      </c>
      <c r="R68">
        <f t="shared" si="16"/>
        <v>1</v>
      </c>
      <c r="S68" s="31">
        <f t="shared" si="17"/>
        <v>1</v>
      </c>
      <c r="V68" s="30">
        <f t="shared" ca="1" si="18"/>
        <v>8.5748828321356818</v>
      </c>
      <c r="Y68" s="18">
        <f t="shared" si="19"/>
        <v>8.8888888888888893</v>
      </c>
      <c r="Z68" s="18">
        <f t="shared" si="20"/>
        <v>7.7777777777777777</v>
      </c>
    </row>
    <row r="69" spans="2:26" x14ac:dyDescent="0.25">
      <c r="B69">
        <v>8</v>
      </c>
      <c r="C69">
        <v>7.6</v>
      </c>
      <c r="D69">
        <f t="shared" si="13"/>
        <v>7.5</v>
      </c>
      <c r="E69">
        <v>109</v>
      </c>
      <c r="F69" s="74">
        <v>112673</v>
      </c>
      <c r="Q69">
        <f t="shared" si="15"/>
        <v>-0.40000000000000036</v>
      </c>
      <c r="R69">
        <f t="shared" si="16"/>
        <v>0.40000000000000036</v>
      </c>
      <c r="S69" s="31">
        <f t="shared" si="17"/>
        <v>1</v>
      </c>
      <c r="V69" s="30">
        <f t="shared" ca="1" si="18"/>
        <v>8.1339452009364681</v>
      </c>
      <c r="Y69" s="18">
        <f t="shared" si="19"/>
        <v>7.7777777777777777</v>
      </c>
      <c r="Z69" s="18">
        <f t="shared" si="20"/>
        <v>7.333333333333333</v>
      </c>
    </row>
    <row r="70" spans="2:26" x14ac:dyDescent="0.25">
      <c r="B70">
        <v>5</v>
      </c>
      <c r="C70">
        <v>6.9</v>
      </c>
      <c r="D70">
        <f t="shared" si="13"/>
        <v>7</v>
      </c>
      <c r="E70">
        <v>96</v>
      </c>
      <c r="F70" s="74">
        <v>48351</v>
      </c>
      <c r="Q70">
        <f t="shared" si="15"/>
        <v>1.9000000000000004</v>
      </c>
      <c r="R70">
        <f t="shared" si="16"/>
        <v>1.9000000000000004</v>
      </c>
      <c r="S70" s="31">
        <f t="shared" si="17"/>
        <v>0</v>
      </c>
      <c r="V70" s="30">
        <f t="shared" ca="1" si="18"/>
        <v>4.731165948710454</v>
      </c>
      <c r="Y70" s="18">
        <f t="shared" si="19"/>
        <v>4.4444444444444446</v>
      </c>
      <c r="Z70" s="18">
        <f t="shared" si="20"/>
        <v>6.5555555555555554</v>
      </c>
    </row>
    <row r="71" spans="2:26" x14ac:dyDescent="0.25">
      <c r="B71">
        <v>10</v>
      </c>
      <c r="C71">
        <v>7</v>
      </c>
      <c r="D71">
        <f t="shared" si="13"/>
        <v>7</v>
      </c>
      <c r="E71">
        <v>118</v>
      </c>
      <c r="F71" s="74">
        <v>71358</v>
      </c>
      <c r="Q71">
        <f t="shared" si="15"/>
        <v>-3</v>
      </c>
      <c r="R71">
        <f t="shared" si="16"/>
        <v>3</v>
      </c>
      <c r="S71" s="31">
        <f t="shared" si="17"/>
        <v>1</v>
      </c>
      <c r="V71" s="30">
        <f t="shared" ca="1" si="18"/>
        <v>10.219476729067839</v>
      </c>
      <c r="Y71" s="18">
        <f t="shared" si="19"/>
        <v>10</v>
      </c>
      <c r="Z71" s="18">
        <f t="shared" si="20"/>
        <v>6.666666666666667</v>
      </c>
    </row>
    <row r="72" spans="2:26" x14ac:dyDescent="0.25">
      <c r="B72">
        <v>5</v>
      </c>
      <c r="C72">
        <v>5.7</v>
      </c>
      <c r="D72">
        <f t="shared" si="13"/>
        <v>5.5</v>
      </c>
      <c r="E72">
        <v>44</v>
      </c>
      <c r="F72" s="74">
        <v>641</v>
      </c>
      <c r="Q72">
        <f t="shared" si="15"/>
        <v>0.70000000000000018</v>
      </c>
      <c r="R72">
        <f t="shared" si="16"/>
        <v>0.70000000000000018</v>
      </c>
      <c r="S72" s="31">
        <f t="shared" si="17"/>
        <v>0</v>
      </c>
      <c r="V72" s="30">
        <f t="shared" ca="1" si="18"/>
        <v>5.4459940733164265</v>
      </c>
      <c r="Y72" s="18">
        <f t="shared" si="19"/>
        <v>4.4444444444444446</v>
      </c>
      <c r="Z72" s="18">
        <f t="shared" si="20"/>
        <v>5.2222222222222223</v>
      </c>
    </row>
    <row r="73" spans="2:26" x14ac:dyDescent="0.25">
      <c r="B73">
        <v>6</v>
      </c>
      <c r="C73">
        <v>6.1</v>
      </c>
      <c r="D73">
        <f t="shared" si="13"/>
        <v>6</v>
      </c>
      <c r="E73">
        <v>96</v>
      </c>
      <c r="F73" s="74">
        <v>1807</v>
      </c>
      <c r="Q73">
        <f t="shared" si="15"/>
        <v>9.9999999999999645E-2</v>
      </c>
      <c r="R73">
        <f t="shared" si="16"/>
        <v>9.9999999999999645E-2</v>
      </c>
      <c r="S73" s="31">
        <f t="shared" si="17"/>
        <v>0</v>
      </c>
      <c r="V73" s="30">
        <f t="shared" ca="1" si="18"/>
        <v>5.8268664063744087</v>
      </c>
      <c r="Y73" s="18">
        <f t="shared" si="19"/>
        <v>5.5555555555555554</v>
      </c>
      <c r="Z73" s="18">
        <f t="shared" si="20"/>
        <v>5.666666666666667</v>
      </c>
    </row>
    <row r="74" spans="2:26" x14ac:dyDescent="0.25">
      <c r="B74">
        <v>8</v>
      </c>
      <c r="C74">
        <v>5.3</v>
      </c>
      <c r="D74">
        <f t="shared" si="13"/>
        <v>5.5</v>
      </c>
      <c r="E74">
        <v>14</v>
      </c>
      <c r="F74" s="74">
        <v>177</v>
      </c>
      <c r="Q74">
        <f t="shared" si="15"/>
        <v>-2.7</v>
      </c>
      <c r="R74">
        <f t="shared" si="16"/>
        <v>2.7</v>
      </c>
      <c r="S74" s="31">
        <f t="shared" si="17"/>
        <v>1</v>
      </c>
      <c r="V74" s="30">
        <f t="shared" ca="1" si="18"/>
        <v>8.1697935429543076</v>
      </c>
      <c r="Y74" s="18">
        <f t="shared" si="19"/>
        <v>7.7777777777777777</v>
      </c>
      <c r="Z74" s="18">
        <f t="shared" si="20"/>
        <v>4.7777777777777777</v>
      </c>
    </row>
    <row r="75" spans="2:26" x14ac:dyDescent="0.25">
      <c r="B75">
        <v>10</v>
      </c>
      <c r="C75">
        <v>8</v>
      </c>
      <c r="D75">
        <f t="shared" si="13"/>
        <v>8</v>
      </c>
      <c r="E75">
        <v>91</v>
      </c>
      <c r="F75" s="74">
        <v>28875</v>
      </c>
      <c r="Q75">
        <f t="shared" si="15"/>
        <v>-2</v>
      </c>
      <c r="R75">
        <f t="shared" si="16"/>
        <v>2</v>
      </c>
      <c r="S75" s="31">
        <f t="shared" si="17"/>
        <v>1</v>
      </c>
      <c r="V75" s="30">
        <f t="shared" ca="1" si="18"/>
        <v>9.5808191576885395</v>
      </c>
      <c r="Y75" s="18">
        <f t="shared" si="19"/>
        <v>10</v>
      </c>
      <c r="Z75" s="18">
        <f t="shared" si="20"/>
        <v>7.7777777777777777</v>
      </c>
    </row>
    <row r="76" spans="2:26" x14ac:dyDescent="0.25">
      <c r="B76">
        <v>8</v>
      </c>
      <c r="C76">
        <v>5.8</v>
      </c>
      <c r="D76">
        <f t="shared" si="13"/>
        <v>6</v>
      </c>
      <c r="E76">
        <v>12</v>
      </c>
      <c r="F76" s="74">
        <v>447</v>
      </c>
      <c r="Q76">
        <f t="shared" si="15"/>
        <v>-2.2000000000000002</v>
      </c>
      <c r="R76">
        <f t="shared" si="16"/>
        <v>2.2000000000000002</v>
      </c>
      <c r="S76" s="31">
        <f t="shared" si="17"/>
        <v>1</v>
      </c>
      <c r="V76" s="30">
        <f t="shared" ca="1" si="18"/>
        <v>8.0463999360701806</v>
      </c>
      <c r="Y76" s="18">
        <f t="shared" si="19"/>
        <v>7.7777777777777777</v>
      </c>
      <c r="Z76" s="18">
        <f t="shared" si="20"/>
        <v>5.333333333333333</v>
      </c>
    </row>
    <row r="77" spans="2:26" x14ac:dyDescent="0.25">
      <c r="B77">
        <v>9</v>
      </c>
      <c r="C77">
        <v>7.2</v>
      </c>
      <c r="D77">
        <f t="shared" si="13"/>
        <v>7</v>
      </c>
      <c r="E77">
        <v>18</v>
      </c>
      <c r="F77" s="74">
        <v>4300</v>
      </c>
      <c r="Q77">
        <f t="shared" si="15"/>
        <v>-1.7999999999999998</v>
      </c>
      <c r="R77">
        <f t="shared" si="16"/>
        <v>1.7999999999999998</v>
      </c>
      <c r="S77" s="31">
        <f t="shared" si="17"/>
        <v>1</v>
      </c>
      <c r="V77" s="30">
        <f t="shared" ca="1" si="18"/>
        <v>8.7968629268617988</v>
      </c>
      <c r="Y77" s="18">
        <f t="shared" si="19"/>
        <v>8.8888888888888893</v>
      </c>
      <c r="Z77" s="18">
        <f t="shared" si="20"/>
        <v>6.8888888888888893</v>
      </c>
    </row>
    <row r="78" spans="2:26" x14ac:dyDescent="0.25">
      <c r="B78">
        <v>7</v>
      </c>
      <c r="C78">
        <v>5.8</v>
      </c>
      <c r="D78">
        <f t="shared" si="13"/>
        <v>6</v>
      </c>
      <c r="E78">
        <v>18</v>
      </c>
      <c r="F78" s="74">
        <v>228</v>
      </c>
      <c r="Q78">
        <f t="shared" si="15"/>
        <v>-1.2000000000000002</v>
      </c>
      <c r="R78">
        <f t="shared" si="16"/>
        <v>1.2000000000000002</v>
      </c>
      <c r="S78" s="31">
        <f t="shared" si="17"/>
        <v>1</v>
      </c>
      <c r="V78" s="30">
        <f t="shared" ca="1" si="18"/>
        <v>6.8152810460549942</v>
      </c>
      <c r="Y78" s="18">
        <f t="shared" si="19"/>
        <v>6.666666666666667</v>
      </c>
      <c r="Z78" s="18">
        <f t="shared" si="20"/>
        <v>5.333333333333333</v>
      </c>
    </row>
    <row r="79" spans="2:26" x14ac:dyDescent="0.25">
      <c r="B79">
        <v>9</v>
      </c>
      <c r="C79">
        <v>6.8</v>
      </c>
      <c r="D79">
        <f t="shared" si="13"/>
        <v>7</v>
      </c>
      <c r="E79">
        <v>75</v>
      </c>
      <c r="F79" s="74">
        <v>8007</v>
      </c>
      <c r="Q79">
        <f t="shared" si="15"/>
        <v>-2.2000000000000002</v>
      </c>
      <c r="R79">
        <f t="shared" si="16"/>
        <v>2.2000000000000002</v>
      </c>
      <c r="S79" s="31">
        <f t="shared" si="17"/>
        <v>1</v>
      </c>
      <c r="V79" s="30">
        <f t="shared" ca="1" si="18"/>
        <v>9.0997016521833292</v>
      </c>
      <c r="Y79" s="18">
        <f t="shared" si="19"/>
        <v>8.8888888888888893</v>
      </c>
      <c r="Z79" s="18">
        <f t="shared" si="20"/>
        <v>6.4444444444444446</v>
      </c>
    </row>
    <row r="80" spans="2:26" x14ac:dyDescent="0.25">
      <c r="B80">
        <v>9</v>
      </c>
      <c r="C80">
        <v>6.3</v>
      </c>
      <c r="D80">
        <f t="shared" si="13"/>
        <v>6.5</v>
      </c>
      <c r="E80">
        <v>95</v>
      </c>
      <c r="F80" s="74">
        <v>7094</v>
      </c>
      <c r="Q80">
        <f t="shared" si="15"/>
        <v>-2.7</v>
      </c>
      <c r="R80">
        <f t="shared" si="16"/>
        <v>2.7</v>
      </c>
      <c r="S80" s="31">
        <f t="shared" si="17"/>
        <v>1</v>
      </c>
      <c r="V80" s="30">
        <f t="shared" ca="1" si="18"/>
        <v>9.2762975345602143</v>
      </c>
      <c r="Y80" s="18">
        <f t="shared" si="19"/>
        <v>8.8888888888888893</v>
      </c>
      <c r="Z80" s="18">
        <f t="shared" si="20"/>
        <v>5.8888888888888893</v>
      </c>
    </row>
    <row r="81" spans="2:26" x14ac:dyDescent="0.25">
      <c r="B81">
        <v>7</v>
      </c>
      <c r="C81">
        <v>7.1</v>
      </c>
      <c r="D81">
        <f t="shared" si="13"/>
        <v>7</v>
      </c>
      <c r="E81">
        <v>105</v>
      </c>
      <c r="F81" s="74">
        <v>97023</v>
      </c>
      <c r="Q81">
        <f t="shared" si="15"/>
        <v>9.9999999999999645E-2</v>
      </c>
      <c r="R81">
        <f t="shared" si="16"/>
        <v>9.9999999999999645E-2</v>
      </c>
      <c r="S81" s="31">
        <f t="shared" si="17"/>
        <v>0</v>
      </c>
      <c r="V81" s="30">
        <f t="shared" ca="1" si="18"/>
        <v>7.3580071384349415</v>
      </c>
      <c r="Y81" s="18">
        <f t="shared" si="19"/>
        <v>6.666666666666667</v>
      </c>
      <c r="Z81" s="18">
        <f t="shared" si="20"/>
        <v>6.7777777777777777</v>
      </c>
    </row>
    <row r="82" spans="2:26" x14ac:dyDescent="0.25">
      <c r="B82">
        <v>8</v>
      </c>
      <c r="C82">
        <v>5.6</v>
      </c>
      <c r="D82">
        <f t="shared" si="13"/>
        <v>5.5</v>
      </c>
      <c r="E82">
        <v>134</v>
      </c>
      <c r="F82" s="74">
        <v>652</v>
      </c>
      <c r="Q82">
        <f t="shared" si="15"/>
        <v>-2.4000000000000004</v>
      </c>
      <c r="R82">
        <f t="shared" si="16"/>
        <v>2.4000000000000004</v>
      </c>
      <c r="S82" s="31">
        <f t="shared" si="17"/>
        <v>1</v>
      </c>
      <c r="V82" s="30">
        <f t="shared" ca="1" si="18"/>
        <v>8.2882228884261693</v>
      </c>
      <c r="Y82" s="18">
        <f t="shared" si="19"/>
        <v>7.7777777777777777</v>
      </c>
      <c r="Z82" s="18">
        <f t="shared" si="20"/>
        <v>5.1111111111111107</v>
      </c>
    </row>
    <row r="83" spans="2:26" x14ac:dyDescent="0.25">
      <c r="B83">
        <v>5</v>
      </c>
      <c r="C83">
        <v>7.8</v>
      </c>
      <c r="D83">
        <f t="shared" si="13"/>
        <v>8</v>
      </c>
      <c r="E83">
        <v>106</v>
      </c>
      <c r="F83" s="74">
        <v>32144</v>
      </c>
      <c r="Q83">
        <f t="shared" si="15"/>
        <v>2.8</v>
      </c>
      <c r="R83">
        <f t="shared" si="16"/>
        <v>2.8</v>
      </c>
      <c r="S83" s="31">
        <f t="shared" si="17"/>
        <v>0</v>
      </c>
      <c r="V83" s="30">
        <f t="shared" ca="1" si="18"/>
        <v>5.0968391286758914</v>
      </c>
      <c r="Y83" s="18">
        <f t="shared" si="19"/>
        <v>4.4444444444444446</v>
      </c>
      <c r="Z83" s="18">
        <f t="shared" si="20"/>
        <v>7.5555555555555554</v>
      </c>
    </row>
    <row r="84" spans="2:26" x14ac:dyDescent="0.25">
      <c r="B84">
        <v>8</v>
      </c>
      <c r="C84">
        <v>7.5</v>
      </c>
      <c r="D84">
        <f t="shared" si="13"/>
        <v>7.5</v>
      </c>
      <c r="E84">
        <v>155</v>
      </c>
      <c r="F84" s="74">
        <v>3579</v>
      </c>
      <c r="Q84">
        <f t="shared" si="15"/>
        <v>-0.5</v>
      </c>
      <c r="R84">
        <f t="shared" si="16"/>
        <v>0.5</v>
      </c>
      <c r="S84" s="31">
        <f t="shared" si="17"/>
        <v>1</v>
      </c>
      <c r="V84" s="30">
        <f t="shared" ca="1" si="18"/>
        <v>7.5042524028507867</v>
      </c>
      <c r="Y84" s="18">
        <f t="shared" si="19"/>
        <v>7.7777777777777777</v>
      </c>
      <c r="Z84" s="18">
        <f t="shared" si="20"/>
        <v>7.2222222222222223</v>
      </c>
    </row>
    <row r="85" spans="2:26" x14ac:dyDescent="0.25">
      <c r="B85">
        <v>8</v>
      </c>
      <c r="C85">
        <v>7.6</v>
      </c>
      <c r="D85">
        <f t="shared" si="13"/>
        <v>7.5</v>
      </c>
      <c r="E85">
        <v>120</v>
      </c>
      <c r="F85" s="74">
        <v>9377</v>
      </c>
      <c r="Q85">
        <f t="shared" si="15"/>
        <v>-0.40000000000000036</v>
      </c>
      <c r="R85">
        <f t="shared" si="16"/>
        <v>0.40000000000000036</v>
      </c>
      <c r="S85" s="31">
        <f t="shared" si="17"/>
        <v>1</v>
      </c>
      <c r="V85" s="30">
        <f t="shared" ca="1" si="18"/>
        <v>7.908414440437296</v>
      </c>
      <c r="Y85" s="18">
        <f t="shared" si="19"/>
        <v>7.7777777777777777</v>
      </c>
      <c r="Z85" s="18">
        <f t="shared" si="20"/>
        <v>7.333333333333333</v>
      </c>
    </row>
    <row r="86" spans="2:26" x14ac:dyDescent="0.25">
      <c r="B86">
        <v>5</v>
      </c>
      <c r="C86">
        <v>7.3</v>
      </c>
      <c r="D86">
        <f t="shared" si="13"/>
        <v>7.5</v>
      </c>
      <c r="E86">
        <v>95</v>
      </c>
      <c r="F86" s="74">
        <v>43483</v>
      </c>
      <c r="Q86">
        <f t="shared" si="15"/>
        <v>2.2999999999999998</v>
      </c>
      <c r="R86">
        <f t="shared" si="16"/>
        <v>2.2999999999999998</v>
      </c>
      <c r="S86" s="31">
        <f t="shared" si="17"/>
        <v>0</v>
      </c>
      <c r="V86" s="30">
        <f t="shared" ca="1" si="18"/>
        <v>5.1818001608603117</v>
      </c>
      <c r="Y86" s="18">
        <f t="shared" si="19"/>
        <v>4.4444444444444446</v>
      </c>
      <c r="Z86" s="18">
        <f t="shared" si="20"/>
        <v>7</v>
      </c>
    </row>
    <row r="87" spans="2:26" x14ac:dyDescent="0.25">
      <c r="B87">
        <v>7</v>
      </c>
      <c r="C87">
        <v>7.6</v>
      </c>
      <c r="D87">
        <f t="shared" si="13"/>
        <v>7.5</v>
      </c>
      <c r="E87">
        <v>152</v>
      </c>
      <c r="F87" s="74">
        <v>22962</v>
      </c>
      <c r="Q87">
        <f t="shared" si="15"/>
        <v>0.59999999999999964</v>
      </c>
      <c r="R87">
        <f t="shared" si="16"/>
        <v>0.59999999999999964</v>
      </c>
      <c r="S87" s="31">
        <f t="shared" si="17"/>
        <v>0</v>
      </c>
      <c r="V87" s="30">
        <f t="shared" ca="1" si="18"/>
        <v>7.4477769397984765</v>
      </c>
      <c r="Y87" s="18">
        <f t="shared" si="19"/>
        <v>6.666666666666667</v>
      </c>
      <c r="Z87" s="18">
        <f t="shared" si="20"/>
        <v>7.333333333333333</v>
      </c>
    </row>
    <row r="88" spans="2:26" x14ac:dyDescent="0.25">
      <c r="B88">
        <v>7</v>
      </c>
      <c r="C88">
        <v>6.5</v>
      </c>
      <c r="D88">
        <f t="shared" si="13"/>
        <v>6.5</v>
      </c>
      <c r="E88">
        <v>90</v>
      </c>
      <c r="F88" s="74">
        <v>15254</v>
      </c>
      <c r="Q88">
        <f t="shared" si="15"/>
        <v>-0.5</v>
      </c>
      <c r="R88">
        <f t="shared" si="16"/>
        <v>0.5</v>
      </c>
      <c r="S88" s="31">
        <f t="shared" si="17"/>
        <v>1</v>
      </c>
      <c r="V88" s="30">
        <f t="shared" ca="1" si="18"/>
        <v>7.2622240141657599</v>
      </c>
      <c r="Y88" s="18">
        <f t="shared" si="19"/>
        <v>6.666666666666667</v>
      </c>
      <c r="Z88" s="18">
        <f t="shared" si="20"/>
        <v>6.1111111111111107</v>
      </c>
    </row>
    <row r="89" spans="2:26" x14ac:dyDescent="0.25">
      <c r="B89">
        <v>8</v>
      </c>
      <c r="C89">
        <v>8.1999999999999993</v>
      </c>
      <c r="D89">
        <f t="shared" si="13"/>
        <v>8</v>
      </c>
      <c r="E89">
        <v>103</v>
      </c>
      <c r="F89" s="74">
        <v>11806</v>
      </c>
      <c r="Q89">
        <f t="shared" si="15"/>
        <v>0.19999999999999929</v>
      </c>
      <c r="R89">
        <f t="shared" si="16"/>
        <v>0.19999999999999929</v>
      </c>
      <c r="S89" s="31">
        <f t="shared" si="17"/>
        <v>0</v>
      </c>
      <c r="V89" s="30">
        <f t="shared" ca="1" si="18"/>
        <v>7.6430414608236585</v>
      </c>
      <c r="Y89" s="18">
        <f t="shared" si="19"/>
        <v>7.7777777777777777</v>
      </c>
      <c r="Z89" s="18">
        <f t="shared" si="20"/>
        <v>8</v>
      </c>
    </row>
    <row r="90" spans="2:26" x14ac:dyDescent="0.25">
      <c r="B90">
        <v>7</v>
      </c>
      <c r="C90">
        <v>7.4</v>
      </c>
      <c r="D90">
        <f t="shared" si="13"/>
        <v>7.5</v>
      </c>
      <c r="E90">
        <v>114</v>
      </c>
      <c r="F90" s="74">
        <v>5397</v>
      </c>
      <c r="Q90">
        <f t="shared" si="15"/>
        <v>0.40000000000000036</v>
      </c>
      <c r="R90">
        <f t="shared" si="16"/>
        <v>0.40000000000000036</v>
      </c>
      <c r="S90" s="31">
        <f t="shared" si="17"/>
        <v>0</v>
      </c>
      <c r="V90" s="30">
        <f t="shared" ca="1" si="18"/>
        <v>7.2463989512759159</v>
      </c>
      <c r="Y90" s="18">
        <f t="shared" si="19"/>
        <v>6.666666666666667</v>
      </c>
      <c r="Z90" s="18">
        <f t="shared" si="20"/>
        <v>7.1111111111111107</v>
      </c>
    </row>
    <row r="91" spans="2:26" x14ac:dyDescent="0.25">
      <c r="B91">
        <v>3</v>
      </c>
      <c r="C91">
        <v>7.8</v>
      </c>
      <c r="D91">
        <f t="shared" si="13"/>
        <v>8</v>
      </c>
      <c r="E91">
        <v>107</v>
      </c>
      <c r="F91" s="74">
        <v>5786</v>
      </c>
      <c r="Q91">
        <f t="shared" si="15"/>
        <v>4.8</v>
      </c>
      <c r="R91">
        <f t="shared" si="16"/>
        <v>4.8</v>
      </c>
      <c r="S91" s="31">
        <f t="shared" si="17"/>
        <v>0</v>
      </c>
      <c r="V91" s="30">
        <f t="shared" ca="1" si="18"/>
        <v>3.2783980352610271</v>
      </c>
      <c r="Y91" s="18">
        <f t="shared" si="19"/>
        <v>2.2222222222222223</v>
      </c>
      <c r="Z91" s="18">
        <f t="shared" si="20"/>
        <v>7.5555555555555554</v>
      </c>
    </row>
    <row r="92" spans="2:26" x14ac:dyDescent="0.25">
      <c r="B92">
        <v>9</v>
      </c>
      <c r="C92">
        <v>7.3</v>
      </c>
      <c r="D92">
        <f t="shared" si="13"/>
        <v>7.5</v>
      </c>
      <c r="E92">
        <v>101</v>
      </c>
      <c r="F92" s="74">
        <v>16732</v>
      </c>
      <c r="Q92">
        <f t="shared" si="15"/>
        <v>-1.7000000000000002</v>
      </c>
      <c r="R92">
        <f t="shared" si="16"/>
        <v>1.7000000000000002</v>
      </c>
      <c r="S92" s="31">
        <f t="shared" si="17"/>
        <v>1</v>
      </c>
      <c r="V92" s="30">
        <f t="shared" ca="1" si="18"/>
        <v>8.758522825071541</v>
      </c>
      <c r="Y92" s="18">
        <f t="shared" si="19"/>
        <v>8.8888888888888893</v>
      </c>
      <c r="Z92" s="18">
        <f t="shared" si="20"/>
        <v>7</v>
      </c>
    </row>
    <row r="93" spans="2:26" x14ac:dyDescent="0.25">
      <c r="B93">
        <v>7</v>
      </c>
      <c r="C93">
        <v>8</v>
      </c>
      <c r="D93">
        <f t="shared" si="13"/>
        <v>8</v>
      </c>
      <c r="E93">
        <v>122</v>
      </c>
      <c r="F93" s="74">
        <v>3467</v>
      </c>
      <c r="Q93">
        <f t="shared" si="15"/>
        <v>1</v>
      </c>
      <c r="R93">
        <f t="shared" si="16"/>
        <v>1</v>
      </c>
      <c r="S93" s="31">
        <f t="shared" si="17"/>
        <v>0</v>
      </c>
      <c r="V93" s="30">
        <f t="shared" ca="1" si="18"/>
        <v>6.9636749650922818</v>
      </c>
      <c r="Y93" s="18">
        <f t="shared" si="19"/>
        <v>6.666666666666667</v>
      </c>
      <c r="Z93" s="18">
        <f t="shared" si="20"/>
        <v>7.7777777777777777</v>
      </c>
    </row>
    <row r="94" spans="2:26" x14ac:dyDescent="0.25">
      <c r="B94">
        <v>9</v>
      </c>
      <c r="C94">
        <v>7.3</v>
      </c>
      <c r="D94">
        <f t="shared" si="13"/>
        <v>7.5</v>
      </c>
      <c r="E94">
        <v>113</v>
      </c>
      <c r="F94" s="74">
        <v>15940</v>
      </c>
      <c r="Q94">
        <f t="shared" si="15"/>
        <v>-1.7000000000000002</v>
      </c>
      <c r="R94">
        <f t="shared" si="16"/>
        <v>1.7000000000000002</v>
      </c>
      <c r="S94" s="31">
        <f t="shared" si="17"/>
        <v>1</v>
      </c>
      <c r="V94" s="30">
        <f t="shared" ca="1" si="18"/>
        <v>8.6668314124208692</v>
      </c>
      <c r="Y94" s="18">
        <f t="shared" si="19"/>
        <v>8.8888888888888893</v>
      </c>
      <c r="Z94" s="18">
        <f t="shared" si="20"/>
        <v>7</v>
      </c>
    </row>
    <row r="95" spans="2:26" x14ac:dyDescent="0.25">
      <c r="B95">
        <v>9</v>
      </c>
      <c r="C95">
        <v>7.8</v>
      </c>
      <c r="D95">
        <f t="shared" si="13"/>
        <v>8</v>
      </c>
      <c r="E95">
        <v>119</v>
      </c>
      <c r="F95" s="74">
        <v>88267</v>
      </c>
      <c r="Q95">
        <f t="shared" si="15"/>
        <v>-1.2000000000000002</v>
      </c>
      <c r="R95">
        <f t="shared" si="16"/>
        <v>1.2000000000000002</v>
      </c>
      <c r="S95" s="31">
        <f t="shared" si="17"/>
        <v>1</v>
      </c>
      <c r="V95" s="30">
        <f t="shared" ca="1" si="18"/>
        <v>9.0323824491786109</v>
      </c>
      <c r="Y95" s="18">
        <f t="shared" si="19"/>
        <v>8.8888888888888893</v>
      </c>
      <c r="Z95" s="18">
        <f t="shared" si="20"/>
        <v>7.5555555555555554</v>
      </c>
    </row>
    <row r="96" spans="2:26" x14ac:dyDescent="0.25">
      <c r="B96">
        <v>8</v>
      </c>
      <c r="C96">
        <v>7.8</v>
      </c>
      <c r="D96">
        <f t="shared" si="13"/>
        <v>8</v>
      </c>
      <c r="E96">
        <v>144</v>
      </c>
      <c r="F96" s="74">
        <v>32551</v>
      </c>
      <c r="Q96">
        <f t="shared" si="15"/>
        <v>-0.20000000000000018</v>
      </c>
      <c r="R96">
        <f t="shared" si="16"/>
        <v>0.20000000000000018</v>
      </c>
      <c r="S96" s="31">
        <f t="shared" si="17"/>
        <v>1</v>
      </c>
      <c r="V96" s="30">
        <f t="shared" ca="1" si="18"/>
        <v>7.9777547585117166</v>
      </c>
      <c r="Y96" s="18">
        <f t="shared" si="19"/>
        <v>7.7777777777777777</v>
      </c>
      <c r="Z96" s="18">
        <f t="shared" si="20"/>
        <v>7.5555555555555554</v>
      </c>
    </row>
    <row r="97" spans="2:26" x14ac:dyDescent="0.25">
      <c r="B97">
        <v>7</v>
      </c>
      <c r="C97">
        <v>6.6</v>
      </c>
      <c r="D97">
        <f t="shared" si="13"/>
        <v>6.5</v>
      </c>
      <c r="E97">
        <v>95</v>
      </c>
      <c r="F97" s="74">
        <v>27691</v>
      </c>
      <c r="Q97">
        <f t="shared" si="15"/>
        <v>-0.40000000000000036</v>
      </c>
      <c r="R97">
        <f t="shared" si="16"/>
        <v>0.40000000000000036</v>
      </c>
      <c r="S97" s="31">
        <f t="shared" si="17"/>
        <v>1</v>
      </c>
      <c r="V97" s="30">
        <f t="shared" ca="1" si="18"/>
        <v>6.9252732274426965</v>
      </c>
      <c r="Y97" s="18">
        <f t="shared" si="19"/>
        <v>6.666666666666667</v>
      </c>
      <c r="Z97" s="18">
        <f t="shared" si="20"/>
        <v>6.2222222222222223</v>
      </c>
    </row>
    <row r="98" spans="2:26" x14ac:dyDescent="0.25">
      <c r="B98">
        <v>8</v>
      </c>
      <c r="C98">
        <v>7.7</v>
      </c>
      <c r="D98">
        <f t="shared" si="13"/>
        <v>7.5</v>
      </c>
      <c r="E98">
        <v>101</v>
      </c>
      <c r="F98" s="74">
        <v>4689</v>
      </c>
      <c r="Q98">
        <f t="shared" si="15"/>
        <v>-0.29999999999999982</v>
      </c>
      <c r="R98">
        <f t="shared" si="16"/>
        <v>0.29999999999999982</v>
      </c>
      <c r="S98" s="31">
        <f t="shared" si="17"/>
        <v>1</v>
      </c>
      <c r="V98" s="30">
        <f t="shared" ca="1" si="18"/>
        <v>7.850869300837374</v>
      </c>
      <c r="Y98" s="18">
        <f t="shared" si="19"/>
        <v>7.7777777777777777</v>
      </c>
      <c r="Z98" s="18">
        <f t="shared" si="20"/>
        <v>7.4444444444444446</v>
      </c>
    </row>
    <row r="99" spans="2:26" x14ac:dyDescent="0.25">
      <c r="B99">
        <v>6</v>
      </c>
      <c r="C99">
        <v>7.7</v>
      </c>
      <c r="D99">
        <f t="shared" si="13"/>
        <v>7.5</v>
      </c>
      <c r="E99">
        <v>94</v>
      </c>
      <c r="F99" s="74">
        <v>17151</v>
      </c>
      <c r="Q99">
        <f t="shared" si="15"/>
        <v>1.7000000000000002</v>
      </c>
      <c r="R99">
        <f t="shared" si="16"/>
        <v>1.7000000000000002</v>
      </c>
      <c r="S99" s="31">
        <f t="shared" si="17"/>
        <v>0</v>
      </c>
      <c r="V99" s="30">
        <f t="shared" ca="1" si="18"/>
        <v>6.1968222996490514</v>
      </c>
      <c r="Y99" s="18">
        <f t="shared" si="19"/>
        <v>5.5555555555555554</v>
      </c>
      <c r="Z99" s="18">
        <f t="shared" si="20"/>
        <v>7.4444444444444446</v>
      </c>
    </row>
    <row r="100" spans="2:26" x14ac:dyDescent="0.25">
      <c r="B100">
        <v>5</v>
      </c>
      <c r="C100">
        <v>7.4</v>
      </c>
      <c r="D100">
        <f t="shared" si="13"/>
        <v>7.5</v>
      </c>
      <c r="E100">
        <v>73</v>
      </c>
      <c r="F100" s="74">
        <v>4916</v>
      </c>
      <c r="Q100">
        <f t="shared" si="15"/>
        <v>2.4000000000000004</v>
      </c>
      <c r="R100">
        <f t="shared" si="16"/>
        <v>2.4000000000000004</v>
      </c>
      <c r="S100" s="31">
        <f t="shared" si="17"/>
        <v>0</v>
      </c>
      <c r="V100" s="30">
        <f t="shared" ca="1" si="18"/>
        <v>4.8584977275335293</v>
      </c>
      <c r="Y100" s="18">
        <f t="shared" si="19"/>
        <v>4.4444444444444446</v>
      </c>
      <c r="Z100" s="18">
        <f t="shared" si="20"/>
        <v>7.1111111111111107</v>
      </c>
    </row>
    <row r="101" spans="2:26" x14ac:dyDescent="0.25">
      <c r="B101">
        <v>7</v>
      </c>
      <c r="C101">
        <v>8.1</v>
      </c>
      <c r="D101">
        <f t="shared" si="13"/>
        <v>8</v>
      </c>
      <c r="E101">
        <v>90</v>
      </c>
      <c r="F101" s="74">
        <v>26967</v>
      </c>
      <c r="Q101">
        <f t="shared" si="15"/>
        <v>1.0999999999999996</v>
      </c>
      <c r="R101">
        <f t="shared" si="16"/>
        <v>1.0999999999999996</v>
      </c>
      <c r="S101" s="31">
        <f t="shared" si="17"/>
        <v>0</v>
      </c>
      <c r="V101" s="30">
        <f t="shared" ca="1" si="18"/>
        <v>6.6366889070393817</v>
      </c>
      <c r="Y101" s="18">
        <f t="shared" si="19"/>
        <v>6.666666666666667</v>
      </c>
      <c r="Z101" s="18">
        <f t="shared" si="20"/>
        <v>7.8888888888888893</v>
      </c>
    </row>
    <row r="102" spans="2:26" x14ac:dyDescent="0.25">
      <c r="B102">
        <v>5</v>
      </c>
      <c r="C102">
        <v>8</v>
      </c>
      <c r="D102">
        <f t="shared" si="13"/>
        <v>8</v>
      </c>
      <c r="E102">
        <v>99</v>
      </c>
      <c r="F102" s="74">
        <v>6535</v>
      </c>
      <c r="Q102">
        <f t="shared" si="15"/>
        <v>3</v>
      </c>
      <c r="R102">
        <f t="shared" si="16"/>
        <v>3</v>
      </c>
      <c r="S102" s="31">
        <f t="shared" si="17"/>
        <v>0</v>
      </c>
      <c r="V102" s="30">
        <f t="shared" ca="1" si="18"/>
        <v>5.2823389194592894</v>
      </c>
      <c r="Y102" s="18">
        <f t="shared" si="19"/>
        <v>4.4444444444444446</v>
      </c>
      <c r="Z102" s="18">
        <f t="shared" si="20"/>
        <v>7.7777777777777777</v>
      </c>
    </row>
    <row r="103" spans="2:26" x14ac:dyDescent="0.25">
      <c r="B103">
        <v>8</v>
      </c>
      <c r="C103">
        <v>8.1</v>
      </c>
      <c r="D103">
        <f t="shared" si="13"/>
        <v>8</v>
      </c>
      <c r="E103">
        <v>90</v>
      </c>
      <c r="F103" s="74">
        <v>24360</v>
      </c>
      <c r="Q103">
        <f t="shared" si="15"/>
        <v>9.9999999999999645E-2</v>
      </c>
      <c r="R103">
        <f t="shared" si="16"/>
        <v>9.9999999999999645E-2</v>
      </c>
      <c r="S103" s="31">
        <f t="shared" si="17"/>
        <v>0</v>
      </c>
      <c r="V103" s="30">
        <f t="shared" ca="1" si="18"/>
        <v>7.558140538174511</v>
      </c>
      <c r="Y103" s="18">
        <f t="shared" si="19"/>
        <v>7.7777777777777777</v>
      </c>
      <c r="Z103" s="18">
        <f t="shared" si="20"/>
        <v>7.8888888888888893</v>
      </c>
    </row>
    <row r="104" spans="2:26" x14ac:dyDescent="0.25">
      <c r="B104">
        <v>8</v>
      </c>
      <c r="C104">
        <v>7.5</v>
      </c>
      <c r="D104">
        <f t="shared" si="13"/>
        <v>7.5</v>
      </c>
      <c r="E104">
        <v>105</v>
      </c>
      <c r="F104" s="74">
        <v>47433</v>
      </c>
      <c r="Q104">
        <f t="shared" si="15"/>
        <v>-0.5</v>
      </c>
      <c r="R104">
        <f t="shared" si="16"/>
        <v>0.5</v>
      </c>
      <c r="S104" s="31">
        <f t="shared" si="17"/>
        <v>1</v>
      </c>
      <c r="V104" s="30">
        <f t="shared" ca="1" si="18"/>
        <v>8.2458477340588558</v>
      </c>
      <c r="Y104" s="18">
        <f t="shared" si="19"/>
        <v>7.7777777777777777</v>
      </c>
      <c r="Z104" s="18">
        <f t="shared" si="20"/>
        <v>7.2222222222222223</v>
      </c>
    </row>
    <row r="105" spans="2:26" x14ac:dyDescent="0.25">
      <c r="B105">
        <v>4</v>
      </c>
      <c r="C105">
        <v>5.2</v>
      </c>
      <c r="D105">
        <f t="shared" si="13"/>
        <v>5</v>
      </c>
      <c r="E105">
        <v>94</v>
      </c>
      <c r="F105" s="74">
        <v>1200</v>
      </c>
      <c r="Q105">
        <f t="shared" si="15"/>
        <v>1.2000000000000002</v>
      </c>
      <c r="R105">
        <f t="shared" si="16"/>
        <v>1.2000000000000002</v>
      </c>
      <c r="S105" s="31">
        <f t="shared" si="17"/>
        <v>0</v>
      </c>
      <c r="V105" s="30">
        <f t="shared" ca="1" si="18"/>
        <v>4.2806497320038339</v>
      </c>
      <c r="Y105" s="18">
        <f t="shared" si="19"/>
        <v>3.3333333333333335</v>
      </c>
      <c r="Z105" s="18">
        <f t="shared" si="20"/>
        <v>4.666666666666667</v>
      </c>
    </row>
    <row r="106" spans="2:26" x14ac:dyDescent="0.25">
      <c r="B106">
        <v>9</v>
      </c>
      <c r="C106">
        <v>6.2</v>
      </c>
      <c r="D106">
        <f t="shared" si="13"/>
        <v>6</v>
      </c>
      <c r="E106">
        <v>87</v>
      </c>
      <c r="F106" s="74">
        <v>9745</v>
      </c>
      <c r="Q106">
        <f t="shared" si="15"/>
        <v>-2.8</v>
      </c>
      <c r="R106">
        <f t="shared" si="16"/>
        <v>2.8</v>
      </c>
      <c r="S106" s="31">
        <f t="shared" si="17"/>
        <v>1</v>
      </c>
      <c r="V106" s="30">
        <f t="shared" ca="1" si="18"/>
        <v>9.020743685193704</v>
      </c>
      <c r="Y106" s="18">
        <f t="shared" si="19"/>
        <v>8.8888888888888893</v>
      </c>
      <c r="Z106" s="18">
        <f t="shared" si="20"/>
        <v>5.7777777777777777</v>
      </c>
    </row>
    <row r="107" spans="2:26" x14ac:dyDescent="0.25">
      <c r="B107">
        <v>4</v>
      </c>
      <c r="C107">
        <v>8</v>
      </c>
      <c r="D107">
        <f t="shared" si="13"/>
        <v>8</v>
      </c>
      <c r="E107">
        <v>92</v>
      </c>
      <c r="F107" s="74">
        <v>5881</v>
      </c>
      <c r="Q107">
        <f t="shared" si="15"/>
        <v>4</v>
      </c>
      <c r="R107">
        <f t="shared" si="16"/>
        <v>4</v>
      </c>
      <c r="S107" s="31">
        <f t="shared" si="17"/>
        <v>0</v>
      </c>
      <c r="V107" s="30">
        <f t="shared" ca="1" si="18"/>
        <v>4.1109187390963875</v>
      </c>
      <c r="Y107" s="18">
        <f t="shared" si="19"/>
        <v>3.3333333333333335</v>
      </c>
      <c r="Z107" s="18">
        <f t="shared" si="20"/>
        <v>7.7777777777777777</v>
      </c>
    </row>
    <row r="108" spans="2:26" x14ac:dyDescent="0.25">
      <c r="B108">
        <v>7</v>
      </c>
      <c r="C108">
        <v>7.1</v>
      </c>
      <c r="D108">
        <f t="shared" si="13"/>
        <v>7</v>
      </c>
      <c r="E108">
        <v>109</v>
      </c>
      <c r="F108" s="74">
        <v>3619</v>
      </c>
      <c r="Q108">
        <f t="shared" si="15"/>
        <v>9.9999999999999645E-2</v>
      </c>
      <c r="R108">
        <f t="shared" si="16"/>
        <v>9.9999999999999645E-2</v>
      </c>
      <c r="S108" s="31">
        <f t="shared" si="17"/>
        <v>0</v>
      </c>
      <c r="V108" s="30">
        <f t="shared" ca="1" si="18"/>
        <v>6.8809314729451234</v>
      </c>
      <c r="Y108" s="18">
        <f t="shared" si="19"/>
        <v>6.666666666666667</v>
      </c>
      <c r="Z108" s="18">
        <f t="shared" si="20"/>
        <v>6.7777777777777777</v>
      </c>
    </row>
    <row r="109" spans="2:26" x14ac:dyDescent="0.25">
      <c r="B109">
        <v>7</v>
      </c>
      <c r="C109">
        <v>7.9</v>
      </c>
      <c r="D109">
        <f t="shared" si="13"/>
        <v>8</v>
      </c>
      <c r="E109">
        <v>126</v>
      </c>
      <c r="F109" s="74">
        <v>127720</v>
      </c>
      <c r="Q109">
        <f t="shared" si="15"/>
        <v>0.90000000000000036</v>
      </c>
      <c r="R109">
        <f t="shared" si="16"/>
        <v>0.90000000000000036</v>
      </c>
      <c r="S109" s="31">
        <f t="shared" si="17"/>
        <v>0</v>
      </c>
      <c r="V109" s="30">
        <f t="shared" ca="1" si="18"/>
        <v>6.8478664957733111</v>
      </c>
      <c r="Y109" s="18">
        <f t="shared" si="19"/>
        <v>6.666666666666667</v>
      </c>
      <c r="Z109" s="18">
        <f t="shared" si="20"/>
        <v>7.666666666666667</v>
      </c>
    </row>
    <row r="110" spans="2:26" x14ac:dyDescent="0.25">
      <c r="B110">
        <v>8</v>
      </c>
      <c r="C110">
        <v>6.8</v>
      </c>
      <c r="D110">
        <f t="shared" si="13"/>
        <v>7</v>
      </c>
      <c r="E110">
        <v>159</v>
      </c>
      <c r="F110" s="74">
        <v>60772</v>
      </c>
      <c r="Q110">
        <f t="shared" si="15"/>
        <v>-1.2000000000000002</v>
      </c>
      <c r="R110">
        <f t="shared" si="16"/>
        <v>1.2000000000000002</v>
      </c>
      <c r="S110" s="31">
        <f t="shared" si="17"/>
        <v>1</v>
      </c>
      <c r="V110" s="30">
        <f t="shared" ca="1" si="18"/>
        <v>7.5089192133098219</v>
      </c>
      <c r="Y110" s="18">
        <f t="shared" si="19"/>
        <v>7.7777777777777777</v>
      </c>
      <c r="Z110" s="18">
        <f t="shared" si="20"/>
        <v>6.4444444444444446</v>
      </c>
    </row>
    <row r="111" spans="2:26" x14ac:dyDescent="0.25">
      <c r="B111">
        <v>8</v>
      </c>
      <c r="C111">
        <v>7.9</v>
      </c>
      <c r="D111">
        <f t="shared" si="13"/>
        <v>8</v>
      </c>
      <c r="E111">
        <v>101</v>
      </c>
      <c r="F111" s="74">
        <v>9263</v>
      </c>
      <c r="Q111">
        <f t="shared" si="15"/>
        <v>-9.9999999999999645E-2</v>
      </c>
      <c r="R111">
        <f t="shared" si="16"/>
        <v>9.9999999999999645E-2</v>
      </c>
      <c r="S111" s="31">
        <f t="shared" si="17"/>
        <v>1</v>
      </c>
      <c r="V111" s="30">
        <f t="shared" ca="1" si="18"/>
        <v>7.7276151673395219</v>
      </c>
      <c r="Y111" s="18">
        <f t="shared" si="19"/>
        <v>7.7777777777777777</v>
      </c>
      <c r="Z111" s="18">
        <f t="shared" si="20"/>
        <v>7.666666666666667</v>
      </c>
    </row>
    <row r="112" spans="2:26" x14ac:dyDescent="0.25">
      <c r="B112">
        <v>7</v>
      </c>
      <c r="C112">
        <v>8</v>
      </c>
      <c r="D112">
        <f t="shared" si="13"/>
        <v>8</v>
      </c>
      <c r="E112">
        <v>109</v>
      </c>
      <c r="F112" s="74">
        <v>45666</v>
      </c>
      <c r="Q112">
        <f t="shared" si="15"/>
        <v>1</v>
      </c>
      <c r="R112">
        <f t="shared" si="16"/>
        <v>1</v>
      </c>
      <c r="S112" s="31">
        <f t="shared" si="17"/>
        <v>0</v>
      </c>
      <c r="V112" s="30">
        <f t="shared" ca="1" si="18"/>
        <v>7.2601063962619667</v>
      </c>
      <c r="Y112" s="18">
        <f t="shared" si="19"/>
        <v>6.666666666666667</v>
      </c>
      <c r="Z112" s="18">
        <f t="shared" si="20"/>
        <v>7.7777777777777777</v>
      </c>
    </row>
    <row r="113" spans="2:26" x14ac:dyDescent="0.25">
      <c r="B113">
        <v>6</v>
      </c>
      <c r="C113">
        <v>8</v>
      </c>
      <c r="D113">
        <f t="shared" si="13"/>
        <v>8</v>
      </c>
      <c r="E113">
        <v>93</v>
      </c>
      <c r="F113" s="74">
        <v>37747</v>
      </c>
      <c r="Q113">
        <f t="shared" si="15"/>
        <v>2</v>
      </c>
      <c r="R113">
        <f t="shared" si="16"/>
        <v>2</v>
      </c>
      <c r="S113" s="31">
        <f t="shared" si="17"/>
        <v>0</v>
      </c>
      <c r="V113" s="30">
        <f t="shared" ca="1" si="18"/>
        <v>5.9185185923203649</v>
      </c>
      <c r="Y113" s="18">
        <f t="shared" si="19"/>
        <v>5.5555555555555554</v>
      </c>
      <c r="Z113" s="18">
        <f t="shared" si="20"/>
        <v>7.7777777777777777</v>
      </c>
    </row>
    <row r="114" spans="2:26" x14ac:dyDescent="0.25">
      <c r="B114">
        <v>8</v>
      </c>
      <c r="C114">
        <v>7.8</v>
      </c>
      <c r="D114">
        <f t="shared" si="13"/>
        <v>8</v>
      </c>
      <c r="E114">
        <v>119</v>
      </c>
      <c r="F114" s="74">
        <v>56084</v>
      </c>
      <c r="Q114">
        <f t="shared" si="15"/>
        <v>-0.20000000000000018</v>
      </c>
      <c r="R114">
        <f t="shared" si="16"/>
        <v>0.20000000000000018</v>
      </c>
      <c r="S114" s="31">
        <f t="shared" si="17"/>
        <v>1</v>
      </c>
      <c r="V114" s="30">
        <f t="shared" ca="1" si="18"/>
        <v>8.0313046259863956</v>
      </c>
      <c r="Y114" s="18">
        <f t="shared" si="19"/>
        <v>7.7777777777777777</v>
      </c>
      <c r="Z114" s="18">
        <f t="shared" si="20"/>
        <v>7.5555555555555554</v>
      </c>
    </row>
    <row r="115" spans="2:26" x14ac:dyDescent="0.25">
      <c r="B115">
        <v>4</v>
      </c>
      <c r="C115">
        <v>7.2</v>
      </c>
      <c r="D115">
        <f t="shared" si="13"/>
        <v>7</v>
      </c>
      <c r="E115">
        <v>79</v>
      </c>
      <c r="F115" s="74">
        <v>1402</v>
      </c>
      <c r="Q115">
        <f t="shared" si="15"/>
        <v>3.2</v>
      </c>
      <c r="R115">
        <f t="shared" si="16"/>
        <v>3.2</v>
      </c>
      <c r="S115" s="31">
        <f t="shared" si="17"/>
        <v>0</v>
      </c>
      <c r="V115" s="30">
        <f t="shared" ca="1" si="18"/>
        <v>3.7432038594256323</v>
      </c>
      <c r="Y115" s="18">
        <f t="shared" si="19"/>
        <v>3.3333333333333335</v>
      </c>
      <c r="Z115" s="18">
        <f t="shared" si="20"/>
        <v>6.8888888888888893</v>
      </c>
    </row>
    <row r="116" spans="2:26" x14ac:dyDescent="0.25">
      <c r="B116">
        <v>5</v>
      </c>
      <c r="C116">
        <v>6.5</v>
      </c>
      <c r="D116">
        <f t="shared" si="13"/>
        <v>6.5</v>
      </c>
      <c r="E116">
        <v>145</v>
      </c>
      <c r="F116" s="74">
        <v>64534</v>
      </c>
      <c r="Q116">
        <f t="shared" si="15"/>
        <v>1.5</v>
      </c>
      <c r="R116">
        <f t="shared" si="16"/>
        <v>1.5</v>
      </c>
      <c r="S116" s="31">
        <f t="shared" si="17"/>
        <v>0</v>
      </c>
      <c r="V116" s="30">
        <f t="shared" ca="1" si="18"/>
        <v>5.3382009202655505</v>
      </c>
      <c r="Y116" s="18">
        <f t="shared" si="19"/>
        <v>4.4444444444444446</v>
      </c>
      <c r="Z116" s="18">
        <f t="shared" si="20"/>
        <v>6.1111111111111107</v>
      </c>
    </row>
    <row r="117" spans="2:26" x14ac:dyDescent="0.25">
      <c r="B117">
        <v>5</v>
      </c>
      <c r="C117">
        <v>7.5</v>
      </c>
      <c r="D117">
        <f t="shared" si="13"/>
        <v>7.5</v>
      </c>
      <c r="E117">
        <v>93</v>
      </c>
      <c r="F117" s="74">
        <v>7128</v>
      </c>
      <c r="Q117">
        <f t="shared" si="15"/>
        <v>2.5</v>
      </c>
      <c r="R117">
        <f t="shared" si="16"/>
        <v>2.5</v>
      </c>
      <c r="S117" s="31">
        <f t="shared" si="17"/>
        <v>0</v>
      </c>
      <c r="V117" s="30">
        <f t="shared" ca="1" si="18"/>
        <v>4.7011463562622593</v>
      </c>
      <c r="Y117" s="18">
        <f t="shared" si="19"/>
        <v>4.4444444444444446</v>
      </c>
      <c r="Z117" s="18">
        <f t="shared" si="20"/>
        <v>7.2222222222222223</v>
      </c>
    </row>
    <row r="118" spans="2:26" x14ac:dyDescent="0.25">
      <c r="B118">
        <v>7</v>
      </c>
      <c r="C118">
        <v>8.4</v>
      </c>
      <c r="D118">
        <f t="shared" si="13"/>
        <v>8.5</v>
      </c>
      <c r="E118">
        <v>95</v>
      </c>
      <c r="F118" s="74">
        <v>26491</v>
      </c>
      <c r="Q118">
        <f t="shared" si="15"/>
        <v>1.4000000000000004</v>
      </c>
      <c r="R118">
        <f t="shared" si="16"/>
        <v>1.4000000000000004</v>
      </c>
      <c r="S118" s="31">
        <f t="shared" si="17"/>
        <v>0</v>
      </c>
      <c r="V118" s="30">
        <f t="shared" ca="1" si="18"/>
        <v>6.5914910271834231</v>
      </c>
      <c r="Y118" s="18">
        <f t="shared" si="19"/>
        <v>6.666666666666667</v>
      </c>
      <c r="Z118" s="18">
        <f t="shared" si="20"/>
        <v>8.2222222222222214</v>
      </c>
    </row>
    <row r="119" spans="2:26" x14ac:dyDescent="0.25">
      <c r="B119">
        <v>3</v>
      </c>
      <c r="C119">
        <v>7.1</v>
      </c>
      <c r="D119">
        <f t="shared" si="13"/>
        <v>7</v>
      </c>
      <c r="E119">
        <v>119</v>
      </c>
      <c r="F119" s="74">
        <v>489</v>
      </c>
      <c r="Q119">
        <f t="shared" si="15"/>
        <v>4.0999999999999996</v>
      </c>
      <c r="R119">
        <f t="shared" si="16"/>
        <v>4.0999999999999996</v>
      </c>
      <c r="S119" s="31">
        <f t="shared" si="17"/>
        <v>0</v>
      </c>
      <c r="V119" s="30">
        <f t="shared" ca="1" si="18"/>
        <v>2.9817578414170103</v>
      </c>
      <c r="Y119" s="18">
        <f t="shared" si="19"/>
        <v>2.2222222222222223</v>
      </c>
      <c r="Z119" s="18">
        <f t="shared" si="20"/>
        <v>6.7777777777777777</v>
      </c>
    </row>
    <row r="120" spans="2:26" x14ac:dyDescent="0.25">
      <c r="B120">
        <v>8</v>
      </c>
      <c r="C120">
        <v>6.6</v>
      </c>
      <c r="D120">
        <f t="shared" si="13"/>
        <v>6.5</v>
      </c>
      <c r="E120">
        <v>114</v>
      </c>
      <c r="F120" s="74">
        <v>57405</v>
      </c>
      <c r="Q120">
        <f t="shared" si="15"/>
        <v>-1.4000000000000004</v>
      </c>
      <c r="R120">
        <f t="shared" si="16"/>
        <v>1.4000000000000004</v>
      </c>
      <c r="S120" s="31">
        <f t="shared" si="17"/>
        <v>1</v>
      </c>
      <c r="V120" s="30">
        <f t="shared" ca="1" si="18"/>
        <v>8.4340179688419266</v>
      </c>
      <c r="Y120" s="18">
        <f t="shared" si="19"/>
        <v>7.7777777777777777</v>
      </c>
      <c r="Z120" s="18">
        <f t="shared" si="20"/>
        <v>6.2222222222222223</v>
      </c>
    </row>
    <row r="121" spans="2:26" x14ac:dyDescent="0.25">
      <c r="B121">
        <v>7</v>
      </c>
      <c r="C121">
        <v>7.1</v>
      </c>
      <c r="D121">
        <f t="shared" si="13"/>
        <v>7</v>
      </c>
      <c r="E121">
        <v>105</v>
      </c>
      <c r="F121" s="74">
        <v>73994</v>
      </c>
      <c r="Q121">
        <f t="shared" si="15"/>
        <v>9.9999999999999645E-2</v>
      </c>
      <c r="R121">
        <f t="shared" si="16"/>
        <v>9.9999999999999645E-2</v>
      </c>
      <c r="S121" s="31">
        <f t="shared" si="17"/>
        <v>0</v>
      </c>
      <c r="V121" s="30">
        <f t="shared" ca="1" si="18"/>
        <v>6.7116162951719005</v>
      </c>
      <c r="Y121" s="18">
        <f t="shared" si="19"/>
        <v>6.666666666666667</v>
      </c>
      <c r="Z121" s="18">
        <f t="shared" si="20"/>
        <v>6.7777777777777777</v>
      </c>
    </row>
    <row r="122" spans="2:26" x14ac:dyDescent="0.25">
      <c r="B122">
        <v>8</v>
      </c>
      <c r="C122">
        <v>7</v>
      </c>
      <c r="D122">
        <f t="shared" si="13"/>
        <v>7</v>
      </c>
      <c r="E122">
        <v>89</v>
      </c>
      <c r="F122" s="74">
        <v>48236</v>
      </c>
      <c r="Q122">
        <f t="shared" si="15"/>
        <v>-1</v>
      </c>
      <c r="R122">
        <f t="shared" si="16"/>
        <v>1</v>
      </c>
      <c r="S122" s="31">
        <f t="shared" si="17"/>
        <v>1</v>
      </c>
      <c r="V122" s="30">
        <f t="shared" ca="1" si="18"/>
        <v>8.4887800688194091</v>
      </c>
      <c r="Y122" s="18">
        <f t="shared" si="19"/>
        <v>7.7777777777777777</v>
      </c>
      <c r="Z122" s="18">
        <f t="shared" si="20"/>
        <v>6.666666666666667</v>
      </c>
    </row>
    <row r="123" spans="2:26" x14ac:dyDescent="0.25">
      <c r="B123">
        <v>7</v>
      </c>
      <c r="C123">
        <v>8.1</v>
      </c>
      <c r="D123">
        <f t="shared" si="13"/>
        <v>8</v>
      </c>
      <c r="E123">
        <v>124</v>
      </c>
      <c r="F123" s="74">
        <v>108049</v>
      </c>
      <c r="Q123">
        <f t="shared" si="15"/>
        <v>1.0999999999999996</v>
      </c>
      <c r="R123">
        <f t="shared" si="16"/>
        <v>1.0999999999999996</v>
      </c>
      <c r="S123" s="31">
        <f t="shared" si="17"/>
        <v>0</v>
      </c>
      <c r="V123" s="30">
        <f t="shared" ca="1" si="18"/>
        <v>7.0333397752952544</v>
      </c>
      <c r="Y123" s="18">
        <f t="shared" si="19"/>
        <v>6.666666666666667</v>
      </c>
      <c r="Z123" s="18">
        <f t="shared" si="20"/>
        <v>7.8888888888888893</v>
      </c>
    </row>
    <row r="124" spans="2:26" x14ac:dyDescent="0.25">
      <c r="B124">
        <v>9</v>
      </c>
      <c r="C124">
        <v>7.7</v>
      </c>
      <c r="D124">
        <f t="shared" si="13"/>
        <v>7.5</v>
      </c>
      <c r="E124">
        <v>137</v>
      </c>
      <c r="F124" s="74">
        <v>137100</v>
      </c>
      <c r="Q124">
        <f t="shared" si="15"/>
        <v>-1.2999999999999998</v>
      </c>
      <c r="R124">
        <f t="shared" si="16"/>
        <v>1.2999999999999998</v>
      </c>
      <c r="S124" s="31">
        <f t="shared" si="17"/>
        <v>1</v>
      </c>
      <c r="V124" s="30">
        <f t="shared" ca="1" si="18"/>
        <v>8.5558862910540139</v>
      </c>
      <c r="Y124" s="18">
        <f t="shared" si="19"/>
        <v>8.8888888888888893</v>
      </c>
      <c r="Z124" s="18">
        <f t="shared" si="20"/>
        <v>7.4444444444444446</v>
      </c>
    </row>
    <row r="125" spans="2:26" x14ac:dyDescent="0.25">
      <c r="B125">
        <v>9</v>
      </c>
      <c r="C125">
        <v>7.8</v>
      </c>
      <c r="D125">
        <f t="shared" si="13"/>
        <v>8</v>
      </c>
      <c r="E125">
        <v>99</v>
      </c>
      <c r="F125" s="74">
        <v>22902</v>
      </c>
      <c r="Q125">
        <f t="shared" si="15"/>
        <v>-1.2000000000000002</v>
      </c>
      <c r="R125">
        <f t="shared" si="16"/>
        <v>1.2000000000000002</v>
      </c>
      <c r="S125" s="31">
        <f t="shared" si="17"/>
        <v>1</v>
      </c>
      <c r="V125" s="30">
        <f t="shared" ca="1" si="18"/>
        <v>8.8058280066848127</v>
      </c>
      <c r="Y125" s="18">
        <f t="shared" si="19"/>
        <v>8.8888888888888893</v>
      </c>
      <c r="Z125" s="18">
        <f t="shared" si="20"/>
        <v>7.5555555555555554</v>
      </c>
    </row>
    <row r="126" spans="2:26" x14ac:dyDescent="0.25">
      <c r="B126">
        <v>7</v>
      </c>
      <c r="C126">
        <v>7.3</v>
      </c>
      <c r="D126">
        <f t="shared" si="13"/>
        <v>7.5</v>
      </c>
      <c r="E126">
        <v>112</v>
      </c>
      <c r="F126" s="74">
        <v>50568</v>
      </c>
      <c r="Q126">
        <f t="shared" si="15"/>
        <v>0.29999999999999982</v>
      </c>
      <c r="R126">
        <f t="shared" si="16"/>
        <v>0.29999999999999982</v>
      </c>
      <c r="S126" s="31">
        <f t="shared" si="17"/>
        <v>0</v>
      </c>
      <c r="V126" s="30">
        <f t="shared" ca="1" si="18"/>
        <v>7.0067351276911234</v>
      </c>
      <c r="Y126" s="18">
        <f t="shared" si="19"/>
        <v>6.666666666666667</v>
      </c>
      <c r="Z126" s="18">
        <f t="shared" si="20"/>
        <v>7</v>
      </c>
    </row>
    <row r="127" spans="2:26" x14ac:dyDescent="0.25">
      <c r="B127">
        <v>7</v>
      </c>
      <c r="C127">
        <v>6.1</v>
      </c>
      <c r="D127">
        <f t="shared" si="13"/>
        <v>6</v>
      </c>
      <c r="E127">
        <v>78</v>
      </c>
      <c r="F127" s="74">
        <v>28411</v>
      </c>
      <c r="Q127">
        <f t="shared" si="15"/>
        <v>-0.90000000000000036</v>
      </c>
      <c r="R127">
        <f t="shared" si="16"/>
        <v>0.90000000000000036</v>
      </c>
      <c r="S127" s="31">
        <f t="shared" si="17"/>
        <v>1</v>
      </c>
      <c r="V127" s="30">
        <f t="shared" ca="1" si="18"/>
        <v>6.9630715689341836</v>
      </c>
      <c r="Y127" s="18">
        <f t="shared" si="19"/>
        <v>6.666666666666667</v>
      </c>
      <c r="Z127" s="18">
        <f t="shared" si="20"/>
        <v>5.666666666666667</v>
      </c>
    </row>
    <row r="128" spans="2:26" x14ac:dyDescent="0.25">
      <c r="B128">
        <v>7</v>
      </c>
      <c r="C128">
        <v>6.8</v>
      </c>
      <c r="D128">
        <f t="shared" si="13"/>
        <v>7</v>
      </c>
      <c r="E128">
        <v>97</v>
      </c>
      <c r="F128" s="74">
        <v>15493</v>
      </c>
      <c r="Q128">
        <f t="shared" si="15"/>
        <v>-0.20000000000000018</v>
      </c>
      <c r="R128">
        <f t="shared" si="16"/>
        <v>0.20000000000000018</v>
      </c>
      <c r="S128" s="31">
        <f t="shared" si="17"/>
        <v>1</v>
      </c>
      <c r="V128" s="30">
        <f t="shared" ca="1" si="18"/>
        <v>6.7736560345278303</v>
      </c>
      <c r="Y128" s="18">
        <f t="shared" si="19"/>
        <v>6.666666666666667</v>
      </c>
      <c r="Z128" s="18">
        <f t="shared" si="20"/>
        <v>6.4444444444444446</v>
      </c>
    </row>
    <row r="129" spans="2:26" x14ac:dyDescent="0.25">
      <c r="B129">
        <v>7</v>
      </c>
      <c r="C129">
        <v>8.1999999999999993</v>
      </c>
      <c r="D129">
        <f t="shared" ref="D129:D192" si="21">ROUND($C129*2, 0)/2</f>
        <v>8</v>
      </c>
      <c r="E129">
        <v>60</v>
      </c>
      <c r="F129" s="74">
        <v>35773</v>
      </c>
      <c r="Q129">
        <f t="shared" si="15"/>
        <v>1.1999999999999993</v>
      </c>
      <c r="R129">
        <f t="shared" si="16"/>
        <v>1.1999999999999993</v>
      </c>
      <c r="S129" s="31">
        <f t="shared" si="17"/>
        <v>0</v>
      </c>
      <c r="V129" s="30">
        <f t="shared" ca="1" si="18"/>
        <v>6.7094282392040219</v>
      </c>
      <c r="Y129" s="18">
        <f t="shared" si="19"/>
        <v>6.666666666666667</v>
      </c>
      <c r="Z129" s="18">
        <f t="shared" si="20"/>
        <v>8</v>
      </c>
    </row>
    <row r="130" spans="2:26" x14ac:dyDescent="0.25">
      <c r="B130">
        <v>7</v>
      </c>
      <c r="C130">
        <v>8.1</v>
      </c>
      <c r="D130">
        <f t="shared" si="21"/>
        <v>8</v>
      </c>
      <c r="E130">
        <v>88</v>
      </c>
      <c r="F130" s="74">
        <v>19740</v>
      </c>
      <c r="Q130">
        <f t="shared" si="15"/>
        <v>1.0999999999999996</v>
      </c>
      <c r="R130">
        <f t="shared" si="16"/>
        <v>1.0999999999999996</v>
      </c>
      <c r="S130" s="31">
        <f t="shared" si="17"/>
        <v>0</v>
      </c>
      <c r="V130" s="30">
        <f t="shared" ca="1" si="18"/>
        <v>6.7598132757737712</v>
      </c>
      <c r="Y130" s="18">
        <f t="shared" si="19"/>
        <v>6.666666666666667</v>
      </c>
      <c r="Z130" s="18">
        <f t="shared" si="20"/>
        <v>7.8888888888888893</v>
      </c>
    </row>
    <row r="131" spans="2:26" x14ac:dyDescent="0.25">
      <c r="B131">
        <v>9</v>
      </c>
      <c r="C131">
        <v>7.1</v>
      </c>
      <c r="D131">
        <f t="shared" si="21"/>
        <v>7</v>
      </c>
      <c r="E131">
        <v>88</v>
      </c>
      <c r="F131" s="74">
        <v>6890</v>
      </c>
      <c r="Q131">
        <f t="shared" ref="Q131:Q194" si="22">C131-B131</f>
        <v>-1.9000000000000004</v>
      </c>
      <c r="R131">
        <f t="shared" ref="R131:R194" si="23">ABS(Q131)</f>
        <v>1.9000000000000004</v>
      </c>
      <c r="S131" s="31">
        <f t="shared" ref="S131:S194" si="24">IF($Q131&gt;0,0,1)</f>
        <v>1</v>
      </c>
      <c r="V131" s="30">
        <f t="shared" ref="V131:V194" ca="1" si="25">B131+RAND()-0.5</f>
        <v>8.8885009288008483</v>
      </c>
      <c r="Y131" s="18">
        <f t="shared" ref="Y131:Y194" si="26">(B131-1)*10/9</f>
        <v>8.8888888888888893</v>
      </c>
      <c r="Z131" s="18">
        <f t="shared" ref="Z131:Z194" si="27">(C131-1)*10/9</f>
        <v>6.7777777777777777</v>
      </c>
    </row>
    <row r="132" spans="2:26" x14ac:dyDescent="0.25">
      <c r="B132">
        <v>7</v>
      </c>
      <c r="C132">
        <v>7.4</v>
      </c>
      <c r="D132">
        <f t="shared" si="21"/>
        <v>7.5</v>
      </c>
      <c r="E132">
        <v>108</v>
      </c>
      <c r="F132" s="74">
        <v>40143</v>
      </c>
      <c r="Q132">
        <f t="shared" si="22"/>
        <v>0.40000000000000036</v>
      </c>
      <c r="R132">
        <f t="shared" si="23"/>
        <v>0.40000000000000036</v>
      </c>
      <c r="S132" s="31">
        <f t="shared" si="24"/>
        <v>0</v>
      </c>
      <c r="V132" s="30">
        <f t="shared" ca="1" si="25"/>
        <v>6.7760661428915325</v>
      </c>
      <c r="Y132" s="18">
        <f t="shared" si="26"/>
        <v>6.666666666666667</v>
      </c>
      <c r="Z132" s="18">
        <f t="shared" si="27"/>
        <v>7.1111111111111107</v>
      </c>
    </row>
    <row r="133" spans="2:26" x14ac:dyDescent="0.25">
      <c r="B133">
        <v>5</v>
      </c>
      <c r="C133">
        <v>6.4</v>
      </c>
      <c r="D133">
        <f t="shared" si="21"/>
        <v>6.5</v>
      </c>
      <c r="E133">
        <v>99</v>
      </c>
      <c r="F133" s="74">
        <v>69007</v>
      </c>
      <c r="Q133">
        <f t="shared" si="22"/>
        <v>1.4000000000000004</v>
      </c>
      <c r="R133">
        <f t="shared" si="23"/>
        <v>1.4000000000000004</v>
      </c>
      <c r="S133" s="31">
        <f t="shared" si="24"/>
        <v>0</v>
      </c>
      <c r="V133" s="30">
        <f t="shared" ca="1" si="25"/>
        <v>5.0208332581406907</v>
      </c>
      <c r="Y133" s="18">
        <f t="shared" si="26"/>
        <v>4.4444444444444446</v>
      </c>
      <c r="Z133" s="18">
        <f t="shared" si="27"/>
        <v>6</v>
      </c>
    </row>
    <row r="134" spans="2:26" x14ac:dyDescent="0.25">
      <c r="B134">
        <v>10</v>
      </c>
      <c r="C134">
        <v>7.4</v>
      </c>
      <c r="D134">
        <f t="shared" si="21"/>
        <v>7.5</v>
      </c>
      <c r="E134">
        <v>142</v>
      </c>
      <c r="F134" s="74">
        <v>33815</v>
      </c>
      <c r="Q134">
        <f t="shared" si="22"/>
        <v>-2.5999999999999996</v>
      </c>
      <c r="R134">
        <f t="shared" si="23"/>
        <v>2.5999999999999996</v>
      </c>
      <c r="S134" s="31">
        <f t="shared" si="24"/>
        <v>1</v>
      </c>
      <c r="V134" s="30">
        <f t="shared" ca="1" si="25"/>
        <v>9.6198293701305833</v>
      </c>
      <c r="Y134" s="18">
        <f t="shared" si="26"/>
        <v>10</v>
      </c>
      <c r="Z134" s="18">
        <f t="shared" si="27"/>
        <v>7.1111111111111107</v>
      </c>
    </row>
    <row r="135" spans="2:26" x14ac:dyDescent="0.25">
      <c r="B135">
        <v>7</v>
      </c>
      <c r="C135">
        <v>7.6</v>
      </c>
      <c r="D135">
        <f t="shared" si="21"/>
        <v>7.5</v>
      </c>
      <c r="E135">
        <v>100</v>
      </c>
      <c r="F135" s="74">
        <v>8543</v>
      </c>
      <c r="Q135">
        <f t="shared" si="22"/>
        <v>0.59999999999999964</v>
      </c>
      <c r="R135">
        <f t="shared" si="23"/>
        <v>0.59999999999999964</v>
      </c>
      <c r="S135" s="31">
        <f t="shared" si="24"/>
        <v>0</v>
      </c>
      <c r="V135" s="30">
        <f t="shared" ca="1" si="25"/>
        <v>6.5982252002256638</v>
      </c>
      <c r="Y135" s="18">
        <f t="shared" si="26"/>
        <v>6.666666666666667</v>
      </c>
      <c r="Z135" s="18">
        <f t="shared" si="27"/>
        <v>7.333333333333333</v>
      </c>
    </row>
    <row r="136" spans="2:26" x14ac:dyDescent="0.25">
      <c r="B136">
        <v>3</v>
      </c>
      <c r="C136">
        <v>5.7</v>
      </c>
      <c r="D136">
        <f t="shared" si="21"/>
        <v>5.5</v>
      </c>
      <c r="E136">
        <v>102</v>
      </c>
      <c r="F136" s="74">
        <v>29232</v>
      </c>
      <c r="Q136">
        <f t="shared" si="22"/>
        <v>2.7</v>
      </c>
      <c r="R136">
        <f t="shared" si="23"/>
        <v>2.7</v>
      </c>
      <c r="S136" s="31">
        <f t="shared" si="24"/>
        <v>0</v>
      </c>
      <c r="V136" s="30">
        <f t="shared" ca="1" si="25"/>
        <v>3.3613401130833558</v>
      </c>
      <c r="Y136" s="18">
        <f t="shared" si="26"/>
        <v>2.2222222222222223</v>
      </c>
      <c r="Z136" s="18">
        <f t="shared" si="27"/>
        <v>5.2222222222222223</v>
      </c>
    </row>
    <row r="137" spans="2:26" x14ac:dyDescent="0.25">
      <c r="B137">
        <v>6</v>
      </c>
      <c r="C137">
        <v>7.4</v>
      </c>
      <c r="D137">
        <f t="shared" si="21"/>
        <v>7.5</v>
      </c>
      <c r="E137">
        <v>60</v>
      </c>
      <c r="F137" s="74">
        <v>27496</v>
      </c>
      <c r="Q137">
        <f t="shared" si="22"/>
        <v>1.4000000000000004</v>
      </c>
      <c r="R137">
        <f t="shared" si="23"/>
        <v>1.4000000000000004</v>
      </c>
      <c r="S137" s="31">
        <f t="shared" si="24"/>
        <v>0</v>
      </c>
      <c r="V137" s="30">
        <f t="shared" ca="1" si="25"/>
        <v>6.3521754244243578</v>
      </c>
      <c r="Y137" s="18">
        <f t="shared" si="26"/>
        <v>5.5555555555555554</v>
      </c>
      <c r="Z137" s="18">
        <f t="shared" si="27"/>
        <v>7.1111111111111107</v>
      </c>
    </row>
    <row r="138" spans="2:26" x14ac:dyDescent="0.25">
      <c r="B138">
        <v>6</v>
      </c>
      <c r="C138">
        <v>8.1999999999999993</v>
      </c>
      <c r="D138">
        <f t="shared" si="21"/>
        <v>8</v>
      </c>
      <c r="E138">
        <v>90</v>
      </c>
      <c r="F138" s="74">
        <v>5631</v>
      </c>
      <c r="Q138">
        <f t="shared" si="22"/>
        <v>2.1999999999999993</v>
      </c>
      <c r="R138">
        <f t="shared" si="23"/>
        <v>2.1999999999999993</v>
      </c>
      <c r="S138" s="31">
        <f t="shared" si="24"/>
        <v>0</v>
      </c>
      <c r="V138" s="30">
        <f t="shared" ca="1" si="25"/>
        <v>6.2753700829932759</v>
      </c>
      <c r="Y138" s="18">
        <f t="shared" si="26"/>
        <v>5.5555555555555554</v>
      </c>
      <c r="Z138" s="18">
        <f t="shared" si="27"/>
        <v>8</v>
      </c>
    </row>
    <row r="139" spans="2:26" x14ac:dyDescent="0.25">
      <c r="B139">
        <v>7</v>
      </c>
      <c r="C139">
        <v>6.6</v>
      </c>
      <c r="D139">
        <f t="shared" si="21"/>
        <v>6.5</v>
      </c>
      <c r="E139">
        <v>107</v>
      </c>
      <c r="F139" s="74">
        <v>32572</v>
      </c>
      <c r="Q139">
        <f t="shared" si="22"/>
        <v>-0.40000000000000036</v>
      </c>
      <c r="R139">
        <f t="shared" si="23"/>
        <v>0.40000000000000036</v>
      </c>
      <c r="S139" s="31">
        <f t="shared" si="24"/>
        <v>1</v>
      </c>
      <c r="V139" s="30">
        <f t="shared" ca="1" si="25"/>
        <v>7.1507254436442924</v>
      </c>
      <c r="Y139" s="18">
        <f t="shared" si="26"/>
        <v>6.666666666666667</v>
      </c>
      <c r="Z139" s="18">
        <f t="shared" si="27"/>
        <v>6.2222222222222223</v>
      </c>
    </row>
    <row r="140" spans="2:26" x14ac:dyDescent="0.25">
      <c r="B140">
        <v>5</v>
      </c>
      <c r="C140">
        <v>6.4</v>
      </c>
      <c r="D140">
        <f t="shared" si="21"/>
        <v>6.5</v>
      </c>
      <c r="E140">
        <v>101</v>
      </c>
      <c r="F140" s="74">
        <v>1632</v>
      </c>
      <c r="Q140">
        <f t="shared" si="22"/>
        <v>1.4000000000000004</v>
      </c>
      <c r="R140">
        <f t="shared" si="23"/>
        <v>1.4000000000000004</v>
      </c>
      <c r="S140" s="31">
        <f t="shared" si="24"/>
        <v>0</v>
      </c>
      <c r="V140" s="30">
        <f t="shared" ca="1" si="25"/>
        <v>4.9170748860339808</v>
      </c>
      <c r="Y140" s="18">
        <f t="shared" si="26"/>
        <v>4.4444444444444446</v>
      </c>
      <c r="Z140" s="18">
        <f t="shared" si="27"/>
        <v>6</v>
      </c>
    </row>
    <row r="141" spans="2:26" x14ac:dyDescent="0.25">
      <c r="B141">
        <v>8</v>
      </c>
      <c r="C141">
        <v>8.1</v>
      </c>
      <c r="D141">
        <f t="shared" si="21"/>
        <v>8</v>
      </c>
      <c r="E141">
        <v>56</v>
      </c>
      <c r="F141" s="74">
        <v>3852</v>
      </c>
      <c r="Q141">
        <f t="shared" si="22"/>
        <v>9.9999999999999645E-2</v>
      </c>
      <c r="R141">
        <f t="shared" si="23"/>
        <v>9.9999999999999645E-2</v>
      </c>
      <c r="S141" s="31">
        <f t="shared" si="24"/>
        <v>0</v>
      </c>
      <c r="V141" s="30">
        <f t="shared" ca="1" si="25"/>
        <v>7.8874886978759235</v>
      </c>
      <c r="Y141" s="18">
        <f t="shared" si="26"/>
        <v>7.7777777777777777</v>
      </c>
      <c r="Z141" s="18">
        <f t="shared" si="27"/>
        <v>7.8888888888888893</v>
      </c>
    </row>
    <row r="142" spans="2:26" x14ac:dyDescent="0.25">
      <c r="B142">
        <v>8</v>
      </c>
      <c r="C142">
        <v>7.5</v>
      </c>
      <c r="D142">
        <f t="shared" si="21"/>
        <v>7.5</v>
      </c>
      <c r="E142">
        <v>127</v>
      </c>
      <c r="F142" s="74">
        <v>53054</v>
      </c>
      <c r="Q142">
        <f t="shared" si="22"/>
        <v>-0.5</v>
      </c>
      <c r="R142">
        <f t="shared" si="23"/>
        <v>0.5</v>
      </c>
      <c r="S142" s="31">
        <f t="shared" si="24"/>
        <v>1</v>
      </c>
      <c r="V142" s="30">
        <f t="shared" ca="1" si="25"/>
        <v>8.2604959553024884</v>
      </c>
      <c r="Y142" s="18">
        <f t="shared" si="26"/>
        <v>7.7777777777777777</v>
      </c>
      <c r="Z142" s="18">
        <f t="shared" si="27"/>
        <v>7.2222222222222223</v>
      </c>
    </row>
    <row r="143" spans="2:26" x14ac:dyDescent="0.25">
      <c r="B143">
        <v>4</v>
      </c>
      <c r="C143">
        <v>6.4</v>
      </c>
      <c r="D143">
        <f t="shared" si="21"/>
        <v>6.5</v>
      </c>
      <c r="E143">
        <v>96</v>
      </c>
      <c r="F143" s="74">
        <v>34770</v>
      </c>
      <c r="Q143">
        <f t="shared" si="22"/>
        <v>2.4000000000000004</v>
      </c>
      <c r="R143">
        <f t="shared" si="23"/>
        <v>2.4000000000000004</v>
      </c>
      <c r="S143" s="31">
        <f t="shared" si="24"/>
        <v>0</v>
      </c>
      <c r="V143" s="30">
        <f t="shared" ca="1" si="25"/>
        <v>3.6734852545115739</v>
      </c>
      <c r="Y143" s="18">
        <f t="shared" si="26"/>
        <v>3.3333333333333335</v>
      </c>
      <c r="Z143" s="18">
        <f t="shared" si="27"/>
        <v>6</v>
      </c>
    </row>
    <row r="144" spans="2:26" x14ac:dyDescent="0.25">
      <c r="B144">
        <v>8</v>
      </c>
      <c r="C144">
        <v>6.9</v>
      </c>
      <c r="D144">
        <f t="shared" si="21"/>
        <v>7</v>
      </c>
      <c r="E144">
        <v>143</v>
      </c>
      <c r="F144" s="74">
        <v>3548</v>
      </c>
      <c r="Q144">
        <f t="shared" si="22"/>
        <v>-1.0999999999999996</v>
      </c>
      <c r="R144">
        <f t="shared" si="23"/>
        <v>1.0999999999999996</v>
      </c>
      <c r="S144" s="31">
        <f t="shared" si="24"/>
        <v>1</v>
      </c>
      <c r="V144" s="30">
        <f t="shared" ca="1" si="25"/>
        <v>7.8507909711877293</v>
      </c>
      <c r="Y144" s="18">
        <f t="shared" si="26"/>
        <v>7.7777777777777777</v>
      </c>
      <c r="Z144" s="18">
        <f t="shared" si="27"/>
        <v>6.5555555555555554</v>
      </c>
    </row>
    <row r="145" spans="2:26" x14ac:dyDescent="0.25">
      <c r="B145">
        <v>6</v>
      </c>
      <c r="C145">
        <v>7.3</v>
      </c>
      <c r="D145">
        <f t="shared" si="21"/>
        <v>7.5</v>
      </c>
      <c r="E145">
        <v>130</v>
      </c>
      <c r="F145" s="74">
        <v>23582</v>
      </c>
      <c r="Q145">
        <f t="shared" si="22"/>
        <v>1.2999999999999998</v>
      </c>
      <c r="R145">
        <f t="shared" si="23"/>
        <v>1.2999999999999998</v>
      </c>
      <c r="S145" s="31">
        <f t="shared" si="24"/>
        <v>0</v>
      </c>
      <c r="V145" s="30">
        <f t="shared" ca="1" si="25"/>
        <v>5.7076088004257803</v>
      </c>
      <c r="Y145" s="18">
        <f t="shared" si="26"/>
        <v>5.5555555555555554</v>
      </c>
      <c r="Z145" s="18">
        <f t="shared" si="27"/>
        <v>7</v>
      </c>
    </row>
    <row r="146" spans="2:26" x14ac:dyDescent="0.25">
      <c r="B146">
        <v>8</v>
      </c>
      <c r="C146">
        <v>6.8</v>
      </c>
      <c r="D146">
        <f t="shared" si="21"/>
        <v>7</v>
      </c>
      <c r="E146">
        <v>118</v>
      </c>
      <c r="F146" s="74">
        <v>55170</v>
      </c>
      <c r="Q146">
        <f t="shared" si="22"/>
        <v>-1.2000000000000002</v>
      </c>
      <c r="R146">
        <f t="shared" si="23"/>
        <v>1.2000000000000002</v>
      </c>
      <c r="S146" s="31">
        <f t="shared" si="24"/>
        <v>1</v>
      </c>
      <c r="V146" s="30">
        <f t="shared" ca="1" si="25"/>
        <v>8.201363308118033</v>
      </c>
      <c r="Y146" s="18">
        <f t="shared" si="26"/>
        <v>7.7777777777777777</v>
      </c>
      <c r="Z146" s="18">
        <f t="shared" si="27"/>
        <v>6.4444444444444446</v>
      </c>
    </row>
    <row r="147" spans="2:26" x14ac:dyDescent="0.25">
      <c r="B147">
        <v>9</v>
      </c>
      <c r="C147">
        <v>7.2</v>
      </c>
      <c r="D147">
        <f t="shared" si="21"/>
        <v>7</v>
      </c>
      <c r="E147">
        <v>94</v>
      </c>
      <c r="F147" s="74">
        <v>16686</v>
      </c>
      <c r="Q147">
        <f t="shared" si="22"/>
        <v>-1.7999999999999998</v>
      </c>
      <c r="R147">
        <f t="shared" si="23"/>
        <v>1.7999999999999998</v>
      </c>
      <c r="S147" s="31">
        <f t="shared" si="24"/>
        <v>1</v>
      </c>
      <c r="V147" s="30">
        <f t="shared" ca="1" si="25"/>
        <v>8.6624923663388014</v>
      </c>
      <c r="Y147" s="18">
        <f t="shared" si="26"/>
        <v>8.8888888888888893</v>
      </c>
      <c r="Z147" s="18">
        <f t="shared" si="27"/>
        <v>6.8888888888888893</v>
      </c>
    </row>
    <row r="148" spans="2:26" x14ac:dyDescent="0.25">
      <c r="B148">
        <v>9</v>
      </c>
      <c r="C148">
        <v>7.1</v>
      </c>
      <c r="D148">
        <f t="shared" si="21"/>
        <v>7</v>
      </c>
      <c r="E148">
        <v>89</v>
      </c>
      <c r="F148" s="74">
        <v>29457</v>
      </c>
      <c r="Q148">
        <f t="shared" si="22"/>
        <v>-1.9000000000000004</v>
      </c>
      <c r="R148">
        <f t="shared" si="23"/>
        <v>1.9000000000000004</v>
      </c>
      <c r="S148" s="31">
        <f t="shared" si="24"/>
        <v>1</v>
      </c>
      <c r="V148" s="30">
        <f t="shared" ca="1" si="25"/>
        <v>8.7354197364946717</v>
      </c>
      <c r="Y148" s="18">
        <f t="shared" si="26"/>
        <v>8.8888888888888893</v>
      </c>
      <c r="Z148" s="18">
        <f t="shared" si="27"/>
        <v>6.7777777777777777</v>
      </c>
    </row>
    <row r="149" spans="2:26" x14ac:dyDescent="0.25">
      <c r="B149">
        <v>6</v>
      </c>
      <c r="C149">
        <v>6.5</v>
      </c>
      <c r="D149">
        <f t="shared" si="21"/>
        <v>6.5</v>
      </c>
      <c r="E149">
        <v>119</v>
      </c>
      <c r="F149" s="74">
        <v>1096</v>
      </c>
      <c r="Q149">
        <f t="shared" si="22"/>
        <v>0.5</v>
      </c>
      <c r="R149">
        <f t="shared" si="23"/>
        <v>0.5</v>
      </c>
      <c r="S149" s="31">
        <f t="shared" si="24"/>
        <v>0</v>
      </c>
      <c r="V149" s="30">
        <f t="shared" ca="1" si="25"/>
        <v>5.8489511816047077</v>
      </c>
      <c r="Y149" s="18">
        <f t="shared" si="26"/>
        <v>5.5555555555555554</v>
      </c>
      <c r="Z149" s="18">
        <f t="shared" si="27"/>
        <v>6.1111111111111107</v>
      </c>
    </row>
    <row r="150" spans="2:26" x14ac:dyDescent="0.25">
      <c r="B150">
        <v>7</v>
      </c>
      <c r="C150">
        <v>7.4</v>
      </c>
      <c r="D150">
        <f t="shared" si="21"/>
        <v>7.5</v>
      </c>
      <c r="E150">
        <v>103</v>
      </c>
      <c r="F150" s="74">
        <v>27509</v>
      </c>
      <c r="Q150">
        <f t="shared" si="22"/>
        <v>0.40000000000000036</v>
      </c>
      <c r="R150">
        <f t="shared" si="23"/>
        <v>0.40000000000000036</v>
      </c>
      <c r="S150" s="31">
        <f t="shared" si="24"/>
        <v>0</v>
      </c>
      <c r="V150" s="30">
        <f t="shared" ca="1" si="25"/>
        <v>6.9868525285625083</v>
      </c>
      <c r="Y150" s="18">
        <f t="shared" si="26"/>
        <v>6.666666666666667</v>
      </c>
      <c r="Z150" s="18">
        <f t="shared" si="27"/>
        <v>7.1111111111111107</v>
      </c>
    </row>
    <row r="151" spans="2:26" x14ac:dyDescent="0.25">
      <c r="B151">
        <v>8</v>
      </c>
      <c r="C151">
        <v>6.4</v>
      </c>
      <c r="D151">
        <f t="shared" si="21"/>
        <v>6.5</v>
      </c>
      <c r="E151">
        <v>88</v>
      </c>
      <c r="F151" s="74">
        <v>86982</v>
      </c>
      <c r="Q151">
        <f t="shared" si="22"/>
        <v>-1.5999999999999996</v>
      </c>
      <c r="R151">
        <f t="shared" si="23"/>
        <v>1.5999999999999996</v>
      </c>
      <c r="S151" s="31">
        <f t="shared" si="24"/>
        <v>1</v>
      </c>
      <c r="V151" s="30">
        <f t="shared" ca="1" si="25"/>
        <v>7.5365786791089473</v>
      </c>
      <c r="Y151" s="18">
        <f t="shared" si="26"/>
        <v>7.7777777777777777</v>
      </c>
      <c r="Z151" s="18">
        <f t="shared" si="27"/>
        <v>6</v>
      </c>
    </row>
    <row r="152" spans="2:26" x14ac:dyDescent="0.25">
      <c r="B152">
        <v>7</v>
      </c>
      <c r="C152">
        <v>8</v>
      </c>
      <c r="D152">
        <f t="shared" si="21"/>
        <v>8</v>
      </c>
      <c r="E152">
        <v>118</v>
      </c>
      <c r="F152" s="74">
        <v>22775</v>
      </c>
      <c r="Q152">
        <f t="shared" si="22"/>
        <v>1</v>
      </c>
      <c r="R152">
        <f t="shared" si="23"/>
        <v>1</v>
      </c>
      <c r="S152" s="31">
        <f t="shared" si="24"/>
        <v>0</v>
      </c>
      <c r="V152" s="30">
        <f t="shared" ca="1" si="25"/>
        <v>6.7308910716889834</v>
      </c>
      <c r="Y152" s="18">
        <f t="shared" si="26"/>
        <v>6.666666666666667</v>
      </c>
      <c r="Z152" s="18">
        <f t="shared" si="27"/>
        <v>7.7777777777777777</v>
      </c>
    </row>
    <row r="153" spans="2:26" x14ac:dyDescent="0.25">
      <c r="B153">
        <v>9</v>
      </c>
      <c r="C153">
        <v>7.1</v>
      </c>
      <c r="D153">
        <f t="shared" si="21"/>
        <v>7</v>
      </c>
      <c r="E153">
        <v>90</v>
      </c>
      <c r="F153" s="74">
        <v>32701</v>
      </c>
      <c r="Q153">
        <f t="shared" si="22"/>
        <v>-1.9000000000000004</v>
      </c>
      <c r="R153">
        <f t="shared" si="23"/>
        <v>1.9000000000000004</v>
      </c>
      <c r="S153" s="31">
        <f t="shared" si="24"/>
        <v>1</v>
      </c>
      <c r="V153" s="30">
        <f t="shared" ca="1" si="25"/>
        <v>9.4306799915064214</v>
      </c>
      <c r="Y153" s="18">
        <f t="shared" si="26"/>
        <v>8.8888888888888893</v>
      </c>
      <c r="Z153" s="18">
        <f t="shared" si="27"/>
        <v>6.7777777777777777</v>
      </c>
    </row>
    <row r="154" spans="2:26" x14ac:dyDescent="0.25">
      <c r="B154">
        <v>8</v>
      </c>
      <c r="C154">
        <v>7.5</v>
      </c>
      <c r="D154">
        <f t="shared" si="21"/>
        <v>7.5</v>
      </c>
      <c r="E154">
        <v>106</v>
      </c>
      <c r="F154" s="74">
        <v>36826</v>
      </c>
      <c r="Q154">
        <f t="shared" si="22"/>
        <v>-0.5</v>
      </c>
      <c r="R154">
        <f t="shared" si="23"/>
        <v>0.5</v>
      </c>
      <c r="S154" s="31">
        <f t="shared" si="24"/>
        <v>1</v>
      </c>
      <c r="V154" s="30">
        <f t="shared" ca="1" si="25"/>
        <v>8.1056767847785949</v>
      </c>
      <c r="Y154" s="18">
        <f t="shared" si="26"/>
        <v>7.7777777777777777</v>
      </c>
      <c r="Z154" s="18">
        <f t="shared" si="27"/>
        <v>7.2222222222222223</v>
      </c>
    </row>
    <row r="155" spans="2:26" x14ac:dyDescent="0.25">
      <c r="B155">
        <v>3</v>
      </c>
      <c r="C155">
        <v>5.7</v>
      </c>
      <c r="D155">
        <f t="shared" si="21"/>
        <v>5.5</v>
      </c>
      <c r="E155">
        <v>100</v>
      </c>
      <c r="F155" s="74">
        <v>116974</v>
      </c>
      <c r="Q155">
        <f t="shared" si="22"/>
        <v>2.7</v>
      </c>
      <c r="R155">
        <f t="shared" si="23"/>
        <v>2.7</v>
      </c>
      <c r="S155" s="31">
        <f t="shared" si="24"/>
        <v>0</v>
      </c>
      <c r="V155" s="30">
        <f t="shared" ca="1" si="25"/>
        <v>2.7640405649362974</v>
      </c>
      <c r="Y155" s="18">
        <f t="shared" si="26"/>
        <v>2.2222222222222223</v>
      </c>
      <c r="Z155" s="18">
        <f t="shared" si="27"/>
        <v>5.2222222222222223</v>
      </c>
    </row>
    <row r="156" spans="2:26" x14ac:dyDescent="0.25">
      <c r="B156">
        <v>5</v>
      </c>
      <c r="C156">
        <v>7.1</v>
      </c>
      <c r="D156">
        <f t="shared" si="21"/>
        <v>7</v>
      </c>
      <c r="E156">
        <v>103</v>
      </c>
      <c r="F156" s="74">
        <v>70032</v>
      </c>
      <c r="Q156">
        <f t="shared" si="22"/>
        <v>2.0999999999999996</v>
      </c>
      <c r="R156">
        <f t="shared" si="23"/>
        <v>2.0999999999999996</v>
      </c>
      <c r="S156" s="31">
        <f t="shared" si="24"/>
        <v>0</v>
      </c>
      <c r="V156" s="30">
        <f t="shared" ca="1" si="25"/>
        <v>5.2633193664989779</v>
      </c>
      <c r="Y156" s="18">
        <f t="shared" si="26"/>
        <v>4.4444444444444446</v>
      </c>
      <c r="Z156" s="18">
        <f t="shared" si="27"/>
        <v>6.7777777777777777</v>
      </c>
    </row>
    <row r="157" spans="2:26" x14ac:dyDescent="0.25">
      <c r="B157">
        <v>10</v>
      </c>
      <c r="C157">
        <v>7.3</v>
      </c>
      <c r="D157">
        <f t="shared" si="21"/>
        <v>7.5</v>
      </c>
      <c r="E157">
        <v>99</v>
      </c>
      <c r="F157" s="74">
        <v>67375</v>
      </c>
      <c r="Q157">
        <f t="shared" si="22"/>
        <v>-2.7</v>
      </c>
      <c r="R157">
        <f t="shared" si="23"/>
        <v>2.7</v>
      </c>
      <c r="S157" s="31">
        <f t="shared" si="24"/>
        <v>1</v>
      </c>
      <c r="V157" s="30">
        <f t="shared" ca="1" si="25"/>
        <v>10.325432778583203</v>
      </c>
      <c r="Y157" s="18">
        <f t="shared" si="26"/>
        <v>10</v>
      </c>
      <c r="Z157" s="18">
        <f t="shared" si="27"/>
        <v>7</v>
      </c>
    </row>
    <row r="158" spans="2:26" x14ac:dyDescent="0.25">
      <c r="B158">
        <v>9</v>
      </c>
      <c r="C158">
        <v>7.4</v>
      </c>
      <c r="D158">
        <f t="shared" si="21"/>
        <v>7.5</v>
      </c>
      <c r="E158">
        <v>113</v>
      </c>
      <c r="F158" s="74">
        <v>24138</v>
      </c>
      <c r="Q158">
        <f t="shared" si="22"/>
        <v>-1.5999999999999996</v>
      </c>
      <c r="R158">
        <f t="shared" si="23"/>
        <v>1.5999999999999996</v>
      </c>
      <c r="S158" s="31">
        <f t="shared" si="24"/>
        <v>1</v>
      </c>
      <c r="V158" s="30">
        <f t="shared" ca="1" si="25"/>
        <v>8.8168998830220868</v>
      </c>
      <c r="Y158" s="18">
        <f t="shared" si="26"/>
        <v>8.8888888888888893</v>
      </c>
      <c r="Z158" s="18">
        <f t="shared" si="27"/>
        <v>7.1111111111111107</v>
      </c>
    </row>
    <row r="159" spans="2:26" x14ac:dyDescent="0.25">
      <c r="B159">
        <v>6</v>
      </c>
      <c r="C159">
        <v>7.8</v>
      </c>
      <c r="D159">
        <f t="shared" si="21"/>
        <v>8</v>
      </c>
      <c r="E159">
        <v>115</v>
      </c>
      <c r="F159" s="74">
        <v>57250</v>
      </c>
      <c r="Q159">
        <f t="shared" si="22"/>
        <v>1.7999999999999998</v>
      </c>
      <c r="R159">
        <f t="shared" si="23"/>
        <v>1.7999999999999998</v>
      </c>
      <c r="S159" s="31">
        <f t="shared" si="24"/>
        <v>0</v>
      </c>
      <c r="V159" s="30">
        <f t="shared" ca="1" si="25"/>
        <v>6.3593082490744433</v>
      </c>
      <c r="Y159" s="18">
        <f t="shared" si="26"/>
        <v>5.5555555555555554</v>
      </c>
      <c r="Z159" s="18">
        <f t="shared" si="27"/>
        <v>7.5555555555555554</v>
      </c>
    </row>
    <row r="160" spans="2:26" x14ac:dyDescent="0.25">
      <c r="B160">
        <v>6</v>
      </c>
      <c r="C160">
        <v>7.6</v>
      </c>
      <c r="D160">
        <f t="shared" si="21"/>
        <v>7.5</v>
      </c>
      <c r="E160">
        <v>117</v>
      </c>
      <c r="F160" s="74">
        <v>115931</v>
      </c>
      <c r="Q160">
        <f t="shared" si="22"/>
        <v>1.5999999999999996</v>
      </c>
      <c r="R160">
        <f t="shared" si="23"/>
        <v>1.5999999999999996</v>
      </c>
      <c r="S160" s="31">
        <f t="shared" si="24"/>
        <v>0</v>
      </c>
      <c r="V160" s="30">
        <f t="shared" ca="1" si="25"/>
        <v>6.0157658750217271</v>
      </c>
      <c r="Y160" s="18">
        <f t="shared" si="26"/>
        <v>5.5555555555555554</v>
      </c>
      <c r="Z160" s="18">
        <f t="shared" si="27"/>
        <v>7.333333333333333</v>
      </c>
    </row>
    <row r="161" spans="2:26" x14ac:dyDescent="0.25">
      <c r="B161">
        <v>9</v>
      </c>
      <c r="C161">
        <v>8.1999999999999993</v>
      </c>
      <c r="D161">
        <f t="shared" si="21"/>
        <v>8</v>
      </c>
      <c r="E161">
        <v>108</v>
      </c>
      <c r="F161" s="74">
        <v>25132</v>
      </c>
      <c r="Q161">
        <f t="shared" si="22"/>
        <v>-0.80000000000000071</v>
      </c>
      <c r="R161">
        <f t="shared" si="23"/>
        <v>0.80000000000000071</v>
      </c>
      <c r="S161" s="31">
        <f t="shared" si="24"/>
        <v>1</v>
      </c>
      <c r="V161" s="30">
        <f t="shared" ca="1" si="25"/>
        <v>9.0380785746910774</v>
      </c>
      <c r="Y161" s="18">
        <f t="shared" si="26"/>
        <v>8.8888888888888893</v>
      </c>
      <c r="Z161" s="18">
        <f t="shared" si="27"/>
        <v>8</v>
      </c>
    </row>
    <row r="162" spans="2:26" x14ac:dyDescent="0.25">
      <c r="B162">
        <v>8</v>
      </c>
      <c r="C162">
        <v>7.1</v>
      </c>
      <c r="D162">
        <f t="shared" si="21"/>
        <v>7</v>
      </c>
      <c r="E162">
        <v>122</v>
      </c>
      <c r="F162" s="74">
        <v>108484</v>
      </c>
      <c r="Q162">
        <f t="shared" si="22"/>
        <v>-0.90000000000000036</v>
      </c>
      <c r="R162">
        <f t="shared" si="23"/>
        <v>0.90000000000000036</v>
      </c>
      <c r="S162" s="31">
        <f t="shared" si="24"/>
        <v>1</v>
      </c>
      <c r="V162" s="30">
        <f t="shared" ca="1" si="25"/>
        <v>7.8198085630792313</v>
      </c>
      <c r="Y162" s="18">
        <f t="shared" si="26"/>
        <v>7.7777777777777777</v>
      </c>
      <c r="Z162" s="18">
        <f t="shared" si="27"/>
        <v>6.7777777777777777</v>
      </c>
    </row>
    <row r="163" spans="2:26" ht="15.75" customHeight="1" x14ac:dyDescent="0.25">
      <c r="B163">
        <v>6</v>
      </c>
      <c r="C163">
        <v>6.1</v>
      </c>
      <c r="D163">
        <f t="shared" si="21"/>
        <v>6</v>
      </c>
      <c r="E163">
        <v>105</v>
      </c>
      <c r="F163" s="74">
        <v>22533</v>
      </c>
      <c r="Q163">
        <f t="shared" si="22"/>
        <v>9.9999999999999645E-2</v>
      </c>
      <c r="R163">
        <f t="shared" si="23"/>
        <v>9.9999999999999645E-2</v>
      </c>
      <c r="S163" s="31">
        <f t="shared" si="24"/>
        <v>0</v>
      </c>
      <c r="V163" s="30">
        <f t="shared" ca="1" si="25"/>
        <v>5.6223013951305623</v>
      </c>
      <c r="Y163" s="18">
        <f t="shared" si="26"/>
        <v>5.5555555555555554</v>
      </c>
      <c r="Z163" s="18">
        <f t="shared" si="27"/>
        <v>5.666666666666667</v>
      </c>
    </row>
    <row r="164" spans="2:26" ht="15.75" customHeight="1" x14ac:dyDescent="0.25">
      <c r="B164">
        <v>7</v>
      </c>
      <c r="C164">
        <v>6.8</v>
      </c>
      <c r="D164">
        <f t="shared" si="21"/>
        <v>7</v>
      </c>
      <c r="E164">
        <v>60</v>
      </c>
      <c r="F164" s="74">
        <v>3177</v>
      </c>
      <c r="Q164">
        <f t="shared" si="22"/>
        <v>-0.20000000000000018</v>
      </c>
      <c r="R164">
        <f t="shared" si="23"/>
        <v>0.20000000000000018</v>
      </c>
      <c r="S164" s="31">
        <f t="shared" si="24"/>
        <v>1</v>
      </c>
      <c r="V164" s="30">
        <f t="shared" ca="1" si="25"/>
        <v>7.1943676010305273</v>
      </c>
      <c r="Y164" s="18">
        <f t="shared" si="26"/>
        <v>6.666666666666667</v>
      </c>
      <c r="Z164" s="18">
        <f t="shared" si="27"/>
        <v>6.4444444444444446</v>
      </c>
    </row>
    <row r="165" spans="2:26" x14ac:dyDescent="0.25">
      <c r="B165">
        <v>6</v>
      </c>
      <c r="C165">
        <v>7</v>
      </c>
      <c r="D165">
        <f t="shared" si="21"/>
        <v>7</v>
      </c>
      <c r="E165">
        <v>111</v>
      </c>
      <c r="F165" s="74">
        <v>17808</v>
      </c>
      <c r="Q165">
        <f t="shared" si="22"/>
        <v>1</v>
      </c>
      <c r="R165">
        <f t="shared" si="23"/>
        <v>1</v>
      </c>
      <c r="S165" s="31">
        <f t="shared" si="24"/>
        <v>0</v>
      </c>
      <c r="V165" s="30">
        <f t="shared" ca="1" si="25"/>
        <v>6.2426501258192948</v>
      </c>
      <c r="Y165" s="18">
        <f t="shared" si="26"/>
        <v>5.5555555555555554</v>
      </c>
      <c r="Z165" s="18">
        <f t="shared" si="27"/>
        <v>6.666666666666667</v>
      </c>
    </row>
    <row r="166" spans="2:26" x14ac:dyDescent="0.25">
      <c r="B166">
        <v>7</v>
      </c>
      <c r="C166">
        <v>6.8</v>
      </c>
      <c r="D166">
        <f t="shared" si="21"/>
        <v>7</v>
      </c>
      <c r="E166">
        <v>118</v>
      </c>
      <c r="F166" s="74">
        <v>21733</v>
      </c>
      <c r="Q166">
        <f t="shared" si="22"/>
        <v>-0.20000000000000018</v>
      </c>
      <c r="R166">
        <f t="shared" si="23"/>
        <v>0.20000000000000018</v>
      </c>
      <c r="S166" s="31">
        <f t="shared" si="24"/>
        <v>1</v>
      </c>
      <c r="V166" s="30">
        <f t="shared" ca="1" si="25"/>
        <v>7.0208786582085381</v>
      </c>
      <c r="Y166" s="18">
        <f t="shared" si="26"/>
        <v>6.666666666666667</v>
      </c>
      <c r="Z166" s="18">
        <f t="shared" si="27"/>
        <v>6.4444444444444446</v>
      </c>
    </row>
    <row r="167" spans="2:26" x14ac:dyDescent="0.25">
      <c r="B167">
        <v>6</v>
      </c>
      <c r="C167">
        <v>7</v>
      </c>
      <c r="D167">
        <f t="shared" si="21"/>
        <v>7</v>
      </c>
      <c r="E167">
        <v>115</v>
      </c>
      <c r="F167" s="74">
        <v>95371</v>
      </c>
      <c r="Q167">
        <f t="shared" si="22"/>
        <v>1</v>
      </c>
      <c r="R167">
        <f t="shared" si="23"/>
        <v>1</v>
      </c>
      <c r="S167" s="31">
        <f t="shared" si="24"/>
        <v>0</v>
      </c>
      <c r="V167" s="30">
        <f t="shared" ca="1" si="25"/>
        <v>6.0269325491405183</v>
      </c>
      <c r="Y167" s="18">
        <f t="shared" si="26"/>
        <v>5.5555555555555554</v>
      </c>
      <c r="Z167" s="18">
        <f t="shared" si="27"/>
        <v>6.666666666666667</v>
      </c>
    </row>
    <row r="168" spans="2:26" x14ac:dyDescent="0.25">
      <c r="B168">
        <v>5</v>
      </c>
      <c r="C168">
        <v>5.6</v>
      </c>
      <c r="D168">
        <f t="shared" si="21"/>
        <v>5.5</v>
      </c>
      <c r="E168">
        <v>89</v>
      </c>
      <c r="F168" s="74">
        <v>2568</v>
      </c>
      <c r="Q168">
        <f t="shared" si="22"/>
        <v>0.59999999999999964</v>
      </c>
      <c r="R168">
        <f t="shared" si="23"/>
        <v>0.59999999999999964</v>
      </c>
      <c r="S168" s="31">
        <f t="shared" si="24"/>
        <v>0</v>
      </c>
      <c r="V168" s="30">
        <f t="shared" ca="1" si="25"/>
        <v>4.9745394965555034</v>
      </c>
      <c r="Y168" s="18">
        <f t="shared" si="26"/>
        <v>4.4444444444444446</v>
      </c>
      <c r="Z168" s="18">
        <f t="shared" si="27"/>
        <v>5.1111111111111107</v>
      </c>
    </row>
    <row r="169" spans="2:26" x14ac:dyDescent="0.25">
      <c r="B169">
        <v>7</v>
      </c>
      <c r="C169">
        <v>7.9</v>
      </c>
      <c r="D169">
        <f t="shared" si="21"/>
        <v>8</v>
      </c>
      <c r="E169">
        <v>169</v>
      </c>
      <c r="F169" s="74">
        <v>95116</v>
      </c>
      <c r="Q169">
        <f t="shared" si="22"/>
        <v>0.90000000000000036</v>
      </c>
      <c r="R169">
        <f t="shared" si="23"/>
        <v>0.90000000000000036</v>
      </c>
      <c r="S169" s="31">
        <f t="shared" si="24"/>
        <v>0</v>
      </c>
      <c r="V169" s="30">
        <f t="shared" ca="1" si="25"/>
        <v>6.730390898577757</v>
      </c>
      <c r="Y169" s="18">
        <f t="shared" si="26"/>
        <v>6.666666666666667</v>
      </c>
      <c r="Z169" s="18">
        <f t="shared" si="27"/>
        <v>7.666666666666667</v>
      </c>
    </row>
    <row r="170" spans="2:26" x14ac:dyDescent="0.25">
      <c r="B170">
        <v>5</v>
      </c>
      <c r="C170">
        <v>7.5</v>
      </c>
      <c r="D170">
        <f t="shared" si="21"/>
        <v>7.5</v>
      </c>
      <c r="E170">
        <v>132</v>
      </c>
      <c r="F170" s="74">
        <v>127891</v>
      </c>
      <c r="Q170">
        <f t="shared" si="22"/>
        <v>2.5</v>
      </c>
      <c r="R170">
        <f t="shared" si="23"/>
        <v>2.5</v>
      </c>
      <c r="S170" s="31">
        <f t="shared" si="24"/>
        <v>0</v>
      </c>
      <c r="V170" s="30">
        <f t="shared" ca="1" si="25"/>
        <v>4.6938227979279024</v>
      </c>
      <c r="Y170" s="18">
        <f t="shared" si="26"/>
        <v>4.4444444444444446</v>
      </c>
      <c r="Z170" s="18">
        <f t="shared" si="27"/>
        <v>7.2222222222222223</v>
      </c>
    </row>
    <row r="171" spans="2:26" x14ac:dyDescent="0.25">
      <c r="B171">
        <v>9</v>
      </c>
      <c r="C171">
        <v>7.8</v>
      </c>
      <c r="D171">
        <f t="shared" si="21"/>
        <v>8</v>
      </c>
      <c r="E171">
        <v>94</v>
      </c>
      <c r="F171" s="74">
        <v>76485</v>
      </c>
      <c r="Q171">
        <f t="shared" si="22"/>
        <v>-1.2000000000000002</v>
      </c>
      <c r="R171">
        <f t="shared" si="23"/>
        <v>1.2000000000000002</v>
      </c>
      <c r="S171" s="31">
        <f t="shared" si="24"/>
        <v>1</v>
      </c>
      <c r="V171" s="30">
        <f t="shared" ca="1" si="25"/>
        <v>9.0974088846136407</v>
      </c>
      <c r="Y171" s="18">
        <f t="shared" si="26"/>
        <v>8.8888888888888893</v>
      </c>
      <c r="Z171" s="18">
        <f t="shared" si="27"/>
        <v>7.5555555555555554</v>
      </c>
    </row>
    <row r="172" spans="2:26" x14ac:dyDescent="0.25">
      <c r="B172">
        <v>6</v>
      </c>
      <c r="C172">
        <v>7.4</v>
      </c>
      <c r="D172">
        <f t="shared" si="21"/>
        <v>7.5</v>
      </c>
      <c r="E172">
        <v>130</v>
      </c>
      <c r="F172" s="74">
        <v>92803</v>
      </c>
      <c r="Q172">
        <f t="shared" si="22"/>
        <v>1.4000000000000004</v>
      </c>
      <c r="R172">
        <f t="shared" si="23"/>
        <v>1.4000000000000004</v>
      </c>
      <c r="S172" s="31">
        <f t="shared" si="24"/>
        <v>0</v>
      </c>
      <c r="V172" s="30">
        <f t="shared" ca="1" si="25"/>
        <v>5.8935835016233407</v>
      </c>
      <c r="Y172" s="18">
        <f t="shared" si="26"/>
        <v>5.5555555555555554</v>
      </c>
      <c r="Z172" s="18">
        <f t="shared" si="27"/>
        <v>7.1111111111111107</v>
      </c>
    </row>
    <row r="173" spans="2:26" x14ac:dyDescent="0.25">
      <c r="B173">
        <v>6</v>
      </c>
      <c r="C173">
        <v>7.9</v>
      </c>
      <c r="D173">
        <f t="shared" si="21"/>
        <v>8</v>
      </c>
      <c r="E173">
        <v>96</v>
      </c>
      <c r="F173" s="74">
        <v>139442</v>
      </c>
      <c r="Q173">
        <f t="shared" si="22"/>
        <v>1.9000000000000004</v>
      </c>
      <c r="R173">
        <f t="shared" si="23"/>
        <v>1.9000000000000004</v>
      </c>
      <c r="S173" s="31">
        <f t="shared" si="24"/>
        <v>0</v>
      </c>
      <c r="V173" s="30">
        <f t="shared" ca="1" si="25"/>
        <v>5.6656568524214546</v>
      </c>
      <c r="Y173" s="18">
        <f t="shared" si="26"/>
        <v>5.5555555555555554</v>
      </c>
      <c r="Z173" s="18">
        <f t="shared" si="27"/>
        <v>7.666666666666667</v>
      </c>
    </row>
    <row r="174" spans="2:26" x14ac:dyDescent="0.25">
      <c r="B174">
        <v>5</v>
      </c>
      <c r="C174">
        <v>7.4</v>
      </c>
      <c r="D174">
        <f t="shared" si="21"/>
        <v>7.5</v>
      </c>
      <c r="E174">
        <v>120</v>
      </c>
      <c r="F174" s="74">
        <v>28161</v>
      </c>
      <c r="Q174">
        <f t="shared" si="22"/>
        <v>2.4000000000000004</v>
      </c>
      <c r="R174">
        <f t="shared" si="23"/>
        <v>2.4000000000000004</v>
      </c>
      <c r="S174" s="31">
        <f t="shared" si="24"/>
        <v>0</v>
      </c>
      <c r="V174" s="30">
        <f t="shared" ca="1" si="25"/>
        <v>5.2505033708881967</v>
      </c>
      <c r="Y174" s="18">
        <f t="shared" si="26"/>
        <v>4.4444444444444446</v>
      </c>
      <c r="Z174" s="18">
        <f t="shared" si="27"/>
        <v>7.1111111111111107</v>
      </c>
    </row>
    <row r="175" spans="2:26" x14ac:dyDescent="0.25">
      <c r="B175">
        <v>8</v>
      </c>
      <c r="C175">
        <v>6.8</v>
      </c>
      <c r="D175">
        <f t="shared" si="21"/>
        <v>7</v>
      </c>
      <c r="E175">
        <v>93</v>
      </c>
      <c r="F175" s="74">
        <v>12388</v>
      </c>
      <c r="Q175">
        <f t="shared" si="22"/>
        <v>-1.2000000000000002</v>
      </c>
      <c r="R175">
        <f t="shared" si="23"/>
        <v>1.2000000000000002</v>
      </c>
      <c r="S175" s="31">
        <f t="shared" si="24"/>
        <v>1</v>
      </c>
      <c r="V175" s="30">
        <f t="shared" ca="1" si="25"/>
        <v>8.1175427867500716</v>
      </c>
      <c r="Y175" s="18">
        <f t="shared" si="26"/>
        <v>7.7777777777777777</v>
      </c>
      <c r="Z175" s="18">
        <f t="shared" si="27"/>
        <v>6.4444444444444446</v>
      </c>
    </row>
    <row r="176" spans="2:26" x14ac:dyDescent="0.25">
      <c r="B176">
        <v>9</v>
      </c>
      <c r="C176">
        <v>8.1</v>
      </c>
      <c r="D176">
        <f t="shared" si="21"/>
        <v>8</v>
      </c>
      <c r="E176">
        <v>103</v>
      </c>
      <c r="F176" s="74">
        <v>40138</v>
      </c>
      <c r="Q176">
        <f t="shared" si="22"/>
        <v>-0.90000000000000036</v>
      </c>
      <c r="R176">
        <f t="shared" si="23"/>
        <v>0.90000000000000036</v>
      </c>
      <c r="S176" s="31">
        <f t="shared" si="24"/>
        <v>1</v>
      </c>
      <c r="V176" s="30">
        <f t="shared" ca="1" si="25"/>
        <v>9.1520920966598531</v>
      </c>
      <c r="Y176" s="18">
        <f t="shared" si="26"/>
        <v>8.8888888888888893</v>
      </c>
      <c r="Z176" s="18">
        <f t="shared" si="27"/>
        <v>7.8888888888888893</v>
      </c>
    </row>
    <row r="177" spans="2:26" x14ac:dyDescent="0.25">
      <c r="B177">
        <v>8</v>
      </c>
      <c r="C177">
        <v>7.7</v>
      </c>
      <c r="D177">
        <f t="shared" si="21"/>
        <v>7.5</v>
      </c>
      <c r="E177">
        <v>110</v>
      </c>
      <c r="F177" s="74">
        <v>116527</v>
      </c>
      <c r="Q177">
        <f t="shared" si="22"/>
        <v>-0.29999999999999982</v>
      </c>
      <c r="R177">
        <f t="shared" si="23"/>
        <v>0.29999999999999982</v>
      </c>
      <c r="S177" s="31">
        <f t="shared" si="24"/>
        <v>1</v>
      </c>
      <c r="V177" s="30">
        <f t="shared" ca="1" si="25"/>
        <v>8.0826272897788449</v>
      </c>
      <c r="Y177" s="18">
        <f t="shared" si="26"/>
        <v>7.7777777777777777</v>
      </c>
      <c r="Z177" s="18">
        <f t="shared" si="27"/>
        <v>7.4444444444444446</v>
      </c>
    </row>
    <row r="178" spans="2:26" x14ac:dyDescent="0.25">
      <c r="B178">
        <v>6</v>
      </c>
      <c r="C178">
        <v>8.1</v>
      </c>
      <c r="D178">
        <f t="shared" si="21"/>
        <v>8</v>
      </c>
      <c r="E178">
        <v>113</v>
      </c>
      <c r="F178" s="74">
        <v>116246</v>
      </c>
      <c r="Q178">
        <f t="shared" si="22"/>
        <v>2.0999999999999996</v>
      </c>
      <c r="R178">
        <f t="shared" si="23"/>
        <v>2.0999999999999996</v>
      </c>
      <c r="S178" s="31">
        <f t="shared" si="24"/>
        <v>0</v>
      </c>
      <c r="V178" s="30">
        <f t="shared" ca="1" si="25"/>
        <v>6.0372103565207738</v>
      </c>
      <c r="Y178" s="18">
        <f t="shared" si="26"/>
        <v>5.5555555555555554</v>
      </c>
      <c r="Z178" s="18">
        <f t="shared" si="27"/>
        <v>7.8888888888888893</v>
      </c>
    </row>
    <row r="179" spans="2:26" x14ac:dyDescent="0.25">
      <c r="B179">
        <v>8</v>
      </c>
      <c r="C179">
        <v>7.1</v>
      </c>
      <c r="D179">
        <f t="shared" si="21"/>
        <v>7</v>
      </c>
      <c r="E179">
        <v>127</v>
      </c>
      <c r="F179" s="74">
        <v>23798</v>
      </c>
      <c r="Q179">
        <f t="shared" si="22"/>
        <v>-0.90000000000000036</v>
      </c>
      <c r="R179">
        <f t="shared" si="23"/>
        <v>0.90000000000000036</v>
      </c>
      <c r="S179" s="31">
        <f t="shared" si="24"/>
        <v>1</v>
      </c>
      <c r="V179" s="30">
        <f t="shared" ca="1" si="25"/>
        <v>8.2742230979717242</v>
      </c>
      <c r="Y179" s="18">
        <f t="shared" si="26"/>
        <v>7.7777777777777777</v>
      </c>
      <c r="Z179" s="18">
        <f t="shared" si="27"/>
        <v>6.7777777777777777</v>
      </c>
    </row>
    <row r="180" spans="2:26" x14ac:dyDescent="0.25">
      <c r="B180">
        <v>3</v>
      </c>
      <c r="C180">
        <v>6.6</v>
      </c>
      <c r="D180">
        <f t="shared" si="21"/>
        <v>6.5</v>
      </c>
      <c r="E180">
        <v>138</v>
      </c>
      <c r="F180" s="74">
        <v>33708</v>
      </c>
      <c r="Q180">
        <f t="shared" si="22"/>
        <v>3.5999999999999996</v>
      </c>
      <c r="R180">
        <f t="shared" si="23"/>
        <v>3.5999999999999996</v>
      </c>
      <c r="S180" s="31">
        <f t="shared" si="24"/>
        <v>0</v>
      </c>
      <c r="V180" s="30">
        <f t="shared" ca="1" si="25"/>
        <v>3.2080716169169561</v>
      </c>
      <c r="Y180" s="18">
        <f t="shared" si="26"/>
        <v>2.2222222222222223</v>
      </c>
      <c r="Z180" s="18">
        <f t="shared" si="27"/>
        <v>6.2222222222222223</v>
      </c>
    </row>
    <row r="181" spans="2:26" x14ac:dyDescent="0.25">
      <c r="B181">
        <v>6</v>
      </c>
      <c r="C181">
        <v>7.4</v>
      </c>
      <c r="D181">
        <f t="shared" si="21"/>
        <v>7.5</v>
      </c>
      <c r="E181">
        <v>115</v>
      </c>
      <c r="F181" s="74">
        <v>29741</v>
      </c>
      <c r="Q181">
        <f t="shared" si="22"/>
        <v>1.4000000000000004</v>
      </c>
      <c r="R181">
        <f t="shared" si="23"/>
        <v>1.4000000000000004</v>
      </c>
      <c r="S181" s="31">
        <f t="shared" si="24"/>
        <v>0</v>
      </c>
      <c r="V181" s="30">
        <f t="shared" ca="1" si="25"/>
        <v>6.3107126934250291</v>
      </c>
      <c r="Y181" s="18">
        <f t="shared" si="26"/>
        <v>5.5555555555555554</v>
      </c>
      <c r="Z181" s="18">
        <f t="shared" si="27"/>
        <v>7.1111111111111107</v>
      </c>
    </row>
    <row r="182" spans="2:26" x14ac:dyDescent="0.25">
      <c r="B182">
        <v>6</v>
      </c>
      <c r="C182">
        <v>7.2</v>
      </c>
      <c r="D182">
        <f t="shared" si="21"/>
        <v>7</v>
      </c>
      <c r="E182">
        <v>94</v>
      </c>
      <c r="F182" s="74">
        <v>37498</v>
      </c>
      <c r="Q182">
        <f t="shared" si="22"/>
        <v>1.2000000000000002</v>
      </c>
      <c r="R182">
        <f t="shared" si="23"/>
        <v>1.2000000000000002</v>
      </c>
      <c r="S182" s="31">
        <f t="shared" si="24"/>
        <v>0</v>
      </c>
      <c r="V182" s="30">
        <f t="shared" ca="1" si="25"/>
        <v>5.7684395836987745</v>
      </c>
      <c r="Y182" s="18">
        <f t="shared" si="26"/>
        <v>5.5555555555555554</v>
      </c>
      <c r="Z182" s="18">
        <f t="shared" si="27"/>
        <v>6.8888888888888893</v>
      </c>
    </row>
    <row r="183" spans="2:26" x14ac:dyDescent="0.25">
      <c r="B183">
        <v>5</v>
      </c>
      <c r="C183">
        <v>7.3</v>
      </c>
      <c r="D183">
        <f t="shared" si="21"/>
        <v>7.5</v>
      </c>
      <c r="E183">
        <v>112</v>
      </c>
      <c r="F183" s="74">
        <v>116354</v>
      </c>
      <c r="Q183">
        <f t="shared" si="22"/>
        <v>2.2999999999999998</v>
      </c>
      <c r="R183">
        <f t="shared" si="23"/>
        <v>2.2999999999999998</v>
      </c>
      <c r="S183" s="31">
        <f t="shared" si="24"/>
        <v>0</v>
      </c>
      <c r="V183" s="30">
        <f t="shared" ca="1" si="25"/>
        <v>5.3069355185137743</v>
      </c>
      <c r="Y183" s="18">
        <f t="shared" si="26"/>
        <v>4.4444444444444446</v>
      </c>
      <c r="Z183" s="18">
        <f t="shared" si="27"/>
        <v>7</v>
      </c>
    </row>
    <row r="184" spans="2:26" x14ac:dyDescent="0.25">
      <c r="B184">
        <v>8</v>
      </c>
      <c r="C184">
        <v>7.8</v>
      </c>
      <c r="D184">
        <f t="shared" si="21"/>
        <v>8</v>
      </c>
      <c r="E184">
        <v>139</v>
      </c>
      <c r="F184" s="74">
        <v>112010</v>
      </c>
      <c r="Q184">
        <f t="shared" si="22"/>
        <v>-0.20000000000000018</v>
      </c>
      <c r="R184">
        <f t="shared" si="23"/>
        <v>0.20000000000000018</v>
      </c>
      <c r="S184" s="31">
        <f t="shared" si="24"/>
        <v>1</v>
      </c>
      <c r="V184" s="30">
        <f t="shared" ca="1" si="25"/>
        <v>8.0544634950281058</v>
      </c>
      <c r="Y184" s="18">
        <f t="shared" si="26"/>
        <v>7.7777777777777777</v>
      </c>
      <c r="Z184" s="18">
        <f t="shared" si="27"/>
        <v>7.5555555555555554</v>
      </c>
    </row>
    <row r="185" spans="2:26" x14ac:dyDescent="0.25">
      <c r="B185">
        <v>6</v>
      </c>
      <c r="C185">
        <v>7.9</v>
      </c>
      <c r="D185">
        <f t="shared" si="21"/>
        <v>8</v>
      </c>
      <c r="E185">
        <v>103</v>
      </c>
      <c r="F185" s="74">
        <v>113191</v>
      </c>
      <c r="Q185">
        <f t="shared" si="22"/>
        <v>1.9000000000000004</v>
      </c>
      <c r="R185">
        <f t="shared" si="23"/>
        <v>1.9000000000000004</v>
      </c>
      <c r="S185" s="31">
        <f t="shared" si="24"/>
        <v>0</v>
      </c>
      <c r="V185" s="30">
        <f t="shared" ca="1" si="25"/>
        <v>5.8919977325044766</v>
      </c>
      <c r="Y185" s="18">
        <f t="shared" si="26"/>
        <v>5.5555555555555554</v>
      </c>
      <c r="Z185" s="18">
        <f t="shared" si="27"/>
        <v>7.666666666666667</v>
      </c>
    </row>
    <row r="186" spans="2:26" x14ac:dyDescent="0.25">
      <c r="B186">
        <v>9</v>
      </c>
      <c r="C186">
        <v>7.1</v>
      </c>
      <c r="D186">
        <f t="shared" si="21"/>
        <v>7</v>
      </c>
      <c r="E186">
        <v>88</v>
      </c>
      <c r="F186" s="74">
        <v>112988</v>
      </c>
      <c r="Q186">
        <f t="shared" si="22"/>
        <v>-1.9000000000000004</v>
      </c>
      <c r="R186">
        <f t="shared" si="23"/>
        <v>1.9000000000000004</v>
      </c>
      <c r="S186" s="31">
        <f t="shared" si="24"/>
        <v>1</v>
      </c>
      <c r="V186" s="30">
        <f t="shared" ca="1" si="25"/>
        <v>9.0744922906275161</v>
      </c>
      <c r="Y186" s="18">
        <f t="shared" si="26"/>
        <v>8.8888888888888893</v>
      </c>
      <c r="Z186" s="18">
        <f t="shared" si="27"/>
        <v>6.7777777777777777</v>
      </c>
    </row>
    <row r="187" spans="2:26" x14ac:dyDescent="0.25">
      <c r="B187">
        <v>9</v>
      </c>
      <c r="C187">
        <v>7.9</v>
      </c>
      <c r="D187">
        <f t="shared" si="21"/>
        <v>8</v>
      </c>
      <c r="E187">
        <v>93</v>
      </c>
      <c r="F187" s="74">
        <v>109611</v>
      </c>
      <c r="Q187">
        <f t="shared" si="22"/>
        <v>-1.0999999999999996</v>
      </c>
      <c r="R187">
        <f t="shared" si="23"/>
        <v>1.0999999999999996</v>
      </c>
      <c r="S187" s="31">
        <f t="shared" si="24"/>
        <v>1</v>
      </c>
      <c r="V187" s="30">
        <f t="shared" ca="1" si="25"/>
        <v>9.0636433949994473</v>
      </c>
      <c r="Y187" s="18">
        <f t="shared" si="26"/>
        <v>8.8888888888888893</v>
      </c>
      <c r="Z187" s="18">
        <f t="shared" si="27"/>
        <v>7.666666666666667</v>
      </c>
    </row>
    <row r="188" spans="2:26" x14ac:dyDescent="0.25">
      <c r="B188">
        <v>5</v>
      </c>
      <c r="C188">
        <v>7.4</v>
      </c>
      <c r="D188">
        <f t="shared" si="21"/>
        <v>7.5</v>
      </c>
      <c r="E188">
        <v>201</v>
      </c>
      <c r="F188" s="74">
        <v>24056</v>
      </c>
      <c r="Q188">
        <f t="shared" si="22"/>
        <v>2.4000000000000004</v>
      </c>
      <c r="R188">
        <f t="shared" si="23"/>
        <v>2.4000000000000004</v>
      </c>
      <c r="S188" s="31">
        <f t="shared" si="24"/>
        <v>0</v>
      </c>
      <c r="V188" s="30">
        <f t="shared" ca="1" si="25"/>
        <v>4.9435539794181489</v>
      </c>
      <c r="Y188" s="18">
        <f t="shared" si="26"/>
        <v>4.4444444444444446</v>
      </c>
      <c r="Z188" s="18">
        <f t="shared" si="27"/>
        <v>7.1111111111111107</v>
      </c>
    </row>
    <row r="189" spans="2:26" x14ac:dyDescent="0.25">
      <c r="B189">
        <v>8</v>
      </c>
      <c r="C189">
        <v>7.8</v>
      </c>
      <c r="D189">
        <f t="shared" si="21"/>
        <v>8</v>
      </c>
      <c r="E189">
        <v>106</v>
      </c>
      <c r="F189" s="74">
        <v>58744</v>
      </c>
      <c r="Q189">
        <f t="shared" si="22"/>
        <v>-0.20000000000000018</v>
      </c>
      <c r="R189">
        <f t="shared" si="23"/>
        <v>0.20000000000000018</v>
      </c>
      <c r="S189" s="31">
        <f t="shared" si="24"/>
        <v>1</v>
      </c>
      <c r="V189" s="30">
        <f t="shared" ca="1" si="25"/>
        <v>7.9798507576081121</v>
      </c>
      <c r="Y189" s="18">
        <f t="shared" si="26"/>
        <v>7.7777777777777777</v>
      </c>
      <c r="Z189" s="18">
        <f t="shared" si="27"/>
        <v>7.5555555555555554</v>
      </c>
    </row>
    <row r="190" spans="2:26" x14ac:dyDescent="0.25">
      <c r="B190">
        <v>7</v>
      </c>
      <c r="C190">
        <v>7.2</v>
      </c>
      <c r="D190">
        <f t="shared" si="21"/>
        <v>7</v>
      </c>
      <c r="E190">
        <v>100</v>
      </c>
      <c r="F190" s="74">
        <v>81361</v>
      </c>
      <c r="Q190">
        <f t="shared" si="22"/>
        <v>0.20000000000000018</v>
      </c>
      <c r="R190">
        <f t="shared" si="23"/>
        <v>0.20000000000000018</v>
      </c>
      <c r="S190" s="31">
        <f t="shared" si="24"/>
        <v>0</v>
      </c>
      <c r="V190" s="30">
        <f t="shared" ca="1" si="25"/>
        <v>7.0485950289933186</v>
      </c>
      <c r="Y190" s="18">
        <f t="shared" si="26"/>
        <v>6.666666666666667</v>
      </c>
      <c r="Z190" s="18">
        <f t="shared" si="27"/>
        <v>6.8888888888888893</v>
      </c>
    </row>
    <row r="191" spans="2:26" x14ac:dyDescent="0.25">
      <c r="B191">
        <v>6</v>
      </c>
      <c r="C191">
        <v>7.2</v>
      </c>
      <c r="D191">
        <f t="shared" si="21"/>
        <v>7</v>
      </c>
      <c r="E191">
        <v>105</v>
      </c>
      <c r="F191" s="74">
        <v>67315</v>
      </c>
      <c r="Q191">
        <f t="shared" si="22"/>
        <v>1.2000000000000002</v>
      </c>
      <c r="R191">
        <f t="shared" si="23"/>
        <v>1.2000000000000002</v>
      </c>
      <c r="S191" s="31">
        <f t="shared" si="24"/>
        <v>0</v>
      </c>
      <c r="V191" s="30">
        <f t="shared" ca="1" si="25"/>
        <v>5.5645452872109678</v>
      </c>
      <c r="Y191" s="18">
        <f t="shared" si="26"/>
        <v>5.5555555555555554</v>
      </c>
      <c r="Z191" s="18">
        <f t="shared" si="27"/>
        <v>6.8888888888888893</v>
      </c>
    </row>
    <row r="192" spans="2:26" x14ac:dyDescent="0.25">
      <c r="B192">
        <v>8</v>
      </c>
      <c r="C192">
        <v>8.3000000000000007</v>
      </c>
      <c r="D192">
        <f t="shared" si="21"/>
        <v>8.5</v>
      </c>
      <c r="E192">
        <v>111</v>
      </c>
      <c r="F192" s="74">
        <v>19465</v>
      </c>
      <c r="Q192">
        <f t="shared" si="22"/>
        <v>0.30000000000000071</v>
      </c>
      <c r="R192">
        <f t="shared" si="23"/>
        <v>0.30000000000000071</v>
      </c>
      <c r="S192" s="31">
        <f t="shared" si="24"/>
        <v>0</v>
      </c>
      <c r="V192" s="30">
        <f t="shared" ca="1" si="25"/>
        <v>7.822646236681404</v>
      </c>
      <c r="Y192" s="18">
        <f t="shared" si="26"/>
        <v>7.7777777777777777</v>
      </c>
      <c r="Z192" s="18">
        <f t="shared" si="27"/>
        <v>8.1111111111111107</v>
      </c>
    </row>
    <row r="193" spans="2:26" x14ac:dyDescent="0.25">
      <c r="B193">
        <v>9</v>
      </c>
      <c r="C193">
        <v>8.3000000000000007</v>
      </c>
      <c r="D193">
        <f t="shared" ref="D193:D256" si="28">ROUND($C193*2, 0)/2</f>
        <v>8.5</v>
      </c>
      <c r="E193">
        <v>127</v>
      </c>
      <c r="F193" s="74">
        <v>169290</v>
      </c>
      <c r="Q193">
        <f t="shared" si="22"/>
        <v>-0.69999999999999929</v>
      </c>
      <c r="R193">
        <f t="shared" si="23"/>
        <v>0.69999999999999929</v>
      </c>
      <c r="S193" s="31">
        <f t="shared" si="24"/>
        <v>1</v>
      </c>
      <c r="V193" s="30">
        <f t="shared" ca="1" si="25"/>
        <v>9.408877895759149</v>
      </c>
      <c r="Y193" s="18">
        <f t="shared" si="26"/>
        <v>8.8888888888888893</v>
      </c>
      <c r="Z193" s="18">
        <f t="shared" si="27"/>
        <v>8.1111111111111107</v>
      </c>
    </row>
    <row r="194" spans="2:26" x14ac:dyDescent="0.25">
      <c r="B194">
        <v>7</v>
      </c>
      <c r="C194">
        <v>8.1999999999999993</v>
      </c>
      <c r="D194">
        <f t="shared" si="28"/>
        <v>8</v>
      </c>
      <c r="E194">
        <v>115</v>
      </c>
      <c r="F194" s="74">
        <v>169406</v>
      </c>
      <c r="Q194">
        <f t="shared" si="22"/>
        <v>1.1999999999999993</v>
      </c>
      <c r="R194">
        <f t="shared" si="23"/>
        <v>1.1999999999999993</v>
      </c>
      <c r="S194" s="31">
        <f t="shared" si="24"/>
        <v>0</v>
      </c>
      <c r="V194" s="30">
        <f t="shared" ca="1" si="25"/>
        <v>7.0319296992492291</v>
      </c>
      <c r="Y194" s="18">
        <f t="shared" si="26"/>
        <v>6.666666666666667</v>
      </c>
      <c r="Z194" s="18">
        <f t="shared" si="27"/>
        <v>8</v>
      </c>
    </row>
    <row r="195" spans="2:26" x14ac:dyDescent="0.25">
      <c r="B195">
        <v>10</v>
      </c>
      <c r="C195">
        <v>8.1</v>
      </c>
      <c r="D195">
        <f t="shared" si="28"/>
        <v>8</v>
      </c>
      <c r="E195">
        <v>77</v>
      </c>
      <c r="F195" s="74">
        <v>19118</v>
      </c>
      <c r="Q195">
        <f t="shared" ref="Q195:Q258" si="29">C195-B195</f>
        <v>-1.9000000000000004</v>
      </c>
      <c r="R195">
        <f t="shared" ref="R195:R258" si="30">ABS(Q195)</f>
        <v>1.9000000000000004</v>
      </c>
      <c r="S195" s="31">
        <f t="shared" ref="S195:S258" si="31">IF($Q195&gt;0,0,1)</f>
        <v>1</v>
      </c>
      <c r="V195" s="30">
        <f t="shared" ref="V195:V258" ca="1" si="32">B195+RAND()-0.5</f>
        <v>9.6599624372029549</v>
      </c>
      <c r="Y195" s="18">
        <f t="shared" ref="Y195:Y258" si="33">(B195-1)*10/9</f>
        <v>10</v>
      </c>
      <c r="Z195" s="18">
        <f t="shared" ref="Z195:Z258" si="34">(C195-1)*10/9</f>
        <v>7.8888888888888893</v>
      </c>
    </row>
    <row r="196" spans="2:26" x14ac:dyDescent="0.25">
      <c r="B196">
        <v>8</v>
      </c>
      <c r="C196">
        <v>8.1999999999999993</v>
      </c>
      <c r="D196">
        <f t="shared" si="28"/>
        <v>8</v>
      </c>
      <c r="E196">
        <v>120</v>
      </c>
      <c r="F196" s="74">
        <v>119309</v>
      </c>
      <c r="Q196">
        <f t="shared" si="29"/>
        <v>0.19999999999999929</v>
      </c>
      <c r="R196">
        <f t="shared" si="30"/>
        <v>0.19999999999999929</v>
      </c>
      <c r="S196" s="31">
        <f t="shared" si="31"/>
        <v>0</v>
      </c>
      <c r="V196" s="30">
        <f t="shared" ca="1" si="32"/>
        <v>7.9905377589601727</v>
      </c>
      <c r="Y196" s="18">
        <f t="shared" si="33"/>
        <v>7.7777777777777777</v>
      </c>
      <c r="Z196" s="18">
        <f t="shared" si="34"/>
        <v>8</v>
      </c>
    </row>
    <row r="197" spans="2:26" x14ac:dyDescent="0.25">
      <c r="B197">
        <v>8</v>
      </c>
      <c r="C197">
        <v>8.3000000000000007</v>
      </c>
      <c r="D197">
        <f t="shared" si="28"/>
        <v>8.5</v>
      </c>
      <c r="E197">
        <v>155</v>
      </c>
      <c r="F197" s="74">
        <v>87628</v>
      </c>
      <c r="Q197">
        <f t="shared" si="29"/>
        <v>0.30000000000000071</v>
      </c>
      <c r="R197">
        <f t="shared" si="30"/>
        <v>0.30000000000000071</v>
      </c>
      <c r="S197" s="31">
        <f t="shared" si="31"/>
        <v>0</v>
      </c>
      <c r="V197" s="30">
        <f t="shared" ca="1" si="32"/>
        <v>7.8890418411886625</v>
      </c>
      <c r="Y197" s="18">
        <f t="shared" si="33"/>
        <v>7.7777777777777777</v>
      </c>
      <c r="Z197" s="18">
        <f t="shared" si="34"/>
        <v>8.1111111111111107</v>
      </c>
    </row>
    <row r="198" spans="2:26" x14ac:dyDescent="0.25">
      <c r="B198">
        <v>8</v>
      </c>
      <c r="C198">
        <v>8.4</v>
      </c>
      <c r="D198">
        <f t="shared" si="28"/>
        <v>8.5</v>
      </c>
      <c r="E198">
        <v>148</v>
      </c>
      <c r="F198" s="74">
        <v>108794</v>
      </c>
      <c r="Q198">
        <f t="shared" si="29"/>
        <v>0.40000000000000036</v>
      </c>
      <c r="R198">
        <f t="shared" si="30"/>
        <v>0.40000000000000036</v>
      </c>
      <c r="S198" s="31">
        <f t="shared" si="31"/>
        <v>0</v>
      </c>
      <c r="V198" s="30">
        <f t="shared" ca="1" si="32"/>
        <v>8.1233159753760944</v>
      </c>
      <c r="Y198" s="18">
        <f t="shared" si="33"/>
        <v>7.7777777777777777</v>
      </c>
      <c r="Z198" s="18">
        <f t="shared" si="34"/>
        <v>8.2222222222222214</v>
      </c>
    </row>
    <row r="199" spans="2:26" x14ac:dyDescent="0.25">
      <c r="B199">
        <v>8</v>
      </c>
      <c r="C199">
        <v>6.6</v>
      </c>
      <c r="D199">
        <f t="shared" si="28"/>
        <v>6.5</v>
      </c>
      <c r="E199">
        <v>100</v>
      </c>
      <c r="F199" s="74">
        <v>15661</v>
      </c>
      <c r="Q199">
        <f t="shared" si="29"/>
        <v>-1.4000000000000004</v>
      </c>
      <c r="R199">
        <f t="shared" si="30"/>
        <v>1.4000000000000004</v>
      </c>
      <c r="S199" s="31">
        <f t="shared" si="31"/>
        <v>1</v>
      </c>
      <c r="V199" s="30">
        <f t="shared" ca="1" si="32"/>
        <v>7.6715176616457654</v>
      </c>
      <c r="Y199" s="18">
        <f t="shared" si="33"/>
        <v>7.7777777777777777</v>
      </c>
      <c r="Z199" s="18">
        <f t="shared" si="34"/>
        <v>6.2222222222222223</v>
      </c>
    </row>
    <row r="200" spans="2:26" x14ac:dyDescent="0.25">
      <c r="B200">
        <v>6</v>
      </c>
      <c r="C200">
        <v>6.4</v>
      </c>
      <c r="D200">
        <f t="shared" si="28"/>
        <v>6.5</v>
      </c>
      <c r="E200">
        <v>126</v>
      </c>
      <c r="F200" s="74">
        <v>25130</v>
      </c>
      <c r="Q200">
        <f t="shared" si="29"/>
        <v>0.40000000000000036</v>
      </c>
      <c r="R200">
        <f t="shared" si="30"/>
        <v>0.40000000000000036</v>
      </c>
      <c r="S200" s="31">
        <f t="shared" si="31"/>
        <v>0</v>
      </c>
      <c r="V200" s="30">
        <f t="shared" ca="1" si="32"/>
        <v>6.3620552965365036</v>
      </c>
      <c r="Y200" s="18">
        <f t="shared" si="33"/>
        <v>5.5555555555555554</v>
      </c>
      <c r="Z200" s="18">
        <f t="shared" si="34"/>
        <v>6</v>
      </c>
    </row>
    <row r="201" spans="2:26" x14ac:dyDescent="0.25">
      <c r="B201">
        <v>8</v>
      </c>
      <c r="C201">
        <v>5.9</v>
      </c>
      <c r="D201">
        <f t="shared" si="28"/>
        <v>6</v>
      </c>
      <c r="E201">
        <v>108</v>
      </c>
      <c r="F201" s="74">
        <v>106168</v>
      </c>
      <c r="Q201">
        <f t="shared" si="29"/>
        <v>-2.0999999999999996</v>
      </c>
      <c r="R201">
        <f t="shared" si="30"/>
        <v>2.0999999999999996</v>
      </c>
      <c r="S201" s="31">
        <f t="shared" si="31"/>
        <v>1</v>
      </c>
      <c r="V201" s="30">
        <f t="shared" ca="1" si="32"/>
        <v>8.0913543899267459</v>
      </c>
      <c r="Y201" s="18">
        <f t="shared" si="33"/>
        <v>7.7777777777777777</v>
      </c>
      <c r="Z201" s="18">
        <f t="shared" si="34"/>
        <v>5.4444444444444446</v>
      </c>
    </row>
    <row r="202" spans="2:26" x14ac:dyDescent="0.25">
      <c r="B202">
        <v>7</v>
      </c>
      <c r="C202">
        <v>7.4</v>
      </c>
      <c r="D202">
        <f t="shared" si="28"/>
        <v>7.5</v>
      </c>
      <c r="E202">
        <v>90</v>
      </c>
      <c r="F202" s="74">
        <v>45299</v>
      </c>
      <c r="Q202">
        <f t="shared" si="29"/>
        <v>0.40000000000000036</v>
      </c>
      <c r="R202">
        <f t="shared" si="30"/>
        <v>0.40000000000000036</v>
      </c>
      <c r="S202" s="31">
        <f t="shared" si="31"/>
        <v>0</v>
      </c>
      <c r="V202" s="30">
        <f t="shared" ca="1" si="32"/>
        <v>6.8025985381952685</v>
      </c>
      <c r="Y202" s="18">
        <f t="shared" si="33"/>
        <v>6.666666666666667</v>
      </c>
      <c r="Z202" s="18">
        <f t="shared" si="34"/>
        <v>7.1111111111111107</v>
      </c>
    </row>
    <row r="203" spans="2:26" x14ac:dyDescent="0.25">
      <c r="B203">
        <v>9</v>
      </c>
      <c r="C203">
        <v>6.9</v>
      </c>
      <c r="D203">
        <f t="shared" si="28"/>
        <v>7</v>
      </c>
      <c r="E203">
        <v>103</v>
      </c>
      <c r="F203" s="74">
        <v>8361</v>
      </c>
      <c r="Q203">
        <f t="shared" si="29"/>
        <v>-2.0999999999999996</v>
      </c>
      <c r="R203">
        <f t="shared" si="30"/>
        <v>2.0999999999999996</v>
      </c>
      <c r="S203" s="31">
        <f t="shared" si="31"/>
        <v>1</v>
      </c>
      <c r="V203" s="30">
        <f t="shared" ca="1" si="32"/>
        <v>9.1508399642215927</v>
      </c>
      <c r="Y203" s="18">
        <f t="shared" si="33"/>
        <v>8.8888888888888893</v>
      </c>
      <c r="Z203" s="18">
        <f t="shared" si="34"/>
        <v>6.5555555555555554</v>
      </c>
    </row>
    <row r="204" spans="2:26" x14ac:dyDescent="0.25">
      <c r="B204">
        <v>7</v>
      </c>
      <c r="C204">
        <v>6.8</v>
      </c>
      <c r="D204">
        <f t="shared" si="28"/>
        <v>7</v>
      </c>
      <c r="E204">
        <v>106</v>
      </c>
      <c r="F204" s="74">
        <v>19603</v>
      </c>
      <c r="Q204">
        <f t="shared" si="29"/>
        <v>-0.20000000000000018</v>
      </c>
      <c r="R204">
        <f t="shared" si="30"/>
        <v>0.20000000000000018</v>
      </c>
      <c r="S204" s="31">
        <f t="shared" si="31"/>
        <v>1</v>
      </c>
      <c r="V204" s="30">
        <f t="shared" ca="1" si="32"/>
        <v>6.946190421575996</v>
      </c>
      <c r="Y204" s="18">
        <f t="shared" si="33"/>
        <v>6.666666666666667</v>
      </c>
      <c r="Z204" s="18">
        <f t="shared" si="34"/>
        <v>6.4444444444444446</v>
      </c>
    </row>
    <row r="205" spans="2:26" x14ac:dyDescent="0.25">
      <c r="B205">
        <v>8</v>
      </c>
      <c r="C205">
        <v>7.3</v>
      </c>
      <c r="D205">
        <f t="shared" si="28"/>
        <v>7.5</v>
      </c>
      <c r="E205">
        <v>91</v>
      </c>
      <c r="F205" s="74">
        <v>23400</v>
      </c>
      <c r="Q205">
        <f t="shared" si="29"/>
        <v>-0.70000000000000018</v>
      </c>
      <c r="R205">
        <f t="shared" si="30"/>
        <v>0.70000000000000018</v>
      </c>
      <c r="S205" s="31">
        <f t="shared" si="31"/>
        <v>1</v>
      </c>
      <c r="V205" s="30">
        <f t="shared" ca="1" si="32"/>
        <v>7.9917859065783343</v>
      </c>
      <c r="Y205" s="18">
        <f t="shared" si="33"/>
        <v>7.7777777777777777</v>
      </c>
      <c r="Z205" s="18">
        <f t="shared" si="34"/>
        <v>7</v>
      </c>
    </row>
    <row r="206" spans="2:26" x14ac:dyDescent="0.25">
      <c r="B206">
        <v>10</v>
      </c>
      <c r="C206">
        <v>7.7</v>
      </c>
      <c r="D206">
        <f t="shared" si="28"/>
        <v>7.5</v>
      </c>
      <c r="E206">
        <v>75</v>
      </c>
      <c r="F206" s="74">
        <v>101140</v>
      </c>
      <c r="Q206">
        <f t="shared" si="29"/>
        <v>-2.2999999999999998</v>
      </c>
      <c r="R206">
        <f t="shared" si="30"/>
        <v>2.2999999999999998</v>
      </c>
      <c r="S206" s="31">
        <f t="shared" si="31"/>
        <v>1</v>
      </c>
      <c r="V206" s="30">
        <f t="shared" ca="1" si="32"/>
        <v>9.8863293287680243</v>
      </c>
      <c r="Y206" s="18">
        <f t="shared" si="33"/>
        <v>10</v>
      </c>
      <c r="Z206" s="18">
        <f t="shared" si="34"/>
        <v>7.4444444444444446</v>
      </c>
    </row>
    <row r="207" spans="2:26" x14ac:dyDescent="0.25">
      <c r="B207">
        <v>9</v>
      </c>
      <c r="C207">
        <v>7.5</v>
      </c>
      <c r="D207">
        <f t="shared" si="28"/>
        <v>7.5</v>
      </c>
      <c r="E207">
        <v>3</v>
      </c>
      <c r="F207" s="74">
        <v>21201</v>
      </c>
      <c r="Q207">
        <f t="shared" si="29"/>
        <v>-1.5</v>
      </c>
      <c r="R207">
        <f t="shared" si="30"/>
        <v>1.5</v>
      </c>
      <c r="S207" s="31">
        <f t="shared" si="31"/>
        <v>1</v>
      </c>
      <c r="V207" s="30">
        <f t="shared" ca="1" si="32"/>
        <v>8.5288590980953138</v>
      </c>
      <c r="Y207" s="18">
        <f t="shared" si="33"/>
        <v>8.8888888888888893</v>
      </c>
      <c r="Z207" s="18">
        <f t="shared" si="34"/>
        <v>7.2222222222222223</v>
      </c>
    </row>
    <row r="208" spans="2:26" x14ac:dyDescent="0.25">
      <c r="B208">
        <v>10</v>
      </c>
      <c r="C208">
        <v>7.3</v>
      </c>
      <c r="D208">
        <f t="shared" si="28"/>
        <v>7.5</v>
      </c>
      <c r="E208">
        <v>4</v>
      </c>
      <c r="F208" s="74">
        <v>12930</v>
      </c>
      <c r="Q208">
        <f t="shared" si="29"/>
        <v>-2.7</v>
      </c>
      <c r="R208">
        <f t="shared" si="30"/>
        <v>2.7</v>
      </c>
      <c r="S208" s="31">
        <f t="shared" si="31"/>
        <v>1</v>
      </c>
      <c r="V208" s="30">
        <f t="shared" ca="1" si="32"/>
        <v>9.7840606591350117</v>
      </c>
      <c r="Y208" s="18">
        <f t="shared" si="33"/>
        <v>10</v>
      </c>
      <c r="Z208" s="18">
        <f t="shared" si="34"/>
        <v>7</v>
      </c>
    </row>
    <row r="209" spans="2:26" x14ac:dyDescent="0.25">
      <c r="B209">
        <v>10</v>
      </c>
      <c r="C209">
        <v>6.9</v>
      </c>
      <c r="D209">
        <f t="shared" si="28"/>
        <v>7</v>
      </c>
      <c r="E209">
        <v>64</v>
      </c>
      <c r="F209" s="74">
        <v>80164</v>
      </c>
      <c r="Q209">
        <f t="shared" si="29"/>
        <v>-3.0999999999999996</v>
      </c>
      <c r="R209">
        <f t="shared" si="30"/>
        <v>3.0999999999999996</v>
      </c>
      <c r="S209" s="31">
        <f t="shared" si="31"/>
        <v>1</v>
      </c>
      <c r="V209" s="30">
        <f t="shared" ca="1" si="32"/>
        <v>10.133234543313039</v>
      </c>
      <c r="Y209" s="18">
        <f t="shared" si="33"/>
        <v>10</v>
      </c>
      <c r="Z209" s="18">
        <f t="shared" si="34"/>
        <v>6.5555555555555554</v>
      </c>
    </row>
    <row r="210" spans="2:26" x14ac:dyDescent="0.25">
      <c r="B210">
        <v>9</v>
      </c>
      <c r="C210">
        <v>6.3</v>
      </c>
      <c r="D210">
        <f t="shared" si="28"/>
        <v>6.5</v>
      </c>
      <c r="E210">
        <v>104</v>
      </c>
      <c r="F210" s="74">
        <v>61517</v>
      </c>
      <c r="Q210">
        <f t="shared" si="29"/>
        <v>-2.7</v>
      </c>
      <c r="R210">
        <f t="shared" si="30"/>
        <v>2.7</v>
      </c>
      <c r="S210" s="31">
        <f t="shared" si="31"/>
        <v>1</v>
      </c>
      <c r="V210" s="30">
        <f t="shared" ca="1" si="32"/>
        <v>9.4493953969244906</v>
      </c>
      <c r="Y210" s="18">
        <f t="shared" si="33"/>
        <v>8.8888888888888893</v>
      </c>
      <c r="Z210" s="18">
        <f t="shared" si="34"/>
        <v>5.8888888888888893</v>
      </c>
    </row>
    <row r="211" spans="2:26" x14ac:dyDescent="0.25">
      <c r="B211">
        <v>8</v>
      </c>
      <c r="C211">
        <v>7.6</v>
      </c>
      <c r="D211">
        <f t="shared" si="28"/>
        <v>7.5</v>
      </c>
      <c r="E211">
        <v>88</v>
      </c>
      <c r="F211" s="74">
        <v>141170</v>
      </c>
      <c r="Q211">
        <f t="shared" si="29"/>
        <v>-0.40000000000000036</v>
      </c>
      <c r="R211">
        <f t="shared" si="30"/>
        <v>0.40000000000000036</v>
      </c>
      <c r="S211" s="31">
        <f t="shared" si="31"/>
        <v>1</v>
      </c>
      <c r="V211" s="30">
        <f t="shared" ca="1" si="32"/>
        <v>7.5586320476930808</v>
      </c>
      <c r="Y211" s="18">
        <f t="shared" si="33"/>
        <v>7.7777777777777777</v>
      </c>
      <c r="Z211" s="18">
        <f t="shared" si="34"/>
        <v>7.333333333333333</v>
      </c>
    </row>
    <row r="212" spans="2:26" x14ac:dyDescent="0.25">
      <c r="B212">
        <v>8</v>
      </c>
      <c r="C212">
        <v>6.8</v>
      </c>
      <c r="D212">
        <f t="shared" si="28"/>
        <v>7</v>
      </c>
      <c r="E212">
        <v>125</v>
      </c>
      <c r="F212" s="74">
        <v>126897</v>
      </c>
      <c r="Q212">
        <f t="shared" si="29"/>
        <v>-1.2000000000000002</v>
      </c>
      <c r="R212">
        <f t="shared" si="30"/>
        <v>1.2000000000000002</v>
      </c>
      <c r="S212" s="31">
        <f t="shared" si="31"/>
        <v>1</v>
      </c>
      <c r="V212" s="30">
        <f t="shared" ca="1" si="32"/>
        <v>7.592516849396306</v>
      </c>
      <c r="Y212" s="18">
        <f t="shared" si="33"/>
        <v>7.7777777777777777</v>
      </c>
      <c r="Z212" s="18">
        <f t="shared" si="34"/>
        <v>6.4444444444444446</v>
      </c>
    </row>
    <row r="213" spans="2:26" x14ac:dyDescent="0.25">
      <c r="B213">
        <v>8</v>
      </c>
      <c r="C213">
        <v>7.2</v>
      </c>
      <c r="D213">
        <f t="shared" si="28"/>
        <v>7</v>
      </c>
      <c r="E213">
        <v>125</v>
      </c>
      <c r="F213" s="74">
        <v>99577</v>
      </c>
      <c r="Q213">
        <f t="shared" si="29"/>
        <v>-0.79999999999999982</v>
      </c>
      <c r="R213">
        <f t="shared" si="30"/>
        <v>0.79999999999999982</v>
      </c>
      <c r="S213" s="31">
        <f t="shared" si="31"/>
        <v>1</v>
      </c>
      <c r="V213" s="30">
        <f t="shared" ca="1" si="32"/>
        <v>8.1262035773578631</v>
      </c>
      <c r="Y213" s="18">
        <f t="shared" si="33"/>
        <v>7.7777777777777777</v>
      </c>
      <c r="Z213" s="18">
        <f t="shared" si="34"/>
        <v>6.8888888888888893</v>
      </c>
    </row>
    <row r="214" spans="2:26" x14ac:dyDescent="0.25">
      <c r="B214">
        <v>10</v>
      </c>
      <c r="C214">
        <v>7.4</v>
      </c>
      <c r="D214">
        <f t="shared" si="28"/>
        <v>7.5</v>
      </c>
      <c r="E214">
        <v>113</v>
      </c>
      <c r="F214" s="74">
        <v>57814</v>
      </c>
      <c r="Q214">
        <f t="shared" si="29"/>
        <v>-2.5999999999999996</v>
      </c>
      <c r="R214">
        <f t="shared" si="30"/>
        <v>2.5999999999999996</v>
      </c>
      <c r="S214" s="31">
        <f t="shared" si="31"/>
        <v>1</v>
      </c>
      <c r="V214" s="30">
        <f t="shared" ca="1" si="32"/>
        <v>9.796574196036417</v>
      </c>
      <c r="Y214" s="18">
        <f t="shared" si="33"/>
        <v>10</v>
      </c>
      <c r="Z214" s="18">
        <f t="shared" si="34"/>
        <v>7.1111111111111107</v>
      </c>
    </row>
    <row r="215" spans="2:26" x14ac:dyDescent="0.25">
      <c r="B215">
        <v>5</v>
      </c>
      <c r="C215">
        <v>7.2</v>
      </c>
      <c r="D215">
        <f t="shared" si="28"/>
        <v>7</v>
      </c>
      <c r="E215">
        <v>120</v>
      </c>
      <c r="F215" s="74">
        <v>74968</v>
      </c>
      <c r="Q215">
        <f t="shared" si="29"/>
        <v>2.2000000000000002</v>
      </c>
      <c r="R215">
        <f t="shared" si="30"/>
        <v>2.2000000000000002</v>
      </c>
      <c r="S215" s="31">
        <f t="shared" si="31"/>
        <v>0</v>
      </c>
      <c r="V215" s="30">
        <f t="shared" ca="1" si="32"/>
        <v>4.5907139482180916</v>
      </c>
      <c r="Y215" s="18">
        <f t="shared" si="33"/>
        <v>4.4444444444444446</v>
      </c>
      <c r="Z215" s="18">
        <f t="shared" si="34"/>
        <v>6.8888888888888893</v>
      </c>
    </row>
    <row r="216" spans="2:26" x14ac:dyDescent="0.25">
      <c r="B216">
        <v>9</v>
      </c>
      <c r="C216">
        <v>8.1</v>
      </c>
      <c r="D216">
        <f t="shared" si="28"/>
        <v>8</v>
      </c>
      <c r="E216">
        <v>139</v>
      </c>
      <c r="F216" s="74">
        <v>182190</v>
      </c>
      <c r="Q216">
        <f t="shared" si="29"/>
        <v>-0.90000000000000036</v>
      </c>
      <c r="R216">
        <f t="shared" si="30"/>
        <v>0.90000000000000036</v>
      </c>
      <c r="S216" s="31">
        <f t="shared" si="31"/>
        <v>1</v>
      </c>
      <c r="V216" s="30">
        <f t="shared" ca="1" si="32"/>
        <v>8.9463135823809807</v>
      </c>
      <c r="Y216" s="18">
        <f t="shared" si="33"/>
        <v>8.8888888888888893</v>
      </c>
      <c r="Z216" s="18">
        <f t="shared" si="34"/>
        <v>7.8888888888888893</v>
      </c>
    </row>
    <row r="217" spans="2:26" x14ac:dyDescent="0.25">
      <c r="B217">
        <v>5</v>
      </c>
      <c r="C217">
        <v>7.3</v>
      </c>
      <c r="D217">
        <f t="shared" si="28"/>
        <v>7.5</v>
      </c>
      <c r="E217">
        <v>124</v>
      </c>
      <c r="F217" s="74">
        <v>81801</v>
      </c>
      <c r="Q217">
        <f t="shared" si="29"/>
        <v>2.2999999999999998</v>
      </c>
      <c r="R217">
        <f t="shared" si="30"/>
        <v>2.2999999999999998</v>
      </c>
      <c r="S217" s="31">
        <f t="shared" si="31"/>
        <v>0</v>
      </c>
      <c r="V217" s="30">
        <f t="shared" ca="1" si="32"/>
        <v>5.0426037393355596</v>
      </c>
      <c r="Y217" s="18">
        <f t="shared" si="33"/>
        <v>4.4444444444444446</v>
      </c>
      <c r="Z217" s="18">
        <f t="shared" si="34"/>
        <v>7</v>
      </c>
    </row>
    <row r="218" spans="2:26" x14ac:dyDescent="0.25">
      <c r="B218">
        <v>8</v>
      </c>
      <c r="C218">
        <v>7.5</v>
      </c>
      <c r="D218">
        <f t="shared" si="28"/>
        <v>7.5</v>
      </c>
      <c r="E218">
        <v>126</v>
      </c>
      <c r="F218" s="74">
        <v>72418</v>
      </c>
      <c r="Q218">
        <f t="shared" si="29"/>
        <v>-0.5</v>
      </c>
      <c r="R218">
        <f t="shared" si="30"/>
        <v>0.5</v>
      </c>
      <c r="S218" s="31">
        <f t="shared" si="31"/>
        <v>1</v>
      </c>
      <c r="V218" s="30">
        <f t="shared" ca="1" si="32"/>
        <v>8.4408884764810725</v>
      </c>
      <c r="Y218" s="18">
        <f t="shared" si="33"/>
        <v>7.7777777777777777</v>
      </c>
      <c r="Z218" s="18">
        <f t="shared" si="34"/>
        <v>7.2222222222222223</v>
      </c>
    </row>
    <row r="219" spans="2:26" x14ac:dyDescent="0.25">
      <c r="B219">
        <v>6</v>
      </c>
      <c r="C219">
        <v>7.6</v>
      </c>
      <c r="D219">
        <f t="shared" si="28"/>
        <v>7.5</v>
      </c>
      <c r="E219">
        <v>115</v>
      </c>
      <c r="F219" s="74">
        <v>104566</v>
      </c>
      <c r="Q219">
        <f t="shared" si="29"/>
        <v>1.5999999999999996</v>
      </c>
      <c r="R219">
        <f t="shared" si="30"/>
        <v>1.5999999999999996</v>
      </c>
      <c r="S219" s="31">
        <f t="shared" si="31"/>
        <v>0</v>
      </c>
      <c r="V219" s="30">
        <f t="shared" ca="1" si="32"/>
        <v>6.2199387685274647</v>
      </c>
      <c r="Y219" s="18">
        <f t="shared" si="33"/>
        <v>5.5555555555555554</v>
      </c>
      <c r="Z219" s="18">
        <f t="shared" si="34"/>
        <v>7.333333333333333</v>
      </c>
    </row>
    <row r="220" spans="2:26" x14ac:dyDescent="0.25">
      <c r="B220">
        <v>6</v>
      </c>
      <c r="C220">
        <v>7.3</v>
      </c>
      <c r="D220">
        <f t="shared" si="28"/>
        <v>7.5</v>
      </c>
      <c r="E220">
        <v>116</v>
      </c>
      <c r="F220" s="74">
        <v>59566</v>
      </c>
      <c r="Q220">
        <f t="shared" si="29"/>
        <v>1.2999999999999998</v>
      </c>
      <c r="R220">
        <f t="shared" si="30"/>
        <v>1.2999999999999998</v>
      </c>
      <c r="S220" s="31">
        <f t="shared" si="31"/>
        <v>0</v>
      </c>
      <c r="V220" s="30">
        <f t="shared" ca="1" si="32"/>
        <v>6.4816396120871937</v>
      </c>
      <c r="Y220" s="18">
        <f t="shared" si="33"/>
        <v>5.5555555555555554</v>
      </c>
      <c r="Z220" s="18">
        <f t="shared" si="34"/>
        <v>7</v>
      </c>
    </row>
    <row r="221" spans="2:26" x14ac:dyDescent="0.25">
      <c r="B221">
        <v>9</v>
      </c>
      <c r="C221">
        <v>7.2</v>
      </c>
      <c r="D221">
        <f t="shared" si="28"/>
        <v>7</v>
      </c>
      <c r="E221">
        <v>123</v>
      </c>
      <c r="F221" s="74">
        <v>36954</v>
      </c>
      <c r="Q221">
        <f t="shared" si="29"/>
        <v>-1.7999999999999998</v>
      </c>
      <c r="R221">
        <f t="shared" si="30"/>
        <v>1.7999999999999998</v>
      </c>
      <c r="S221" s="31">
        <f t="shared" si="31"/>
        <v>1</v>
      </c>
      <c r="V221" s="30">
        <f t="shared" ca="1" si="32"/>
        <v>9.0943375879587141</v>
      </c>
      <c r="Y221" s="18">
        <f t="shared" si="33"/>
        <v>8.8888888888888893</v>
      </c>
      <c r="Z221" s="18">
        <f t="shared" si="34"/>
        <v>6.8888888888888893</v>
      </c>
    </row>
    <row r="222" spans="2:26" x14ac:dyDescent="0.25">
      <c r="B222">
        <v>6</v>
      </c>
      <c r="C222">
        <v>7.3</v>
      </c>
      <c r="D222">
        <f t="shared" si="28"/>
        <v>7.5</v>
      </c>
      <c r="E222">
        <v>156</v>
      </c>
      <c r="F222" s="74">
        <v>66024</v>
      </c>
      <c r="Q222">
        <f t="shared" si="29"/>
        <v>1.2999999999999998</v>
      </c>
      <c r="R222">
        <f t="shared" si="30"/>
        <v>1.2999999999999998</v>
      </c>
      <c r="S222" s="31">
        <f t="shared" si="31"/>
        <v>0</v>
      </c>
      <c r="V222" s="30">
        <f t="shared" ca="1" si="32"/>
        <v>5.62982099783755</v>
      </c>
      <c r="Y222" s="18">
        <f t="shared" si="33"/>
        <v>5.5555555555555554</v>
      </c>
      <c r="Z222" s="18">
        <f t="shared" si="34"/>
        <v>7</v>
      </c>
    </row>
    <row r="223" spans="2:26" x14ac:dyDescent="0.25">
      <c r="B223">
        <v>6</v>
      </c>
      <c r="C223">
        <v>8.6</v>
      </c>
      <c r="D223">
        <f t="shared" si="28"/>
        <v>8.5</v>
      </c>
      <c r="E223">
        <v>142</v>
      </c>
      <c r="F223" s="74">
        <v>164019</v>
      </c>
      <c r="Q223">
        <f t="shared" si="29"/>
        <v>2.5999999999999996</v>
      </c>
      <c r="R223">
        <f t="shared" si="30"/>
        <v>2.5999999999999996</v>
      </c>
      <c r="S223" s="31">
        <f t="shared" si="31"/>
        <v>0</v>
      </c>
      <c r="V223" s="30">
        <f t="shared" ca="1" si="32"/>
        <v>6.0778803266430366</v>
      </c>
      <c r="Y223" s="18">
        <f t="shared" si="33"/>
        <v>5.5555555555555554</v>
      </c>
      <c r="Z223" s="18">
        <f t="shared" si="34"/>
        <v>8.4444444444444446</v>
      </c>
    </row>
    <row r="224" spans="2:26" x14ac:dyDescent="0.25">
      <c r="B224">
        <v>9</v>
      </c>
      <c r="C224">
        <v>7.9</v>
      </c>
      <c r="D224">
        <f t="shared" si="28"/>
        <v>8</v>
      </c>
      <c r="E224">
        <v>45</v>
      </c>
      <c r="F224" s="74">
        <v>46742</v>
      </c>
      <c r="Q224">
        <f t="shared" si="29"/>
        <v>-1.0999999999999996</v>
      </c>
      <c r="R224">
        <f t="shared" si="30"/>
        <v>1.0999999999999996</v>
      </c>
      <c r="S224" s="31">
        <f t="shared" si="31"/>
        <v>1</v>
      </c>
      <c r="V224" s="30">
        <f t="shared" ca="1" si="32"/>
        <v>8.9402544044457013</v>
      </c>
      <c r="Y224" s="18">
        <f t="shared" si="33"/>
        <v>8.8888888888888893</v>
      </c>
      <c r="Z224" s="18">
        <f t="shared" si="34"/>
        <v>7.666666666666667</v>
      </c>
    </row>
    <row r="225" spans="2:26" x14ac:dyDescent="0.25">
      <c r="B225">
        <v>8</v>
      </c>
      <c r="C225">
        <v>8.1</v>
      </c>
      <c r="D225">
        <f t="shared" si="28"/>
        <v>8</v>
      </c>
      <c r="E225">
        <v>90</v>
      </c>
      <c r="F225" s="74">
        <v>133970</v>
      </c>
      <c r="Q225">
        <f t="shared" si="29"/>
        <v>9.9999999999999645E-2</v>
      </c>
      <c r="R225">
        <f t="shared" si="30"/>
        <v>9.9999999999999645E-2</v>
      </c>
      <c r="S225" s="31">
        <f t="shared" si="31"/>
        <v>0</v>
      </c>
      <c r="V225" s="30">
        <f t="shared" ca="1" si="32"/>
        <v>8.0798485685367663</v>
      </c>
      <c r="Y225" s="18">
        <f t="shared" si="33"/>
        <v>7.7777777777777777</v>
      </c>
      <c r="Z225" s="18">
        <f t="shared" si="34"/>
        <v>7.8888888888888893</v>
      </c>
    </row>
    <row r="226" spans="2:26" x14ac:dyDescent="0.25">
      <c r="B226">
        <v>6</v>
      </c>
      <c r="C226">
        <v>7.4</v>
      </c>
      <c r="D226">
        <f t="shared" si="28"/>
        <v>7.5</v>
      </c>
      <c r="E226">
        <v>101</v>
      </c>
      <c r="F226" s="74">
        <v>71190</v>
      </c>
      <c r="Q226">
        <f t="shared" si="29"/>
        <v>1.4000000000000004</v>
      </c>
      <c r="R226">
        <f t="shared" si="30"/>
        <v>1.4000000000000004</v>
      </c>
      <c r="S226" s="31">
        <f t="shared" si="31"/>
        <v>0</v>
      </c>
      <c r="V226" s="30">
        <f t="shared" ca="1" si="32"/>
        <v>6.2200061249514</v>
      </c>
      <c r="Y226" s="18">
        <f t="shared" si="33"/>
        <v>5.5555555555555554</v>
      </c>
      <c r="Z226" s="18">
        <f t="shared" si="34"/>
        <v>7.1111111111111107</v>
      </c>
    </row>
    <row r="227" spans="2:26" x14ac:dyDescent="0.25">
      <c r="B227">
        <v>5</v>
      </c>
      <c r="C227">
        <v>5.9</v>
      </c>
      <c r="D227">
        <f t="shared" si="28"/>
        <v>6</v>
      </c>
      <c r="E227">
        <v>109</v>
      </c>
      <c r="F227" s="74">
        <v>12444</v>
      </c>
      <c r="Q227">
        <f t="shared" si="29"/>
        <v>0.90000000000000036</v>
      </c>
      <c r="R227">
        <f t="shared" si="30"/>
        <v>0.90000000000000036</v>
      </c>
      <c r="S227" s="31">
        <f t="shared" si="31"/>
        <v>0</v>
      </c>
      <c r="V227" s="30">
        <f t="shared" ca="1" si="32"/>
        <v>5.3355317667593303</v>
      </c>
      <c r="Y227" s="18">
        <f t="shared" si="33"/>
        <v>4.4444444444444446</v>
      </c>
      <c r="Z227" s="18">
        <f t="shared" si="34"/>
        <v>5.4444444444444446</v>
      </c>
    </row>
    <row r="228" spans="2:26" x14ac:dyDescent="0.25">
      <c r="B228">
        <v>8</v>
      </c>
      <c r="C228">
        <v>6.8</v>
      </c>
      <c r="D228">
        <f t="shared" si="28"/>
        <v>7</v>
      </c>
      <c r="E228">
        <v>93</v>
      </c>
      <c r="F228" s="74">
        <v>57078</v>
      </c>
      <c r="Q228">
        <f t="shared" si="29"/>
        <v>-1.2000000000000002</v>
      </c>
      <c r="R228">
        <f t="shared" si="30"/>
        <v>1.2000000000000002</v>
      </c>
      <c r="S228" s="31">
        <f t="shared" si="31"/>
        <v>1</v>
      </c>
      <c r="V228" s="30">
        <f t="shared" ca="1" si="32"/>
        <v>7.5164725795038567</v>
      </c>
      <c r="Y228" s="18">
        <f t="shared" si="33"/>
        <v>7.7777777777777777</v>
      </c>
      <c r="Z228" s="18">
        <f t="shared" si="34"/>
        <v>6.4444444444444446</v>
      </c>
    </row>
    <row r="229" spans="2:26" x14ac:dyDescent="0.25">
      <c r="B229">
        <v>7</v>
      </c>
      <c r="C229">
        <v>8.6</v>
      </c>
      <c r="D229">
        <f t="shared" si="28"/>
        <v>8.5</v>
      </c>
      <c r="E229">
        <v>89</v>
      </c>
      <c r="F229" s="74">
        <v>60874</v>
      </c>
      <c r="Q229">
        <f t="shared" si="29"/>
        <v>1.5999999999999996</v>
      </c>
      <c r="R229">
        <f t="shared" si="30"/>
        <v>1.5999999999999996</v>
      </c>
      <c r="S229" s="31">
        <f t="shared" si="31"/>
        <v>0</v>
      </c>
      <c r="V229" s="30">
        <f t="shared" ca="1" si="32"/>
        <v>7.4828441663324039</v>
      </c>
      <c r="Y229" s="18">
        <f t="shared" si="33"/>
        <v>6.666666666666667</v>
      </c>
      <c r="Z229" s="18">
        <f t="shared" si="34"/>
        <v>8.4444444444444446</v>
      </c>
    </row>
    <row r="230" spans="2:26" x14ac:dyDescent="0.25">
      <c r="B230">
        <v>9</v>
      </c>
      <c r="C230">
        <v>5.0999999999999996</v>
      </c>
      <c r="D230">
        <f t="shared" si="28"/>
        <v>5</v>
      </c>
      <c r="E230">
        <v>93</v>
      </c>
      <c r="F230" s="74">
        <v>8656</v>
      </c>
      <c r="Q230">
        <f t="shared" si="29"/>
        <v>-3.9000000000000004</v>
      </c>
      <c r="R230">
        <f t="shared" si="30"/>
        <v>3.9000000000000004</v>
      </c>
      <c r="S230" s="31">
        <f t="shared" si="31"/>
        <v>1</v>
      </c>
      <c r="V230" s="30">
        <f t="shared" ca="1" si="32"/>
        <v>9.3004931097913044</v>
      </c>
      <c r="Y230" s="18">
        <f t="shared" si="33"/>
        <v>8.8888888888888893</v>
      </c>
      <c r="Z230" s="18">
        <f t="shared" si="34"/>
        <v>4.5555555555555554</v>
      </c>
    </row>
    <row r="231" spans="2:26" x14ac:dyDescent="0.25">
      <c r="B231">
        <v>7</v>
      </c>
      <c r="C231">
        <v>7.7</v>
      </c>
      <c r="D231">
        <f t="shared" si="28"/>
        <v>7.5</v>
      </c>
      <c r="E231">
        <v>123</v>
      </c>
      <c r="F231" s="74">
        <v>134008</v>
      </c>
      <c r="Q231">
        <f t="shared" si="29"/>
        <v>0.70000000000000018</v>
      </c>
      <c r="R231">
        <f t="shared" si="30"/>
        <v>0.70000000000000018</v>
      </c>
      <c r="S231" s="31">
        <f t="shared" si="31"/>
        <v>0</v>
      </c>
      <c r="V231" s="30">
        <f t="shared" ca="1" si="32"/>
        <v>6.56163005653345</v>
      </c>
      <c r="Y231" s="18">
        <f t="shared" si="33"/>
        <v>6.666666666666667</v>
      </c>
      <c r="Z231" s="18">
        <f t="shared" si="34"/>
        <v>7.4444444444444446</v>
      </c>
    </row>
    <row r="232" spans="2:26" x14ac:dyDescent="0.25">
      <c r="B232">
        <v>9</v>
      </c>
      <c r="C232">
        <v>7.6</v>
      </c>
      <c r="D232">
        <f t="shared" si="28"/>
        <v>7.5</v>
      </c>
      <c r="E232">
        <v>100</v>
      </c>
      <c r="F232" s="74">
        <v>57872</v>
      </c>
      <c r="Q232">
        <f t="shared" si="29"/>
        <v>-1.4000000000000004</v>
      </c>
      <c r="R232">
        <f t="shared" si="30"/>
        <v>1.4000000000000004</v>
      </c>
      <c r="S232" s="31">
        <f t="shared" si="31"/>
        <v>1</v>
      </c>
      <c r="V232" s="30">
        <f t="shared" ca="1" si="32"/>
        <v>9.3344922573559117</v>
      </c>
      <c r="Y232" s="18">
        <f t="shared" si="33"/>
        <v>8.8888888888888893</v>
      </c>
      <c r="Z232" s="18">
        <f t="shared" si="34"/>
        <v>7.333333333333333</v>
      </c>
    </row>
    <row r="233" spans="2:26" x14ac:dyDescent="0.25">
      <c r="B233">
        <v>5</v>
      </c>
      <c r="C233">
        <v>6.7</v>
      </c>
      <c r="D233">
        <f t="shared" si="28"/>
        <v>6.5</v>
      </c>
      <c r="E233">
        <v>106</v>
      </c>
      <c r="F233" s="74">
        <v>39585</v>
      </c>
      <c r="Q233">
        <f t="shared" si="29"/>
        <v>1.7000000000000002</v>
      </c>
      <c r="R233">
        <f t="shared" si="30"/>
        <v>1.7000000000000002</v>
      </c>
      <c r="S233" s="31">
        <f t="shared" si="31"/>
        <v>0</v>
      </c>
      <c r="V233" s="30">
        <f t="shared" ca="1" si="32"/>
        <v>5.2866578505516202</v>
      </c>
      <c r="Y233" s="18">
        <f t="shared" si="33"/>
        <v>4.4444444444444446</v>
      </c>
      <c r="Z233" s="18">
        <f t="shared" si="34"/>
        <v>6.333333333333333</v>
      </c>
    </row>
    <row r="234" spans="2:26" x14ac:dyDescent="0.25">
      <c r="B234">
        <v>6</v>
      </c>
      <c r="C234">
        <v>8.3000000000000007</v>
      </c>
      <c r="D234">
        <f t="shared" si="28"/>
        <v>8.5</v>
      </c>
      <c r="E234">
        <v>133</v>
      </c>
      <c r="F234" s="74">
        <v>108130</v>
      </c>
      <c r="Q234">
        <f t="shared" si="29"/>
        <v>2.3000000000000007</v>
      </c>
      <c r="R234">
        <f t="shared" si="30"/>
        <v>2.3000000000000007</v>
      </c>
      <c r="S234" s="31">
        <f t="shared" si="31"/>
        <v>0</v>
      </c>
      <c r="V234" s="30">
        <f t="shared" ca="1" si="32"/>
        <v>6.4996092727290442</v>
      </c>
      <c r="Y234" s="18">
        <f t="shared" si="33"/>
        <v>5.5555555555555554</v>
      </c>
      <c r="Z234" s="18">
        <f t="shared" si="34"/>
        <v>8.1111111111111107</v>
      </c>
    </row>
    <row r="235" spans="2:26" x14ac:dyDescent="0.25">
      <c r="B235">
        <v>9</v>
      </c>
      <c r="C235">
        <v>7.4</v>
      </c>
      <c r="D235">
        <f t="shared" si="28"/>
        <v>7.5</v>
      </c>
      <c r="E235">
        <v>132</v>
      </c>
      <c r="F235" s="74">
        <v>37142</v>
      </c>
      <c r="Q235">
        <f t="shared" si="29"/>
        <v>-1.5999999999999996</v>
      </c>
      <c r="R235">
        <f t="shared" si="30"/>
        <v>1.5999999999999996</v>
      </c>
      <c r="S235" s="31">
        <f t="shared" si="31"/>
        <v>1</v>
      </c>
      <c r="V235" s="30">
        <f t="shared" ca="1" si="32"/>
        <v>9.0760279528710246</v>
      </c>
      <c r="Y235" s="18">
        <f t="shared" si="33"/>
        <v>8.8888888888888893</v>
      </c>
      <c r="Z235" s="18">
        <f t="shared" si="34"/>
        <v>7.1111111111111107</v>
      </c>
    </row>
    <row r="236" spans="2:26" x14ac:dyDescent="0.25">
      <c r="B236">
        <v>8</v>
      </c>
      <c r="C236">
        <v>7.4</v>
      </c>
      <c r="D236">
        <f t="shared" si="28"/>
        <v>7.5</v>
      </c>
      <c r="E236">
        <v>119</v>
      </c>
      <c r="F236" s="74">
        <v>83353</v>
      </c>
      <c r="Q236">
        <f t="shared" si="29"/>
        <v>-0.59999999999999964</v>
      </c>
      <c r="R236">
        <f t="shared" si="30"/>
        <v>0.59999999999999964</v>
      </c>
      <c r="S236" s="31">
        <f t="shared" si="31"/>
        <v>1</v>
      </c>
      <c r="V236" s="30">
        <f t="shared" ca="1" si="32"/>
        <v>8.2448510798219043</v>
      </c>
      <c r="Y236" s="18">
        <f t="shared" si="33"/>
        <v>7.7777777777777777</v>
      </c>
      <c r="Z236" s="18">
        <f t="shared" si="34"/>
        <v>7.1111111111111107</v>
      </c>
    </row>
    <row r="237" spans="2:26" x14ac:dyDescent="0.25">
      <c r="B237">
        <v>7</v>
      </c>
      <c r="C237">
        <v>7.1</v>
      </c>
      <c r="D237">
        <f t="shared" si="28"/>
        <v>7</v>
      </c>
      <c r="E237">
        <v>88</v>
      </c>
      <c r="F237" s="74">
        <v>16333</v>
      </c>
      <c r="Q237">
        <f t="shared" si="29"/>
        <v>9.9999999999999645E-2</v>
      </c>
      <c r="R237">
        <f t="shared" si="30"/>
        <v>9.9999999999999645E-2</v>
      </c>
      <c r="S237" s="31">
        <f t="shared" si="31"/>
        <v>0</v>
      </c>
      <c r="V237" s="30">
        <f t="shared" ca="1" si="32"/>
        <v>7.1320881248841568</v>
      </c>
      <c r="Y237" s="18">
        <f t="shared" si="33"/>
        <v>6.666666666666667</v>
      </c>
      <c r="Z237" s="18">
        <f t="shared" si="34"/>
        <v>6.7777777777777777</v>
      </c>
    </row>
    <row r="238" spans="2:26" x14ac:dyDescent="0.25">
      <c r="B238">
        <v>10</v>
      </c>
      <c r="C238">
        <v>8.3000000000000007</v>
      </c>
      <c r="D238">
        <f t="shared" si="28"/>
        <v>8.5</v>
      </c>
      <c r="E238">
        <v>85</v>
      </c>
      <c r="F238" s="74">
        <v>1856</v>
      </c>
      <c r="Q238">
        <f t="shared" si="29"/>
        <v>-1.6999999999999993</v>
      </c>
      <c r="R238">
        <f t="shared" si="30"/>
        <v>1.6999999999999993</v>
      </c>
      <c r="S238" s="31">
        <f t="shared" si="31"/>
        <v>1</v>
      </c>
      <c r="V238" s="30">
        <f t="shared" ca="1" si="32"/>
        <v>9.9782847322559025</v>
      </c>
      <c r="Y238" s="18">
        <f t="shared" si="33"/>
        <v>10</v>
      </c>
      <c r="Z238" s="18">
        <f t="shared" si="34"/>
        <v>8.1111111111111107</v>
      </c>
    </row>
    <row r="239" spans="2:26" x14ac:dyDescent="0.25">
      <c r="B239">
        <v>9</v>
      </c>
      <c r="C239">
        <v>7.6</v>
      </c>
      <c r="D239">
        <f t="shared" si="28"/>
        <v>7.5</v>
      </c>
      <c r="E239">
        <v>99</v>
      </c>
      <c r="F239" s="74">
        <v>41239</v>
      </c>
      <c r="Q239">
        <f t="shared" si="29"/>
        <v>-1.4000000000000004</v>
      </c>
      <c r="R239">
        <f t="shared" si="30"/>
        <v>1.4000000000000004</v>
      </c>
      <c r="S239" s="31">
        <f t="shared" si="31"/>
        <v>1</v>
      </c>
      <c r="V239" s="30">
        <f t="shared" ca="1" si="32"/>
        <v>8.8344796906708272</v>
      </c>
      <c r="Y239" s="18">
        <f t="shared" si="33"/>
        <v>8.8888888888888893</v>
      </c>
      <c r="Z239" s="18">
        <f t="shared" si="34"/>
        <v>7.333333333333333</v>
      </c>
    </row>
    <row r="240" spans="2:26" x14ac:dyDescent="0.25">
      <c r="B240">
        <v>6</v>
      </c>
      <c r="C240">
        <v>8</v>
      </c>
      <c r="D240">
        <f t="shared" si="28"/>
        <v>8</v>
      </c>
      <c r="E240">
        <v>77</v>
      </c>
      <c r="F240" s="74">
        <v>27557</v>
      </c>
      <c r="Q240">
        <f t="shared" si="29"/>
        <v>2</v>
      </c>
      <c r="R240">
        <f t="shared" si="30"/>
        <v>2</v>
      </c>
      <c r="S240" s="31">
        <f t="shared" si="31"/>
        <v>0</v>
      </c>
      <c r="V240" s="30">
        <f t="shared" ca="1" si="32"/>
        <v>6.0543636239197811</v>
      </c>
      <c r="Y240" s="18">
        <f t="shared" si="33"/>
        <v>5.5555555555555554</v>
      </c>
      <c r="Z240" s="18">
        <f t="shared" si="34"/>
        <v>7.7777777777777777</v>
      </c>
    </row>
    <row r="241" spans="2:26" x14ac:dyDescent="0.25">
      <c r="B241">
        <v>8</v>
      </c>
      <c r="C241">
        <v>5.0999999999999996</v>
      </c>
      <c r="D241">
        <f t="shared" si="28"/>
        <v>5</v>
      </c>
      <c r="E241">
        <v>77</v>
      </c>
      <c r="F241" s="74">
        <v>903</v>
      </c>
      <c r="Q241">
        <f t="shared" si="29"/>
        <v>-2.9000000000000004</v>
      </c>
      <c r="R241">
        <f t="shared" si="30"/>
        <v>2.9000000000000004</v>
      </c>
      <c r="S241" s="31">
        <f t="shared" si="31"/>
        <v>1</v>
      </c>
      <c r="V241" s="30">
        <f t="shared" ca="1" si="32"/>
        <v>7.6856421700666591</v>
      </c>
      <c r="Y241" s="18">
        <f t="shared" si="33"/>
        <v>7.7777777777777777</v>
      </c>
      <c r="Z241" s="18">
        <f t="shared" si="34"/>
        <v>4.5555555555555554</v>
      </c>
    </row>
    <row r="242" spans="2:26" x14ac:dyDescent="0.25">
      <c r="B242">
        <v>6</v>
      </c>
      <c r="C242">
        <v>6.8</v>
      </c>
      <c r="D242">
        <f t="shared" si="28"/>
        <v>7</v>
      </c>
      <c r="E242">
        <v>83</v>
      </c>
      <c r="F242" s="74">
        <v>20093</v>
      </c>
      <c r="Q242">
        <f t="shared" si="29"/>
        <v>0.79999999999999982</v>
      </c>
      <c r="R242">
        <f t="shared" si="30"/>
        <v>0.79999999999999982</v>
      </c>
      <c r="S242" s="31">
        <f t="shared" si="31"/>
        <v>0</v>
      </c>
      <c r="V242" s="30">
        <f t="shared" ca="1" si="32"/>
        <v>6.2466113074082079</v>
      </c>
      <c r="Y242" s="18">
        <f t="shared" si="33"/>
        <v>5.5555555555555554</v>
      </c>
      <c r="Z242" s="18">
        <f t="shared" si="34"/>
        <v>6.4444444444444446</v>
      </c>
    </row>
    <row r="243" spans="2:26" x14ac:dyDescent="0.25">
      <c r="B243">
        <v>8</v>
      </c>
      <c r="C243">
        <v>8.1999999999999993</v>
      </c>
      <c r="D243">
        <f t="shared" si="28"/>
        <v>8</v>
      </c>
      <c r="E243">
        <v>142</v>
      </c>
      <c r="F243" s="74">
        <v>197411</v>
      </c>
      <c r="Q243">
        <f t="shared" si="29"/>
        <v>0.19999999999999929</v>
      </c>
      <c r="R243">
        <f t="shared" si="30"/>
        <v>0.19999999999999929</v>
      </c>
      <c r="S243" s="31">
        <f t="shared" si="31"/>
        <v>0</v>
      </c>
      <c r="V243" s="30">
        <f t="shared" ca="1" si="32"/>
        <v>7.6273442866024705</v>
      </c>
      <c r="Y243" s="18">
        <f t="shared" si="33"/>
        <v>7.7777777777777777</v>
      </c>
      <c r="Z243" s="18">
        <f t="shared" si="34"/>
        <v>8</v>
      </c>
    </row>
    <row r="244" spans="2:26" x14ac:dyDescent="0.25">
      <c r="B244">
        <v>7</v>
      </c>
      <c r="C244">
        <v>8.3000000000000007</v>
      </c>
      <c r="D244">
        <f t="shared" si="28"/>
        <v>8.5</v>
      </c>
      <c r="E244">
        <v>90</v>
      </c>
      <c r="F244" s="74">
        <v>38110</v>
      </c>
      <c r="Q244">
        <f t="shared" si="29"/>
        <v>1.3000000000000007</v>
      </c>
      <c r="R244">
        <f t="shared" si="30"/>
        <v>1.3000000000000007</v>
      </c>
      <c r="S244" s="31">
        <f t="shared" si="31"/>
        <v>0</v>
      </c>
      <c r="V244" s="30">
        <f t="shared" ca="1" si="32"/>
        <v>6.5235384447095743</v>
      </c>
      <c r="Y244" s="18">
        <f t="shared" si="33"/>
        <v>6.666666666666667</v>
      </c>
      <c r="Z244" s="18">
        <f t="shared" si="34"/>
        <v>8.1111111111111107</v>
      </c>
    </row>
    <row r="245" spans="2:26" x14ac:dyDescent="0.25">
      <c r="B245">
        <v>6</v>
      </c>
      <c r="C245">
        <v>7.2</v>
      </c>
      <c r="D245">
        <f t="shared" si="28"/>
        <v>7</v>
      </c>
      <c r="E245">
        <v>146</v>
      </c>
      <c r="F245" s="74">
        <v>4173</v>
      </c>
      <c r="Q245">
        <f t="shared" si="29"/>
        <v>1.2000000000000002</v>
      </c>
      <c r="R245">
        <f t="shared" si="30"/>
        <v>1.2000000000000002</v>
      </c>
      <c r="S245" s="31">
        <f t="shared" si="31"/>
        <v>0</v>
      </c>
      <c r="V245" s="30">
        <f t="shared" ca="1" si="32"/>
        <v>6.4746642405698385</v>
      </c>
      <c r="Y245" s="18">
        <f t="shared" si="33"/>
        <v>5.5555555555555554</v>
      </c>
      <c r="Z245" s="18">
        <f t="shared" si="34"/>
        <v>6.8888888888888893</v>
      </c>
    </row>
    <row r="246" spans="2:26" x14ac:dyDescent="0.25">
      <c r="B246">
        <v>5</v>
      </c>
      <c r="C246">
        <v>7.5</v>
      </c>
      <c r="D246">
        <f t="shared" si="28"/>
        <v>7.5</v>
      </c>
      <c r="E246">
        <v>115</v>
      </c>
      <c r="F246" s="74">
        <v>151402</v>
      </c>
      <c r="Q246">
        <f t="shared" si="29"/>
        <v>2.5</v>
      </c>
      <c r="R246">
        <f t="shared" si="30"/>
        <v>2.5</v>
      </c>
      <c r="S246" s="31">
        <f t="shared" si="31"/>
        <v>0</v>
      </c>
      <c r="V246" s="30">
        <f t="shared" ca="1" si="32"/>
        <v>5.4936128315505677</v>
      </c>
      <c r="Y246" s="18">
        <f t="shared" si="33"/>
        <v>4.4444444444444446</v>
      </c>
      <c r="Z246" s="18">
        <f t="shared" si="34"/>
        <v>7.2222222222222223</v>
      </c>
    </row>
    <row r="247" spans="2:26" x14ac:dyDescent="0.25">
      <c r="B247">
        <v>6</v>
      </c>
      <c r="C247">
        <v>7.6</v>
      </c>
      <c r="D247">
        <f t="shared" si="28"/>
        <v>7.5</v>
      </c>
      <c r="E247">
        <v>124</v>
      </c>
      <c r="F247" s="74">
        <v>114890</v>
      </c>
      <c r="Q247">
        <f t="shared" si="29"/>
        <v>1.5999999999999996</v>
      </c>
      <c r="R247">
        <f t="shared" si="30"/>
        <v>1.5999999999999996</v>
      </c>
      <c r="S247" s="31">
        <f t="shared" si="31"/>
        <v>0</v>
      </c>
      <c r="V247" s="30">
        <f t="shared" ca="1" si="32"/>
        <v>5.6693177598852555</v>
      </c>
      <c r="Y247" s="18">
        <f t="shared" si="33"/>
        <v>5.5555555555555554</v>
      </c>
      <c r="Z247" s="18">
        <f t="shared" si="34"/>
        <v>7.333333333333333</v>
      </c>
    </row>
    <row r="248" spans="2:26" x14ac:dyDescent="0.25">
      <c r="B248">
        <v>6</v>
      </c>
      <c r="C248">
        <v>8.1999999999999993</v>
      </c>
      <c r="D248">
        <f t="shared" si="28"/>
        <v>8</v>
      </c>
      <c r="E248">
        <v>119</v>
      </c>
      <c r="F248" s="74">
        <v>75769</v>
      </c>
      <c r="Q248">
        <f t="shared" si="29"/>
        <v>2.1999999999999993</v>
      </c>
      <c r="R248">
        <f t="shared" si="30"/>
        <v>2.1999999999999993</v>
      </c>
      <c r="S248" s="31">
        <f t="shared" si="31"/>
        <v>0</v>
      </c>
      <c r="V248" s="30">
        <f t="shared" ca="1" si="32"/>
        <v>5.6205384367494027</v>
      </c>
      <c r="Y248" s="18">
        <f t="shared" si="33"/>
        <v>5.5555555555555554</v>
      </c>
      <c r="Z248" s="18">
        <f t="shared" si="34"/>
        <v>8</v>
      </c>
    </row>
    <row r="249" spans="2:26" x14ac:dyDescent="0.25">
      <c r="B249">
        <v>8</v>
      </c>
      <c r="C249">
        <v>7</v>
      </c>
      <c r="D249">
        <f t="shared" si="28"/>
        <v>7</v>
      </c>
      <c r="E249">
        <v>107</v>
      </c>
      <c r="F249" s="74">
        <v>46636</v>
      </c>
      <c r="Q249">
        <f t="shared" si="29"/>
        <v>-1</v>
      </c>
      <c r="R249">
        <f t="shared" si="30"/>
        <v>1</v>
      </c>
      <c r="S249" s="31">
        <f t="shared" si="31"/>
        <v>1</v>
      </c>
      <c r="V249" s="30">
        <f t="shared" ca="1" si="32"/>
        <v>7.7025094220617945</v>
      </c>
      <c r="Y249" s="18">
        <f t="shared" si="33"/>
        <v>7.7777777777777777</v>
      </c>
      <c r="Z249" s="18">
        <f t="shared" si="34"/>
        <v>6.666666666666667</v>
      </c>
    </row>
    <row r="250" spans="2:26" x14ac:dyDescent="0.25">
      <c r="B250">
        <v>7</v>
      </c>
      <c r="C250">
        <v>7</v>
      </c>
      <c r="D250">
        <f t="shared" si="28"/>
        <v>7</v>
      </c>
      <c r="E250">
        <v>108</v>
      </c>
      <c r="F250" s="74">
        <v>26782</v>
      </c>
      <c r="Q250">
        <f t="shared" si="29"/>
        <v>0</v>
      </c>
      <c r="R250">
        <f t="shared" si="30"/>
        <v>0</v>
      </c>
      <c r="S250" s="31">
        <f t="shared" si="31"/>
        <v>1</v>
      </c>
      <c r="V250" s="30">
        <f t="shared" ca="1" si="32"/>
        <v>7.0573449588812682</v>
      </c>
      <c r="Y250" s="18">
        <f t="shared" si="33"/>
        <v>6.666666666666667</v>
      </c>
      <c r="Z250" s="18">
        <f t="shared" si="34"/>
        <v>6.666666666666667</v>
      </c>
    </row>
    <row r="251" spans="2:26" x14ac:dyDescent="0.25">
      <c r="B251">
        <v>6</v>
      </c>
      <c r="C251">
        <v>6.3</v>
      </c>
      <c r="D251">
        <f t="shared" si="28"/>
        <v>6.5</v>
      </c>
      <c r="E251">
        <v>102</v>
      </c>
      <c r="F251" s="74">
        <v>25328</v>
      </c>
      <c r="Q251">
        <f t="shared" si="29"/>
        <v>0.29999999999999982</v>
      </c>
      <c r="R251">
        <f t="shared" si="30"/>
        <v>0.29999999999999982</v>
      </c>
      <c r="S251" s="31">
        <f t="shared" si="31"/>
        <v>0</v>
      </c>
      <c r="V251" s="30">
        <f t="shared" ca="1" si="32"/>
        <v>6.3714566887056012</v>
      </c>
      <c r="Y251" s="18">
        <f t="shared" si="33"/>
        <v>5.5555555555555554</v>
      </c>
      <c r="Z251" s="18">
        <f t="shared" si="34"/>
        <v>5.8888888888888893</v>
      </c>
    </row>
    <row r="252" spans="2:26" x14ac:dyDescent="0.25">
      <c r="B252">
        <v>2</v>
      </c>
      <c r="C252">
        <v>5.8</v>
      </c>
      <c r="D252">
        <f t="shared" si="28"/>
        <v>6</v>
      </c>
      <c r="E252">
        <v>103</v>
      </c>
      <c r="F252" s="74">
        <v>22549</v>
      </c>
      <c r="Q252">
        <f t="shared" si="29"/>
        <v>3.8</v>
      </c>
      <c r="R252">
        <f t="shared" si="30"/>
        <v>3.8</v>
      </c>
      <c r="S252" s="31">
        <f t="shared" si="31"/>
        <v>0</v>
      </c>
      <c r="V252" s="30">
        <f t="shared" ca="1" si="32"/>
        <v>2.1841564941514413</v>
      </c>
      <c r="Y252" s="18">
        <f t="shared" si="33"/>
        <v>1.1111111111111112</v>
      </c>
      <c r="Z252" s="18">
        <f t="shared" si="34"/>
        <v>5.333333333333333</v>
      </c>
    </row>
    <row r="253" spans="2:26" x14ac:dyDescent="0.25">
      <c r="B253">
        <v>8</v>
      </c>
      <c r="C253">
        <v>7.9</v>
      </c>
      <c r="D253">
        <f t="shared" si="28"/>
        <v>8</v>
      </c>
      <c r="E253">
        <v>104</v>
      </c>
      <c r="F253" s="74">
        <v>132384</v>
      </c>
      <c r="Q253">
        <f t="shared" si="29"/>
        <v>-9.9999999999999645E-2</v>
      </c>
      <c r="R253">
        <f t="shared" si="30"/>
        <v>9.9999999999999645E-2</v>
      </c>
      <c r="S253" s="31">
        <f t="shared" si="31"/>
        <v>1</v>
      </c>
      <c r="V253" s="30">
        <f t="shared" ca="1" si="32"/>
        <v>8.2321649878910232</v>
      </c>
      <c r="Y253" s="18">
        <f t="shared" si="33"/>
        <v>7.7777777777777777</v>
      </c>
      <c r="Z253" s="18">
        <f t="shared" si="34"/>
        <v>7.666666666666667</v>
      </c>
    </row>
    <row r="254" spans="2:26" x14ac:dyDescent="0.25">
      <c r="B254">
        <v>4</v>
      </c>
      <c r="C254">
        <v>7.4</v>
      </c>
      <c r="D254">
        <f t="shared" si="28"/>
        <v>7.5</v>
      </c>
      <c r="E254">
        <v>98</v>
      </c>
      <c r="F254" s="74">
        <v>53649</v>
      </c>
      <c r="Q254">
        <f t="shared" si="29"/>
        <v>3.4000000000000004</v>
      </c>
      <c r="R254">
        <f t="shared" si="30"/>
        <v>3.4000000000000004</v>
      </c>
      <c r="S254" s="31">
        <f t="shared" si="31"/>
        <v>0</v>
      </c>
      <c r="V254" s="30">
        <f t="shared" ca="1" si="32"/>
        <v>4.2412784047419034</v>
      </c>
      <c r="Y254" s="18">
        <f t="shared" si="33"/>
        <v>3.3333333333333335</v>
      </c>
      <c r="Z254" s="18">
        <f t="shared" si="34"/>
        <v>7.1111111111111107</v>
      </c>
    </row>
    <row r="255" spans="2:26" x14ac:dyDescent="0.25">
      <c r="B255">
        <v>7</v>
      </c>
      <c r="C255">
        <v>8.5</v>
      </c>
      <c r="D255">
        <f t="shared" si="28"/>
        <v>8.5</v>
      </c>
      <c r="E255">
        <v>117</v>
      </c>
      <c r="F255" s="74">
        <v>187512</v>
      </c>
      <c r="Q255">
        <f t="shared" si="29"/>
        <v>1.5</v>
      </c>
      <c r="R255">
        <f t="shared" si="30"/>
        <v>1.5</v>
      </c>
      <c r="S255" s="31">
        <f t="shared" si="31"/>
        <v>0</v>
      </c>
      <c r="V255" s="30">
        <f t="shared" ca="1" si="32"/>
        <v>7.4581687380631658</v>
      </c>
      <c r="Y255" s="18">
        <f t="shared" si="33"/>
        <v>6.666666666666667</v>
      </c>
      <c r="Z255" s="18">
        <f t="shared" si="34"/>
        <v>8.3333333333333339</v>
      </c>
    </row>
    <row r="256" spans="2:26" x14ac:dyDescent="0.25">
      <c r="B256">
        <v>5</v>
      </c>
      <c r="C256">
        <v>8.4</v>
      </c>
      <c r="D256">
        <f t="shared" si="28"/>
        <v>8.5</v>
      </c>
      <c r="E256">
        <v>22</v>
      </c>
      <c r="F256" s="74">
        <v>27024</v>
      </c>
      <c r="Q256">
        <f t="shared" si="29"/>
        <v>3.4000000000000004</v>
      </c>
      <c r="R256">
        <f t="shared" si="30"/>
        <v>3.4000000000000004</v>
      </c>
      <c r="S256" s="31">
        <f t="shared" si="31"/>
        <v>0</v>
      </c>
      <c r="V256" s="30">
        <f t="shared" ca="1" si="32"/>
        <v>5.3650318003602706</v>
      </c>
      <c r="Y256" s="18">
        <f t="shared" si="33"/>
        <v>4.4444444444444446</v>
      </c>
      <c r="Z256" s="18">
        <f t="shared" si="34"/>
        <v>8.2222222222222214</v>
      </c>
    </row>
    <row r="257" spans="2:26" x14ac:dyDescent="0.25">
      <c r="B257">
        <v>3</v>
      </c>
      <c r="C257">
        <v>6.3</v>
      </c>
      <c r="D257">
        <f t="shared" ref="D257:D320" si="35">ROUND($C257*2, 0)/2</f>
        <v>6.5</v>
      </c>
      <c r="E257">
        <v>60</v>
      </c>
      <c r="F257" s="74">
        <v>73599</v>
      </c>
      <c r="Q257">
        <f t="shared" si="29"/>
        <v>3.3</v>
      </c>
      <c r="R257">
        <f t="shared" si="30"/>
        <v>3.3</v>
      </c>
      <c r="S257" s="31">
        <f t="shared" si="31"/>
        <v>0</v>
      </c>
      <c r="V257" s="30">
        <f t="shared" ca="1" si="32"/>
        <v>2.8451153674700755</v>
      </c>
      <c r="Y257" s="18">
        <f t="shared" si="33"/>
        <v>2.2222222222222223</v>
      </c>
      <c r="Z257" s="18">
        <f t="shared" si="34"/>
        <v>5.8888888888888893</v>
      </c>
    </row>
    <row r="258" spans="2:26" x14ac:dyDescent="0.25">
      <c r="B258">
        <v>2</v>
      </c>
      <c r="C258">
        <v>5.4</v>
      </c>
      <c r="D258">
        <f t="shared" si="35"/>
        <v>5.5</v>
      </c>
      <c r="E258">
        <v>60</v>
      </c>
      <c r="F258" s="74">
        <v>26842</v>
      </c>
      <c r="Q258">
        <f t="shared" si="29"/>
        <v>3.4000000000000004</v>
      </c>
      <c r="R258">
        <f t="shared" si="30"/>
        <v>3.4000000000000004</v>
      </c>
      <c r="S258" s="31">
        <f t="shared" si="31"/>
        <v>0</v>
      </c>
      <c r="V258" s="30">
        <f t="shared" ca="1" si="32"/>
        <v>2.3715293900309016</v>
      </c>
      <c r="Y258" s="18">
        <f t="shared" si="33"/>
        <v>1.1111111111111112</v>
      </c>
      <c r="Z258" s="18">
        <f t="shared" si="34"/>
        <v>4.8888888888888893</v>
      </c>
    </row>
    <row r="259" spans="2:26" x14ac:dyDescent="0.25">
      <c r="B259">
        <v>4</v>
      </c>
      <c r="C259">
        <v>6.2</v>
      </c>
      <c r="D259">
        <f t="shared" si="35"/>
        <v>6</v>
      </c>
      <c r="E259">
        <v>45</v>
      </c>
      <c r="F259" s="74">
        <v>73231</v>
      </c>
      <c r="Q259">
        <f t="shared" ref="Q259:Q322" si="36">C259-B259</f>
        <v>2.2000000000000002</v>
      </c>
      <c r="R259">
        <f t="shared" ref="R259:R322" si="37">ABS(Q259)</f>
        <v>2.2000000000000002</v>
      </c>
      <c r="S259" s="31">
        <f t="shared" ref="S259:S322" si="38">IF($Q259&gt;0,0,1)</f>
        <v>0</v>
      </c>
      <c r="V259" s="30">
        <f t="shared" ref="V259:V322" ca="1" si="39">B259+RAND()-0.5</f>
        <v>4.2405124790738675</v>
      </c>
      <c r="Y259" s="18">
        <f t="shared" ref="Y259:Y322" si="40">(B259-1)*10/9</f>
        <v>3.3333333333333335</v>
      </c>
      <c r="Z259" s="18">
        <f t="shared" ref="Z259:Z322" si="41">(C259-1)*10/9</f>
        <v>5.7777777777777777</v>
      </c>
    </row>
    <row r="260" spans="2:26" x14ac:dyDescent="0.25">
      <c r="B260">
        <v>8</v>
      </c>
      <c r="C260">
        <v>5.0999999999999996</v>
      </c>
      <c r="D260">
        <f t="shared" si="35"/>
        <v>5</v>
      </c>
      <c r="E260">
        <v>85</v>
      </c>
      <c r="F260" s="74">
        <v>8250</v>
      </c>
      <c r="Q260">
        <f t="shared" si="36"/>
        <v>-2.9000000000000004</v>
      </c>
      <c r="R260">
        <f t="shared" si="37"/>
        <v>2.9000000000000004</v>
      </c>
      <c r="S260" s="31">
        <f t="shared" si="38"/>
        <v>1</v>
      </c>
      <c r="V260" s="30">
        <f t="shared" ca="1" si="39"/>
        <v>8.3194155284377977</v>
      </c>
      <c r="Y260" s="18">
        <f t="shared" si="40"/>
        <v>7.7777777777777777</v>
      </c>
      <c r="Z260" s="18">
        <f t="shared" si="41"/>
        <v>4.5555555555555554</v>
      </c>
    </row>
    <row r="261" spans="2:26" x14ac:dyDescent="0.25">
      <c r="B261">
        <v>2</v>
      </c>
      <c r="C261">
        <v>6.6</v>
      </c>
      <c r="D261">
        <f t="shared" si="35"/>
        <v>6.5</v>
      </c>
      <c r="E261">
        <v>45</v>
      </c>
      <c r="F261" s="74">
        <v>2889</v>
      </c>
      <c r="Q261">
        <f t="shared" si="36"/>
        <v>4.5999999999999996</v>
      </c>
      <c r="R261">
        <f t="shared" si="37"/>
        <v>4.5999999999999996</v>
      </c>
      <c r="S261" s="31">
        <f t="shared" si="38"/>
        <v>0</v>
      </c>
      <c r="V261" s="30">
        <f t="shared" ca="1" si="39"/>
        <v>2.4889731591925837</v>
      </c>
      <c r="Y261" s="18">
        <f t="shared" si="40"/>
        <v>1.1111111111111112</v>
      </c>
      <c r="Z261" s="18">
        <f t="shared" si="41"/>
        <v>6.2222222222222223</v>
      </c>
    </row>
    <row r="262" spans="2:26" x14ac:dyDescent="0.25">
      <c r="B262">
        <v>9</v>
      </c>
      <c r="C262">
        <v>6.6</v>
      </c>
      <c r="D262">
        <f t="shared" si="35"/>
        <v>6.5</v>
      </c>
      <c r="E262">
        <v>110</v>
      </c>
      <c r="F262" s="74">
        <v>4795</v>
      </c>
      <c r="Q262">
        <f t="shared" si="36"/>
        <v>-2.4000000000000004</v>
      </c>
      <c r="R262">
        <f t="shared" si="37"/>
        <v>2.4000000000000004</v>
      </c>
      <c r="S262" s="31">
        <f t="shared" si="38"/>
        <v>1</v>
      </c>
      <c r="V262" s="30">
        <f t="shared" ca="1" si="39"/>
        <v>9.0284635140528025</v>
      </c>
      <c r="Y262" s="18">
        <f t="shared" si="40"/>
        <v>8.8888888888888893</v>
      </c>
      <c r="Z262" s="18">
        <f t="shared" si="41"/>
        <v>6.2222222222222223</v>
      </c>
    </row>
    <row r="263" spans="2:26" x14ac:dyDescent="0.25">
      <c r="B263">
        <v>8</v>
      </c>
      <c r="C263">
        <v>7.7</v>
      </c>
      <c r="D263">
        <f t="shared" si="35"/>
        <v>7.5</v>
      </c>
      <c r="E263">
        <v>80</v>
      </c>
      <c r="F263" s="74">
        <v>156040</v>
      </c>
      <c r="Q263">
        <f t="shared" si="36"/>
        <v>-0.29999999999999982</v>
      </c>
      <c r="R263">
        <f t="shared" si="37"/>
        <v>0.29999999999999982</v>
      </c>
      <c r="S263" s="31">
        <f t="shared" si="38"/>
        <v>1</v>
      </c>
      <c r="V263" s="30">
        <f t="shared" ca="1" si="39"/>
        <v>7.9193009572804964</v>
      </c>
      <c r="Y263" s="18">
        <f t="shared" si="40"/>
        <v>7.7777777777777777</v>
      </c>
      <c r="Z263" s="18">
        <f t="shared" si="41"/>
        <v>7.4444444444444446</v>
      </c>
    </row>
    <row r="264" spans="2:26" x14ac:dyDescent="0.25">
      <c r="B264">
        <v>4</v>
      </c>
      <c r="C264">
        <v>6</v>
      </c>
      <c r="D264">
        <f t="shared" si="35"/>
        <v>6</v>
      </c>
      <c r="E264">
        <v>95</v>
      </c>
      <c r="F264" s="74">
        <v>475</v>
      </c>
      <c r="Q264">
        <f t="shared" si="36"/>
        <v>2</v>
      </c>
      <c r="R264">
        <f t="shared" si="37"/>
        <v>2</v>
      </c>
      <c r="S264" s="31">
        <f t="shared" si="38"/>
        <v>0</v>
      </c>
      <c r="V264" s="30">
        <f t="shared" ca="1" si="39"/>
        <v>4.4424464050509851</v>
      </c>
      <c r="Y264" s="18">
        <f t="shared" si="40"/>
        <v>3.3333333333333335</v>
      </c>
      <c r="Z264" s="18">
        <f t="shared" si="41"/>
        <v>5.5555555555555554</v>
      </c>
    </row>
    <row r="265" spans="2:26" x14ac:dyDescent="0.25">
      <c r="B265">
        <v>7</v>
      </c>
      <c r="C265">
        <v>6.6</v>
      </c>
      <c r="D265">
        <f t="shared" si="35"/>
        <v>6.5</v>
      </c>
      <c r="E265">
        <v>111</v>
      </c>
      <c r="F265" s="74">
        <v>2415</v>
      </c>
      <c r="Q265">
        <f t="shared" si="36"/>
        <v>-0.40000000000000036</v>
      </c>
      <c r="R265">
        <f t="shared" si="37"/>
        <v>0.40000000000000036</v>
      </c>
      <c r="S265" s="31">
        <f t="shared" si="38"/>
        <v>1</v>
      </c>
      <c r="V265" s="30">
        <f t="shared" ca="1" si="39"/>
        <v>7.173050517459143</v>
      </c>
      <c r="Y265" s="18">
        <f t="shared" si="40"/>
        <v>6.666666666666667</v>
      </c>
      <c r="Z265" s="18">
        <f t="shared" si="41"/>
        <v>6.2222222222222223</v>
      </c>
    </row>
    <row r="266" spans="2:26" x14ac:dyDescent="0.25">
      <c r="B266">
        <v>7</v>
      </c>
      <c r="C266">
        <v>8</v>
      </c>
      <c r="D266">
        <f t="shared" si="35"/>
        <v>8</v>
      </c>
      <c r="E266">
        <v>109</v>
      </c>
      <c r="F266" s="74">
        <v>105937</v>
      </c>
      <c r="Q266">
        <f t="shared" si="36"/>
        <v>1</v>
      </c>
      <c r="R266">
        <f t="shared" si="37"/>
        <v>1</v>
      </c>
      <c r="S266" s="31">
        <f t="shared" si="38"/>
        <v>0</v>
      </c>
      <c r="V266" s="30">
        <f t="shared" ca="1" si="39"/>
        <v>7.1510106573630754</v>
      </c>
      <c r="Y266" s="18">
        <f t="shared" si="40"/>
        <v>6.666666666666667</v>
      </c>
      <c r="Z266" s="18">
        <f t="shared" si="41"/>
        <v>7.7777777777777777</v>
      </c>
    </row>
    <row r="267" spans="2:26" x14ac:dyDescent="0.25">
      <c r="B267">
        <v>8</v>
      </c>
      <c r="C267">
        <v>7</v>
      </c>
      <c r="D267">
        <f t="shared" si="35"/>
        <v>7</v>
      </c>
      <c r="E267">
        <v>25</v>
      </c>
      <c r="F267" s="74">
        <v>37618</v>
      </c>
      <c r="Q267">
        <f t="shared" si="36"/>
        <v>-1</v>
      </c>
      <c r="R267">
        <f t="shared" si="37"/>
        <v>1</v>
      </c>
      <c r="S267" s="31">
        <f t="shared" si="38"/>
        <v>1</v>
      </c>
      <c r="V267" s="30">
        <f t="shared" ca="1" si="39"/>
        <v>7.5171586401759569</v>
      </c>
      <c r="Y267" s="18">
        <f t="shared" si="40"/>
        <v>7.7777777777777777</v>
      </c>
      <c r="Z267" s="18">
        <f t="shared" si="41"/>
        <v>6.666666666666667</v>
      </c>
    </row>
    <row r="268" spans="2:26" x14ac:dyDescent="0.25">
      <c r="B268">
        <v>2</v>
      </c>
      <c r="C268">
        <v>4</v>
      </c>
      <c r="D268">
        <f t="shared" si="35"/>
        <v>4</v>
      </c>
      <c r="E268">
        <v>30</v>
      </c>
      <c r="F268" s="74">
        <v>1216</v>
      </c>
      <c r="Q268">
        <f t="shared" si="36"/>
        <v>2</v>
      </c>
      <c r="R268">
        <f t="shared" si="37"/>
        <v>2</v>
      </c>
      <c r="S268" s="31">
        <f t="shared" si="38"/>
        <v>0</v>
      </c>
      <c r="V268" s="30">
        <f t="shared" ca="1" si="39"/>
        <v>2.1761052576956041</v>
      </c>
      <c r="Y268" s="18">
        <f t="shared" si="40"/>
        <v>1.1111111111111112</v>
      </c>
      <c r="Z268" s="18">
        <f t="shared" si="41"/>
        <v>3.3333333333333335</v>
      </c>
    </row>
    <row r="269" spans="2:26" x14ac:dyDescent="0.25">
      <c r="B269">
        <v>3</v>
      </c>
      <c r="C269">
        <v>3.6</v>
      </c>
      <c r="D269">
        <f t="shared" si="35"/>
        <v>3.5</v>
      </c>
      <c r="E269">
        <v>25</v>
      </c>
      <c r="F269" s="74">
        <v>4336</v>
      </c>
      <c r="Q269">
        <f t="shared" si="36"/>
        <v>0.60000000000000009</v>
      </c>
      <c r="R269">
        <f t="shared" si="37"/>
        <v>0.60000000000000009</v>
      </c>
      <c r="S269" s="31">
        <f t="shared" si="38"/>
        <v>0</v>
      </c>
      <c r="V269" s="30">
        <f t="shared" ca="1" si="39"/>
        <v>2.6008227366554513</v>
      </c>
      <c r="Y269" s="18">
        <f t="shared" si="40"/>
        <v>2.2222222222222223</v>
      </c>
      <c r="Z269" s="18">
        <f t="shared" si="41"/>
        <v>2.8888888888888888</v>
      </c>
    </row>
    <row r="270" spans="2:26" x14ac:dyDescent="0.25">
      <c r="B270">
        <v>2</v>
      </c>
      <c r="C270">
        <v>4.8</v>
      </c>
      <c r="D270">
        <f t="shared" si="35"/>
        <v>5</v>
      </c>
      <c r="E270">
        <v>5</v>
      </c>
      <c r="F270" s="74">
        <v>1841</v>
      </c>
      <c r="Q270">
        <f t="shared" si="36"/>
        <v>2.8</v>
      </c>
      <c r="R270">
        <f t="shared" si="37"/>
        <v>2.8</v>
      </c>
      <c r="S270" s="31">
        <f t="shared" si="38"/>
        <v>0</v>
      </c>
      <c r="V270" s="30">
        <f t="shared" ca="1" si="39"/>
        <v>1.7606975104175806</v>
      </c>
      <c r="Y270" s="18">
        <f t="shared" si="40"/>
        <v>1.1111111111111112</v>
      </c>
      <c r="Z270" s="18">
        <f t="shared" si="41"/>
        <v>4.2222222222222223</v>
      </c>
    </row>
    <row r="271" spans="2:26" x14ac:dyDescent="0.25">
      <c r="B271">
        <v>4</v>
      </c>
      <c r="C271">
        <v>7.5</v>
      </c>
      <c r="D271">
        <f t="shared" si="35"/>
        <v>7.5</v>
      </c>
      <c r="E271">
        <v>116</v>
      </c>
      <c r="F271" s="74">
        <v>80593</v>
      </c>
      <c r="Q271">
        <f t="shared" si="36"/>
        <v>3.5</v>
      </c>
      <c r="R271">
        <f t="shared" si="37"/>
        <v>3.5</v>
      </c>
      <c r="S271" s="31">
        <f t="shared" si="38"/>
        <v>0</v>
      </c>
      <c r="V271" s="30">
        <f t="shared" ca="1" si="39"/>
        <v>3.5035867775902263</v>
      </c>
      <c r="Y271" s="18">
        <f t="shared" si="40"/>
        <v>3.3333333333333335</v>
      </c>
      <c r="Z271" s="18">
        <f t="shared" si="41"/>
        <v>7.2222222222222223</v>
      </c>
    </row>
    <row r="272" spans="2:26" x14ac:dyDescent="0.25">
      <c r="B272">
        <v>7</v>
      </c>
      <c r="C272">
        <v>7.9</v>
      </c>
      <c r="D272">
        <f t="shared" si="35"/>
        <v>8</v>
      </c>
      <c r="E272">
        <v>103</v>
      </c>
      <c r="F272" s="74">
        <v>125500</v>
      </c>
      <c r="Q272">
        <f t="shared" si="36"/>
        <v>0.90000000000000036</v>
      </c>
      <c r="R272">
        <f t="shared" si="37"/>
        <v>0.90000000000000036</v>
      </c>
      <c r="S272" s="31">
        <f t="shared" si="38"/>
        <v>0</v>
      </c>
      <c r="V272" s="30">
        <f t="shared" ca="1" si="39"/>
        <v>7.3926078195492355</v>
      </c>
      <c r="Y272" s="18">
        <f t="shared" si="40"/>
        <v>6.666666666666667</v>
      </c>
      <c r="Z272" s="18">
        <f t="shared" si="41"/>
        <v>7.666666666666667</v>
      </c>
    </row>
    <row r="273" spans="2:26" x14ac:dyDescent="0.25">
      <c r="B273">
        <v>5</v>
      </c>
      <c r="C273">
        <v>7.9</v>
      </c>
      <c r="D273">
        <f t="shared" si="35"/>
        <v>8</v>
      </c>
      <c r="E273">
        <v>85</v>
      </c>
      <c r="F273" s="74">
        <v>158599</v>
      </c>
      <c r="Q273">
        <f t="shared" si="36"/>
        <v>2.9000000000000004</v>
      </c>
      <c r="R273">
        <f t="shared" si="37"/>
        <v>2.9000000000000004</v>
      </c>
      <c r="S273" s="31">
        <f t="shared" si="38"/>
        <v>0</v>
      </c>
      <c r="V273" s="30">
        <f t="shared" ca="1" si="39"/>
        <v>4.5252332165496716</v>
      </c>
      <c r="Y273" s="18">
        <f t="shared" si="40"/>
        <v>4.4444444444444446</v>
      </c>
      <c r="Z273" s="18">
        <f t="shared" si="41"/>
        <v>7.666666666666667</v>
      </c>
    </row>
    <row r="274" spans="2:26" x14ac:dyDescent="0.25">
      <c r="B274">
        <v>7</v>
      </c>
      <c r="C274">
        <v>7.1</v>
      </c>
      <c r="D274">
        <f t="shared" si="35"/>
        <v>7</v>
      </c>
      <c r="E274">
        <v>140</v>
      </c>
      <c r="F274" s="74">
        <v>90037</v>
      </c>
      <c r="Q274">
        <f t="shared" si="36"/>
        <v>9.9999999999999645E-2</v>
      </c>
      <c r="R274">
        <f t="shared" si="37"/>
        <v>9.9999999999999645E-2</v>
      </c>
      <c r="S274" s="31">
        <f t="shared" si="38"/>
        <v>0</v>
      </c>
      <c r="V274" s="30">
        <f t="shared" ca="1" si="39"/>
        <v>7.2574880132069524</v>
      </c>
      <c r="Y274" s="18">
        <f t="shared" si="40"/>
        <v>6.666666666666667</v>
      </c>
      <c r="Z274" s="18">
        <f t="shared" si="41"/>
        <v>6.7777777777777777</v>
      </c>
    </row>
    <row r="275" spans="2:26" x14ac:dyDescent="0.25">
      <c r="B275">
        <v>6</v>
      </c>
      <c r="C275">
        <v>7.7</v>
      </c>
      <c r="D275">
        <f t="shared" si="35"/>
        <v>7.5</v>
      </c>
      <c r="E275">
        <v>87</v>
      </c>
      <c r="F275" s="74">
        <v>151864</v>
      </c>
      <c r="Q275">
        <f t="shared" si="36"/>
        <v>1.7000000000000002</v>
      </c>
      <c r="R275">
        <f t="shared" si="37"/>
        <v>1.7000000000000002</v>
      </c>
      <c r="S275" s="31">
        <f t="shared" si="38"/>
        <v>0</v>
      </c>
      <c r="V275" s="30">
        <f t="shared" ca="1" si="39"/>
        <v>6.1285123170265461</v>
      </c>
      <c r="Y275" s="18">
        <f t="shared" si="40"/>
        <v>5.5555555555555554</v>
      </c>
      <c r="Z275" s="18">
        <f t="shared" si="41"/>
        <v>7.4444444444444446</v>
      </c>
    </row>
    <row r="276" spans="2:26" x14ac:dyDescent="0.25">
      <c r="B276">
        <v>6</v>
      </c>
      <c r="C276">
        <v>6.6</v>
      </c>
      <c r="D276">
        <f t="shared" si="35"/>
        <v>6.5</v>
      </c>
      <c r="E276">
        <v>116</v>
      </c>
      <c r="F276" s="74">
        <v>92343</v>
      </c>
      <c r="Q276">
        <f t="shared" si="36"/>
        <v>0.59999999999999964</v>
      </c>
      <c r="R276">
        <f t="shared" si="37"/>
        <v>0.59999999999999964</v>
      </c>
      <c r="S276" s="31">
        <f t="shared" si="38"/>
        <v>0</v>
      </c>
      <c r="V276" s="30">
        <f t="shared" ca="1" si="39"/>
        <v>5.5119218058934996</v>
      </c>
      <c r="Y276" s="18">
        <f t="shared" si="40"/>
        <v>5.5555555555555554</v>
      </c>
      <c r="Z276" s="18">
        <f t="shared" si="41"/>
        <v>6.2222222222222223</v>
      </c>
    </row>
    <row r="277" spans="2:26" x14ac:dyDescent="0.25">
      <c r="B277">
        <v>6</v>
      </c>
      <c r="C277">
        <v>7.3</v>
      </c>
      <c r="D277">
        <f t="shared" si="35"/>
        <v>7.5</v>
      </c>
      <c r="E277">
        <v>111</v>
      </c>
      <c r="F277" s="74">
        <v>71256</v>
      </c>
      <c r="Q277">
        <f t="shared" si="36"/>
        <v>1.2999999999999998</v>
      </c>
      <c r="R277">
        <f t="shared" si="37"/>
        <v>1.2999999999999998</v>
      </c>
      <c r="S277" s="31">
        <f t="shared" si="38"/>
        <v>0</v>
      </c>
      <c r="V277" s="30">
        <f t="shared" ca="1" si="39"/>
        <v>5.7302838684136965</v>
      </c>
      <c r="Y277" s="18">
        <f t="shared" si="40"/>
        <v>5.5555555555555554</v>
      </c>
      <c r="Z277" s="18">
        <f t="shared" si="41"/>
        <v>7</v>
      </c>
    </row>
    <row r="278" spans="2:26" x14ac:dyDescent="0.25">
      <c r="B278">
        <v>3</v>
      </c>
      <c r="C278">
        <v>6.9</v>
      </c>
      <c r="D278">
        <f t="shared" si="35"/>
        <v>7</v>
      </c>
      <c r="E278">
        <v>94</v>
      </c>
      <c r="F278" s="74">
        <v>96120</v>
      </c>
      <c r="Q278">
        <f t="shared" si="36"/>
        <v>3.9000000000000004</v>
      </c>
      <c r="R278">
        <f t="shared" si="37"/>
        <v>3.9000000000000004</v>
      </c>
      <c r="S278" s="31">
        <f t="shared" si="38"/>
        <v>0</v>
      </c>
      <c r="V278" s="30">
        <f t="shared" ca="1" si="39"/>
        <v>3.4427529336625629</v>
      </c>
      <c r="Y278" s="18">
        <f t="shared" si="40"/>
        <v>2.2222222222222223</v>
      </c>
      <c r="Z278" s="18">
        <f t="shared" si="41"/>
        <v>6.5555555555555554</v>
      </c>
    </row>
    <row r="279" spans="2:26" x14ac:dyDescent="0.25">
      <c r="B279">
        <v>5</v>
      </c>
      <c r="C279">
        <v>7.4</v>
      </c>
      <c r="D279">
        <f t="shared" si="35"/>
        <v>7.5</v>
      </c>
      <c r="E279">
        <v>98</v>
      </c>
      <c r="F279" s="74">
        <v>61503</v>
      </c>
      <c r="Q279">
        <f t="shared" si="36"/>
        <v>2.4000000000000004</v>
      </c>
      <c r="R279">
        <f t="shared" si="37"/>
        <v>2.4000000000000004</v>
      </c>
      <c r="S279" s="31">
        <f t="shared" si="38"/>
        <v>0</v>
      </c>
      <c r="V279" s="30">
        <f t="shared" ca="1" si="39"/>
        <v>5.1084686744449819</v>
      </c>
      <c r="Y279" s="18">
        <f t="shared" si="40"/>
        <v>4.4444444444444446</v>
      </c>
      <c r="Z279" s="18">
        <f t="shared" si="41"/>
        <v>7.1111111111111107</v>
      </c>
    </row>
    <row r="280" spans="2:26" x14ac:dyDescent="0.25">
      <c r="B280">
        <v>8</v>
      </c>
      <c r="C280">
        <v>6.8</v>
      </c>
      <c r="D280">
        <f t="shared" si="35"/>
        <v>7</v>
      </c>
      <c r="E280">
        <v>83</v>
      </c>
      <c r="F280" s="74">
        <v>82207</v>
      </c>
      <c r="Q280">
        <f t="shared" si="36"/>
        <v>-1.2000000000000002</v>
      </c>
      <c r="R280">
        <f t="shared" si="37"/>
        <v>1.2000000000000002</v>
      </c>
      <c r="S280" s="31">
        <f t="shared" si="38"/>
        <v>1</v>
      </c>
      <c r="V280" s="30">
        <f t="shared" ca="1" si="39"/>
        <v>7.6133801801900471</v>
      </c>
      <c r="Y280" s="18">
        <f t="shared" si="40"/>
        <v>7.7777777777777777</v>
      </c>
      <c r="Z280" s="18">
        <f t="shared" si="41"/>
        <v>6.4444444444444446</v>
      </c>
    </row>
    <row r="281" spans="2:26" x14ac:dyDescent="0.25">
      <c r="B281">
        <v>6</v>
      </c>
      <c r="C281">
        <v>7.1</v>
      </c>
      <c r="D281">
        <f t="shared" si="35"/>
        <v>7</v>
      </c>
      <c r="E281">
        <v>110</v>
      </c>
      <c r="F281" s="74">
        <v>98292</v>
      </c>
      <c r="Q281">
        <f t="shared" si="36"/>
        <v>1.0999999999999996</v>
      </c>
      <c r="R281">
        <f t="shared" si="37"/>
        <v>1.0999999999999996</v>
      </c>
      <c r="S281" s="31">
        <f t="shared" si="38"/>
        <v>0</v>
      </c>
      <c r="V281" s="30">
        <f t="shared" ca="1" si="39"/>
        <v>6.0905532985357311</v>
      </c>
      <c r="Y281" s="18">
        <f t="shared" si="40"/>
        <v>5.5555555555555554</v>
      </c>
      <c r="Z281" s="18">
        <f t="shared" si="41"/>
        <v>6.7777777777777777</v>
      </c>
    </row>
    <row r="282" spans="2:26" x14ac:dyDescent="0.25">
      <c r="B282">
        <v>7</v>
      </c>
      <c r="C282">
        <v>6.5</v>
      </c>
      <c r="D282">
        <f t="shared" si="35"/>
        <v>6.5</v>
      </c>
      <c r="E282">
        <v>79</v>
      </c>
      <c r="F282" s="74">
        <v>77896</v>
      </c>
      <c r="Q282">
        <f t="shared" si="36"/>
        <v>-0.5</v>
      </c>
      <c r="R282">
        <f t="shared" si="37"/>
        <v>0.5</v>
      </c>
      <c r="S282" s="31">
        <f t="shared" si="38"/>
        <v>1</v>
      </c>
      <c r="V282" s="30">
        <f t="shared" ca="1" si="39"/>
        <v>7.0378536540442154</v>
      </c>
      <c r="Y282" s="18">
        <f t="shared" si="40"/>
        <v>6.666666666666667</v>
      </c>
      <c r="Z282" s="18">
        <f t="shared" si="41"/>
        <v>6.1111111111111107</v>
      </c>
    </row>
    <row r="283" spans="2:26" x14ac:dyDescent="0.25">
      <c r="B283">
        <v>3</v>
      </c>
      <c r="C283">
        <v>5.0999999999999996</v>
      </c>
      <c r="D283">
        <f t="shared" si="35"/>
        <v>5</v>
      </c>
      <c r="E283">
        <v>113</v>
      </c>
      <c r="F283" s="74">
        <v>31194</v>
      </c>
      <c r="Q283">
        <f t="shared" si="36"/>
        <v>2.0999999999999996</v>
      </c>
      <c r="R283">
        <f t="shared" si="37"/>
        <v>2.0999999999999996</v>
      </c>
      <c r="S283" s="31">
        <f t="shared" si="38"/>
        <v>0</v>
      </c>
      <c r="V283" s="30">
        <f t="shared" ca="1" si="39"/>
        <v>3.4861227750910011</v>
      </c>
      <c r="Y283" s="18">
        <f t="shared" si="40"/>
        <v>2.2222222222222223</v>
      </c>
      <c r="Z283" s="18">
        <f t="shared" si="41"/>
        <v>4.5555555555555554</v>
      </c>
    </row>
    <row r="284" spans="2:26" x14ac:dyDescent="0.25">
      <c r="B284">
        <v>4</v>
      </c>
      <c r="C284">
        <v>7</v>
      </c>
      <c r="D284">
        <f t="shared" si="35"/>
        <v>7</v>
      </c>
      <c r="E284">
        <v>121</v>
      </c>
      <c r="F284" s="74">
        <v>143612</v>
      </c>
      <c r="Q284">
        <f t="shared" si="36"/>
        <v>3</v>
      </c>
      <c r="R284">
        <f t="shared" si="37"/>
        <v>3</v>
      </c>
      <c r="S284" s="31">
        <f t="shared" si="38"/>
        <v>0</v>
      </c>
      <c r="V284" s="30">
        <f t="shared" ca="1" si="39"/>
        <v>4.0351191940995914</v>
      </c>
      <c r="Y284" s="18">
        <f t="shared" si="40"/>
        <v>3.3333333333333335</v>
      </c>
      <c r="Z284" s="18">
        <f t="shared" si="41"/>
        <v>6.666666666666667</v>
      </c>
    </row>
    <row r="285" spans="2:26" x14ac:dyDescent="0.25">
      <c r="B285">
        <v>6</v>
      </c>
      <c r="C285">
        <v>6.5</v>
      </c>
      <c r="D285">
        <f t="shared" si="35"/>
        <v>6.5</v>
      </c>
      <c r="E285">
        <v>70</v>
      </c>
      <c r="F285" s="74">
        <v>71989</v>
      </c>
      <c r="Q285">
        <f t="shared" si="36"/>
        <v>0.5</v>
      </c>
      <c r="R285">
        <f t="shared" si="37"/>
        <v>0.5</v>
      </c>
      <c r="S285" s="31">
        <f t="shared" si="38"/>
        <v>0</v>
      </c>
      <c r="V285" s="30">
        <f t="shared" ca="1" si="39"/>
        <v>6.2776349379129801</v>
      </c>
      <c r="Y285" s="18">
        <f t="shared" si="40"/>
        <v>5.5555555555555554</v>
      </c>
      <c r="Z285" s="18">
        <f t="shared" si="41"/>
        <v>6.1111111111111107</v>
      </c>
    </row>
    <row r="286" spans="2:26" x14ac:dyDescent="0.25">
      <c r="B286">
        <v>2</v>
      </c>
      <c r="C286">
        <v>4.5</v>
      </c>
      <c r="D286">
        <f t="shared" si="35"/>
        <v>4.5</v>
      </c>
      <c r="E286">
        <v>123</v>
      </c>
      <c r="F286" s="74">
        <v>17315</v>
      </c>
      <c r="Q286">
        <f t="shared" si="36"/>
        <v>2.5</v>
      </c>
      <c r="R286">
        <f t="shared" si="37"/>
        <v>2.5</v>
      </c>
      <c r="S286" s="31">
        <f t="shared" si="38"/>
        <v>0</v>
      </c>
      <c r="V286" s="30">
        <f t="shared" ca="1" si="39"/>
        <v>1.7623458437439279</v>
      </c>
      <c r="Y286" s="18">
        <f t="shared" si="40"/>
        <v>1.1111111111111112</v>
      </c>
      <c r="Z286" s="18">
        <f t="shared" si="41"/>
        <v>3.8888888888888888</v>
      </c>
    </row>
    <row r="287" spans="2:26" x14ac:dyDescent="0.25">
      <c r="B287">
        <v>6</v>
      </c>
      <c r="C287">
        <v>8.1999999999999993</v>
      </c>
      <c r="D287">
        <f t="shared" si="35"/>
        <v>8</v>
      </c>
      <c r="E287">
        <v>96</v>
      </c>
      <c r="F287" s="74">
        <v>32825</v>
      </c>
      <c r="Q287">
        <f t="shared" si="36"/>
        <v>2.1999999999999993</v>
      </c>
      <c r="R287">
        <f t="shared" si="37"/>
        <v>2.1999999999999993</v>
      </c>
      <c r="S287" s="31">
        <f t="shared" si="38"/>
        <v>0</v>
      </c>
      <c r="V287" s="30">
        <f t="shared" ca="1" si="39"/>
        <v>5.8894507540272381</v>
      </c>
      <c r="Y287" s="18">
        <f t="shared" si="40"/>
        <v>5.5555555555555554</v>
      </c>
      <c r="Z287" s="18">
        <f t="shared" si="41"/>
        <v>8</v>
      </c>
    </row>
    <row r="288" spans="2:26" x14ac:dyDescent="0.25">
      <c r="B288">
        <v>6</v>
      </c>
      <c r="C288">
        <v>7.4</v>
      </c>
      <c r="D288">
        <f t="shared" si="35"/>
        <v>7.5</v>
      </c>
      <c r="E288">
        <v>120</v>
      </c>
      <c r="F288" s="74">
        <v>52625</v>
      </c>
      <c r="Q288">
        <f t="shared" si="36"/>
        <v>1.4000000000000004</v>
      </c>
      <c r="R288">
        <f t="shared" si="37"/>
        <v>1.4000000000000004</v>
      </c>
      <c r="S288" s="31">
        <f t="shared" si="38"/>
        <v>0</v>
      </c>
      <c r="V288" s="30">
        <f t="shared" ca="1" si="39"/>
        <v>6.3080822774321961</v>
      </c>
      <c r="Y288" s="18">
        <f t="shared" si="40"/>
        <v>5.5555555555555554</v>
      </c>
      <c r="Z288" s="18">
        <f t="shared" si="41"/>
        <v>7.1111111111111107</v>
      </c>
    </row>
    <row r="289" spans="2:26" x14ac:dyDescent="0.25">
      <c r="B289">
        <v>8</v>
      </c>
      <c r="C289">
        <v>8.6</v>
      </c>
      <c r="D289">
        <f t="shared" si="35"/>
        <v>8.5</v>
      </c>
      <c r="E289">
        <v>22</v>
      </c>
      <c r="F289" s="74">
        <v>169382</v>
      </c>
      <c r="Q289">
        <f t="shared" si="36"/>
        <v>0.59999999999999964</v>
      </c>
      <c r="R289">
        <f t="shared" si="37"/>
        <v>0.59999999999999964</v>
      </c>
      <c r="S289" s="31">
        <f t="shared" si="38"/>
        <v>0</v>
      </c>
      <c r="V289" s="30">
        <f t="shared" ca="1" si="39"/>
        <v>8.4698207450878211</v>
      </c>
      <c r="Y289" s="18">
        <f t="shared" si="40"/>
        <v>7.7777777777777777</v>
      </c>
      <c r="Z289" s="18">
        <f t="shared" si="41"/>
        <v>8.4444444444444446</v>
      </c>
    </row>
    <row r="290" spans="2:26" x14ac:dyDescent="0.25">
      <c r="B290">
        <v>8</v>
      </c>
      <c r="C290">
        <v>8.1999999999999993</v>
      </c>
      <c r="D290">
        <f t="shared" si="35"/>
        <v>8</v>
      </c>
      <c r="E290">
        <v>153</v>
      </c>
      <c r="F290" s="74">
        <v>37278</v>
      </c>
      <c r="Q290">
        <f t="shared" si="36"/>
        <v>0.19999999999999929</v>
      </c>
      <c r="R290">
        <f t="shared" si="37"/>
        <v>0.19999999999999929</v>
      </c>
      <c r="S290" s="31">
        <f t="shared" si="38"/>
        <v>0</v>
      </c>
      <c r="V290" s="30">
        <f t="shared" ca="1" si="39"/>
        <v>8.3357013127765054</v>
      </c>
      <c r="Y290" s="18">
        <f t="shared" si="40"/>
        <v>7.7777777777777777</v>
      </c>
      <c r="Z290" s="18">
        <f t="shared" si="41"/>
        <v>8</v>
      </c>
    </row>
    <row r="291" spans="2:26" x14ac:dyDescent="0.25">
      <c r="B291">
        <v>6</v>
      </c>
      <c r="C291">
        <v>7.5</v>
      </c>
      <c r="D291">
        <f t="shared" si="35"/>
        <v>7.5</v>
      </c>
      <c r="E291">
        <v>99</v>
      </c>
      <c r="F291" s="74">
        <v>27562</v>
      </c>
      <c r="Q291">
        <f t="shared" si="36"/>
        <v>1.5</v>
      </c>
      <c r="R291">
        <f t="shared" si="37"/>
        <v>1.5</v>
      </c>
      <c r="S291" s="31">
        <f t="shared" si="38"/>
        <v>0</v>
      </c>
      <c r="V291" s="30">
        <f t="shared" ca="1" si="39"/>
        <v>5.9146693846044345</v>
      </c>
      <c r="Y291" s="18">
        <f t="shared" si="40"/>
        <v>5.5555555555555554</v>
      </c>
      <c r="Z291" s="18">
        <f t="shared" si="41"/>
        <v>7.2222222222222223</v>
      </c>
    </row>
    <row r="292" spans="2:26" x14ac:dyDescent="0.25">
      <c r="B292">
        <v>5</v>
      </c>
      <c r="C292">
        <v>6.9</v>
      </c>
      <c r="D292">
        <f t="shared" si="35"/>
        <v>7</v>
      </c>
      <c r="E292">
        <v>127</v>
      </c>
      <c r="F292" s="74">
        <v>15868</v>
      </c>
      <c r="Q292">
        <f t="shared" si="36"/>
        <v>1.9000000000000004</v>
      </c>
      <c r="R292">
        <f t="shared" si="37"/>
        <v>1.9000000000000004</v>
      </c>
      <c r="S292" s="31">
        <f t="shared" si="38"/>
        <v>0</v>
      </c>
      <c r="V292" s="30">
        <f t="shared" ca="1" si="39"/>
        <v>4.5397475992037517</v>
      </c>
      <c r="Y292" s="18">
        <f t="shared" si="40"/>
        <v>4.4444444444444446</v>
      </c>
      <c r="Z292" s="18">
        <f t="shared" si="41"/>
        <v>6.5555555555555554</v>
      </c>
    </row>
    <row r="293" spans="2:26" x14ac:dyDescent="0.25">
      <c r="B293">
        <v>7</v>
      </c>
      <c r="C293">
        <v>7.2</v>
      </c>
      <c r="D293">
        <f t="shared" si="35"/>
        <v>7</v>
      </c>
      <c r="E293">
        <v>128</v>
      </c>
      <c r="F293" s="74">
        <v>39810</v>
      </c>
      <c r="Q293">
        <f t="shared" si="36"/>
        <v>0.20000000000000018</v>
      </c>
      <c r="R293">
        <f t="shared" si="37"/>
        <v>0.20000000000000018</v>
      </c>
      <c r="S293" s="31">
        <f t="shared" si="38"/>
        <v>0</v>
      </c>
      <c r="V293" s="30">
        <f t="shared" ca="1" si="39"/>
        <v>6.5149454483829876</v>
      </c>
      <c r="Y293" s="18">
        <f t="shared" si="40"/>
        <v>6.666666666666667</v>
      </c>
      <c r="Z293" s="18">
        <f t="shared" si="41"/>
        <v>6.8888888888888893</v>
      </c>
    </row>
    <row r="294" spans="2:26" x14ac:dyDescent="0.25">
      <c r="B294">
        <v>3</v>
      </c>
      <c r="C294">
        <v>6</v>
      </c>
      <c r="D294">
        <f t="shared" si="35"/>
        <v>6</v>
      </c>
      <c r="E294">
        <v>132</v>
      </c>
      <c r="F294" s="74">
        <v>58593</v>
      </c>
      <c r="Q294">
        <f t="shared" si="36"/>
        <v>3</v>
      </c>
      <c r="R294">
        <f t="shared" si="37"/>
        <v>3</v>
      </c>
      <c r="S294" s="31">
        <f t="shared" si="38"/>
        <v>0</v>
      </c>
      <c r="V294" s="30">
        <f t="shared" ca="1" si="39"/>
        <v>2.9857866262169033</v>
      </c>
      <c r="Y294" s="18">
        <f t="shared" si="40"/>
        <v>2.2222222222222223</v>
      </c>
      <c r="Z294" s="18">
        <f t="shared" si="41"/>
        <v>5.5555555555555554</v>
      </c>
    </row>
    <row r="295" spans="2:26" x14ac:dyDescent="0.25">
      <c r="B295">
        <v>5</v>
      </c>
      <c r="C295">
        <v>7.1</v>
      </c>
      <c r="D295">
        <f t="shared" si="35"/>
        <v>7</v>
      </c>
      <c r="E295">
        <v>132</v>
      </c>
      <c r="F295" s="74">
        <v>56048</v>
      </c>
      <c r="Q295">
        <f t="shared" si="36"/>
        <v>2.0999999999999996</v>
      </c>
      <c r="R295">
        <f t="shared" si="37"/>
        <v>2.0999999999999996</v>
      </c>
      <c r="S295" s="31">
        <f t="shared" si="38"/>
        <v>0</v>
      </c>
      <c r="V295" s="30">
        <f t="shared" ca="1" si="39"/>
        <v>4.6453042894564316</v>
      </c>
      <c r="Y295" s="18">
        <f t="shared" si="40"/>
        <v>4.4444444444444446</v>
      </c>
      <c r="Z295" s="18">
        <f t="shared" si="41"/>
        <v>6.7777777777777777</v>
      </c>
    </row>
    <row r="296" spans="2:26" x14ac:dyDescent="0.25">
      <c r="B296">
        <v>7</v>
      </c>
      <c r="C296">
        <v>7.3</v>
      </c>
      <c r="D296">
        <f t="shared" si="35"/>
        <v>7.5</v>
      </c>
      <c r="E296">
        <v>97</v>
      </c>
      <c r="F296" s="74">
        <v>698</v>
      </c>
      <c r="Q296">
        <f t="shared" si="36"/>
        <v>0.29999999999999982</v>
      </c>
      <c r="R296">
        <f t="shared" si="37"/>
        <v>0.29999999999999982</v>
      </c>
      <c r="S296" s="31">
        <f t="shared" si="38"/>
        <v>0</v>
      </c>
      <c r="V296" s="30">
        <f t="shared" ca="1" si="39"/>
        <v>6.9989599837107175</v>
      </c>
      <c r="Y296" s="18">
        <f t="shared" si="40"/>
        <v>6.666666666666667</v>
      </c>
      <c r="Z296" s="18">
        <f t="shared" si="41"/>
        <v>7</v>
      </c>
    </row>
    <row r="297" spans="2:26" x14ac:dyDescent="0.25">
      <c r="B297">
        <v>8</v>
      </c>
      <c r="C297">
        <v>6.4</v>
      </c>
      <c r="D297">
        <f t="shared" si="35"/>
        <v>6.5</v>
      </c>
      <c r="E297">
        <v>91</v>
      </c>
      <c r="F297" s="74">
        <v>23650</v>
      </c>
      <c r="Q297">
        <f t="shared" si="36"/>
        <v>-1.5999999999999996</v>
      </c>
      <c r="R297">
        <f t="shared" si="37"/>
        <v>1.5999999999999996</v>
      </c>
      <c r="S297" s="31">
        <f t="shared" si="38"/>
        <v>1</v>
      </c>
      <c r="V297" s="30">
        <f t="shared" ca="1" si="39"/>
        <v>7.8801803290300612</v>
      </c>
      <c r="Y297" s="18">
        <f t="shared" si="40"/>
        <v>7.7777777777777777</v>
      </c>
      <c r="Z297" s="18">
        <f t="shared" si="41"/>
        <v>6</v>
      </c>
    </row>
    <row r="298" spans="2:26" x14ac:dyDescent="0.25">
      <c r="B298">
        <v>5</v>
      </c>
      <c r="C298">
        <v>7.1</v>
      </c>
      <c r="D298">
        <f t="shared" si="35"/>
        <v>7</v>
      </c>
      <c r="E298">
        <v>127</v>
      </c>
      <c r="F298" s="74">
        <v>65887</v>
      </c>
      <c r="Q298">
        <f t="shared" si="36"/>
        <v>2.0999999999999996</v>
      </c>
      <c r="R298">
        <f t="shared" si="37"/>
        <v>2.0999999999999996</v>
      </c>
      <c r="S298" s="31">
        <f t="shared" si="38"/>
        <v>0</v>
      </c>
      <c r="V298" s="30">
        <f t="shared" ca="1" si="39"/>
        <v>4.5225587787409296</v>
      </c>
      <c r="Y298" s="18">
        <f t="shared" si="40"/>
        <v>4.4444444444444446</v>
      </c>
      <c r="Z298" s="18">
        <f t="shared" si="41"/>
        <v>6.7777777777777777</v>
      </c>
    </row>
    <row r="299" spans="2:26" x14ac:dyDescent="0.25">
      <c r="B299">
        <v>7</v>
      </c>
      <c r="C299">
        <v>7.1</v>
      </c>
      <c r="D299">
        <f t="shared" si="35"/>
        <v>7</v>
      </c>
      <c r="E299">
        <v>142</v>
      </c>
      <c r="F299" s="74">
        <v>11345</v>
      </c>
      <c r="Q299">
        <f t="shared" si="36"/>
        <v>9.9999999999999645E-2</v>
      </c>
      <c r="R299">
        <f t="shared" si="37"/>
        <v>9.9999999999999645E-2</v>
      </c>
      <c r="S299" s="31">
        <f t="shared" si="38"/>
        <v>0</v>
      </c>
      <c r="V299" s="30">
        <f t="shared" ca="1" si="39"/>
        <v>6.9706374108758746</v>
      </c>
      <c r="Y299" s="18">
        <f t="shared" si="40"/>
        <v>6.666666666666667</v>
      </c>
      <c r="Z299" s="18">
        <f t="shared" si="41"/>
        <v>6.7777777777777777</v>
      </c>
    </row>
    <row r="300" spans="2:26" x14ac:dyDescent="0.25">
      <c r="B300">
        <v>9</v>
      </c>
      <c r="C300">
        <v>8.4</v>
      </c>
      <c r="D300">
        <f t="shared" si="35"/>
        <v>8.5</v>
      </c>
      <c r="E300">
        <v>125</v>
      </c>
      <c r="F300" s="74">
        <v>78208</v>
      </c>
      <c r="Q300">
        <f t="shared" si="36"/>
        <v>-0.59999999999999964</v>
      </c>
      <c r="R300">
        <f t="shared" si="37"/>
        <v>0.59999999999999964</v>
      </c>
      <c r="S300" s="31">
        <f t="shared" si="38"/>
        <v>1</v>
      </c>
      <c r="V300" s="30">
        <f t="shared" ca="1" si="39"/>
        <v>8.7287429800073202</v>
      </c>
      <c r="Y300" s="18">
        <f t="shared" si="40"/>
        <v>8.8888888888888893</v>
      </c>
      <c r="Z300" s="18">
        <f t="shared" si="41"/>
        <v>8.2222222222222214</v>
      </c>
    </row>
    <row r="301" spans="2:26" x14ac:dyDescent="0.25">
      <c r="B301">
        <v>5</v>
      </c>
      <c r="C301">
        <v>5.7</v>
      </c>
      <c r="D301">
        <f t="shared" si="35"/>
        <v>5.5</v>
      </c>
      <c r="E301">
        <v>91</v>
      </c>
      <c r="F301" s="74">
        <v>29694</v>
      </c>
      <c r="Q301">
        <f t="shared" si="36"/>
        <v>0.70000000000000018</v>
      </c>
      <c r="R301">
        <f t="shared" si="37"/>
        <v>0.70000000000000018</v>
      </c>
      <c r="S301" s="31">
        <f t="shared" si="38"/>
        <v>0</v>
      </c>
      <c r="V301" s="30">
        <f t="shared" ca="1" si="39"/>
        <v>5.3501721748190203</v>
      </c>
      <c r="Y301" s="18">
        <f t="shared" si="40"/>
        <v>4.4444444444444446</v>
      </c>
      <c r="Z301" s="18">
        <f t="shared" si="41"/>
        <v>5.2222222222222223</v>
      </c>
    </row>
    <row r="302" spans="2:26" x14ac:dyDescent="0.25">
      <c r="B302">
        <v>5</v>
      </c>
      <c r="C302">
        <v>7</v>
      </c>
      <c r="D302">
        <f t="shared" si="35"/>
        <v>7</v>
      </c>
      <c r="E302">
        <v>97</v>
      </c>
      <c r="F302" s="74">
        <v>54332</v>
      </c>
      <c r="Q302">
        <f t="shared" si="36"/>
        <v>2</v>
      </c>
      <c r="R302">
        <f t="shared" si="37"/>
        <v>2</v>
      </c>
      <c r="S302" s="31">
        <f t="shared" si="38"/>
        <v>0</v>
      </c>
      <c r="V302" s="30">
        <f t="shared" ca="1" si="39"/>
        <v>4.696231013594927</v>
      </c>
      <c r="Y302" s="18">
        <f t="shared" si="40"/>
        <v>4.4444444444444446</v>
      </c>
      <c r="Z302" s="18">
        <f t="shared" si="41"/>
        <v>6.666666666666667</v>
      </c>
    </row>
    <row r="303" spans="2:26" x14ac:dyDescent="0.25">
      <c r="B303">
        <v>5</v>
      </c>
      <c r="C303">
        <v>6.5</v>
      </c>
      <c r="D303">
        <f t="shared" si="35"/>
        <v>6.5</v>
      </c>
      <c r="E303">
        <v>107</v>
      </c>
      <c r="F303" s="74">
        <v>114897</v>
      </c>
      <c r="Q303">
        <f t="shared" si="36"/>
        <v>1.5</v>
      </c>
      <c r="R303">
        <f t="shared" si="37"/>
        <v>1.5</v>
      </c>
      <c r="S303" s="31">
        <f t="shared" si="38"/>
        <v>0</v>
      </c>
      <c r="V303" s="30">
        <f t="shared" ca="1" si="39"/>
        <v>4.8962188845657781</v>
      </c>
      <c r="Y303" s="18">
        <f t="shared" si="40"/>
        <v>4.4444444444444446</v>
      </c>
      <c r="Z303" s="18">
        <f t="shared" si="41"/>
        <v>6.1111111111111107</v>
      </c>
    </row>
    <row r="304" spans="2:26" x14ac:dyDescent="0.25">
      <c r="B304">
        <v>5</v>
      </c>
      <c r="C304">
        <v>6.8</v>
      </c>
      <c r="D304">
        <f t="shared" si="35"/>
        <v>7</v>
      </c>
      <c r="E304">
        <v>165</v>
      </c>
      <c r="F304" s="74">
        <v>15798</v>
      </c>
      <c r="Q304">
        <f t="shared" si="36"/>
        <v>1.7999999999999998</v>
      </c>
      <c r="R304">
        <f t="shared" si="37"/>
        <v>1.7999999999999998</v>
      </c>
      <c r="S304" s="31">
        <f t="shared" si="38"/>
        <v>0</v>
      </c>
      <c r="V304" s="30">
        <f t="shared" ca="1" si="39"/>
        <v>5.2076204935365942</v>
      </c>
      <c r="Y304" s="18">
        <f t="shared" si="40"/>
        <v>4.4444444444444446</v>
      </c>
      <c r="Z304" s="18">
        <f t="shared" si="41"/>
        <v>6.4444444444444446</v>
      </c>
    </row>
    <row r="305" spans="2:26" x14ac:dyDescent="0.25">
      <c r="B305">
        <v>8</v>
      </c>
      <c r="C305">
        <v>7.4</v>
      </c>
      <c r="D305">
        <f t="shared" si="35"/>
        <v>7.5</v>
      </c>
      <c r="E305">
        <v>155</v>
      </c>
      <c r="F305" s="74">
        <v>61041</v>
      </c>
      <c r="Q305">
        <f t="shared" si="36"/>
        <v>-0.59999999999999964</v>
      </c>
      <c r="R305">
        <f t="shared" si="37"/>
        <v>0.59999999999999964</v>
      </c>
      <c r="S305" s="31">
        <f t="shared" si="38"/>
        <v>1</v>
      </c>
      <c r="V305" s="30">
        <f t="shared" ca="1" si="39"/>
        <v>8.4589625380606144</v>
      </c>
      <c r="Y305" s="18">
        <f t="shared" si="40"/>
        <v>7.7777777777777777</v>
      </c>
      <c r="Z305" s="18">
        <f t="shared" si="41"/>
        <v>7.1111111111111107</v>
      </c>
    </row>
    <row r="306" spans="2:26" x14ac:dyDescent="0.25">
      <c r="B306">
        <v>6</v>
      </c>
      <c r="C306">
        <v>7.6</v>
      </c>
      <c r="D306">
        <f t="shared" si="35"/>
        <v>7.5</v>
      </c>
      <c r="E306">
        <v>118</v>
      </c>
      <c r="F306" s="74">
        <v>74989</v>
      </c>
      <c r="Q306">
        <f t="shared" si="36"/>
        <v>1.5999999999999996</v>
      </c>
      <c r="R306">
        <f t="shared" si="37"/>
        <v>1.5999999999999996</v>
      </c>
      <c r="S306" s="31">
        <f t="shared" si="38"/>
        <v>0</v>
      </c>
      <c r="V306" s="30">
        <f t="shared" ca="1" si="39"/>
        <v>5.743560020811219</v>
      </c>
      <c r="Y306" s="18">
        <f t="shared" si="40"/>
        <v>5.5555555555555554</v>
      </c>
      <c r="Z306" s="18">
        <f t="shared" si="41"/>
        <v>7.333333333333333</v>
      </c>
    </row>
    <row r="307" spans="2:26" x14ac:dyDescent="0.25">
      <c r="B307">
        <v>1</v>
      </c>
      <c r="C307">
        <v>1.6</v>
      </c>
      <c r="D307">
        <f t="shared" si="35"/>
        <v>1.5</v>
      </c>
      <c r="E307">
        <v>75</v>
      </c>
      <c r="F307" s="74">
        <v>1863</v>
      </c>
      <c r="Q307">
        <f t="shared" si="36"/>
        <v>0.60000000000000009</v>
      </c>
      <c r="R307">
        <f t="shared" si="37"/>
        <v>0.60000000000000009</v>
      </c>
      <c r="S307" s="31">
        <f t="shared" si="38"/>
        <v>0</v>
      </c>
      <c r="V307" s="30">
        <f t="shared" ca="1" si="39"/>
        <v>0.58980210610483041</v>
      </c>
      <c r="Y307" s="18">
        <f t="shared" si="40"/>
        <v>0</v>
      </c>
      <c r="Z307" s="18">
        <f t="shared" si="41"/>
        <v>0.66666666666666674</v>
      </c>
    </row>
    <row r="308" spans="2:26" x14ac:dyDescent="0.25">
      <c r="B308">
        <v>5</v>
      </c>
      <c r="C308">
        <v>6.7</v>
      </c>
      <c r="D308">
        <f t="shared" si="35"/>
        <v>6.5</v>
      </c>
      <c r="E308">
        <v>95</v>
      </c>
      <c r="F308" s="74">
        <v>940</v>
      </c>
      <c r="Q308">
        <f t="shared" si="36"/>
        <v>1.7000000000000002</v>
      </c>
      <c r="R308">
        <f t="shared" si="37"/>
        <v>1.7000000000000002</v>
      </c>
      <c r="S308" s="31">
        <f t="shared" si="38"/>
        <v>0</v>
      </c>
      <c r="V308" s="30">
        <f t="shared" ca="1" si="39"/>
        <v>4.5005964812442123</v>
      </c>
      <c r="Y308" s="18">
        <f t="shared" si="40"/>
        <v>4.4444444444444446</v>
      </c>
      <c r="Z308" s="18">
        <f t="shared" si="41"/>
        <v>6.333333333333333</v>
      </c>
    </row>
    <row r="309" spans="2:26" x14ac:dyDescent="0.25">
      <c r="B309">
        <v>3</v>
      </c>
      <c r="C309">
        <v>5.2</v>
      </c>
      <c r="D309">
        <f t="shared" si="35"/>
        <v>5</v>
      </c>
      <c r="E309">
        <v>89</v>
      </c>
      <c r="F309" s="74">
        <v>18367</v>
      </c>
      <c r="Q309">
        <f t="shared" si="36"/>
        <v>2.2000000000000002</v>
      </c>
      <c r="R309">
        <f t="shared" si="37"/>
        <v>2.2000000000000002</v>
      </c>
      <c r="S309" s="31">
        <f t="shared" si="38"/>
        <v>0</v>
      </c>
      <c r="V309" s="30">
        <f t="shared" ca="1" si="39"/>
        <v>2.7402112421235096</v>
      </c>
      <c r="Y309" s="18">
        <f t="shared" si="40"/>
        <v>2.2222222222222223</v>
      </c>
      <c r="Z309" s="18">
        <f t="shared" si="41"/>
        <v>4.666666666666667</v>
      </c>
    </row>
    <row r="310" spans="2:26" x14ac:dyDescent="0.25">
      <c r="B310">
        <v>5</v>
      </c>
      <c r="C310">
        <v>6.8</v>
      </c>
      <c r="D310">
        <f t="shared" si="35"/>
        <v>7</v>
      </c>
      <c r="E310">
        <v>99</v>
      </c>
      <c r="F310" s="74">
        <v>4852</v>
      </c>
      <c r="Q310">
        <f t="shared" si="36"/>
        <v>1.7999999999999998</v>
      </c>
      <c r="R310">
        <f t="shared" si="37"/>
        <v>1.7999999999999998</v>
      </c>
      <c r="S310" s="31">
        <f t="shared" si="38"/>
        <v>0</v>
      </c>
      <c r="V310" s="30">
        <f t="shared" ca="1" si="39"/>
        <v>5.3880416643641791</v>
      </c>
      <c r="Y310" s="18">
        <f t="shared" si="40"/>
        <v>4.4444444444444446</v>
      </c>
      <c r="Z310" s="18">
        <f t="shared" si="41"/>
        <v>6.4444444444444446</v>
      </c>
    </row>
    <row r="311" spans="2:26" x14ac:dyDescent="0.25">
      <c r="B311">
        <v>3</v>
      </c>
      <c r="C311">
        <v>5.3</v>
      </c>
      <c r="D311">
        <f t="shared" si="35"/>
        <v>5.5</v>
      </c>
      <c r="E311">
        <v>113</v>
      </c>
      <c r="F311" s="74">
        <v>35368</v>
      </c>
      <c r="Q311">
        <f t="shared" si="36"/>
        <v>2.2999999999999998</v>
      </c>
      <c r="R311">
        <f t="shared" si="37"/>
        <v>2.2999999999999998</v>
      </c>
      <c r="S311" s="31">
        <f t="shared" si="38"/>
        <v>0</v>
      </c>
      <c r="V311" s="30">
        <f t="shared" ca="1" si="39"/>
        <v>3.0506631707148659</v>
      </c>
      <c r="Y311" s="18">
        <f t="shared" si="40"/>
        <v>2.2222222222222223</v>
      </c>
      <c r="Z311" s="18">
        <f t="shared" si="41"/>
        <v>4.7777777777777777</v>
      </c>
    </row>
    <row r="312" spans="2:26" x14ac:dyDescent="0.25">
      <c r="B312">
        <v>6</v>
      </c>
      <c r="C312">
        <v>6.8</v>
      </c>
      <c r="D312">
        <f t="shared" si="35"/>
        <v>7</v>
      </c>
      <c r="E312">
        <v>117</v>
      </c>
      <c r="F312" s="74">
        <v>67044</v>
      </c>
      <c r="Q312">
        <f t="shared" si="36"/>
        <v>0.79999999999999982</v>
      </c>
      <c r="R312">
        <f t="shared" si="37"/>
        <v>0.79999999999999982</v>
      </c>
      <c r="S312" s="31">
        <f t="shared" si="38"/>
        <v>0</v>
      </c>
      <c r="V312" s="30">
        <f t="shared" ca="1" si="39"/>
        <v>5.7001497614957648</v>
      </c>
      <c r="Y312" s="18">
        <f t="shared" si="40"/>
        <v>5.5555555555555554</v>
      </c>
      <c r="Z312" s="18">
        <f t="shared" si="41"/>
        <v>6.4444444444444446</v>
      </c>
    </row>
    <row r="313" spans="2:26" x14ac:dyDescent="0.25">
      <c r="B313">
        <v>5</v>
      </c>
      <c r="C313">
        <v>6</v>
      </c>
      <c r="D313">
        <f t="shared" si="35"/>
        <v>6</v>
      </c>
      <c r="E313">
        <v>108</v>
      </c>
      <c r="F313" s="74">
        <v>78557</v>
      </c>
      <c r="Q313">
        <f t="shared" si="36"/>
        <v>1</v>
      </c>
      <c r="R313">
        <f t="shared" si="37"/>
        <v>1</v>
      </c>
      <c r="S313" s="31">
        <f t="shared" si="38"/>
        <v>0</v>
      </c>
      <c r="V313" s="30">
        <f t="shared" ca="1" si="39"/>
        <v>5.2174684171281456</v>
      </c>
      <c r="Y313" s="18">
        <f t="shared" si="40"/>
        <v>4.4444444444444446</v>
      </c>
      <c r="Z313" s="18">
        <f t="shared" si="41"/>
        <v>5.5555555555555554</v>
      </c>
    </row>
    <row r="314" spans="2:26" x14ac:dyDescent="0.25">
      <c r="B314">
        <v>6</v>
      </c>
      <c r="C314">
        <v>6.9</v>
      </c>
      <c r="D314">
        <f t="shared" si="35"/>
        <v>7</v>
      </c>
      <c r="E314">
        <v>105</v>
      </c>
      <c r="F314" s="74">
        <v>83432</v>
      </c>
      <c r="Q314">
        <f t="shared" si="36"/>
        <v>0.90000000000000036</v>
      </c>
      <c r="R314">
        <f t="shared" si="37"/>
        <v>0.90000000000000036</v>
      </c>
      <c r="S314" s="31">
        <f t="shared" si="38"/>
        <v>0</v>
      </c>
      <c r="V314" s="30">
        <f t="shared" ca="1" si="39"/>
        <v>5.9658350072092707</v>
      </c>
      <c r="Y314" s="18">
        <f t="shared" si="40"/>
        <v>5.5555555555555554</v>
      </c>
      <c r="Z314" s="18">
        <f t="shared" si="41"/>
        <v>6.5555555555555554</v>
      </c>
    </row>
    <row r="315" spans="2:26" x14ac:dyDescent="0.25">
      <c r="B315">
        <v>7</v>
      </c>
      <c r="C315">
        <v>7.5</v>
      </c>
      <c r="D315">
        <f t="shared" si="35"/>
        <v>7.5</v>
      </c>
      <c r="E315">
        <v>124</v>
      </c>
      <c r="F315" s="74">
        <v>43965</v>
      </c>
      <c r="Q315">
        <f t="shared" si="36"/>
        <v>0.5</v>
      </c>
      <c r="R315">
        <f t="shared" si="37"/>
        <v>0.5</v>
      </c>
      <c r="S315" s="31">
        <f t="shared" si="38"/>
        <v>0</v>
      </c>
      <c r="V315" s="30">
        <f t="shared" ca="1" si="39"/>
        <v>6.5381094331722025</v>
      </c>
      <c r="Y315" s="18">
        <f t="shared" si="40"/>
        <v>6.666666666666667</v>
      </c>
      <c r="Z315" s="18">
        <f t="shared" si="41"/>
        <v>7.2222222222222223</v>
      </c>
    </row>
    <row r="316" spans="2:26" x14ac:dyDescent="0.25">
      <c r="B316">
        <v>7</v>
      </c>
      <c r="C316">
        <v>7.2</v>
      </c>
      <c r="D316">
        <f t="shared" si="35"/>
        <v>7</v>
      </c>
      <c r="E316">
        <v>75</v>
      </c>
      <c r="F316" s="74">
        <v>96953</v>
      </c>
      <c r="Q316">
        <f t="shared" si="36"/>
        <v>0.20000000000000018</v>
      </c>
      <c r="R316">
        <f t="shared" si="37"/>
        <v>0.20000000000000018</v>
      </c>
      <c r="S316" s="31">
        <f t="shared" si="38"/>
        <v>0</v>
      </c>
      <c r="V316" s="30">
        <f t="shared" ca="1" si="39"/>
        <v>6.7928176389297255</v>
      </c>
      <c r="Y316" s="18">
        <f t="shared" si="40"/>
        <v>6.666666666666667</v>
      </c>
      <c r="Z316" s="18">
        <f t="shared" si="41"/>
        <v>6.8888888888888893</v>
      </c>
    </row>
    <row r="317" spans="2:26" x14ac:dyDescent="0.25">
      <c r="B317">
        <v>6</v>
      </c>
      <c r="C317">
        <v>5.7</v>
      </c>
      <c r="D317">
        <f t="shared" si="35"/>
        <v>5.5</v>
      </c>
      <c r="E317">
        <v>106</v>
      </c>
      <c r="F317" s="74">
        <v>96053</v>
      </c>
      <c r="Q317">
        <f t="shared" si="36"/>
        <v>-0.29999999999999982</v>
      </c>
      <c r="R317">
        <f t="shared" si="37"/>
        <v>0.29999999999999982</v>
      </c>
      <c r="S317" s="31">
        <f t="shared" si="38"/>
        <v>1</v>
      </c>
      <c r="V317" s="30">
        <f t="shared" ca="1" si="39"/>
        <v>6.1688688303425492</v>
      </c>
      <c r="Y317" s="18">
        <f t="shared" si="40"/>
        <v>5.5555555555555554</v>
      </c>
      <c r="Z317" s="18">
        <f t="shared" si="41"/>
        <v>5.2222222222222223</v>
      </c>
    </row>
    <row r="318" spans="2:26" x14ac:dyDescent="0.25">
      <c r="B318">
        <v>9</v>
      </c>
      <c r="C318">
        <v>7.6</v>
      </c>
      <c r="D318">
        <f t="shared" si="35"/>
        <v>7.5</v>
      </c>
      <c r="E318">
        <v>6</v>
      </c>
      <c r="F318" s="74">
        <v>19626</v>
      </c>
      <c r="Q318">
        <f t="shared" si="36"/>
        <v>-1.4000000000000004</v>
      </c>
      <c r="R318">
        <f t="shared" si="37"/>
        <v>1.4000000000000004</v>
      </c>
      <c r="S318" s="31">
        <f t="shared" si="38"/>
        <v>1</v>
      </c>
      <c r="V318" s="30">
        <f t="shared" ca="1" si="39"/>
        <v>8.5127802141941373</v>
      </c>
      <c r="Y318" s="18">
        <f t="shared" si="40"/>
        <v>8.8888888888888893</v>
      </c>
      <c r="Z318" s="18">
        <f t="shared" si="41"/>
        <v>7.333333333333333</v>
      </c>
    </row>
    <row r="319" spans="2:26" x14ac:dyDescent="0.25">
      <c r="B319">
        <v>7</v>
      </c>
      <c r="C319">
        <v>7.2</v>
      </c>
      <c r="D319">
        <f t="shared" si="35"/>
        <v>7</v>
      </c>
      <c r="E319">
        <v>152</v>
      </c>
      <c r="F319" s="74">
        <v>41870</v>
      </c>
      <c r="Q319">
        <f t="shared" si="36"/>
        <v>0.20000000000000018</v>
      </c>
      <c r="R319">
        <f t="shared" si="37"/>
        <v>0.20000000000000018</v>
      </c>
      <c r="S319" s="31">
        <f t="shared" si="38"/>
        <v>0</v>
      </c>
      <c r="V319" s="30">
        <f t="shared" ca="1" si="39"/>
        <v>6.5455922428625737</v>
      </c>
      <c r="Y319" s="18">
        <f t="shared" si="40"/>
        <v>6.666666666666667</v>
      </c>
      <c r="Z319" s="18">
        <f t="shared" si="41"/>
        <v>6.8888888888888893</v>
      </c>
    </row>
    <row r="320" spans="2:26" x14ac:dyDescent="0.25">
      <c r="B320">
        <v>8</v>
      </c>
      <c r="C320">
        <v>5.7</v>
      </c>
      <c r="D320">
        <f t="shared" si="35"/>
        <v>5.5</v>
      </c>
      <c r="E320">
        <v>95</v>
      </c>
      <c r="F320" s="74">
        <v>28959</v>
      </c>
      <c r="Q320">
        <f t="shared" si="36"/>
        <v>-2.2999999999999998</v>
      </c>
      <c r="R320">
        <f t="shared" si="37"/>
        <v>2.2999999999999998</v>
      </c>
      <c r="S320" s="31">
        <f t="shared" si="38"/>
        <v>1</v>
      </c>
      <c r="V320" s="30">
        <f t="shared" ca="1" si="39"/>
        <v>7.9065081902658303</v>
      </c>
      <c r="Y320" s="18">
        <f t="shared" si="40"/>
        <v>7.7777777777777777</v>
      </c>
      <c r="Z320" s="18">
        <f t="shared" si="41"/>
        <v>5.2222222222222223</v>
      </c>
    </row>
    <row r="321" spans="2:26" x14ac:dyDescent="0.25">
      <c r="B321">
        <v>8</v>
      </c>
      <c r="C321">
        <v>7.3</v>
      </c>
      <c r="D321">
        <f t="shared" ref="D321:D384" si="42">ROUND($C321*2, 0)/2</f>
        <v>7.5</v>
      </c>
      <c r="E321">
        <v>96</v>
      </c>
      <c r="F321" s="74">
        <v>21224</v>
      </c>
      <c r="Q321">
        <f t="shared" si="36"/>
        <v>-0.70000000000000018</v>
      </c>
      <c r="R321">
        <f t="shared" si="37"/>
        <v>0.70000000000000018</v>
      </c>
      <c r="S321" s="31">
        <f t="shared" si="38"/>
        <v>1</v>
      </c>
      <c r="V321" s="30">
        <f t="shared" ca="1" si="39"/>
        <v>8.4850032859388271</v>
      </c>
      <c r="Y321" s="18">
        <f t="shared" si="40"/>
        <v>7.7777777777777777</v>
      </c>
      <c r="Z321" s="18">
        <f t="shared" si="41"/>
        <v>7</v>
      </c>
    </row>
    <row r="322" spans="2:26" x14ac:dyDescent="0.25">
      <c r="B322">
        <v>8</v>
      </c>
      <c r="C322">
        <v>8.1</v>
      </c>
      <c r="D322">
        <f t="shared" si="42"/>
        <v>8</v>
      </c>
      <c r="E322">
        <v>96</v>
      </c>
      <c r="F322" s="74">
        <v>52130</v>
      </c>
      <c r="Q322">
        <f t="shared" si="36"/>
        <v>9.9999999999999645E-2</v>
      </c>
      <c r="R322">
        <f t="shared" si="37"/>
        <v>9.9999999999999645E-2</v>
      </c>
      <c r="S322" s="31">
        <f t="shared" si="38"/>
        <v>0</v>
      </c>
      <c r="V322" s="30">
        <f t="shared" ca="1" si="39"/>
        <v>8.1453410158131234</v>
      </c>
      <c r="Y322" s="18">
        <f t="shared" si="40"/>
        <v>7.7777777777777777</v>
      </c>
      <c r="Z322" s="18">
        <f t="shared" si="41"/>
        <v>7.8888888888888893</v>
      </c>
    </row>
    <row r="323" spans="2:26" x14ac:dyDescent="0.25">
      <c r="B323">
        <v>7</v>
      </c>
      <c r="C323">
        <v>7.3</v>
      </c>
      <c r="D323">
        <f t="shared" si="42"/>
        <v>7.5</v>
      </c>
      <c r="E323">
        <v>110</v>
      </c>
      <c r="F323" s="74">
        <v>96568</v>
      </c>
      <c r="Q323">
        <f t="shared" ref="Q323:Q386" si="43">C323-B323</f>
        <v>0.29999999999999982</v>
      </c>
      <c r="R323">
        <f t="shared" ref="R323:R386" si="44">ABS(Q323)</f>
        <v>0.29999999999999982</v>
      </c>
      <c r="S323" s="31">
        <f t="shared" ref="S323:S386" si="45">IF($Q323&gt;0,0,1)</f>
        <v>0</v>
      </c>
      <c r="V323" s="30">
        <f t="shared" ref="V323:V386" ca="1" si="46">B323+RAND()-0.5</f>
        <v>6.9924370212581586</v>
      </c>
      <c r="Y323" s="18">
        <f t="shared" ref="Y323:Y386" si="47">(B323-1)*10/9</f>
        <v>6.666666666666667</v>
      </c>
      <c r="Z323" s="18">
        <f t="shared" ref="Z323:Z386" si="48">(C323-1)*10/9</f>
        <v>7</v>
      </c>
    </row>
    <row r="324" spans="2:26" x14ac:dyDescent="0.25">
      <c r="B324">
        <v>5</v>
      </c>
      <c r="C324">
        <v>7.6</v>
      </c>
      <c r="D324">
        <f t="shared" si="42"/>
        <v>7.5</v>
      </c>
      <c r="E324">
        <v>45</v>
      </c>
      <c r="F324" s="74">
        <v>44092</v>
      </c>
      <c r="Q324">
        <f t="shared" si="43"/>
        <v>2.5999999999999996</v>
      </c>
      <c r="R324">
        <f t="shared" si="44"/>
        <v>2.5999999999999996</v>
      </c>
      <c r="S324" s="31">
        <f t="shared" si="45"/>
        <v>0</v>
      </c>
      <c r="V324" s="30">
        <f t="shared" ca="1" si="46"/>
        <v>5.493231619431147</v>
      </c>
      <c r="Y324" s="18">
        <f t="shared" si="47"/>
        <v>4.4444444444444446</v>
      </c>
      <c r="Z324" s="18">
        <f t="shared" si="48"/>
        <v>7.333333333333333</v>
      </c>
    </row>
    <row r="325" spans="2:26" x14ac:dyDescent="0.25">
      <c r="B325">
        <v>7</v>
      </c>
      <c r="C325">
        <v>7.5</v>
      </c>
      <c r="D325">
        <f t="shared" si="42"/>
        <v>7.5</v>
      </c>
      <c r="E325">
        <v>101</v>
      </c>
      <c r="F325" s="74">
        <v>139928</v>
      </c>
      <c r="Q325">
        <f t="shared" si="43"/>
        <v>0.5</v>
      </c>
      <c r="R325">
        <f t="shared" si="44"/>
        <v>0.5</v>
      </c>
      <c r="S325" s="31">
        <f t="shared" si="45"/>
        <v>0</v>
      </c>
      <c r="V325" s="30">
        <f t="shared" ca="1" si="46"/>
        <v>7.0234416665923032</v>
      </c>
      <c r="Y325" s="18">
        <f t="shared" si="47"/>
        <v>6.666666666666667</v>
      </c>
      <c r="Z325" s="18">
        <f t="shared" si="48"/>
        <v>7.2222222222222223</v>
      </c>
    </row>
    <row r="326" spans="2:26" x14ac:dyDescent="0.25">
      <c r="B326">
        <v>7</v>
      </c>
      <c r="C326">
        <v>6.2</v>
      </c>
      <c r="D326">
        <f t="shared" si="42"/>
        <v>6</v>
      </c>
      <c r="E326">
        <v>116</v>
      </c>
      <c r="F326" s="74">
        <v>78502</v>
      </c>
      <c r="Q326">
        <f t="shared" si="43"/>
        <v>-0.79999999999999982</v>
      </c>
      <c r="R326">
        <f t="shared" si="44"/>
        <v>0.79999999999999982</v>
      </c>
      <c r="S326" s="31">
        <f t="shared" si="45"/>
        <v>1</v>
      </c>
      <c r="V326" s="30">
        <f t="shared" ca="1" si="46"/>
        <v>7.0844439328321691</v>
      </c>
      <c r="Y326" s="18">
        <f t="shared" si="47"/>
        <v>6.666666666666667</v>
      </c>
      <c r="Z326" s="18">
        <f t="shared" si="48"/>
        <v>5.7777777777777777</v>
      </c>
    </row>
    <row r="327" spans="2:26" x14ac:dyDescent="0.25">
      <c r="B327">
        <v>5</v>
      </c>
      <c r="C327">
        <v>7.6</v>
      </c>
      <c r="D327">
        <f t="shared" si="42"/>
        <v>7.5</v>
      </c>
      <c r="E327">
        <v>4</v>
      </c>
      <c r="F327" s="74">
        <v>4168</v>
      </c>
      <c r="Q327">
        <f t="shared" si="43"/>
        <v>2.5999999999999996</v>
      </c>
      <c r="R327">
        <f t="shared" si="44"/>
        <v>2.5999999999999996</v>
      </c>
      <c r="S327" s="31">
        <f t="shared" si="45"/>
        <v>0</v>
      </c>
      <c r="V327" s="30">
        <f t="shared" ca="1" si="46"/>
        <v>5.4270131513618871</v>
      </c>
      <c r="Y327" s="18">
        <f t="shared" si="47"/>
        <v>4.4444444444444446</v>
      </c>
      <c r="Z327" s="18">
        <f t="shared" si="48"/>
        <v>7.333333333333333</v>
      </c>
    </row>
    <row r="328" spans="2:26" x14ac:dyDescent="0.25">
      <c r="B328">
        <v>8</v>
      </c>
      <c r="C328">
        <v>8</v>
      </c>
      <c r="D328">
        <f t="shared" si="42"/>
        <v>8</v>
      </c>
      <c r="E328">
        <v>97</v>
      </c>
      <c r="F328" s="74">
        <v>592</v>
      </c>
      <c r="Q328">
        <f t="shared" si="43"/>
        <v>0</v>
      </c>
      <c r="R328">
        <f t="shared" si="44"/>
        <v>0</v>
      </c>
      <c r="S328" s="31">
        <f t="shared" si="45"/>
        <v>1</v>
      </c>
      <c r="V328" s="30">
        <f t="shared" ca="1" si="46"/>
        <v>7.5866887807044314</v>
      </c>
      <c r="Y328" s="18">
        <f t="shared" si="47"/>
        <v>7.7777777777777777</v>
      </c>
      <c r="Z328" s="18">
        <f t="shared" si="48"/>
        <v>7.7777777777777777</v>
      </c>
    </row>
    <row r="329" spans="2:26" x14ac:dyDescent="0.25">
      <c r="B329">
        <v>9</v>
      </c>
      <c r="C329">
        <v>8.3000000000000007</v>
      </c>
      <c r="D329">
        <f t="shared" si="42"/>
        <v>8.5</v>
      </c>
      <c r="E329">
        <v>120</v>
      </c>
      <c r="F329" s="74">
        <v>1122</v>
      </c>
      <c r="Q329">
        <f t="shared" si="43"/>
        <v>-0.69999999999999929</v>
      </c>
      <c r="R329">
        <f t="shared" si="44"/>
        <v>0.69999999999999929</v>
      </c>
      <c r="S329" s="31">
        <f t="shared" si="45"/>
        <v>1</v>
      </c>
      <c r="V329" s="30">
        <f t="shared" ca="1" si="46"/>
        <v>9.0613727039436718</v>
      </c>
      <c r="Y329" s="18">
        <f t="shared" si="47"/>
        <v>8.8888888888888893</v>
      </c>
      <c r="Z329" s="18">
        <f t="shared" si="48"/>
        <v>8.1111111111111107</v>
      </c>
    </row>
    <row r="330" spans="2:26" x14ac:dyDescent="0.25">
      <c r="B330">
        <v>7</v>
      </c>
      <c r="C330">
        <v>6.4</v>
      </c>
      <c r="D330">
        <f t="shared" si="42"/>
        <v>6.5</v>
      </c>
      <c r="E330">
        <v>104</v>
      </c>
      <c r="F330" s="74">
        <v>5226</v>
      </c>
      <c r="Q330">
        <f t="shared" si="43"/>
        <v>-0.59999999999999964</v>
      </c>
      <c r="R330">
        <f t="shared" si="44"/>
        <v>0.59999999999999964</v>
      </c>
      <c r="S330" s="31">
        <f t="shared" si="45"/>
        <v>1</v>
      </c>
      <c r="V330" s="30">
        <f t="shared" ca="1" si="46"/>
        <v>7.3344475510425937</v>
      </c>
      <c r="Y330" s="18">
        <f t="shared" si="47"/>
        <v>6.666666666666667</v>
      </c>
      <c r="Z330" s="18">
        <f t="shared" si="48"/>
        <v>6</v>
      </c>
    </row>
    <row r="331" spans="2:26" x14ac:dyDescent="0.25">
      <c r="B331">
        <v>5</v>
      </c>
      <c r="C331">
        <v>7.1</v>
      </c>
      <c r="D331">
        <f t="shared" si="42"/>
        <v>7</v>
      </c>
      <c r="E331">
        <v>118</v>
      </c>
      <c r="F331" s="74">
        <v>60429</v>
      </c>
      <c r="Q331">
        <f t="shared" si="43"/>
        <v>2.0999999999999996</v>
      </c>
      <c r="R331">
        <f t="shared" si="44"/>
        <v>2.0999999999999996</v>
      </c>
      <c r="S331" s="31">
        <f t="shared" si="45"/>
        <v>0</v>
      </c>
      <c r="V331" s="30">
        <f t="shared" ca="1" si="46"/>
        <v>4.8922502288020642</v>
      </c>
      <c r="Y331" s="18">
        <f t="shared" si="47"/>
        <v>4.4444444444444446</v>
      </c>
      <c r="Z331" s="18">
        <f t="shared" si="48"/>
        <v>6.7777777777777777</v>
      </c>
    </row>
    <row r="332" spans="2:26" x14ac:dyDescent="0.25">
      <c r="B332">
        <v>7</v>
      </c>
      <c r="C332">
        <v>8</v>
      </c>
      <c r="D332">
        <f t="shared" si="42"/>
        <v>8</v>
      </c>
      <c r="E332">
        <v>132</v>
      </c>
      <c r="F332" s="74">
        <v>162368</v>
      </c>
      <c r="Q332">
        <f t="shared" si="43"/>
        <v>1</v>
      </c>
      <c r="R332">
        <f t="shared" si="44"/>
        <v>1</v>
      </c>
      <c r="S332" s="31">
        <f t="shared" si="45"/>
        <v>0</v>
      </c>
      <c r="V332" s="30">
        <f t="shared" ca="1" si="46"/>
        <v>7.1653340074247751</v>
      </c>
      <c r="Y332" s="18">
        <f t="shared" si="47"/>
        <v>6.666666666666667</v>
      </c>
      <c r="Z332" s="18">
        <f t="shared" si="48"/>
        <v>7.7777777777777777</v>
      </c>
    </row>
    <row r="333" spans="2:26" x14ac:dyDescent="0.25">
      <c r="B333">
        <v>7</v>
      </c>
      <c r="C333">
        <v>6.5</v>
      </c>
      <c r="D333">
        <f t="shared" si="42"/>
        <v>6.5</v>
      </c>
      <c r="E333">
        <v>30</v>
      </c>
      <c r="F333" s="74">
        <v>13023</v>
      </c>
      <c r="Q333">
        <f t="shared" si="43"/>
        <v>-0.5</v>
      </c>
      <c r="R333">
        <f t="shared" si="44"/>
        <v>0.5</v>
      </c>
      <c r="S333" s="31">
        <f t="shared" si="45"/>
        <v>1</v>
      </c>
      <c r="V333" s="30">
        <f t="shared" ca="1" si="46"/>
        <v>7.4944382416081652</v>
      </c>
      <c r="Y333" s="18">
        <f t="shared" si="47"/>
        <v>6.666666666666667</v>
      </c>
      <c r="Z333" s="18">
        <f t="shared" si="48"/>
        <v>6.1111111111111107</v>
      </c>
    </row>
    <row r="334" spans="2:26" x14ac:dyDescent="0.25">
      <c r="B334">
        <v>4</v>
      </c>
      <c r="C334">
        <v>5.7</v>
      </c>
      <c r="D334">
        <f t="shared" si="42"/>
        <v>5.5</v>
      </c>
      <c r="E334">
        <v>98</v>
      </c>
      <c r="F334" s="74">
        <v>4383</v>
      </c>
      <c r="Q334">
        <f t="shared" si="43"/>
        <v>1.7000000000000002</v>
      </c>
      <c r="R334">
        <f t="shared" si="44"/>
        <v>1.7000000000000002</v>
      </c>
      <c r="S334" s="31">
        <f t="shared" si="45"/>
        <v>0</v>
      </c>
      <c r="V334" s="30">
        <f t="shared" ca="1" si="46"/>
        <v>4.3792363798683276</v>
      </c>
      <c r="Y334" s="18">
        <f t="shared" si="47"/>
        <v>3.3333333333333335</v>
      </c>
      <c r="Z334" s="18">
        <f t="shared" si="48"/>
        <v>5.2222222222222223</v>
      </c>
    </row>
    <row r="335" spans="2:26" x14ac:dyDescent="0.25">
      <c r="B335">
        <v>8</v>
      </c>
      <c r="C335">
        <v>5.2</v>
      </c>
      <c r="D335">
        <f t="shared" si="42"/>
        <v>5</v>
      </c>
      <c r="E335">
        <v>87</v>
      </c>
      <c r="F335" s="74">
        <v>1572</v>
      </c>
      <c r="Q335">
        <f t="shared" si="43"/>
        <v>-2.8</v>
      </c>
      <c r="R335">
        <f t="shared" si="44"/>
        <v>2.8</v>
      </c>
      <c r="S335" s="31">
        <f t="shared" si="45"/>
        <v>1</v>
      </c>
      <c r="V335" s="30">
        <f t="shared" ca="1" si="46"/>
        <v>7.5868889650033449</v>
      </c>
      <c r="Y335" s="18">
        <f t="shared" si="47"/>
        <v>7.7777777777777777</v>
      </c>
      <c r="Z335" s="18">
        <f t="shared" si="48"/>
        <v>4.666666666666667</v>
      </c>
    </row>
    <row r="336" spans="2:26" x14ac:dyDescent="0.25">
      <c r="B336">
        <v>7</v>
      </c>
      <c r="C336">
        <v>5.6</v>
      </c>
      <c r="D336">
        <f t="shared" si="42"/>
        <v>5.5</v>
      </c>
      <c r="E336">
        <v>95</v>
      </c>
      <c r="F336" s="74">
        <v>425</v>
      </c>
      <c r="Q336">
        <f t="shared" si="43"/>
        <v>-1.4000000000000004</v>
      </c>
      <c r="R336">
        <f t="shared" si="44"/>
        <v>1.4000000000000004</v>
      </c>
      <c r="S336" s="31">
        <f t="shared" si="45"/>
        <v>1</v>
      </c>
      <c r="V336" s="30">
        <f t="shared" ca="1" si="46"/>
        <v>6.5737749903711595</v>
      </c>
      <c r="Y336" s="18">
        <f t="shared" si="47"/>
        <v>6.666666666666667</v>
      </c>
      <c r="Z336" s="18">
        <f t="shared" si="48"/>
        <v>5.1111111111111107</v>
      </c>
    </row>
    <row r="337" spans="2:26" x14ac:dyDescent="0.25">
      <c r="B337">
        <v>4</v>
      </c>
      <c r="C337">
        <v>5.7</v>
      </c>
      <c r="D337">
        <f t="shared" si="42"/>
        <v>5.5</v>
      </c>
      <c r="E337">
        <v>99</v>
      </c>
      <c r="F337" s="74">
        <v>2649</v>
      </c>
      <c r="Q337">
        <f t="shared" si="43"/>
        <v>1.7000000000000002</v>
      </c>
      <c r="R337">
        <f t="shared" si="44"/>
        <v>1.7000000000000002</v>
      </c>
      <c r="S337" s="31">
        <f t="shared" si="45"/>
        <v>0</v>
      </c>
      <c r="V337" s="30">
        <f t="shared" ca="1" si="46"/>
        <v>4.4124511133409436</v>
      </c>
      <c r="Y337" s="18">
        <f t="shared" si="47"/>
        <v>3.3333333333333335</v>
      </c>
      <c r="Z337" s="18">
        <f t="shared" si="48"/>
        <v>5.2222222222222223</v>
      </c>
    </row>
    <row r="338" spans="2:26" x14ac:dyDescent="0.25">
      <c r="B338">
        <v>5</v>
      </c>
      <c r="C338">
        <v>6.5</v>
      </c>
      <c r="D338">
        <f t="shared" si="42"/>
        <v>6.5</v>
      </c>
      <c r="E338">
        <v>113</v>
      </c>
      <c r="F338" s="74">
        <v>10595</v>
      </c>
      <c r="Q338">
        <f t="shared" si="43"/>
        <v>1.5</v>
      </c>
      <c r="R338">
        <f t="shared" si="44"/>
        <v>1.5</v>
      </c>
      <c r="S338" s="31">
        <f t="shared" si="45"/>
        <v>0</v>
      </c>
      <c r="V338" s="30">
        <f t="shared" ca="1" si="46"/>
        <v>5.253325843870936</v>
      </c>
      <c r="Y338" s="18">
        <f t="shared" si="47"/>
        <v>4.4444444444444446</v>
      </c>
      <c r="Z338" s="18">
        <f t="shared" si="48"/>
        <v>6.1111111111111107</v>
      </c>
    </row>
    <row r="339" spans="2:26" x14ac:dyDescent="0.25">
      <c r="B339">
        <v>6</v>
      </c>
      <c r="C339">
        <v>6</v>
      </c>
      <c r="D339">
        <f t="shared" si="42"/>
        <v>6</v>
      </c>
      <c r="E339">
        <v>124</v>
      </c>
      <c r="F339" s="74">
        <v>50246</v>
      </c>
      <c r="Q339">
        <f t="shared" si="43"/>
        <v>0</v>
      </c>
      <c r="R339">
        <f t="shared" si="44"/>
        <v>0</v>
      </c>
      <c r="S339" s="31">
        <f t="shared" si="45"/>
        <v>1</v>
      </c>
      <c r="V339" s="30">
        <f t="shared" ca="1" si="46"/>
        <v>6.0863519525755123</v>
      </c>
      <c r="Y339" s="18">
        <f t="shared" si="47"/>
        <v>5.5555555555555554</v>
      </c>
      <c r="Z339" s="18">
        <f t="shared" si="48"/>
        <v>5.5555555555555554</v>
      </c>
    </row>
    <row r="340" spans="2:26" x14ac:dyDescent="0.25">
      <c r="B340">
        <v>1</v>
      </c>
      <c r="C340">
        <v>4.5999999999999996</v>
      </c>
      <c r="D340">
        <f t="shared" si="42"/>
        <v>4.5</v>
      </c>
      <c r="E340">
        <v>102</v>
      </c>
      <c r="F340" s="74">
        <v>11758</v>
      </c>
      <c r="Q340">
        <f t="shared" si="43"/>
        <v>3.5999999999999996</v>
      </c>
      <c r="R340">
        <f t="shared" si="44"/>
        <v>3.5999999999999996</v>
      </c>
      <c r="S340" s="31">
        <f t="shared" si="45"/>
        <v>0</v>
      </c>
      <c r="V340" s="30">
        <f t="shared" ca="1" si="46"/>
        <v>0.73424335188419665</v>
      </c>
      <c r="Y340" s="18">
        <f t="shared" si="47"/>
        <v>0</v>
      </c>
      <c r="Z340" s="18">
        <f t="shared" si="48"/>
        <v>4</v>
      </c>
    </row>
    <row r="341" spans="2:26" x14ac:dyDescent="0.25">
      <c r="B341">
        <v>7</v>
      </c>
      <c r="C341">
        <v>4.8</v>
      </c>
      <c r="D341">
        <f t="shared" si="42"/>
        <v>5</v>
      </c>
      <c r="E341">
        <v>105</v>
      </c>
      <c r="F341" s="74">
        <v>40813</v>
      </c>
      <c r="Q341">
        <f t="shared" si="43"/>
        <v>-2.2000000000000002</v>
      </c>
      <c r="R341">
        <f t="shared" si="44"/>
        <v>2.2000000000000002</v>
      </c>
      <c r="S341" s="31">
        <f t="shared" si="45"/>
        <v>1</v>
      </c>
      <c r="V341" s="30">
        <f t="shared" ca="1" si="46"/>
        <v>6.9485023847185836</v>
      </c>
      <c r="Y341" s="18">
        <f t="shared" si="47"/>
        <v>6.666666666666667</v>
      </c>
      <c r="Z341" s="18">
        <f t="shared" si="48"/>
        <v>4.2222222222222223</v>
      </c>
    </row>
    <row r="342" spans="2:26" x14ac:dyDescent="0.25">
      <c r="B342">
        <v>2</v>
      </c>
      <c r="C342">
        <v>3.4</v>
      </c>
      <c r="D342">
        <f t="shared" si="42"/>
        <v>3.5</v>
      </c>
      <c r="E342">
        <v>94</v>
      </c>
      <c r="F342" s="74">
        <v>7252</v>
      </c>
      <c r="Q342">
        <f t="shared" si="43"/>
        <v>1.4</v>
      </c>
      <c r="R342">
        <f t="shared" si="44"/>
        <v>1.4</v>
      </c>
      <c r="S342" s="31">
        <f t="shared" si="45"/>
        <v>0</v>
      </c>
      <c r="V342" s="30">
        <f t="shared" ca="1" si="46"/>
        <v>2.4922069062243111</v>
      </c>
      <c r="Y342" s="18">
        <f t="shared" si="47"/>
        <v>1.1111111111111112</v>
      </c>
      <c r="Z342" s="18">
        <f t="shared" si="48"/>
        <v>2.6666666666666665</v>
      </c>
    </row>
    <row r="343" spans="2:26" x14ac:dyDescent="0.25">
      <c r="B343">
        <v>7</v>
      </c>
      <c r="C343">
        <v>5.5</v>
      </c>
      <c r="D343">
        <f t="shared" si="42"/>
        <v>5.5</v>
      </c>
      <c r="E343">
        <v>60</v>
      </c>
      <c r="F343" s="74">
        <v>3639</v>
      </c>
      <c r="Q343">
        <f t="shared" si="43"/>
        <v>-1.5</v>
      </c>
      <c r="R343">
        <f t="shared" si="44"/>
        <v>1.5</v>
      </c>
      <c r="S343" s="31">
        <f t="shared" si="45"/>
        <v>1</v>
      </c>
      <c r="V343" s="30">
        <f t="shared" ca="1" si="46"/>
        <v>6.8444929733329909</v>
      </c>
      <c r="Y343" s="18">
        <f t="shared" si="47"/>
        <v>6.666666666666667</v>
      </c>
      <c r="Z343" s="18">
        <f t="shared" si="48"/>
        <v>5</v>
      </c>
    </row>
    <row r="344" spans="2:26" x14ac:dyDescent="0.25">
      <c r="B344">
        <v>5</v>
      </c>
      <c r="C344">
        <v>5.6</v>
      </c>
      <c r="D344">
        <f t="shared" si="42"/>
        <v>5.5</v>
      </c>
      <c r="E344">
        <v>25</v>
      </c>
      <c r="F344" s="74">
        <v>554</v>
      </c>
      <c r="Q344">
        <f t="shared" si="43"/>
        <v>0.59999999999999964</v>
      </c>
      <c r="R344">
        <f t="shared" si="44"/>
        <v>0.59999999999999964</v>
      </c>
      <c r="S344" s="31">
        <f t="shared" si="45"/>
        <v>0</v>
      </c>
      <c r="V344" s="30">
        <f t="shared" ca="1" si="46"/>
        <v>4.8549627233170938</v>
      </c>
      <c r="Y344" s="18">
        <f t="shared" si="47"/>
        <v>4.4444444444444446</v>
      </c>
      <c r="Z344" s="18">
        <f t="shared" si="48"/>
        <v>5.1111111111111107</v>
      </c>
    </row>
    <row r="345" spans="2:26" x14ac:dyDescent="0.25">
      <c r="B345">
        <v>2</v>
      </c>
      <c r="C345">
        <v>6.9</v>
      </c>
      <c r="D345">
        <f t="shared" si="42"/>
        <v>7</v>
      </c>
      <c r="E345">
        <v>107</v>
      </c>
      <c r="F345" s="74">
        <v>47648</v>
      </c>
      <c r="Q345">
        <f t="shared" si="43"/>
        <v>4.9000000000000004</v>
      </c>
      <c r="R345">
        <f t="shared" si="44"/>
        <v>4.9000000000000004</v>
      </c>
      <c r="S345" s="31">
        <f t="shared" si="45"/>
        <v>0</v>
      </c>
      <c r="V345" s="30">
        <f t="shared" ca="1" si="46"/>
        <v>1.5978817806561505</v>
      </c>
      <c r="Y345" s="18">
        <f t="shared" si="47"/>
        <v>1.1111111111111112</v>
      </c>
      <c r="Z345" s="18">
        <f t="shared" si="48"/>
        <v>6.5555555555555554</v>
      </c>
    </row>
    <row r="346" spans="2:26" x14ac:dyDescent="0.25">
      <c r="B346">
        <v>8</v>
      </c>
      <c r="C346">
        <v>6.5</v>
      </c>
      <c r="D346">
        <f t="shared" si="42"/>
        <v>6.5</v>
      </c>
      <c r="E346">
        <v>108</v>
      </c>
      <c r="F346" s="74">
        <v>23739</v>
      </c>
      <c r="Q346">
        <f t="shared" si="43"/>
        <v>-1.5</v>
      </c>
      <c r="R346">
        <f t="shared" si="44"/>
        <v>1.5</v>
      </c>
      <c r="S346" s="31">
        <f t="shared" si="45"/>
        <v>1</v>
      </c>
      <c r="V346" s="30">
        <f t="shared" ca="1" si="46"/>
        <v>8.0494754326878297</v>
      </c>
      <c r="Y346" s="18">
        <f t="shared" si="47"/>
        <v>7.7777777777777777</v>
      </c>
      <c r="Z346" s="18">
        <f t="shared" si="48"/>
        <v>6.1111111111111107</v>
      </c>
    </row>
    <row r="347" spans="2:26" x14ac:dyDescent="0.25">
      <c r="B347">
        <v>5</v>
      </c>
      <c r="C347">
        <v>6.7</v>
      </c>
      <c r="D347">
        <f t="shared" si="42"/>
        <v>6.5</v>
      </c>
      <c r="E347">
        <v>102</v>
      </c>
      <c r="F347" s="74">
        <v>3011</v>
      </c>
      <c r="Q347">
        <f t="shared" si="43"/>
        <v>1.7000000000000002</v>
      </c>
      <c r="R347">
        <f t="shared" si="44"/>
        <v>1.7000000000000002</v>
      </c>
      <c r="S347" s="31">
        <f t="shared" si="45"/>
        <v>0</v>
      </c>
      <c r="V347" s="30">
        <f t="shared" ca="1" si="46"/>
        <v>4.5470485597470915</v>
      </c>
      <c r="Y347" s="18">
        <f t="shared" si="47"/>
        <v>4.4444444444444446</v>
      </c>
      <c r="Z347" s="18">
        <f t="shared" si="48"/>
        <v>6.333333333333333</v>
      </c>
    </row>
    <row r="348" spans="2:26" x14ac:dyDescent="0.25">
      <c r="B348">
        <v>8</v>
      </c>
      <c r="C348">
        <v>7.4</v>
      </c>
      <c r="D348">
        <f t="shared" si="42"/>
        <v>7.5</v>
      </c>
      <c r="E348">
        <v>17</v>
      </c>
      <c r="F348" s="74">
        <v>27189</v>
      </c>
      <c r="Q348">
        <f t="shared" si="43"/>
        <v>-0.59999999999999964</v>
      </c>
      <c r="R348">
        <f t="shared" si="44"/>
        <v>0.59999999999999964</v>
      </c>
      <c r="S348" s="31">
        <f t="shared" si="45"/>
        <v>1</v>
      </c>
      <c r="V348" s="30">
        <f t="shared" ca="1" si="46"/>
        <v>7.5448645783064929</v>
      </c>
      <c r="Y348" s="18">
        <f t="shared" si="47"/>
        <v>7.7777777777777777</v>
      </c>
      <c r="Z348" s="18">
        <f t="shared" si="48"/>
        <v>7.1111111111111107</v>
      </c>
    </row>
    <row r="349" spans="2:26" x14ac:dyDescent="0.25">
      <c r="B349">
        <v>2</v>
      </c>
      <c r="C349">
        <v>4.8</v>
      </c>
      <c r="D349">
        <f t="shared" si="42"/>
        <v>5</v>
      </c>
      <c r="E349">
        <v>30</v>
      </c>
      <c r="F349" s="74">
        <v>1035</v>
      </c>
      <c r="Q349">
        <f t="shared" si="43"/>
        <v>2.8</v>
      </c>
      <c r="R349">
        <f t="shared" si="44"/>
        <v>2.8</v>
      </c>
      <c r="S349" s="31">
        <f t="shared" si="45"/>
        <v>0</v>
      </c>
      <c r="V349" s="30">
        <f t="shared" ca="1" si="46"/>
        <v>2.0031107735256586</v>
      </c>
      <c r="Y349" s="18">
        <f t="shared" si="47"/>
        <v>1.1111111111111112</v>
      </c>
      <c r="Z349" s="18">
        <f t="shared" si="48"/>
        <v>4.2222222222222223</v>
      </c>
    </row>
    <row r="350" spans="2:26" x14ac:dyDescent="0.25">
      <c r="B350">
        <v>7</v>
      </c>
      <c r="C350">
        <v>6.4</v>
      </c>
      <c r="D350">
        <f t="shared" si="42"/>
        <v>6.5</v>
      </c>
      <c r="E350">
        <v>104</v>
      </c>
      <c r="F350" s="74">
        <v>35343</v>
      </c>
      <c r="Q350">
        <f t="shared" si="43"/>
        <v>-0.59999999999999964</v>
      </c>
      <c r="R350">
        <f t="shared" si="44"/>
        <v>0.59999999999999964</v>
      </c>
      <c r="S350" s="31">
        <f t="shared" si="45"/>
        <v>1</v>
      </c>
      <c r="V350" s="30">
        <f t="shared" ca="1" si="46"/>
        <v>6.5128151557072131</v>
      </c>
      <c r="Y350" s="18">
        <f t="shared" si="47"/>
        <v>6.666666666666667</v>
      </c>
      <c r="Z350" s="18">
        <f t="shared" si="48"/>
        <v>6</v>
      </c>
    </row>
    <row r="351" spans="2:26" x14ac:dyDescent="0.25">
      <c r="B351">
        <v>8</v>
      </c>
      <c r="C351">
        <v>7.1</v>
      </c>
      <c r="D351">
        <f t="shared" si="42"/>
        <v>7</v>
      </c>
      <c r="E351">
        <v>116</v>
      </c>
      <c r="F351" s="74">
        <v>69106</v>
      </c>
      <c r="Q351">
        <f t="shared" si="43"/>
        <v>-0.90000000000000036</v>
      </c>
      <c r="R351">
        <f t="shared" si="44"/>
        <v>0.90000000000000036</v>
      </c>
      <c r="S351" s="31">
        <f t="shared" si="45"/>
        <v>1</v>
      </c>
      <c r="V351" s="30">
        <f t="shared" ca="1" si="46"/>
        <v>8.1519588806574408</v>
      </c>
      <c r="Y351" s="18">
        <f t="shared" si="47"/>
        <v>7.7777777777777777</v>
      </c>
      <c r="Z351" s="18">
        <f t="shared" si="48"/>
        <v>6.7777777777777777</v>
      </c>
    </row>
    <row r="352" spans="2:26" x14ac:dyDescent="0.25">
      <c r="B352">
        <v>6</v>
      </c>
      <c r="C352">
        <v>7.3</v>
      </c>
      <c r="D352">
        <f t="shared" si="42"/>
        <v>7.5</v>
      </c>
      <c r="E352">
        <v>140</v>
      </c>
      <c r="F352" s="74">
        <v>84301</v>
      </c>
      <c r="Q352">
        <f t="shared" si="43"/>
        <v>1.2999999999999998</v>
      </c>
      <c r="R352">
        <f t="shared" si="44"/>
        <v>1.2999999999999998</v>
      </c>
      <c r="S352" s="31">
        <f t="shared" si="45"/>
        <v>0</v>
      </c>
      <c r="V352" s="30">
        <f t="shared" ca="1" si="46"/>
        <v>5.8479397638800048</v>
      </c>
      <c r="Y352" s="18">
        <f t="shared" si="47"/>
        <v>5.5555555555555554</v>
      </c>
      <c r="Z352" s="18">
        <f t="shared" si="48"/>
        <v>7</v>
      </c>
    </row>
    <row r="353" spans="2:26" x14ac:dyDescent="0.25">
      <c r="B353">
        <v>3</v>
      </c>
      <c r="C353">
        <v>2.6</v>
      </c>
      <c r="D353">
        <f t="shared" si="42"/>
        <v>2.5</v>
      </c>
      <c r="E353">
        <v>89</v>
      </c>
      <c r="F353" s="74">
        <v>729</v>
      </c>
      <c r="Q353">
        <f t="shared" si="43"/>
        <v>-0.39999999999999991</v>
      </c>
      <c r="R353">
        <f t="shared" si="44"/>
        <v>0.39999999999999991</v>
      </c>
      <c r="S353" s="31">
        <f t="shared" si="45"/>
        <v>1</v>
      </c>
      <c r="V353" s="30">
        <f t="shared" ca="1" si="46"/>
        <v>2.8090519576379078</v>
      </c>
      <c r="Y353" s="18">
        <f t="shared" si="47"/>
        <v>2.2222222222222223</v>
      </c>
      <c r="Z353" s="18">
        <f t="shared" si="48"/>
        <v>1.7777777777777777</v>
      </c>
    </row>
    <row r="354" spans="2:26" x14ac:dyDescent="0.25">
      <c r="B354">
        <v>3</v>
      </c>
      <c r="C354">
        <v>3.1</v>
      </c>
      <c r="D354">
        <f t="shared" si="42"/>
        <v>3</v>
      </c>
      <c r="E354">
        <v>78</v>
      </c>
      <c r="F354" s="74">
        <v>10711</v>
      </c>
      <c r="Q354">
        <f t="shared" si="43"/>
        <v>0.10000000000000009</v>
      </c>
      <c r="R354">
        <f t="shared" si="44"/>
        <v>0.10000000000000009</v>
      </c>
      <c r="S354" s="31">
        <f t="shared" si="45"/>
        <v>0</v>
      </c>
      <c r="V354" s="30">
        <f t="shared" ca="1" si="46"/>
        <v>2.7117448482886499</v>
      </c>
      <c r="Y354" s="18">
        <f t="shared" si="47"/>
        <v>2.2222222222222223</v>
      </c>
      <c r="Z354" s="18">
        <f t="shared" si="48"/>
        <v>2.3333333333333335</v>
      </c>
    </row>
    <row r="355" spans="2:26" x14ac:dyDescent="0.25">
      <c r="B355">
        <v>5</v>
      </c>
      <c r="C355">
        <v>6</v>
      </c>
      <c r="D355">
        <f t="shared" si="42"/>
        <v>6</v>
      </c>
      <c r="E355">
        <v>30</v>
      </c>
      <c r="F355" s="74">
        <v>34395</v>
      </c>
      <c r="Q355">
        <f t="shared" si="43"/>
        <v>1</v>
      </c>
      <c r="R355">
        <f t="shared" si="44"/>
        <v>1</v>
      </c>
      <c r="S355" s="31">
        <f t="shared" si="45"/>
        <v>0</v>
      </c>
      <c r="V355" s="30">
        <f t="shared" ca="1" si="46"/>
        <v>5.3807918571526407</v>
      </c>
      <c r="Y355" s="18">
        <f t="shared" si="47"/>
        <v>4.4444444444444446</v>
      </c>
      <c r="Z355" s="18">
        <f t="shared" si="48"/>
        <v>5.5555555555555554</v>
      </c>
    </row>
    <row r="356" spans="2:26" x14ac:dyDescent="0.25">
      <c r="B356">
        <v>6</v>
      </c>
      <c r="C356">
        <v>5.8</v>
      </c>
      <c r="D356">
        <f t="shared" si="42"/>
        <v>6</v>
      </c>
      <c r="E356">
        <v>20</v>
      </c>
      <c r="F356" s="74">
        <v>25288</v>
      </c>
      <c r="Q356">
        <f t="shared" si="43"/>
        <v>-0.20000000000000018</v>
      </c>
      <c r="R356">
        <f t="shared" si="44"/>
        <v>0.20000000000000018</v>
      </c>
      <c r="S356" s="31">
        <f t="shared" si="45"/>
        <v>1</v>
      </c>
      <c r="V356" s="30">
        <f t="shared" ca="1" si="46"/>
        <v>6.0301435124665108</v>
      </c>
      <c r="Y356" s="18">
        <f t="shared" si="47"/>
        <v>5.5555555555555554</v>
      </c>
      <c r="Z356" s="18">
        <f t="shared" si="48"/>
        <v>5.333333333333333</v>
      </c>
    </row>
    <row r="357" spans="2:26" x14ac:dyDescent="0.25">
      <c r="B357">
        <v>2</v>
      </c>
      <c r="C357">
        <v>5.5</v>
      </c>
      <c r="D357">
        <f t="shared" si="42"/>
        <v>5.5</v>
      </c>
      <c r="E357">
        <v>30</v>
      </c>
      <c r="F357" s="74">
        <v>15949</v>
      </c>
      <c r="Q357">
        <f t="shared" si="43"/>
        <v>3.5</v>
      </c>
      <c r="R357">
        <f t="shared" si="44"/>
        <v>3.5</v>
      </c>
      <c r="S357" s="31">
        <f t="shared" si="45"/>
        <v>0</v>
      </c>
      <c r="V357" s="30">
        <f t="shared" ca="1" si="46"/>
        <v>2.29067072555815</v>
      </c>
      <c r="Y357" s="18">
        <f t="shared" si="47"/>
        <v>1.1111111111111112</v>
      </c>
      <c r="Z357" s="18">
        <f t="shared" si="48"/>
        <v>5</v>
      </c>
    </row>
    <row r="358" spans="2:26" x14ac:dyDescent="0.25">
      <c r="B358">
        <v>5</v>
      </c>
      <c r="C358">
        <v>6.4</v>
      </c>
      <c r="D358">
        <f t="shared" si="42"/>
        <v>6.5</v>
      </c>
      <c r="E358">
        <v>105</v>
      </c>
      <c r="F358" s="74">
        <v>32715</v>
      </c>
      <c r="Q358">
        <f t="shared" si="43"/>
        <v>1.4000000000000004</v>
      </c>
      <c r="R358">
        <f t="shared" si="44"/>
        <v>1.4000000000000004</v>
      </c>
      <c r="S358" s="31">
        <f t="shared" si="45"/>
        <v>0</v>
      </c>
      <c r="V358" s="30">
        <f t="shared" ca="1" si="46"/>
        <v>4.5680809528052144</v>
      </c>
      <c r="Y358" s="18">
        <f t="shared" si="47"/>
        <v>4.4444444444444446</v>
      </c>
      <c r="Z358" s="18">
        <f t="shared" si="48"/>
        <v>6</v>
      </c>
    </row>
    <row r="359" spans="2:26" x14ac:dyDescent="0.25">
      <c r="B359">
        <v>4</v>
      </c>
      <c r="C359">
        <v>6.5</v>
      </c>
      <c r="D359">
        <f t="shared" si="42"/>
        <v>6.5</v>
      </c>
      <c r="E359">
        <v>103</v>
      </c>
      <c r="F359" s="74">
        <v>64549</v>
      </c>
      <c r="Q359">
        <f t="shared" si="43"/>
        <v>2.5</v>
      </c>
      <c r="R359">
        <f t="shared" si="44"/>
        <v>2.5</v>
      </c>
      <c r="S359" s="31">
        <f t="shared" si="45"/>
        <v>0</v>
      </c>
      <c r="V359" s="30">
        <f t="shared" ca="1" si="46"/>
        <v>4.4584307613139504</v>
      </c>
      <c r="Y359" s="18">
        <f t="shared" si="47"/>
        <v>3.3333333333333335</v>
      </c>
      <c r="Z359" s="18">
        <f t="shared" si="48"/>
        <v>6.1111111111111107</v>
      </c>
    </row>
    <row r="360" spans="2:26" x14ac:dyDescent="0.25">
      <c r="B360">
        <v>7</v>
      </c>
      <c r="C360">
        <v>7.7</v>
      </c>
      <c r="D360">
        <f t="shared" si="42"/>
        <v>7.5</v>
      </c>
      <c r="E360">
        <v>103</v>
      </c>
      <c r="F360" s="74">
        <v>120461</v>
      </c>
      <c r="Q360">
        <f t="shared" si="43"/>
        <v>0.70000000000000018</v>
      </c>
      <c r="R360">
        <f t="shared" si="44"/>
        <v>0.70000000000000018</v>
      </c>
      <c r="S360" s="31">
        <f t="shared" si="45"/>
        <v>0</v>
      </c>
      <c r="V360" s="30">
        <f t="shared" ca="1" si="46"/>
        <v>6.5023084156907176</v>
      </c>
      <c r="Y360" s="18">
        <f t="shared" si="47"/>
        <v>6.666666666666667</v>
      </c>
      <c r="Z360" s="18">
        <f t="shared" si="48"/>
        <v>7.4444444444444446</v>
      </c>
    </row>
    <row r="361" spans="2:26" x14ac:dyDescent="0.25">
      <c r="B361">
        <v>9</v>
      </c>
      <c r="C361">
        <v>8.3000000000000007</v>
      </c>
      <c r="D361">
        <f t="shared" si="42"/>
        <v>8.5</v>
      </c>
      <c r="E361">
        <v>148</v>
      </c>
      <c r="F361" s="74">
        <v>148196</v>
      </c>
      <c r="Q361">
        <f t="shared" si="43"/>
        <v>-0.69999999999999929</v>
      </c>
      <c r="R361">
        <f t="shared" si="44"/>
        <v>0.69999999999999929</v>
      </c>
      <c r="S361" s="31">
        <f t="shared" si="45"/>
        <v>1</v>
      </c>
      <c r="V361" s="30">
        <f t="shared" ca="1" si="46"/>
        <v>8.5113432496268917</v>
      </c>
      <c r="Y361" s="18">
        <f t="shared" si="47"/>
        <v>8.8888888888888893</v>
      </c>
      <c r="Z361" s="18">
        <f t="shared" si="48"/>
        <v>8.1111111111111107</v>
      </c>
    </row>
    <row r="362" spans="2:26" x14ac:dyDescent="0.25">
      <c r="B362">
        <v>6</v>
      </c>
      <c r="C362">
        <v>7</v>
      </c>
      <c r="D362">
        <f t="shared" si="42"/>
        <v>7</v>
      </c>
      <c r="E362">
        <v>108</v>
      </c>
      <c r="F362" s="74">
        <v>42285</v>
      </c>
      <c r="Q362">
        <f t="shared" si="43"/>
        <v>1</v>
      </c>
      <c r="R362">
        <f t="shared" si="44"/>
        <v>1</v>
      </c>
      <c r="S362" s="31">
        <f t="shared" si="45"/>
        <v>0</v>
      </c>
      <c r="V362" s="30">
        <f t="shared" ca="1" si="46"/>
        <v>5.8493016527422546</v>
      </c>
      <c r="Y362" s="18">
        <f t="shared" si="47"/>
        <v>5.5555555555555554</v>
      </c>
      <c r="Z362" s="18">
        <f t="shared" si="48"/>
        <v>6.666666666666667</v>
      </c>
    </row>
    <row r="363" spans="2:26" x14ac:dyDescent="0.25">
      <c r="B363">
        <v>6</v>
      </c>
      <c r="C363">
        <v>7.4</v>
      </c>
      <c r="D363">
        <f t="shared" si="42"/>
        <v>7.5</v>
      </c>
      <c r="E363">
        <v>129</v>
      </c>
      <c r="F363" s="74">
        <v>85856</v>
      </c>
      <c r="Q363">
        <f t="shared" si="43"/>
        <v>1.4000000000000004</v>
      </c>
      <c r="R363">
        <f t="shared" si="44"/>
        <v>1.4000000000000004</v>
      </c>
      <c r="S363" s="31">
        <f t="shared" si="45"/>
        <v>0</v>
      </c>
      <c r="V363" s="30">
        <f t="shared" ca="1" si="46"/>
        <v>5.8439879307286873</v>
      </c>
      <c r="Y363" s="18">
        <f t="shared" si="47"/>
        <v>5.5555555555555554</v>
      </c>
      <c r="Z363" s="18">
        <f t="shared" si="48"/>
        <v>7.1111111111111107</v>
      </c>
    </row>
    <row r="364" spans="2:26" x14ac:dyDescent="0.25">
      <c r="B364">
        <v>8</v>
      </c>
      <c r="C364">
        <v>6.7</v>
      </c>
      <c r="D364">
        <f t="shared" si="42"/>
        <v>6.5</v>
      </c>
      <c r="E364">
        <v>90</v>
      </c>
      <c r="F364" s="74">
        <v>63638</v>
      </c>
      <c r="Q364">
        <f t="shared" si="43"/>
        <v>-1.2999999999999998</v>
      </c>
      <c r="R364">
        <f t="shared" si="44"/>
        <v>1.2999999999999998</v>
      </c>
      <c r="S364" s="31">
        <f t="shared" si="45"/>
        <v>1</v>
      </c>
      <c r="V364" s="30">
        <f t="shared" ca="1" si="46"/>
        <v>7.5556881554984425</v>
      </c>
      <c r="Y364" s="18">
        <f t="shared" si="47"/>
        <v>7.7777777777777777</v>
      </c>
      <c r="Z364" s="18">
        <f t="shared" si="48"/>
        <v>6.333333333333333</v>
      </c>
    </row>
    <row r="365" spans="2:26" x14ac:dyDescent="0.25">
      <c r="B365">
        <v>6</v>
      </c>
      <c r="C365">
        <v>6.7</v>
      </c>
      <c r="D365">
        <f t="shared" si="42"/>
        <v>6.5</v>
      </c>
      <c r="E365">
        <v>92</v>
      </c>
      <c r="F365" s="74">
        <v>21629</v>
      </c>
      <c r="Q365">
        <f t="shared" si="43"/>
        <v>0.70000000000000018</v>
      </c>
      <c r="R365">
        <f t="shared" si="44"/>
        <v>0.70000000000000018</v>
      </c>
      <c r="S365" s="31">
        <f t="shared" si="45"/>
        <v>0</v>
      </c>
      <c r="V365" s="30">
        <f t="shared" ca="1" si="46"/>
        <v>5.5245265938371393</v>
      </c>
      <c r="Y365" s="18">
        <f t="shared" si="47"/>
        <v>5.5555555555555554</v>
      </c>
      <c r="Z365" s="18">
        <f t="shared" si="48"/>
        <v>6.333333333333333</v>
      </c>
    </row>
    <row r="366" spans="2:26" x14ac:dyDescent="0.25">
      <c r="B366">
        <v>6</v>
      </c>
      <c r="C366">
        <v>5.7</v>
      </c>
      <c r="D366">
        <f t="shared" si="42"/>
        <v>5.5</v>
      </c>
      <c r="E366">
        <v>103</v>
      </c>
      <c r="F366" s="74">
        <v>17557</v>
      </c>
      <c r="Q366">
        <f t="shared" si="43"/>
        <v>-0.29999999999999982</v>
      </c>
      <c r="R366">
        <f t="shared" si="44"/>
        <v>0.29999999999999982</v>
      </c>
      <c r="S366" s="31">
        <f t="shared" si="45"/>
        <v>1</v>
      </c>
      <c r="V366" s="30">
        <f t="shared" ca="1" si="46"/>
        <v>5.5712789521527375</v>
      </c>
      <c r="Y366" s="18">
        <f t="shared" si="47"/>
        <v>5.5555555555555554</v>
      </c>
      <c r="Z366" s="18">
        <f t="shared" si="48"/>
        <v>5.2222222222222223</v>
      </c>
    </row>
    <row r="367" spans="2:26" x14ac:dyDescent="0.25">
      <c r="B367">
        <v>7</v>
      </c>
      <c r="C367">
        <v>5.6</v>
      </c>
      <c r="D367">
        <f t="shared" si="42"/>
        <v>5.5</v>
      </c>
      <c r="E367">
        <v>107</v>
      </c>
      <c r="F367" s="74">
        <v>40917</v>
      </c>
      <c r="Q367">
        <f t="shared" si="43"/>
        <v>-1.4000000000000004</v>
      </c>
      <c r="R367">
        <f t="shared" si="44"/>
        <v>1.4000000000000004</v>
      </c>
      <c r="S367" s="31">
        <f t="shared" si="45"/>
        <v>1</v>
      </c>
      <c r="V367" s="30">
        <f t="shared" ca="1" si="46"/>
        <v>6.7950630837756325</v>
      </c>
      <c r="Y367" s="18">
        <f t="shared" si="47"/>
        <v>6.666666666666667</v>
      </c>
      <c r="Z367" s="18">
        <f t="shared" si="48"/>
        <v>5.1111111111111107</v>
      </c>
    </row>
    <row r="368" spans="2:26" x14ac:dyDescent="0.25">
      <c r="B368">
        <v>4</v>
      </c>
      <c r="C368">
        <v>5.5</v>
      </c>
      <c r="D368">
        <f t="shared" si="42"/>
        <v>5.5</v>
      </c>
      <c r="E368">
        <v>98</v>
      </c>
      <c r="F368" s="74">
        <v>10400</v>
      </c>
      <c r="Q368">
        <f t="shared" si="43"/>
        <v>1.5</v>
      </c>
      <c r="R368">
        <f t="shared" si="44"/>
        <v>1.5</v>
      </c>
      <c r="S368" s="31">
        <f t="shared" si="45"/>
        <v>0</v>
      </c>
      <c r="V368" s="30">
        <f t="shared" ca="1" si="46"/>
        <v>3.9765765625257181</v>
      </c>
      <c r="Y368" s="18">
        <f t="shared" si="47"/>
        <v>3.3333333333333335</v>
      </c>
      <c r="Z368" s="18">
        <f t="shared" si="48"/>
        <v>5</v>
      </c>
    </row>
    <row r="369" spans="2:26" x14ac:dyDescent="0.25">
      <c r="B369">
        <v>1</v>
      </c>
      <c r="C369">
        <v>3.3</v>
      </c>
      <c r="D369">
        <f t="shared" si="42"/>
        <v>3.5</v>
      </c>
      <c r="E369">
        <v>105</v>
      </c>
      <c r="F369" s="74">
        <v>11475</v>
      </c>
      <c r="Q369">
        <f t="shared" si="43"/>
        <v>2.2999999999999998</v>
      </c>
      <c r="R369">
        <f t="shared" si="44"/>
        <v>2.2999999999999998</v>
      </c>
      <c r="S369" s="31">
        <f t="shared" si="45"/>
        <v>0</v>
      </c>
      <c r="V369" s="30">
        <f t="shared" ca="1" si="46"/>
        <v>0.8290398205887124</v>
      </c>
      <c r="Y369" s="18">
        <f t="shared" si="47"/>
        <v>0</v>
      </c>
      <c r="Z369" s="18">
        <f t="shared" si="48"/>
        <v>2.5555555555555554</v>
      </c>
    </row>
    <row r="370" spans="2:26" x14ac:dyDescent="0.25">
      <c r="B370">
        <v>4</v>
      </c>
      <c r="C370">
        <v>4.7</v>
      </c>
      <c r="D370">
        <f t="shared" si="42"/>
        <v>4.5</v>
      </c>
      <c r="E370">
        <v>120</v>
      </c>
      <c r="F370" s="74">
        <v>22036</v>
      </c>
      <c r="Q370">
        <f t="shared" si="43"/>
        <v>0.70000000000000018</v>
      </c>
      <c r="R370">
        <f t="shared" si="44"/>
        <v>0.70000000000000018</v>
      </c>
      <c r="S370" s="31">
        <f t="shared" si="45"/>
        <v>0</v>
      </c>
      <c r="V370" s="30">
        <f t="shared" ca="1" si="46"/>
        <v>3.908042630473795</v>
      </c>
      <c r="Y370" s="18">
        <f t="shared" si="47"/>
        <v>3.3333333333333335</v>
      </c>
      <c r="Z370" s="18">
        <f t="shared" si="48"/>
        <v>4.1111111111111107</v>
      </c>
    </row>
    <row r="371" spans="2:26" x14ac:dyDescent="0.25">
      <c r="B371">
        <v>4</v>
      </c>
      <c r="C371">
        <v>4.9000000000000004</v>
      </c>
      <c r="D371">
        <f t="shared" si="42"/>
        <v>5</v>
      </c>
      <c r="E371">
        <v>124</v>
      </c>
      <c r="F371" s="74">
        <v>12632</v>
      </c>
      <c r="Q371">
        <f t="shared" si="43"/>
        <v>0.90000000000000036</v>
      </c>
      <c r="R371">
        <f t="shared" si="44"/>
        <v>0.90000000000000036</v>
      </c>
      <c r="S371" s="31">
        <f t="shared" si="45"/>
        <v>0</v>
      </c>
      <c r="V371" s="30">
        <f t="shared" ca="1" si="46"/>
        <v>4.0304354437293641</v>
      </c>
      <c r="Y371" s="18">
        <f t="shared" si="47"/>
        <v>3.3333333333333335</v>
      </c>
      <c r="Z371" s="18">
        <f t="shared" si="48"/>
        <v>4.333333333333333</v>
      </c>
    </row>
    <row r="372" spans="2:26" x14ac:dyDescent="0.25">
      <c r="B372">
        <v>6</v>
      </c>
      <c r="C372">
        <v>7.3</v>
      </c>
      <c r="D372">
        <f t="shared" si="42"/>
        <v>7.5</v>
      </c>
      <c r="E372">
        <v>167</v>
      </c>
      <c r="F372" s="74">
        <v>59413</v>
      </c>
      <c r="Q372">
        <f t="shared" si="43"/>
        <v>1.2999999999999998</v>
      </c>
      <c r="R372">
        <f t="shared" si="44"/>
        <v>1.2999999999999998</v>
      </c>
      <c r="S372" s="31">
        <f t="shared" si="45"/>
        <v>0</v>
      </c>
      <c r="V372" s="30">
        <f t="shared" ca="1" si="46"/>
        <v>6.1494373213475964</v>
      </c>
      <c r="Y372" s="18">
        <f t="shared" si="47"/>
        <v>5.5555555555555554</v>
      </c>
      <c r="Z372" s="18">
        <f t="shared" si="48"/>
        <v>7</v>
      </c>
    </row>
    <row r="373" spans="2:26" x14ac:dyDescent="0.25">
      <c r="B373">
        <v>6</v>
      </c>
      <c r="C373">
        <v>6.8</v>
      </c>
      <c r="D373">
        <f t="shared" si="42"/>
        <v>7</v>
      </c>
      <c r="E373">
        <v>111</v>
      </c>
      <c r="F373" s="74">
        <v>28521</v>
      </c>
      <c r="Q373">
        <f t="shared" si="43"/>
        <v>0.79999999999999982</v>
      </c>
      <c r="R373">
        <f t="shared" si="44"/>
        <v>0.79999999999999982</v>
      </c>
      <c r="S373" s="31">
        <f t="shared" si="45"/>
        <v>0</v>
      </c>
      <c r="V373" s="30">
        <f t="shared" ca="1" si="46"/>
        <v>5.7374520814295886</v>
      </c>
      <c r="Y373" s="18">
        <f t="shared" si="47"/>
        <v>5.5555555555555554</v>
      </c>
      <c r="Z373" s="18">
        <f t="shared" si="48"/>
        <v>6.4444444444444446</v>
      </c>
    </row>
    <row r="374" spans="2:26" x14ac:dyDescent="0.25">
      <c r="B374">
        <v>5</v>
      </c>
      <c r="C374">
        <v>4.3</v>
      </c>
      <c r="D374">
        <f t="shared" si="42"/>
        <v>4.5</v>
      </c>
      <c r="E374">
        <v>87</v>
      </c>
      <c r="F374" s="74">
        <v>25100</v>
      </c>
      <c r="Q374">
        <f t="shared" si="43"/>
        <v>-0.70000000000000018</v>
      </c>
      <c r="R374">
        <f t="shared" si="44"/>
        <v>0.70000000000000018</v>
      </c>
      <c r="S374" s="31">
        <f t="shared" si="45"/>
        <v>1</v>
      </c>
      <c r="V374" s="30">
        <f t="shared" ca="1" si="46"/>
        <v>4.7819150356115188</v>
      </c>
      <c r="Y374" s="18">
        <f t="shared" si="47"/>
        <v>4.4444444444444446</v>
      </c>
      <c r="Z374" s="18">
        <f t="shared" si="48"/>
        <v>3.6666666666666665</v>
      </c>
    </row>
    <row r="375" spans="2:26" x14ac:dyDescent="0.25">
      <c r="B375">
        <v>6</v>
      </c>
      <c r="C375">
        <v>6.6</v>
      </c>
      <c r="D375">
        <f t="shared" si="42"/>
        <v>6.5</v>
      </c>
      <c r="E375">
        <v>125</v>
      </c>
      <c r="F375" s="74">
        <v>5385</v>
      </c>
      <c r="Q375">
        <f t="shared" si="43"/>
        <v>0.59999999999999964</v>
      </c>
      <c r="R375">
        <f t="shared" si="44"/>
        <v>0.59999999999999964</v>
      </c>
      <c r="S375" s="31">
        <f t="shared" si="45"/>
        <v>0</v>
      </c>
      <c r="V375" s="30">
        <f t="shared" ca="1" si="46"/>
        <v>6.1802424862618492</v>
      </c>
      <c r="Y375" s="18">
        <f t="shared" si="47"/>
        <v>5.5555555555555554</v>
      </c>
      <c r="Z375" s="18">
        <f t="shared" si="48"/>
        <v>6.2222222222222223</v>
      </c>
    </row>
    <row r="376" spans="2:26" x14ac:dyDescent="0.25">
      <c r="B376">
        <v>7</v>
      </c>
      <c r="C376">
        <v>6.9</v>
      </c>
      <c r="D376">
        <f t="shared" si="42"/>
        <v>7</v>
      </c>
      <c r="E376">
        <v>90</v>
      </c>
      <c r="F376" s="74">
        <v>86636</v>
      </c>
      <c r="Q376">
        <f t="shared" si="43"/>
        <v>-9.9999999999999645E-2</v>
      </c>
      <c r="R376">
        <f t="shared" si="44"/>
        <v>9.9999999999999645E-2</v>
      </c>
      <c r="S376" s="31">
        <f t="shared" si="45"/>
        <v>1</v>
      </c>
      <c r="V376" s="30">
        <f t="shared" ca="1" si="46"/>
        <v>7.1146232061592887</v>
      </c>
      <c r="Y376" s="18">
        <f t="shared" si="47"/>
        <v>6.666666666666667</v>
      </c>
      <c r="Z376" s="18">
        <f t="shared" si="48"/>
        <v>6.5555555555555554</v>
      </c>
    </row>
    <row r="377" spans="2:26" x14ac:dyDescent="0.25">
      <c r="B377">
        <v>6</v>
      </c>
      <c r="C377">
        <v>7.5</v>
      </c>
      <c r="D377">
        <f t="shared" si="42"/>
        <v>7.5</v>
      </c>
      <c r="E377">
        <v>116</v>
      </c>
      <c r="F377" s="74">
        <v>138439</v>
      </c>
      <c r="Q377">
        <f t="shared" si="43"/>
        <v>1.5</v>
      </c>
      <c r="R377">
        <f t="shared" si="44"/>
        <v>1.5</v>
      </c>
      <c r="S377" s="31">
        <f t="shared" si="45"/>
        <v>0</v>
      </c>
      <c r="V377" s="30">
        <f t="shared" ca="1" si="46"/>
        <v>6.4918441940187623</v>
      </c>
      <c r="Y377" s="18">
        <f t="shared" si="47"/>
        <v>5.5555555555555554</v>
      </c>
      <c r="Z377" s="18">
        <f t="shared" si="48"/>
        <v>7.2222222222222223</v>
      </c>
    </row>
    <row r="378" spans="2:26" x14ac:dyDescent="0.25">
      <c r="B378">
        <v>6</v>
      </c>
      <c r="C378">
        <v>7.2</v>
      </c>
      <c r="D378">
        <f t="shared" si="42"/>
        <v>7</v>
      </c>
      <c r="E378">
        <v>105</v>
      </c>
      <c r="F378" s="74">
        <v>62894</v>
      </c>
      <c r="Q378">
        <f t="shared" si="43"/>
        <v>1.2000000000000002</v>
      </c>
      <c r="R378">
        <f t="shared" si="44"/>
        <v>1.2000000000000002</v>
      </c>
      <c r="S378" s="31">
        <f t="shared" si="45"/>
        <v>0</v>
      </c>
      <c r="V378" s="30">
        <f t="shared" ca="1" si="46"/>
        <v>5.637228090169593</v>
      </c>
      <c r="Y378" s="18">
        <f t="shared" si="47"/>
        <v>5.5555555555555554</v>
      </c>
      <c r="Z378" s="18">
        <f t="shared" si="48"/>
        <v>6.8888888888888893</v>
      </c>
    </row>
    <row r="379" spans="2:26" x14ac:dyDescent="0.25">
      <c r="B379">
        <v>6</v>
      </c>
      <c r="C379">
        <v>6.6</v>
      </c>
      <c r="D379">
        <f t="shared" si="42"/>
        <v>6.5</v>
      </c>
      <c r="E379">
        <v>118</v>
      </c>
      <c r="F379" s="74">
        <v>51946</v>
      </c>
      <c r="Q379">
        <f t="shared" si="43"/>
        <v>0.59999999999999964</v>
      </c>
      <c r="R379">
        <f t="shared" si="44"/>
        <v>0.59999999999999964</v>
      </c>
      <c r="S379" s="31">
        <f t="shared" si="45"/>
        <v>0</v>
      </c>
      <c r="V379" s="30">
        <f t="shared" ca="1" si="46"/>
        <v>5.8125200369145711</v>
      </c>
      <c r="Y379" s="18">
        <f t="shared" si="47"/>
        <v>5.5555555555555554</v>
      </c>
      <c r="Z379" s="18">
        <f t="shared" si="48"/>
        <v>6.2222222222222223</v>
      </c>
    </row>
    <row r="380" spans="2:26" x14ac:dyDescent="0.25">
      <c r="B380">
        <v>8</v>
      </c>
      <c r="C380">
        <v>7.6</v>
      </c>
      <c r="D380">
        <f t="shared" si="42"/>
        <v>7.5</v>
      </c>
      <c r="E380">
        <v>105</v>
      </c>
      <c r="F380" s="74">
        <v>35032</v>
      </c>
      <c r="Q380">
        <f t="shared" si="43"/>
        <v>-0.40000000000000036</v>
      </c>
      <c r="R380">
        <f t="shared" si="44"/>
        <v>0.40000000000000036</v>
      </c>
      <c r="S380" s="31">
        <f t="shared" si="45"/>
        <v>1</v>
      </c>
      <c r="V380" s="30">
        <f t="shared" ca="1" si="46"/>
        <v>8.2362351523589137</v>
      </c>
      <c r="Y380" s="18">
        <f t="shared" si="47"/>
        <v>7.7777777777777777</v>
      </c>
      <c r="Z380" s="18">
        <f t="shared" si="48"/>
        <v>7.333333333333333</v>
      </c>
    </row>
    <row r="381" spans="2:26" x14ac:dyDescent="0.25">
      <c r="B381">
        <v>5</v>
      </c>
      <c r="C381">
        <v>7.1</v>
      </c>
      <c r="D381">
        <f t="shared" si="42"/>
        <v>7</v>
      </c>
      <c r="E381">
        <v>124</v>
      </c>
      <c r="F381" s="74">
        <v>118405</v>
      </c>
      <c r="Q381">
        <f t="shared" si="43"/>
        <v>2.0999999999999996</v>
      </c>
      <c r="R381">
        <f t="shared" si="44"/>
        <v>2.0999999999999996</v>
      </c>
      <c r="S381" s="31">
        <f t="shared" si="45"/>
        <v>0</v>
      </c>
      <c r="V381" s="30">
        <f t="shared" ca="1" si="46"/>
        <v>4.8049615510514379</v>
      </c>
      <c r="Y381" s="18">
        <f t="shared" si="47"/>
        <v>4.4444444444444446</v>
      </c>
      <c r="Z381" s="18">
        <f t="shared" si="48"/>
        <v>6.7777777777777777</v>
      </c>
    </row>
    <row r="382" spans="2:26" x14ac:dyDescent="0.25">
      <c r="B382">
        <v>7</v>
      </c>
      <c r="C382">
        <v>6.7</v>
      </c>
      <c r="D382">
        <f t="shared" si="42"/>
        <v>6.5</v>
      </c>
      <c r="E382">
        <v>76</v>
      </c>
      <c r="F382" s="74">
        <v>89</v>
      </c>
      <c r="Q382">
        <f t="shared" si="43"/>
        <v>-0.29999999999999982</v>
      </c>
      <c r="R382">
        <f t="shared" si="44"/>
        <v>0.29999999999999982</v>
      </c>
      <c r="S382" s="31">
        <f t="shared" si="45"/>
        <v>1</v>
      </c>
      <c r="V382" s="30">
        <f t="shared" ca="1" si="46"/>
        <v>6.7809210887674674</v>
      </c>
      <c r="Y382" s="18">
        <f t="shared" si="47"/>
        <v>6.666666666666667</v>
      </c>
      <c r="Z382" s="18">
        <f t="shared" si="48"/>
        <v>6.333333333333333</v>
      </c>
    </row>
    <row r="383" spans="2:26" x14ac:dyDescent="0.25">
      <c r="B383">
        <v>5</v>
      </c>
      <c r="C383">
        <v>7.2</v>
      </c>
      <c r="D383">
        <f t="shared" si="42"/>
        <v>7</v>
      </c>
      <c r="E383">
        <v>79</v>
      </c>
      <c r="F383" s="74">
        <v>91</v>
      </c>
      <c r="Q383">
        <f t="shared" si="43"/>
        <v>2.2000000000000002</v>
      </c>
      <c r="R383">
        <f t="shared" si="44"/>
        <v>2.2000000000000002</v>
      </c>
      <c r="S383" s="31">
        <f t="shared" si="45"/>
        <v>0</v>
      </c>
      <c r="V383" s="30">
        <f t="shared" ca="1" si="46"/>
        <v>4.5521829826068485</v>
      </c>
      <c r="Y383" s="18">
        <f t="shared" si="47"/>
        <v>4.4444444444444446</v>
      </c>
      <c r="Z383" s="18">
        <f t="shared" si="48"/>
        <v>6.8888888888888893</v>
      </c>
    </row>
    <row r="384" spans="2:26" x14ac:dyDescent="0.25">
      <c r="B384">
        <v>9</v>
      </c>
      <c r="C384">
        <v>6.8</v>
      </c>
      <c r="D384">
        <f t="shared" si="42"/>
        <v>7</v>
      </c>
      <c r="E384">
        <v>61</v>
      </c>
      <c r="F384" s="74">
        <v>86</v>
      </c>
      <c r="Q384">
        <f t="shared" si="43"/>
        <v>-2.2000000000000002</v>
      </c>
      <c r="R384">
        <f t="shared" si="44"/>
        <v>2.2000000000000002</v>
      </c>
      <c r="S384" s="31">
        <f t="shared" si="45"/>
        <v>1</v>
      </c>
      <c r="V384" s="30">
        <f t="shared" ca="1" si="46"/>
        <v>8.8097753988869894</v>
      </c>
      <c r="Y384" s="18">
        <f t="shared" si="47"/>
        <v>8.8888888888888893</v>
      </c>
      <c r="Z384" s="18">
        <f t="shared" si="48"/>
        <v>6.4444444444444446</v>
      </c>
    </row>
    <row r="385" spans="2:26" x14ac:dyDescent="0.25">
      <c r="B385">
        <v>9</v>
      </c>
      <c r="C385">
        <v>7.1</v>
      </c>
      <c r="D385">
        <f t="shared" ref="D385:D448" si="49">ROUND($C385*2, 0)/2</f>
        <v>7</v>
      </c>
      <c r="E385">
        <v>62</v>
      </c>
      <c r="F385" s="74">
        <v>217</v>
      </c>
      <c r="Q385">
        <f t="shared" si="43"/>
        <v>-1.9000000000000004</v>
      </c>
      <c r="R385">
        <f t="shared" si="44"/>
        <v>1.9000000000000004</v>
      </c>
      <c r="S385" s="31">
        <f t="shared" si="45"/>
        <v>1</v>
      </c>
      <c r="V385" s="30">
        <f t="shared" ca="1" si="46"/>
        <v>9.4894036571561617</v>
      </c>
      <c r="Y385" s="18">
        <f t="shared" si="47"/>
        <v>8.8888888888888893</v>
      </c>
      <c r="Z385" s="18">
        <f t="shared" si="48"/>
        <v>6.7777777777777777</v>
      </c>
    </row>
    <row r="386" spans="2:26" x14ac:dyDescent="0.25">
      <c r="B386">
        <v>4</v>
      </c>
      <c r="C386">
        <v>6.3</v>
      </c>
      <c r="D386">
        <f t="shared" si="49"/>
        <v>6.5</v>
      </c>
      <c r="E386">
        <v>145</v>
      </c>
      <c r="F386" s="74">
        <v>5504</v>
      </c>
      <c r="Q386">
        <f t="shared" si="43"/>
        <v>2.2999999999999998</v>
      </c>
      <c r="R386">
        <f t="shared" si="44"/>
        <v>2.2999999999999998</v>
      </c>
      <c r="S386" s="31">
        <f t="shared" si="45"/>
        <v>0</v>
      </c>
      <c r="V386" s="30">
        <f t="shared" ca="1" si="46"/>
        <v>4.4720618321478414</v>
      </c>
      <c r="Y386" s="18">
        <f t="shared" si="47"/>
        <v>3.3333333333333335</v>
      </c>
      <c r="Z386" s="18">
        <f t="shared" si="48"/>
        <v>5.8888888888888893</v>
      </c>
    </row>
    <row r="387" spans="2:26" x14ac:dyDescent="0.25">
      <c r="B387">
        <v>7</v>
      </c>
      <c r="C387">
        <v>6</v>
      </c>
      <c r="D387">
        <f t="shared" si="49"/>
        <v>6</v>
      </c>
      <c r="E387">
        <v>82</v>
      </c>
      <c r="F387" s="74">
        <v>4124</v>
      </c>
      <c r="Q387">
        <f t="shared" ref="Q387:Q450" si="50">C387-B387</f>
        <v>-1</v>
      </c>
      <c r="R387">
        <f t="shared" ref="R387:R450" si="51">ABS(Q387)</f>
        <v>1</v>
      </c>
      <c r="S387" s="31">
        <f t="shared" ref="S387:S450" si="52">IF($Q387&gt;0,0,1)</f>
        <v>1</v>
      </c>
      <c r="V387" s="30">
        <f t="shared" ref="V387:V450" ca="1" si="53">B387+RAND()-0.5</f>
        <v>7.1207520621796476</v>
      </c>
      <c r="Y387" s="18">
        <f t="shared" ref="Y387:Y450" si="54">(B387-1)*10/9</f>
        <v>6.666666666666667</v>
      </c>
      <c r="Z387" s="18">
        <f t="shared" ref="Z387:Z450" si="55">(C387-1)*10/9</f>
        <v>5.5555555555555554</v>
      </c>
    </row>
    <row r="388" spans="2:26" x14ac:dyDescent="0.25">
      <c r="B388">
        <v>9</v>
      </c>
      <c r="C388">
        <v>7.6</v>
      </c>
      <c r="D388">
        <f t="shared" si="49"/>
        <v>7.5</v>
      </c>
      <c r="E388">
        <v>89</v>
      </c>
      <c r="F388" s="74">
        <v>21194</v>
      </c>
      <c r="Q388">
        <f t="shared" si="50"/>
        <v>-1.4000000000000004</v>
      </c>
      <c r="R388">
        <f t="shared" si="51"/>
        <v>1.4000000000000004</v>
      </c>
      <c r="S388" s="31">
        <f t="shared" si="52"/>
        <v>1</v>
      </c>
      <c r="V388" s="30">
        <f t="shared" ca="1" si="53"/>
        <v>8.796161824556707</v>
      </c>
      <c r="Y388" s="18">
        <f t="shared" si="54"/>
        <v>8.8888888888888893</v>
      </c>
      <c r="Z388" s="18">
        <f t="shared" si="55"/>
        <v>7.333333333333333</v>
      </c>
    </row>
    <row r="389" spans="2:26" x14ac:dyDescent="0.25">
      <c r="B389">
        <v>7</v>
      </c>
      <c r="C389">
        <v>7.7</v>
      </c>
      <c r="D389">
        <f t="shared" si="49"/>
        <v>7.5</v>
      </c>
      <c r="E389">
        <v>20</v>
      </c>
      <c r="F389" s="74">
        <v>96061</v>
      </c>
      <c r="Q389">
        <f t="shared" si="50"/>
        <v>0.70000000000000018</v>
      </c>
      <c r="R389">
        <f t="shared" si="51"/>
        <v>0.70000000000000018</v>
      </c>
      <c r="S389" s="31">
        <f t="shared" si="52"/>
        <v>0</v>
      </c>
      <c r="V389" s="30">
        <f t="shared" ca="1" si="53"/>
        <v>7.0516232297632335</v>
      </c>
      <c r="Y389" s="18">
        <f t="shared" si="54"/>
        <v>6.666666666666667</v>
      </c>
      <c r="Z389" s="18">
        <f t="shared" si="55"/>
        <v>7.4444444444444446</v>
      </c>
    </row>
    <row r="390" spans="2:26" x14ac:dyDescent="0.25">
      <c r="B390">
        <v>8</v>
      </c>
      <c r="C390">
        <v>7.5</v>
      </c>
      <c r="D390">
        <f t="shared" si="49"/>
        <v>7.5</v>
      </c>
      <c r="E390">
        <v>22</v>
      </c>
      <c r="F390" s="74">
        <v>54145</v>
      </c>
      <c r="Q390">
        <f t="shared" si="50"/>
        <v>-0.5</v>
      </c>
      <c r="R390">
        <f t="shared" si="51"/>
        <v>0.5</v>
      </c>
      <c r="S390" s="31">
        <f t="shared" si="52"/>
        <v>1</v>
      </c>
      <c r="V390" s="30">
        <f t="shared" ca="1" si="53"/>
        <v>7.9721661117791065</v>
      </c>
      <c r="Y390" s="18">
        <f t="shared" si="54"/>
        <v>7.7777777777777777</v>
      </c>
      <c r="Z390" s="18">
        <f t="shared" si="55"/>
        <v>7.2222222222222223</v>
      </c>
    </row>
    <row r="391" spans="2:26" x14ac:dyDescent="0.25">
      <c r="B391">
        <v>8</v>
      </c>
      <c r="C391">
        <v>8.1</v>
      </c>
      <c r="D391">
        <f t="shared" si="49"/>
        <v>8</v>
      </c>
      <c r="E391">
        <v>125</v>
      </c>
      <c r="F391" s="74">
        <v>40331</v>
      </c>
      <c r="Q391">
        <f t="shared" si="50"/>
        <v>9.9999999999999645E-2</v>
      </c>
      <c r="R391">
        <f t="shared" si="51"/>
        <v>9.9999999999999645E-2</v>
      </c>
      <c r="S391" s="31">
        <f t="shared" si="52"/>
        <v>0</v>
      </c>
      <c r="V391" s="30">
        <f t="shared" ca="1" si="53"/>
        <v>8.4706825486802622</v>
      </c>
      <c r="Y391" s="18">
        <f t="shared" si="54"/>
        <v>7.7777777777777777</v>
      </c>
      <c r="Z391" s="18">
        <f t="shared" si="55"/>
        <v>7.8888888888888893</v>
      </c>
    </row>
    <row r="392" spans="2:26" x14ac:dyDescent="0.25">
      <c r="B392">
        <v>8</v>
      </c>
      <c r="C392">
        <v>8</v>
      </c>
      <c r="D392">
        <f t="shared" si="49"/>
        <v>8</v>
      </c>
      <c r="E392">
        <v>94</v>
      </c>
      <c r="F392" s="74">
        <v>70589</v>
      </c>
      <c r="Q392">
        <f t="shared" si="50"/>
        <v>0</v>
      </c>
      <c r="R392">
        <f t="shared" si="51"/>
        <v>0</v>
      </c>
      <c r="S392" s="31">
        <f t="shared" si="52"/>
        <v>1</v>
      </c>
      <c r="V392" s="30">
        <f t="shared" ca="1" si="53"/>
        <v>8.0779115493858829</v>
      </c>
      <c r="Y392" s="18">
        <f t="shared" si="54"/>
        <v>7.7777777777777777</v>
      </c>
      <c r="Z392" s="18">
        <f t="shared" si="55"/>
        <v>7.7777777777777777</v>
      </c>
    </row>
    <row r="393" spans="2:26" x14ac:dyDescent="0.25">
      <c r="B393">
        <v>9</v>
      </c>
      <c r="C393">
        <v>6.4</v>
      </c>
      <c r="D393">
        <f t="shared" si="49"/>
        <v>6.5</v>
      </c>
      <c r="E393">
        <v>5</v>
      </c>
      <c r="F393" s="74">
        <v>6375</v>
      </c>
      <c r="Q393">
        <f t="shared" si="50"/>
        <v>-2.5999999999999996</v>
      </c>
      <c r="R393">
        <f t="shared" si="51"/>
        <v>2.5999999999999996</v>
      </c>
      <c r="S393" s="31">
        <f t="shared" si="52"/>
        <v>1</v>
      </c>
      <c r="V393" s="30">
        <f t="shared" ca="1" si="53"/>
        <v>9.2689018580365747</v>
      </c>
      <c r="Y393" s="18">
        <f t="shared" si="54"/>
        <v>8.8888888888888893</v>
      </c>
      <c r="Z393" s="18">
        <f t="shared" si="55"/>
        <v>6</v>
      </c>
    </row>
    <row r="394" spans="2:26" x14ac:dyDescent="0.25">
      <c r="B394">
        <v>8</v>
      </c>
      <c r="C394">
        <v>7.5</v>
      </c>
      <c r="D394">
        <f t="shared" si="49"/>
        <v>7.5</v>
      </c>
      <c r="E394">
        <v>30</v>
      </c>
      <c r="F394" s="74">
        <v>5163</v>
      </c>
      <c r="Q394">
        <f t="shared" si="50"/>
        <v>-0.5</v>
      </c>
      <c r="R394">
        <f t="shared" si="51"/>
        <v>0.5</v>
      </c>
      <c r="S394" s="31">
        <f t="shared" si="52"/>
        <v>1</v>
      </c>
      <c r="V394" s="30">
        <f t="shared" ca="1" si="53"/>
        <v>7.5038251309321744</v>
      </c>
      <c r="Y394" s="18">
        <f t="shared" si="54"/>
        <v>7.7777777777777777</v>
      </c>
      <c r="Z394" s="18">
        <f t="shared" si="55"/>
        <v>7.2222222222222223</v>
      </c>
    </row>
    <row r="395" spans="2:26" x14ac:dyDescent="0.25">
      <c r="B395">
        <v>7</v>
      </c>
      <c r="C395">
        <v>7.6</v>
      </c>
      <c r="D395">
        <f t="shared" si="49"/>
        <v>7.5</v>
      </c>
      <c r="E395">
        <v>95</v>
      </c>
      <c r="F395" s="74">
        <v>81805</v>
      </c>
      <c r="Q395">
        <f t="shared" si="50"/>
        <v>0.59999999999999964</v>
      </c>
      <c r="R395">
        <f t="shared" si="51"/>
        <v>0.59999999999999964</v>
      </c>
      <c r="S395" s="31">
        <f t="shared" si="52"/>
        <v>0</v>
      </c>
      <c r="V395" s="30">
        <f t="shared" ca="1" si="53"/>
        <v>7.0433909960913486</v>
      </c>
      <c r="Y395" s="18">
        <f t="shared" si="54"/>
        <v>6.666666666666667</v>
      </c>
      <c r="Z395" s="18">
        <f t="shared" si="55"/>
        <v>7.333333333333333</v>
      </c>
    </row>
    <row r="396" spans="2:26" x14ac:dyDescent="0.25">
      <c r="B396">
        <v>7</v>
      </c>
      <c r="C396">
        <v>7.5</v>
      </c>
      <c r="D396">
        <f t="shared" si="49"/>
        <v>7.5</v>
      </c>
      <c r="E396">
        <v>126</v>
      </c>
      <c r="F396" s="74">
        <v>102263</v>
      </c>
      <c r="Q396">
        <f t="shared" si="50"/>
        <v>0.5</v>
      </c>
      <c r="R396">
        <f t="shared" si="51"/>
        <v>0.5</v>
      </c>
      <c r="S396" s="31">
        <f t="shared" si="52"/>
        <v>0</v>
      </c>
      <c r="V396" s="30">
        <f t="shared" ca="1" si="53"/>
        <v>7.1073365745763901</v>
      </c>
      <c r="Y396" s="18">
        <f t="shared" si="54"/>
        <v>6.666666666666667</v>
      </c>
      <c r="Z396" s="18">
        <f t="shared" si="55"/>
        <v>7.2222222222222223</v>
      </c>
    </row>
    <row r="397" spans="2:26" x14ac:dyDescent="0.25">
      <c r="B397">
        <v>7</v>
      </c>
      <c r="C397">
        <v>5.6</v>
      </c>
      <c r="D397">
        <f t="shared" si="49"/>
        <v>5.5</v>
      </c>
      <c r="E397">
        <v>3</v>
      </c>
      <c r="F397" s="74">
        <v>353</v>
      </c>
      <c r="Q397">
        <f t="shared" si="50"/>
        <v>-1.4000000000000004</v>
      </c>
      <c r="R397">
        <f t="shared" si="51"/>
        <v>1.4000000000000004</v>
      </c>
      <c r="S397" s="31">
        <f t="shared" si="52"/>
        <v>1</v>
      </c>
      <c r="V397" s="30">
        <f t="shared" ca="1" si="53"/>
        <v>6.8921167529403489</v>
      </c>
      <c r="Y397" s="18">
        <f t="shared" si="54"/>
        <v>6.666666666666667</v>
      </c>
      <c r="Z397" s="18">
        <f t="shared" si="55"/>
        <v>5.1111111111111107</v>
      </c>
    </row>
    <row r="398" spans="2:26" x14ac:dyDescent="0.25">
      <c r="B398">
        <v>6</v>
      </c>
      <c r="C398">
        <v>6.4</v>
      </c>
      <c r="D398">
        <f t="shared" si="49"/>
        <v>6.5</v>
      </c>
      <c r="E398">
        <v>5</v>
      </c>
      <c r="F398" s="74">
        <v>4423</v>
      </c>
      <c r="Q398">
        <f t="shared" si="50"/>
        <v>0.40000000000000036</v>
      </c>
      <c r="R398">
        <f t="shared" si="51"/>
        <v>0.40000000000000036</v>
      </c>
      <c r="S398" s="31">
        <f t="shared" si="52"/>
        <v>0</v>
      </c>
      <c r="V398" s="30">
        <f t="shared" ca="1" si="53"/>
        <v>6.2440842403597623</v>
      </c>
      <c r="Y398" s="18">
        <f t="shared" si="54"/>
        <v>5.5555555555555554</v>
      </c>
      <c r="Z398" s="18">
        <f t="shared" si="55"/>
        <v>6</v>
      </c>
    </row>
    <row r="399" spans="2:26" x14ac:dyDescent="0.25">
      <c r="B399">
        <v>9</v>
      </c>
      <c r="C399">
        <v>7.2</v>
      </c>
      <c r="D399">
        <f t="shared" si="49"/>
        <v>7</v>
      </c>
      <c r="E399">
        <v>86</v>
      </c>
      <c r="F399" s="74">
        <v>19261</v>
      </c>
      <c r="Q399">
        <f t="shared" si="50"/>
        <v>-1.7999999999999998</v>
      </c>
      <c r="R399">
        <f t="shared" si="51"/>
        <v>1.7999999999999998</v>
      </c>
      <c r="S399" s="31">
        <f t="shared" si="52"/>
        <v>1</v>
      </c>
      <c r="V399" s="30">
        <f t="shared" ca="1" si="53"/>
        <v>8.9833477340863759</v>
      </c>
      <c r="Y399" s="18">
        <f t="shared" si="54"/>
        <v>8.8888888888888893</v>
      </c>
      <c r="Z399" s="18">
        <f t="shared" si="55"/>
        <v>6.8888888888888893</v>
      </c>
    </row>
    <row r="400" spans="2:26" x14ac:dyDescent="0.25">
      <c r="B400">
        <v>7</v>
      </c>
      <c r="C400">
        <v>7.2</v>
      </c>
      <c r="D400">
        <f t="shared" si="49"/>
        <v>7</v>
      </c>
      <c r="E400">
        <v>24</v>
      </c>
      <c r="F400" s="74">
        <v>1026</v>
      </c>
      <c r="Q400">
        <f t="shared" si="50"/>
        <v>0.20000000000000018</v>
      </c>
      <c r="R400">
        <f t="shared" si="51"/>
        <v>0.20000000000000018</v>
      </c>
      <c r="S400" s="31">
        <f t="shared" si="52"/>
        <v>0</v>
      </c>
      <c r="V400" s="30">
        <f t="shared" ca="1" si="53"/>
        <v>7.4902066498164857</v>
      </c>
      <c r="Y400" s="18">
        <f t="shared" si="54"/>
        <v>6.666666666666667</v>
      </c>
      <c r="Z400" s="18">
        <f t="shared" si="55"/>
        <v>6.8888888888888893</v>
      </c>
    </row>
    <row r="401" spans="2:26" x14ac:dyDescent="0.25">
      <c r="B401">
        <v>8</v>
      </c>
      <c r="C401">
        <v>6.8</v>
      </c>
      <c r="D401">
        <f t="shared" si="49"/>
        <v>7</v>
      </c>
      <c r="E401">
        <v>152</v>
      </c>
      <c r="F401" s="74">
        <v>80685</v>
      </c>
      <c r="Q401">
        <f t="shared" si="50"/>
        <v>-1.2000000000000002</v>
      </c>
      <c r="R401">
        <f t="shared" si="51"/>
        <v>1.2000000000000002</v>
      </c>
      <c r="S401" s="31">
        <f t="shared" si="52"/>
        <v>1</v>
      </c>
      <c r="V401" s="30">
        <f t="shared" ca="1" si="53"/>
        <v>7.6106535544526306</v>
      </c>
      <c r="Y401" s="18">
        <f t="shared" si="54"/>
        <v>7.7777777777777777</v>
      </c>
      <c r="Z401" s="18">
        <f t="shared" si="55"/>
        <v>6.4444444444444446</v>
      </c>
    </row>
    <row r="402" spans="2:26" x14ac:dyDescent="0.25">
      <c r="B402">
        <v>6</v>
      </c>
      <c r="C402">
        <v>6.5</v>
      </c>
      <c r="D402">
        <f t="shared" si="49"/>
        <v>6.5</v>
      </c>
      <c r="E402">
        <v>154</v>
      </c>
      <c r="F402" s="74">
        <v>70913</v>
      </c>
      <c r="Q402">
        <f t="shared" si="50"/>
        <v>0.5</v>
      </c>
      <c r="R402">
        <f t="shared" si="51"/>
        <v>0.5</v>
      </c>
      <c r="S402" s="31">
        <f t="shared" si="52"/>
        <v>0</v>
      </c>
      <c r="V402" s="30">
        <f t="shared" ca="1" si="53"/>
        <v>5.5973311581390277</v>
      </c>
      <c r="Y402" s="18">
        <f t="shared" si="54"/>
        <v>5.5555555555555554</v>
      </c>
      <c r="Z402" s="18">
        <f t="shared" si="55"/>
        <v>6.1111111111111107</v>
      </c>
    </row>
    <row r="403" spans="2:26" x14ac:dyDescent="0.25">
      <c r="B403">
        <v>6</v>
      </c>
      <c r="C403">
        <v>6.5</v>
      </c>
      <c r="D403">
        <f t="shared" si="49"/>
        <v>6.5</v>
      </c>
      <c r="E403">
        <v>126</v>
      </c>
      <c r="F403" s="74">
        <v>64153</v>
      </c>
      <c r="Q403">
        <f t="shared" si="50"/>
        <v>0.5</v>
      </c>
      <c r="R403">
        <f t="shared" si="51"/>
        <v>0.5</v>
      </c>
      <c r="S403" s="31">
        <f t="shared" si="52"/>
        <v>0</v>
      </c>
      <c r="V403" s="30">
        <f t="shared" ca="1" si="53"/>
        <v>6.0877475588271226</v>
      </c>
      <c r="Y403" s="18">
        <f t="shared" si="54"/>
        <v>5.5555555555555554</v>
      </c>
      <c r="Z403" s="18">
        <f t="shared" si="55"/>
        <v>6.1111111111111107</v>
      </c>
    </row>
    <row r="404" spans="2:26" x14ac:dyDescent="0.25">
      <c r="B404">
        <v>6</v>
      </c>
      <c r="C404">
        <v>7.4</v>
      </c>
      <c r="D404">
        <f t="shared" si="49"/>
        <v>7.5</v>
      </c>
      <c r="E404">
        <v>110</v>
      </c>
      <c r="F404" s="74">
        <v>80562</v>
      </c>
      <c r="Q404">
        <f t="shared" si="50"/>
        <v>1.4000000000000004</v>
      </c>
      <c r="R404">
        <f t="shared" si="51"/>
        <v>1.4000000000000004</v>
      </c>
      <c r="S404" s="31">
        <f t="shared" si="52"/>
        <v>0</v>
      </c>
      <c r="V404" s="30">
        <f t="shared" ca="1" si="53"/>
        <v>6.367546853678979</v>
      </c>
      <c r="Y404" s="18">
        <f t="shared" si="54"/>
        <v>5.5555555555555554</v>
      </c>
      <c r="Z404" s="18">
        <f t="shared" si="55"/>
        <v>7.1111111111111107</v>
      </c>
    </row>
    <row r="405" spans="2:26" x14ac:dyDescent="0.25">
      <c r="B405">
        <v>4</v>
      </c>
      <c r="C405">
        <v>5.8</v>
      </c>
      <c r="D405">
        <f t="shared" si="49"/>
        <v>6</v>
      </c>
      <c r="E405">
        <v>108</v>
      </c>
      <c r="F405" s="74">
        <v>36955</v>
      </c>
      <c r="Q405">
        <f t="shared" si="50"/>
        <v>1.7999999999999998</v>
      </c>
      <c r="R405">
        <f t="shared" si="51"/>
        <v>1.7999999999999998</v>
      </c>
      <c r="S405" s="31">
        <f t="shared" si="52"/>
        <v>0</v>
      </c>
      <c r="V405" s="30">
        <f t="shared" ca="1" si="53"/>
        <v>4.1542135648642349</v>
      </c>
      <c r="Y405" s="18">
        <f t="shared" si="54"/>
        <v>3.3333333333333335</v>
      </c>
      <c r="Z405" s="18">
        <f t="shared" si="55"/>
        <v>5.333333333333333</v>
      </c>
    </row>
    <row r="406" spans="2:26" x14ac:dyDescent="0.25">
      <c r="B406">
        <v>5</v>
      </c>
      <c r="C406">
        <v>6.2</v>
      </c>
      <c r="D406">
        <f t="shared" si="49"/>
        <v>6</v>
      </c>
      <c r="E406">
        <v>87</v>
      </c>
      <c r="F406" s="74">
        <v>96120</v>
      </c>
      <c r="Q406">
        <f t="shared" si="50"/>
        <v>1.2000000000000002</v>
      </c>
      <c r="R406">
        <f t="shared" si="51"/>
        <v>1.2000000000000002</v>
      </c>
      <c r="S406" s="31">
        <f t="shared" si="52"/>
        <v>0</v>
      </c>
      <c r="V406" s="30">
        <f t="shared" ca="1" si="53"/>
        <v>5.3571051927535844</v>
      </c>
      <c r="Y406" s="18">
        <f t="shared" si="54"/>
        <v>4.4444444444444446</v>
      </c>
      <c r="Z406" s="18">
        <f t="shared" si="55"/>
        <v>5.7777777777777777</v>
      </c>
    </row>
    <row r="407" spans="2:26" x14ac:dyDescent="0.25">
      <c r="B407">
        <v>5</v>
      </c>
      <c r="C407">
        <v>7</v>
      </c>
      <c r="D407">
        <f t="shared" si="49"/>
        <v>7</v>
      </c>
      <c r="E407">
        <v>93</v>
      </c>
      <c r="F407" s="74">
        <v>128227</v>
      </c>
      <c r="Q407">
        <f t="shared" si="50"/>
        <v>2</v>
      </c>
      <c r="R407">
        <f t="shared" si="51"/>
        <v>2</v>
      </c>
      <c r="S407" s="31">
        <f t="shared" si="52"/>
        <v>0</v>
      </c>
      <c r="V407" s="30">
        <f t="shared" ca="1" si="53"/>
        <v>4.9804647004179214</v>
      </c>
      <c r="Y407" s="18">
        <f t="shared" si="54"/>
        <v>4.4444444444444446</v>
      </c>
      <c r="Z407" s="18">
        <f t="shared" si="55"/>
        <v>6.666666666666667</v>
      </c>
    </row>
    <row r="408" spans="2:26" x14ac:dyDescent="0.25">
      <c r="B408">
        <v>7</v>
      </c>
      <c r="C408">
        <v>5.8</v>
      </c>
      <c r="D408">
        <f t="shared" si="49"/>
        <v>6</v>
      </c>
      <c r="E408">
        <v>97</v>
      </c>
      <c r="F408" s="74">
        <v>16419</v>
      </c>
      <c r="Q408">
        <f t="shared" si="50"/>
        <v>-1.2000000000000002</v>
      </c>
      <c r="R408">
        <f t="shared" si="51"/>
        <v>1.2000000000000002</v>
      </c>
      <c r="S408" s="31">
        <f t="shared" si="52"/>
        <v>1</v>
      </c>
      <c r="V408" s="30">
        <f t="shared" ca="1" si="53"/>
        <v>7.2729053571328963</v>
      </c>
      <c r="Y408" s="18">
        <f t="shared" si="54"/>
        <v>6.666666666666667</v>
      </c>
      <c r="Z408" s="18">
        <f t="shared" si="55"/>
        <v>5.333333333333333</v>
      </c>
    </row>
    <row r="409" spans="2:26" x14ac:dyDescent="0.25">
      <c r="B409">
        <v>7</v>
      </c>
      <c r="C409">
        <v>6.3</v>
      </c>
      <c r="D409">
        <f t="shared" si="49"/>
        <v>6.5</v>
      </c>
      <c r="E409">
        <v>90</v>
      </c>
      <c r="F409" s="74">
        <v>23347</v>
      </c>
      <c r="Q409">
        <f t="shared" si="50"/>
        <v>-0.70000000000000018</v>
      </c>
      <c r="R409">
        <f t="shared" si="51"/>
        <v>0.70000000000000018</v>
      </c>
      <c r="S409" s="31">
        <f t="shared" si="52"/>
        <v>1</v>
      </c>
      <c r="V409" s="30">
        <f t="shared" ca="1" si="53"/>
        <v>6.828083984618921</v>
      </c>
      <c r="Y409" s="18">
        <f t="shared" si="54"/>
        <v>6.666666666666667</v>
      </c>
      <c r="Z409" s="18">
        <f t="shared" si="55"/>
        <v>5.8888888888888893</v>
      </c>
    </row>
    <row r="410" spans="2:26" x14ac:dyDescent="0.25">
      <c r="B410">
        <v>7</v>
      </c>
      <c r="C410">
        <v>5.9</v>
      </c>
      <c r="D410">
        <f t="shared" si="49"/>
        <v>6</v>
      </c>
      <c r="E410">
        <v>4</v>
      </c>
      <c r="F410" s="74">
        <v>3980</v>
      </c>
      <c r="Q410">
        <f t="shared" si="50"/>
        <v>-1.0999999999999996</v>
      </c>
      <c r="R410">
        <f t="shared" si="51"/>
        <v>1.0999999999999996</v>
      </c>
      <c r="S410" s="31">
        <f t="shared" si="52"/>
        <v>1</v>
      </c>
      <c r="V410" s="30">
        <f t="shared" ca="1" si="53"/>
        <v>7.0046690236568381</v>
      </c>
      <c r="Y410" s="18">
        <f t="shared" si="54"/>
        <v>6.666666666666667</v>
      </c>
      <c r="Z410" s="18">
        <f t="shared" si="55"/>
        <v>5.4444444444444446</v>
      </c>
    </row>
    <row r="411" spans="2:26" x14ac:dyDescent="0.25">
      <c r="B411">
        <v>8</v>
      </c>
      <c r="C411">
        <v>6.7</v>
      </c>
      <c r="D411">
        <f t="shared" si="49"/>
        <v>6.5</v>
      </c>
      <c r="E411">
        <v>95</v>
      </c>
      <c r="F411" s="74">
        <v>85771</v>
      </c>
      <c r="Q411">
        <f t="shared" si="50"/>
        <v>-1.2999999999999998</v>
      </c>
      <c r="R411">
        <f t="shared" si="51"/>
        <v>1.2999999999999998</v>
      </c>
      <c r="S411" s="31">
        <f t="shared" si="52"/>
        <v>1</v>
      </c>
      <c r="V411" s="30">
        <f t="shared" ca="1" si="53"/>
        <v>8.2316453255161512</v>
      </c>
      <c r="Y411" s="18">
        <f t="shared" si="54"/>
        <v>7.7777777777777777</v>
      </c>
      <c r="Z411" s="18">
        <f t="shared" si="55"/>
        <v>6.333333333333333</v>
      </c>
    </row>
    <row r="412" spans="2:26" x14ac:dyDescent="0.25">
      <c r="B412">
        <v>8</v>
      </c>
      <c r="C412">
        <v>5.2</v>
      </c>
      <c r="D412">
        <f t="shared" si="49"/>
        <v>5</v>
      </c>
      <c r="E412">
        <v>2</v>
      </c>
      <c r="F412" s="74">
        <v>807</v>
      </c>
      <c r="Q412">
        <f t="shared" si="50"/>
        <v>-2.8</v>
      </c>
      <c r="R412">
        <f t="shared" si="51"/>
        <v>2.8</v>
      </c>
      <c r="S412" s="31">
        <f t="shared" si="52"/>
        <v>1</v>
      </c>
      <c r="V412" s="30">
        <f t="shared" ca="1" si="53"/>
        <v>7.7199265322234289</v>
      </c>
      <c r="Y412" s="18">
        <f t="shared" si="54"/>
        <v>7.7777777777777777</v>
      </c>
      <c r="Z412" s="18">
        <f t="shared" si="55"/>
        <v>4.666666666666667</v>
      </c>
    </row>
    <row r="413" spans="2:26" x14ac:dyDescent="0.25">
      <c r="B413">
        <v>8</v>
      </c>
      <c r="C413">
        <v>8.1</v>
      </c>
      <c r="D413">
        <f t="shared" si="49"/>
        <v>8</v>
      </c>
      <c r="E413">
        <v>93</v>
      </c>
      <c r="F413" s="74">
        <v>28375</v>
      </c>
      <c r="Q413">
        <f t="shared" si="50"/>
        <v>9.9999999999999645E-2</v>
      </c>
      <c r="R413">
        <f t="shared" si="51"/>
        <v>9.9999999999999645E-2</v>
      </c>
      <c r="S413" s="31">
        <f t="shared" si="52"/>
        <v>0</v>
      </c>
      <c r="V413" s="30">
        <f t="shared" ca="1" si="53"/>
        <v>8.2269858903732693</v>
      </c>
      <c r="Y413" s="18">
        <f t="shared" si="54"/>
        <v>7.7777777777777777</v>
      </c>
      <c r="Z413" s="18">
        <f t="shared" si="55"/>
        <v>7.8888888888888893</v>
      </c>
    </row>
    <row r="414" spans="2:26" x14ac:dyDescent="0.25">
      <c r="B414">
        <v>7</v>
      </c>
      <c r="C414">
        <v>7.8</v>
      </c>
      <c r="D414">
        <f t="shared" si="49"/>
        <v>8</v>
      </c>
      <c r="E414">
        <v>98</v>
      </c>
      <c r="F414" s="74">
        <v>116596</v>
      </c>
      <c r="Q414">
        <f t="shared" si="50"/>
        <v>0.79999999999999982</v>
      </c>
      <c r="R414">
        <f t="shared" si="51"/>
        <v>0.79999999999999982</v>
      </c>
      <c r="S414" s="31">
        <f t="shared" si="52"/>
        <v>0</v>
      </c>
      <c r="V414" s="30">
        <f t="shared" ca="1" si="53"/>
        <v>6.6675725452396231</v>
      </c>
      <c r="Y414" s="18">
        <f t="shared" si="54"/>
        <v>6.666666666666667</v>
      </c>
      <c r="Z414" s="18">
        <f t="shared" si="55"/>
        <v>7.5555555555555554</v>
      </c>
    </row>
    <row r="415" spans="2:26" x14ac:dyDescent="0.25">
      <c r="B415">
        <v>6</v>
      </c>
      <c r="C415">
        <v>6.6</v>
      </c>
      <c r="D415">
        <f t="shared" si="49"/>
        <v>6.5</v>
      </c>
      <c r="E415">
        <v>4</v>
      </c>
      <c r="F415" s="74">
        <v>4516</v>
      </c>
      <c r="Q415">
        <f t="shared" si="50"/>
        <v>0.59999999999999964</v>
      </c>
      <c r="R415">
        <f t="shared" si="51"/>
        <v>0.59999999999999964</v>
      </c>
      <c r="S415" s="31">
        <f t="shared" si="52"/>
        <v>0</v>
      </c>
      <c r="V415" s="30">
        <f t="shared" ca="1" si="53"/>
        <v>5.7435412171601605</v>
      </c>
      <c r="Y415" s="18">
        <f t="shared" si="54"/>
        <v>5.5555555555555554</v>
      </c>
      <c r="Z415" s="18">
        <f t="shared" si="55"/>
        <v>6.2222222222222223</v>
      </c>
    </row>
    <row r="416" spans="2:26" x14ac:dyDescent="0.25">
      <c r="B416">
        <v>7</v>
      </c>
      <c r="C416">
        <v>6.8</v>
      </c>
      <c r="D416">
        <f t="shared" si="49"/>
        <v>7</v>
      </c>
      <c r="E416">
        <v>121</v>
      </c>
      <c r="F416" s="74">
        <v>109180</v>
      </c>
      <c r="Q416">
        <f t="shared" si="50"/>
        <v>-0.20000000000000018</v>
      </c>
      <c r="R416">
        <f t="shared" si="51"/>
        <v>0.20000000000000018</v>
      </c>
      <c r="S416" s="31">
        <f t="shared" si="52"/>
        <v>1</v>
      </c>
      <c r="V416" s="30">
        <f t="shared" ca="1" si="53"/>
        <v>7.4408619009204813</v>
      </c>
      <c r="Y416" s="18">
        <f t="shared" si="54"/>
        <v>6.666666666666667</v>
      </c>
      <c r="Z416" s="18">
        <f t="shared" si="55"/>
        <v>6.4444444444444446</v>
      </c>
    </row>
    <row r="417" spans="2:26" x14ac:dyDescent="0.25">
      <c r="B417">
        <v>3</v>
      </c>
      <c r="C417">
        <v>6.2</v>
      </c>
      <c r="D417">
        <f t="shared" si="49"/>
        <v>6</v>
      </c>
      <c r="E417">
        <v>5</v>
      </c>
      <c r="F417" s="74">
        <v>4228</v>
      </c>
      <c r="Q417">
        <f t="shared" si="50"/>
        <v>3.2</v>
      </c>
      <c r="R417">
        <f t="shared" si="51"/>
        <v>3.2</v>
      </c>
      <c r="S417" s="31">
        <f t="shared" si="52"/>
        <v>0</v>
      </c>
      <c r="V417" s="30">
        <f t="shared" ca="1" si="53"/>
        <v>3.0739130311355698</v>
      </c>
      <c r="Y417" s="18">
        <f t="shared" si="54"/>
        <v>2.2222222222222223</v>
      </c>
      <c r="Z417" s="18">
        <f t="shared" si="55"/>
        <v>5.7777777777777777</v>
      </c>
    </row>
    <row r="418" spans="2:26" x14ac:dyDescent="0.25">
      <c r="B418">
        <v>7</v>
      </c>
      <c r="C418">
        <v>5.6</v>
      </c>
      <c r="D418">
        <f t="shared" si="49"/>
        <v>5.5</v>
      </c>
      <c r="E418">
        <v>4</v>
      </c>
      <c r="F418" s="74">
        <v>2573</v>
      </c>
      <c r="Q418">
        <f t="shared" si="50"/>
        <v>-1.4000000000000004</v>
      </c>
      <c r="R418">
        <f t="shared" si="51"/>
        <v>1.4000000000000004</v>
      </c>
      <c r="S418" s="31">
        <f t="shared" si="52"/>
        <v>1</v>
      </c>
      <c r="V418" s="30">
        <f t="shared" ca="1" si="53"/>
        <v>6.6943986643455649</v>
      </c>
      <c r="Y418" s="18">
        <f t="shared" si="54"/>
        <v>6.666666666666667</v>
      </c>
      <c r="Z418" s="18">
        <f t="shared" si="55"/>
        <v>5.1111111111111107</v>
      </c>
    </row>
    <row r="419" spans="2:26" x14ac:dyDescent="0.25">
      <c r="B419">
        <v>6</v>
      </c>
      <c r="C419">
        <v>6.6</v>
      </c>
      <c r="D419">
        <f t="shared" si="49"/>
        <v>6.5</v>
      </c>
      <c r="E419">
        <v>111</v>
      </c>
      <c r="F419" s="74">
        <v>103470</v>
      </c>
      <c r="Q419">
        <f t="shared" si="50"/>
        <v>0.59999999999999964</v>
      </c>
      <c r="R419">
        <f t="shared" si="51"/>
        <v>0.59999999999999964</v>
      </c>
      <c r="S419" s="31">
        <f t="shared" si="52"/>
        <v>0</v>
      </c>
      <c r="V419" s="30">
        <f t="shared" ca="1" si="53"/>
        <v>6.0978095587237462</v>
      </c>
      <c r="Y419" s="18">
        <f t="shared" si="54"/>
        <v>5.5555555555555554</v>
      </c>
      <c r="Z419" s="18">
        <f t="shared" si="55"/>
        <v>6.2222222222222223</v>
      </c>
    </row>
    <row r="420" spans="2:26" x14ac:dyDescent="0.25">
      <c r="B420">
        <v>5</v>
      </c>
      <c r="C420">
        <v>5.6</v>
      </c>
      <c r="D420">
        <f t="shared" si="49"/>
        <v>5.5</v>
      </c>
      <c r="E420">
        <v>114</v>
      </c>
      <c r="F420" s="74">
        <v>17880</v>
      </c>
      <c r="Q420">
        <f t="shared" si="50"/>
        <v>0.59999999999999964</v>
      </c>
      <c r="R420">
        <f t="shared" si="51"/>
        <v>0.59999999999999964</v>
      </c>
      <c r="S420" s="31">
        <f t="shared" si="52"/>
        <v>0</v>
      </c>
      <c r="V420" s="30">
        <f t="shared" ca="1" si="53"/>
        <v>5.1759196590438084</v>
      </c>
      <c r="Y420" s="18">
        <f t="shared" si="54"/>
        <v>4.4444444444444446</v>
      </c>
      <c r="Z420" s="18">
        <f t="shared" si="55"/>
        <v>5.1111111111111107</v>
      </c>
    </row>
    <row r="421" spans="2:26" x14ac:dyDescent="0.25">
      <c r="B421">
        <v>6</v>
      </c>
      <c r="C421">
        <v>7.9</v>
      </c>
      <c r="D421">
        <f t="shared" si="49"/>
        <v>8</v>
      </c>
      <c r="E421">
        <v>121</v>
      </c>
      <c r="F421" s="74">
        <v>133667</v>
      </c>
      <c r="Q421">
        <f t="shared" si="50"/>
        <v>1.9000000000000004</v>
      </c>
      <c r="R421">
        <f t="shared" si="51"/>
        <v>1.9000000000000004</v>
      </c>
      <c r="S421" s="31">
        <f t="shared" si="52"/>
        <v>0</v>
      </c>
      <c r="V421" s="30">
        <f t="shared" ca="1" si="53"/>
        <v>6.1634474660915073</v>
      </c>
      <c r="Y421" s="18">
        <f t="shared" si="54"/>
        <v>5.5555555555555554</v>
      </c>
      <c r="Z421" s="18">
        <f t="shared" si="55"/>
        <v>7.666666666666667</v>
      </c>
    </row>
    <row r="422" spans="2:26" x14ac:dyDescent="0.25">
      <c r="B422">
        <v>8</v>
      </c>
      <c r="C422">
        <v>7.7</v>
      </c>
      <c r="D422">
        <f t="shared" si="49"/>
        <v>7.5</v>
      </c>
      <c r="E422">
        <v>35</v>
      </c>
      <c r="F422" s="74">
        <v>21751</v>
      </c>
      <c r="Q422">
        <f t="shared" si="50"/>
        <v>-0.29999999999999982</v>
      </c>
      <c r="R422">
        <f t="shared" si="51"/>
        <v>0.29999999999999982</v>
      </c>
      <c r="S422" s="31">
        <f t="shared" si="52"/>
        <v>1</v>
      </c>
      <c r="V422" s="30">
        <f t="shared" ca="1" si="53"/>
        <v>7.524595586119629</v>
      </c>
      <c r="Y422" s="18">
        <f t="shared" si="54"/>
        <v>7.7777777777777777</v>
      </c>
      <c r="Z422" s="18">
        <f t="shared" si="55"/>
        <v>7.4444444444444446</v>
      </c>
    </row>
    <row r="423" spans="2:26" x14ac:dyDescent="0.25">
      <c r="B423">
        <v>7</v>
      </c>
      <c r="C423">
        <v>7.1</v>
      </c>
      <c r="D423">
        <f t="shared" si="49"/>
        <v>7</v>
      </c>
      <c r="E423">
        <v>30</v>
      </c>
      <c r="F423" s="74">
        <v>37248</v>
      </c>
      <c r="Q423">
        <f t="shared" si="50"/>
        <v>9.9999999999999645E-2</v>
      </c>
      <c r="R423">
        <f t="shared" si="51"/>
        <v>9.9999999999999645E-2</v>
      </c>
      <c r="S423" s="31">
        <f t="shared" si="52"/>
        <v>0</v>
      </c>
      <c r="V423" s="30">
        <f t="shared" ca="1" si="53"/>
        <v>6.9365182159377463</v>
      </c>
      <c r="Y423" s="18">
        <f t="shared" si="54"/>
        <v>6.666666666666667</v>
      </c>
      <c r="Z423" s="18">
        <f t="shared" si="55"/>
        <v>6.7777777777777777</v>
      </c>
    </row>
    <row r="424" spans="2:26" x14ac:dyDescent="0.25">
      <c r="B424">
        <v>4</v>
      </c>
      <c r="C424">
        <v>5.3</v>
      </c>
      <c r="D424">
        <f t="shared" si="49"/>
        <v>5.5</v>
      </c>
      <c r="E424">
        <v>45</v>
      </c>
      <c r="F424" s="74">
        <v>620</v>
      </c>
      <c r="Q424">
        <f t="shared" si="50"/>
        <v>1.2999999999999998</v>
      </c>
      <c r="R424">
        <f t="shared" si="51"/>
        <v>1.2999999999999998</v>
      </c>
      <c r="S424" s="31">
        <f t="shared" si="52"/>
        <v>0</v>
      </c>
      <c r="V424" s="30">
        <f t="shared" ca="1" si="53"/>
        <v>3.608427216521279</v>
      </c>
      <c r="Y424" s="18">
        <f t="shared" si="54"/>
        <v>3.3333333333333335</v>
      </c>
      <c r="Z424" s="18">
        <f t="shared" si="55"/>
        <v>4.7777777777777777</v>
      </c>
    </row>
    <row r="425" spans="2:26" x14ac:dyDescent="0.25">
      <c r="B425">
        <v>6</v>
      </c>
      <c r="C425">
        <v>5.6</v>
      </c>
      <c r="D425">
        <f t="shared" si="49"/>
        <v>5.5</v>
      </c>
      <c r="E425">
        <v>45</v>
      </c>
      <c r="F425" s="74">
        <v>5462</v>
      </c>
      <c r="Q425">
        <f t="shared" si="50"/>
        <v>-0.40000000000000036</v>
      </c>
      <c r="R425">
        <f t="shared" si="51"/>
        <v>0.40000000000000036</v>
      </c>
      <c r="S425" s="31">
        <f t="shared" si="52"/>
        <v>1</v>
      </c>
      <c r="V425" s="30">
        <f t="shared" ca="1" si="53"/>
        <v>5.9607482400882965</v>
      </c>
      <c r="Y425" s="18">
        <f t="shared" si="54"/>
        <v>5.5555555555555554</v>
      </c>
      <c r="Z425" s="18">
        <f t="shared" si="55"/>
        <v>5.1111111111111107</v>
      </c>
    </row>
    <row r="426" spans="2:26" x14ac:dyDescent="0.25">
      <c r="B426">
        <v>7</v>
      </c>
      <c r="C426">
        <v>5.7</v>
      </c>
      <c r="D426">
        <f t="shared" si="49"/>
        <v>5.5</v>
      </c>
      <c r="E426">
        <v>35</v>
      </c>
      <c r="F426" s="74">
        <v>641</v>
      </c>
      <c r="Q426">
        <f t="shared" si="50"/>
        <v>-1.2999999999999998</v>
      </c>
      <c r="R426">
        <f t="shared" si="51"/>
        <v>1.2999999999999998</v>
      </c>
      <c r="S426" s="31">
        <f t="shared" si="52"/>
        <v>1</v>
      </c>
      <c r="V426" s="30">
        <f t="shared" ca="1" si="53"/>
        <v>7.4475026350466722</v>
      </c>
      <c r="Y426" s="18">
        <f t="shared" si="54"/>
        <v>6.666666666666667</v>
      </c>
      <c r="Z426" s="18">
        <f t="shared" si="55"/>
        <v>5.2222222222222223</v>
      </c>
    </row>
    <row r="427" spans="2:26" x14ac:dyDescent="0.25">
      <c r="B427">
        <v>7</v>
      </c>
      <c r="C427">
        <v>6.9</v>
      </c>
      <c r="D427">
        <f t="shared" si="49"/>
        <v>7</v>
      </c>
      <c r="E427">
        <v>60</v>
      </c>
      <c r="F427" s="74">
        <v>3074</v>
      </c>
      <c r="Q427">
        <f t="shared" si="50"/>
        <v>-9.9999999999999645E-2</v>
      </c>
      <c r="R427">
        <f t="shared" si="51"/>
        <v>9.9999999999999645E-2</v>
      </c>
      <c r="S427" s="31">
        <f t="shared" si="52"/>
        <v>1</v>
      </c>
      <c r="V427" s="30">
        <f t="shared" ca="1" si="53"/>
        <v>7.0030339396959009</v>
      </c>
      <c r="Y427" s="18">
        <f t="shared" si="54"/>
        <v>6.666666666666667</v>
      </c>
      <c r="Z427" s="18">
        <f t="shared" si="55"/>
        <v>6.5555555555555554</v>
      </c>
    </row>
    <row r="428" spans="2:26" x14ac:dyDescent="0.25">
      <c r="B428">
        <v>5</v>
      </c>
      <c r="C428">
        <v>8.3000000000000007</v>
      </c>
      <c r="D428">
        <f t="shared" si="49"/>
        <v>8.5</v>
      </c>
      <c r="E428">
        <v>88</v>
      </c>
      <c r="F428" s="74">
        <v>13655</v>
      </c>
      <c r="Q428">
        <f t="shared" si="50"/>
        <v>3.3000000000000007</v>
      </c>
      <c r="R428">
        <f t="shared" si="51"/>
        <v>3.3000000000000007</v>
      </c>
      <c r="S428" s="31">
        <f t="shared" si="52"/>
        <v>0</v>
      </c>
      <c r="V428" s="30">
        <f t="shared" ca="1" si="53"/>
        <v>5.3407951420864039</v>
      </c>
      <c r="Y428" s="18">
        <f t="shared" si="54"/>
        <v>4.4444444444444446</v>
      </c>
      <c r="Z428" s="18">
        <f t="shared" si="55"/>
        <v>8.1111111111111107</v>
      </c>
    </row>
    <row r="429" spans="2:26" x14ac:dyDescent="0.25">
      <c r="B429">
        <v>8</v>
      </c>
      <c r="C429">
        <v>6</v>
      </c>
      <c r="D429">
        <f t="shared" si="49"/>
        <v>6</v>
      </c>
      <c r="E429">
        <v>101</v>
      </c>
      <c r="F429" s="74">
        <v>25317</v>
      </c>
      <c r="Q429">
        <f t="shared" si="50"/>
        <v>-2</v>
      </c>
      <c r="R429">
        <f t="shared" si="51"/>
        <v>2</v>
      </c>
      <c r="S429" s="31">
        <f t="shared" si="52"/>
        <v>1</v>
      </c>
      <c r="V429" s="30">
        <f t="shared" ca="1" si="53"/>
        <v>8.2038658749985007</v>
      </c>
      <c r="Y429" s="18">
        <f t="shared" si="54"/>
        <v>7.7777777777777777</v>
      </c>
      <c r="Z429" s="18">
        <f t="shared" si="55"/>
        <v>5.5555555555555554</v>
      </c>
    </row>
    <row r="430" spans="2:26" x14ac:dyDescent="0.25">
      <c r="B430">
        <v>5</v>
      </c>
      <c r="C430">
        <v>5.4</v>
      </c>
      <c r="D430">
        <f t="shared" si="49"/>
        <v>5.5</v>
      </c>
      <c r="E430">
        <v>88</v>
      </c>
      <c r="F430" s="74">
        <v>13386</v>
      </c>
      <c r="Q430">
        <f t="shared" si="50"/>
        <v>0.40000000000000036</v>
      </c>
      <c r="R430">
        <f t="shared" si="51"/>
        <v>0.40000000000000036</v>
      </c>
      <c r="S430" s="31">
        <f t="shared" si="52"/>
        <v>0</v>
      </c>
      <c r="V430" s="30">
        <f t="shared" ca="1" si="53"/>
        <v>4.5375372587921126</v>
      </c>
      <c r="Y430" s="18">
        <f t="shared" si="54"/>
        <v>4.4444444444444446</v>
      </c>
      <c r="Z430" s="18">
        <f t="shared" si="55"/>
        <v>4.8888888888888893</v>
      </c>
    </row>
    <row r="431" spans="2:26" x14ac:dyDescent="0.25">
      <c r="B431">
        <v>4</v>
      </c>
      <c r="C431">
        <v>7.3</v>
      </c>
      <c r="D431">
        <f t="shared" si="49"/>
        <v>7.5</v>
      </c>
      <c r="E431">
        <v>113</v>
      </c>
      <c r="F431" s="74">
        <v>103451</v>
      </c>
      <c r="Q431">
        <f t="shared" si="50"/>
        <v>3.3</v>
      </c>
      <c r="R431">
        <f t="shared" si="51"/>
        <v>3.3</v>
      </c>
      <c r="S431" s="31">
        <f t="shared" si="52"/>
        <v>0</v>
      </c>
      <c r="V431" s="30">
        <f t="shared" ca="1" si="53"/>
        <v>4.0658043213541717</v>
      </c>
      <c r="Y431" s="18">
        <f t="shared" si="54"/>
        <v>3.3333333333333335</v>
      </c>
      <c r="Z431" s="18">
        <f t="shared" si="55"/>
        <v>7</v>
      </c>
    </row>
    <row r="432" spans="2:26" x14ac:dyDescent="0.25">
      <c r="B432">
        <v>2</v>
      </c>
      <c r="C432">
        <v>4.7</v>
      </c>
      <c r="D432">
        <f t="shared" si="49"/>
        <v>4.5</v>
      </c>
      <c r="E432">
        <v>25</v>
      </c>
      <c r="F432" s="74">
        <v>214</v>
      </c>
      <c r="Q432">
        <f t="shared" si="50"/>
        <v>2.7</v>
      </c>
      <c r="R432">
        <f t="shared" si="51"/>
        <v>2.7</v>
      </c>
      <c r="S432" s="31">
        <f t="shared" si="52"/>
        <v>0</v>
      </c>
      <c r="V432" s="30">
        <f t="shared" ca="1" si="53"/>
        <v>2.3405543004198526</v>
      </c>
      <c r="Y432" s="18">
        <f t="shared" si="54"/>
        <v>1.1111111111111112</v>
      </c>
      <c r="Z432" s="18">
        <f t="shared" si="55"/>
        <v>4.1111111111111107</v>
      </c>
    </row>
    <row r="433" spans="2:26" x14ac:dyDescent="0.25">
      <c r="B433">
        <v>5</v>
      </c>
      <c r="C433">
        <v>7.2</v>
      </c>
      <c r="D433">
        <f t="shared" si="49"/>
        <v>7</v>
      </c>
      <c r="E433">
        <v>117</v>
      </c>
      <c r="F433" s="74">
        <v>142378</v>
      </c>
      <c r="Q433">
        <f t="shared" si="50"/>
        <v>2.2000000000000002</v>
      </c>
      <c r="R433">
        <f t="shared" si="51"/>
        <v>2.2000000000000002</v>
      </c>
      <c r="S433" s="31">
        <f t="shared" si="52"/>
        <v>0</v>
      </c>
      <c r="V433" s="30">
        <f t="shared" ca="1" si="53"/>
        <v>5.2267491781215947</v>
      </c>
      <c r="Y433" s="18">
        <f t="shared" si="54"/>
        <v>4.4444444444444446</v>
      </c>
      <c r="Z433" s="18">
        <f t="shared" si="55"/>
        <v>6.8888888888888893</v>
      </c>
    </row>
    <row r="434" spans="2:26" x14ac:dyDescent="0.25">
      <c r="B434">
        <v>5</v>
      </c>
      <c r="C434">
        <v>6</v>
      </c>
      <c r="D434">
        <f t="shared" si="49"/>
        <v>6</v>
      </c>
      <c r="E434">
        <v>103</v>
      </c>
      <c r="F434" s="74">
        <v>25899</v>
      </c>
      <c r="Q434">
        <f t="shared" si="50"/>
        <v>1</v>
      </c>
      <c r="R434">
        <f t="shared" si="51"/>
        <v>1</v>
      </c>
      <c r="S434" s="31">
        <f t="shared" si="52"/>
        <v>0</v>
      </c>
      <c r="V434" s="30">
        <f t="shared" ca="1" si="53"/>
        <v>5.0369809399654502</v>
      </c>
      <c r="Y434" s="18">
        <f t="shared" si="54"/>
        <v>4.4444444444444446</v>
      </c>
      <c r="Z434" s="18">
        <f t="shared" si="55"/>
        <v>5.5555555555555554</v>
      </c>
    </row>
    <row r="435" spans="2:26" x14ac:dyDescent="0.25">
      <c r="B435">
        <v>7</v>
      </c>
      <c r="C435">
        <v>6.6</v>
      </c>
      <c r="D435">
        <f t="shared" si="49"/>
        <v>6.5</v>
      </c>
      <c r="E435">
        <v>128</v>
      </c>
      <c r="F435" s="74">
        <v>79320</v>
      </c>
      <c r="Q435">
        <f t="shared" si="50"/>
        <v>-0.40000000000000036</v>
      </c>
      <c r="R435">
        <f t="shared" si="51"/>
        <v>0.40000000000000036</v>
      </c>
      <c r="S435" s="31">
        <f t="shared" si="52"/>
        <v>1</v>
      </c>
      <c r="V435" s="30">
        <f t="shared" ca="1" si="53"/>
        <v>7.1978869151273273</v>
      </c>
      <c r="Y435" s="18">
        <f t="shared" si="54"/>
        <v>6.666666666666667</v>
      </c>
      <c r="Z435" s="18">
        <f t="shared" si="55"/>
        <v>6.2222222222222223</v>
      </c>
    </row>
    <row r="436" spans="2:26" x14ac:dyDescent="0.25">
      <c r="B436">
        <v>7</v>
      </c>
      <c r="C436">
        <v>6.4</v>
      </c>
      <c r="D436">
        <f t="shared" si="49"/>
        <v>6.5</v>
      </c>
      <c r="E436">
        <v>129</v>
      </c>
      <c r="F436" s="74">
        <v>47816</v>
      </c>
      <c r="Q436">
        <f t="shared" si="50"/>
        <v>-0.59999999999999964</v>
      </c>
      <c r="R436">
        <f t="shared" si="51"/>
        <v>0.59999999999999964</v>
      </c>
      <c r="S436" s="31">
        <f t="shared" si="52"/>
        <v>1</v>
      </c>
      <c r="V436" s="30">
        <f t="shared" ca="1" si="53"/>
        <v>7.4182178861732284</v>
      </c>
      <c r="Y436" s="18">
        <f t="shared" si="54"/>
        <v>6.666666666666667</v>
      </c>
      <c r="Z436" s="18">
        <f t="shared" si="55"/>
        <v>6</v>
      </c>
    </row>
    <row r="437" spans="2:26" x14ac:dyDescent="0.25">
      <c r="B437">
        <v>7</v>
      </c>
      <c r="C437">
        <v>6.7</v>
      </c>
      <c r="D437">
        <f t="shared" si="49"/>
        <v>6.5</v>
      </c>
      <c r="E437">
        <v>115</v>
      </c>
      <c r="F437" s="74">
        <v>8403</v>
      </c>
      <c r="Q437">
        <f t="shared" si="50"/>
        <v>-0.29999999999999982</v>
      </c>
      <c r="R437">
        <f t="shared" si="51"/>
        <v>0.29999999999999982</v>
      </c>
      <c r="S437" s="31">
        <f t="shared" si="52"/>
        <v>1</v>
      </c>
      <c r="V437" s="30">
        <f t="shared" ca="1" si="53"/>
        <v>7.0461498264336893</v>
      </c>
      <c r="Y437" s="18">
        <f t="shared" si="54"/>
        <v>6.666666666666667</v>
      </c>
      <c r="Z437" s="18">
        <f t="shared" si="55"/>
        <v>6.333333333333333</v>
      </c>
    </row>
    <row r="438" spans="2:26" x14ac:dyDescent="0.25">
      <c r="B438">
        <v>8</v>
      </c>
      <c r="C438">
        <v>6.5</v>
      </c>
      <c r="D438">
        <f t="shared" si="49"/>
        <v>6.5</v>
      </c>
      <c r="E438">
        <v>75</v>
      </c>
      <c r="F438" s="74">
        <v>51537</v>
      </c>
      <c r="Q438">
        <f t="shared" si="50"/>
        <v>-1.5</v>
      </c>
      <c r="R438">
        <f t="shared" si="51"/>
        <v>1.5</v>
      </c>
      <c r="S438" s="31">
        <f t="shared" si="52"/>
        <v>1</v>
      </c>
      <c r="V438" s="30">
        <f t="shared" ca="1" si="53"/>
        <v>8.3825693885176147</v>
      </c>
      <c r="Y438" s="18">
        <f t="shared" si="54"/>
        <v>7.7777777777777777</v>
      </c>
      <c r="Z438" s="18">
        <f t="shared" si="55"/>
        <v>6.1111111111111107</v>
      </c>
    </row>
    <row r="439" spans="2:26" x14ac:dyDescent="0.25">
      <c r="B439">
        <v>9</v>
      </c>
      <c r="C439">
        <v>7.7</v>
      </c>
      <c r="D439">
        <f t="shared" si="49"/>
        <v>7.5</v>
      </c>
      <c r="E439">
        <v>14</v>
      </c>
      <c r="F439" s="74">
        <v>21239</v>
      </c>
      <c r="Q439">
        <f t="shared" si="50"/>
        <v>-1.2999999999999998</v>
      </c>
      <c r="R439">
        <f t="shared" si="51"/>
        <v>1.2999999999999998</v>
      </c>
      <c r="S439" s="31">
        <f t="shared" si="52"/>
        <v>1</v>
      </c>
      <c r="V439" s="30">
        <f t="shared" ca="1" si="53"/>
        <v>8.546627095431413</v>
      </c>
      <c r="Y439" s="18">
        <f t="shared" si="54"/>
        <v>8.8888888888888893</v>
      </c>
      <c r="Z439" s="18">
        <f t="shared" si="55"/>
        <v>7.4444444444444446</v>
      </c>
    </row>
    <row r="440" spans="2:26" x14ac:dyDescent="0.25">
      <c r="B440">
        <v>8</v>
      </c>
      <c r="C440">
        <v>7.8</v>
      </c>
      <c r="D440">
        <f t="shared" si="49"/>
        <v>8</v>
      </c>
      <c r="E440">
        <v>170</v>
      </c>
      <c r="F440" s="74">
        <v>137467</v>
      </c>
      <c r="Q440">
        <f t="shared" si="50"/>
        <v>-0.20000000000000018</v>
      </c>
      <c r="R440">
        <f t="shared" si="51"/>
        <v>0.20000000000000018</v>
      </c>
      <c r="S440" s="31">
        <f t="shared" si="52"/>
        <v>1</v>
      </c>
      <c r="V440" s="30">
        <f t="shared" ca="1" si="53"/>
        <v>7.7332786340154112</v>
      </c>
      <c r="Y440" s="18">
        <f t="shared" si="54"/>
        <v>7.7777777777777777</v>
      </c>
      <c r="Z440" s="18">
        <f t="shared" si="55"/>
        <v>7.5555555555555554</v>
      </c>
    </row>
    <row r="441" spans="2:26" x14ac:dyDescent="0.25">
      <c r="B441">
        <v>3</v>
      </c>
      <c r="C441">
        <v>6.1</v>
      </c>
      <c r="D441">
        <f t="shared" si="49"/>
        <v>6</v>
      </c>
      <c r="E441">
        <v>30</v>
      </c>
      <c r="F441" s="74">
        <v>36892</v>
      </c>
      <c r="Q441">
        <f t="shared" si="50"/>
        <v>3.0999999999999996</v>
      </c>
      <c r="R441">
        <f t="shared" si="51"/>
        <v>3.0999999999999996</v>
      </c>
      <c r="S441" s="31">
        <f t="shared" si="52"/>
        <v>0</v>
      </c>
      <c r="V441" s="30">
        <f t="shared" ca="1" si="53"/>
        <v>2.741963768856388</v>
      </c>
      <c r="Y441" s="18">
        <f t="shared" si="54"/>
        <v>2.2222222222222223</v>
      </c>
      <c r="Z441" s="18">
        <f t="shared" si="55"/>
        <v>5.666666666666667</v>
      </c>
    </row>
    <row r="442" spans="2:26" x14ac:dyDescent="0.25">
      <c r="B442">
        <v>4</v>
      </c>
      <c r="C442">
        <v>5.8</v>
      </c>
      <c r="D442">
        <f t="shared" si="49"/>
        <v>6</v>
      </c>
      <c r="E442">
        <v>97</v>
      </c>
      <c r="F442" s="74">
        <v>60923</v>
      </c>
      <c r="Q442">
        <f t="shared" si="50"/>
        <v>1.7999999999999998</v>
      </c>
      <c r="R442">
        <f t="shared" si="51"/>
        <v>1.7999999999999998</v>
      </c>
      <c r="S442" s="31">
        <f t="shared" si="52"/>
        <v>0</v>
      </c>
      <c r="V442" s="30">
        <f t="shared" ca="1" si="53"/>
        <v>4.1365602872127631</v>
      </c>
      <c r="Y442" s="18">
        <f t="shared" si="54"/>
        <v>3.3333333333333335</v>
      </c>
      <c r="Z442" s="18">
        <f t="shared" si="55"/>
        <v>5.333333333333333</v>
      </c>
    </row>
    <row r="443" spans="2:26" x14ac:dyDescent="0.25">
      <c r="B443">
        <v>8</v>
      </c>
      <c r="C443">
        <v>7.9</v>
      </c>
      <c r="D443">
        <f t="shared" si="49"/>
        <v>8</v>
      </c>
      <c r="E443">
        <v>131</v>
      </c>
      <c r="F443" s="74">
        <v>190907</v>
      </c>
      <c r="Q443">
        <f t="shared" si="50"/>
        <v>-9.9999999999999645E-2</v>
      </c>
      <c r="R443">
        <f t="shared" si="51"/>
        <v>9.9999999999999645E-2</v>
      </c>
      <c r="S443" s="31">
        <f t="shared" si="52"/>
        <v>1</v>
      </c>
      <c r="V443" s="30">
        <f t="shared" ca="1" si="53"/>
        <v>8.1423279120949541</v>
      </c>
      <c r="Y443" s="18">
        <f t="shared" si="54"/>
        <v>7.7777777777777777</v>
      </c>
      <c r="Z443" s="18">
        <f t="shared" si="55"/>
        <v>7.666666666666667</v>
      </c>
    </row>
    <row r="444" spans="2:26" x14ac:dyDescent="0.25">
      <c r="B444">
        <v>8</v>
      </c>
      <c r="C444">
        <v>7.1</v>
      </c>
      <c r="D444">
        <f t="shared" si="49"/>
        <v>7</v>
      </c>
      <c r="E444">
        <v>30</v>
      </c>
      <c r="F444" s="74">
        <v>35895</v>
      </c>
      <c r="Q444">
        <f t="shared" si="50"/>
        <v>-0.90000000000000036</v>
      </c>
      <c r="R444">
        <f t="shared" si="51"/>
        <v>0.90000000000000036</v>
      </c>
      <c r="S444" s="31">
        <f t="shared" si="52"/>
        <v>1</v>
      </c>
      <c r="V444" s="30">
        <f t="shared" ca="1" si="53"/>
        <v>7.760041282447963</v>
      </c>
      <c r="Y444" s="18">
        <f t="shared" si="54"/>
        <v>7.7777777777777777</v>
      </c>
      <c r="Z444" s="18">
        <f t="shared" si="55"/>
        <v>6.7777777777777777</v>
      </c>
    </row>
    <row r="445" spans="2:26" x14ac:dyDescent="0.25">
      <c r="B445">
        <v>9</v>
      </c>
      <c r="C445">
        <v>7.6</v>
      </c>
      <c r="D445">
        <f t="shared" si="49"/>
        <v>7.5</v>
      </c>
      <c r="E445">
        <v>22</v>
      </c>
      <c r="F445" s="74">
        <v>4563</v>
      </c>
      <c r="Q445">
        <f t="shared" si="50"/>
        <v>-1.4000000000000004</v>
      </c>
      <c r="R445">
        <f t="shared" si="51"/>
        <v>1.4000000000000004</v>
      </c>
      <c r="S445" s="31">
        <f t="shared" si="52"/>
        <v>1</v>
      </c>
      <c r="V445" s="30">
        <f t="shared" ca="1" si="53"/>
        <v>8.8944945572113365</v>
      </c>
      <c r="Y445" s="18">
        <f t="shared" si="54"/>
        <v>8.8888888888888893</v>
      </c>
      <c r="Z445" s="18">
        <f t="shared" si="55"/>
        <v>7.333333333333333</v>
      </c>
    </row>
    <row r="446" spans="2:26" x14ac:dyDescent="0.25">
      <c r="B446">
        <v>7</v>
      </c>
      <c r="C446">
        <v>6.2</v>
      </c>
      <c r="D446">
        <f t="shared" si="49"/>
        <v>6</v>
      </c>
      <c r="E446">
        <v>22</v>
      </c>
      <c r="F446" s="74">
        <v>4092</v>
      </c>
      <c r="Q446">
        <f t="shared" si="50"/>
        <v>-0.79999999999999982</v>
      </c>
      <c r="R446">
        <f t="shared" si="51"/>
        <v>0.79999999999999982</v>
      </c>
      <c r="S446" s="31">
        <f t="shared" si="52"/>
        <v>1</v>
      </c>
      <c r="V446" s="30">
        <f t="shared" ca="1" si="53"/>
        <v>6.8632757910428124</v>
      </c>
      <c r="Y446" s="18">
        <f t="shared" si="54"/>
        <v>6.666666666666667</v>
      </c>
      <c r="Z446" s="18">
        <f t="shared" si="55"/>
        <v>5.7777777777777777</v>
      </c>
    </row>
    <row r="447" spans="2:26" x14ac:dyDescent="0.25">
      <c r="B447">
        <v>7</v>
      </c>
      <c r="C447">
        <v>5.8</v>
      </c>
      <c r="D447">
        <f t="shared" si="49"/>
        <v>6</v>
      </c>
      <c r="E447">
        <v>111</v>
      </c>
      <c r="F447" s="74">
        <v>68759</v>
      </c>
      <c r="Q447">
        <f t="shared" si="50"/>
        <v>-1.2000000000000002</v>
      </c>
      <c r="R447">
        <f t="shared" si="51"/>
        <v>1.2000000000000002</v>
      </c>
      <c r="S447" s="31">
        <f t="shared" si="52"/>
        <v>1</v>
      </c>
      <c r="V447" s="30">
        <f t="shared" ca="1" si="53"/>
        <v>7.3458643860299713</v>
      </c>
      <c r="Y447" s="18">
        <f t="shared" si="54"/>
        <v>6.666666666666667</v>
      </c>
      <c r="Z447" s="18">
        <f t="shared" si="55"/>
        <v>5.333333333333333</v>
      </c>
    </row>
    <row r="448" spans="2:26" x14ac:dyDescent="0.25">
      <c r="B448">
        <v>8</v>
      </c>
      <c r="C448">
        <v>6.1</v>
      </c>
      <c r="D448">
        <f t="shared" si="49"/>
        <v>6</v>
      </c>
      <c r="E448">
        <v>95</v>
      </c>
      <c r="F448" s="74">
        <v>13336</v>
      </c>
      <c r="Q448">
        <f t="shared" si="50"/>
        <v>-1.9000000000000004</v>
      </c>
      <c r="R448">
        <f t="shared" si="51"/>
        <v>1.9000000000000004</v>
      </c>
      <c r="S448" s="31">
        <f t="shared" si="52"/>
        <v>1</v>
      </c>
      <c r="V448" s="30">
        <f t="shared" ca="1" si="53"/>
        <v>8.0715980123222071</v>
      </c>
      <c r="Y448" s="18">
        <f t="shared" si="54"/>
        <v>7.7777777777777777</v>
      </c>
      <c r="Z448" s="18">
        <f t="shared" si="55"/>
        <v>5.666666666666667</v>
      </c>
    </row>
    <row r="449" spans="2:26" x14ac:dyDescent="0.25">
      <c r="B449">
        <v>3</v>
      </c>
      <c r="C449">
        <v>4.4000000000000004</v>
      </c>
      <c r="D449">
        <f t="shared" ref="D449:D512" si="56">ROUND($C449*2, 0)/2</f>
        <v>4.5</v>
      </c>
      <c r="E449">
        <v>70</v>
      </c>
      <c r="F449" s="74">
        <v>1440</v>
      </c>
      <c r="Q449">
        <f t="shared" si="50"/>
        <v>1.4000000000000004</v>
      </c>
      <c r="R449">
        <f t="shared" si="51"/>
        <v>1.4000000000000004</v>
      </c>
      <c r="S449" s="31">
        <f t="shared" si="52"/>
        <v>0</v>
      </c>
      <c r="V449" s="30">
        <f t="shared" ca="1" si="53"/>
        <v>3.033821336141354</v>
      </c>
      <c r="Y449" s="18">
        <f t="shared" si="54"/>
        <v>2.2222222222222223</v>
      </c>
      <c r="Z449" s="18">
        <f t="shared" si="55"/>
        <v>3.7777777777777777</v>
      </c>
    </row>
    <row r="450" spans="2:26" x14ac:dyDescent="0.25">
      <c r="B450">
        <v>7</v>
      </c>
      <c r="C450">
        <v>7.1</v>
      </c>
      <c r="D450">
        <f t="shared" si="56"/>
        <v>7</v>
      </c>
      <c r="E450">
        <v>75</v>
      </c>
      <c r="F450" s="74">
        <v>32473</v>
      </c>
      <c r="Q450">
        <f t="shared" si="50"/>
        <v>9.9999999999999645E-2</v>
      </c>
      <c r="R450">
        <f t="shared" si="51"/>
        <v>9.9999999999999645E-2</v>
      </c>
      <c r="S450" s="31">
        <f t="shared" si="52"/>
        <v>0</v>
      </c>
      <c r="V450" s="30">
        <f t="shared" ca="1" si="53"/>
        <v>6.683167075224933</v>
      </c>
      <c r="Y450" s="18">
        <f t="shared" si="54"/>
        <v>6.666666666666667</v>
      </c>
      <c r="Z450" s="18">
        <f t="shared" si="55"/>
        <v>6.7777777777777777</v>
      </c>
    </row>
    <row r="451" spans="2:26" x14ac:dyDescent="0.25">
      <c r="B451">
        <v>5</v>
      </c>
      <c r="C451">
        <v>6.2</v>
      </c>
      <c r="D451">
        <f t="shared" si="56"/>
        <v>6</v>
      </c>
      <c r="E451">
        <v>90</v>
      </c>
      <c r="F451" s="74">
        <v>11213</v>
      </c>
      <c r="Q451">
        <f t="shared" ref="Q451:Q514" si="57">C451-B451</f>
        <v>1.2000000000000002</v>
      </c>
      <c r="R451">
        <f t="shared" ref="R451:R514" si="58">ABS(Q451)</f>
        <v>1.2000000000000002</v>
      </c>
      <c r="S451" s="31">
        <f t="shared" ref="S451:S514" si="59">IF($Q451&gt;0,0,1)</f>
        <v>0</v>
      </c>
      <c r="V451" s="30">
        <f t="shared" ref="V451:V514" ca="1" si="60">B451+RAND()-0.5</f>
        <v>5.4263434030258058</v>
      </c>
      <c r="Y451" s="18">
        <f t="shared" ref="Y451:Y489" si="61">(B451-1)*10/9</f>
        <v>4.4444444444444446</v>
      </c>
      <c r="Z451" s="18">
        <f t="shared" ref="Z451:Z489" si="62">(C451-1)*10/9</f>
        <v>5.7777777777777777</v>
      </c>
    </row>
    <row r="452" spans="2:26" x14ac:dyDescent="0.25">
      <c r="B452">
        <v>2</v>
      </c>
      <c r="C452">
        <v>6.2</v>
      </c>
      <c r="D452">
        <f t="shared" si="56"/>
        <v>6</v>
      </c>
      <c r="E452">
        <v>125</v>
      </c>
      <c r="F452" s="74">
        <v>68138</v>
      </c>
      <c r="Q452">
        <f t="shared" si="57"/>
        <v>4.2</v>
      </c>
      <c r="R452">
        <f t="shared" si="58"/>
        <v>4.2</v>
      </c>
      <c r="S452" s="31">
        <f t="shared" si="59"/>
        <v>0</v>
      </c>
      <c r="V452" s="30">
        <f t="shared" ca="1" si="60"/>
        <v>1.8444238647496531</v>
      </c>
      <c r="Y452" s="18">
        <f t="shared" si="61"/>
        <v>1.1111111111111112</v>
      </c>
      <c r="Z452" s="18">
        <f t="shared" si="62"/>
        <v>5.7777777777777777</v>
      </c>
    </row>
    <row r="453" spans="2:26" x14ac:dyDescent="0.25">
      <c r="B453">
        <v>8</v>
      </c>
      <c r="C453">
        <v>6.4</v>
      </c>
      <c r="D453">
        <f t="shared" si="56"/>
        <v>6.5</v>
      </c>
      <c r="E453">
        <v>97</v>
      </c>
      <c r="F453" s="74">
        <v>16061</v>
      </c>
      <c r="Q453">
        <f t="shared" si="57"/>
        <v>-1.5999999999999996</v>
      </c>
      <c r="R453">
        <f t="shared" si="58"/>
        <v>1.5999999999999996</v>
      </c>
      <c r="S453" s="31">
        <f t="shared" si="59"/>
        <v>1</v>
      </c>
      <c r="V453" s="30">
        <f t="shared" ca="1" si="60"/>
        <v>8.4893592872810792</v>
      </c>
      <c r="Y453" s="18">
        <f t="shared" si="61"/>
        <v>7.7777777777777777</v>
      </c>
      <c r="Z453" s="18">
        <f t="shared" si="62"/>
        <v>6</v>
      </c>
    </row>
    <row r="454" spans="2:26" x14ac:dyDescent="0.25">
      <c r="B454">
        <v>7</v>
      </c>
      <c r="C454">
        <v>7.2</v>
      </c>
      <c r="D454">
        <f t="shared" si="56"/>
        <v>7</v>
      </c>
      <c r="E454">
        <v>94</v>
      </c>
      <c r="F454" s="74">
        <v>29263</v>
      </c>
      <c r="Q454">
        <f t="shared" si="57"/>
        <v>0.20000000000000018</v>
      </c>
      <c r="R454">
        <f t="shared" si="58"/>
        <v>0.20000000000000018</v>
      </c>
      <c r="S454" s="31">
        <f t="shared" si="59"/>
        <v>0</v>
      </c>
      <c r="V454" s="30">
        <f t="shared" ca="1" si="60"/>
        <v>6.8983266106407637</v>
      </c>
      <c r="Y454" s="18">
        <f t="shared" si="61"/>
        <v>6.666666666666667</v>
      </c>
      <c r="Z454" s="18">
        <f t="shared" si="62"/>
        <v>6.8888888888888893</v>
      </c>
    </row>
    <row r="455" spans="2:26" x14ac:dyDescent="0.25">
      <c r="B455">
        <v>6</v>
      </c>
      <c r="C455">
        <v>7</v>
      </c>
      <c r="D455">
        <f t="shared" si="56"/>
        <v>7</v>
      </c>
      <c r="E455">
        <v>11</v>
      </c>
      <c r="F455" s="74">
        <v>7451</v>
      </c>
      <c r="Q455">
        <f t="shared" si="57"/>
        <v>1</v>
      </c>
      <c r="R455">
        <f t="shared" si="58"/>
        <v>1</v>
      </c>
      <c r="S455" s="31">
        <f t="shared" si="59"/>
        <v>0</v>
      </c>
      <c r="V455" s="30">
        <f t="shared" ca="1" si="60"/>
        <v>6.3292525696156376</v>
      </c>
      <c r="Y455" s="18">
        <f t="shared" si="61"/>
        <v>5.5555555555555554</v>
      </c>
      <c r="Z455" s="18">
        <f t="shared" si="62"/>
        <v>6.666666666666667</v>
      </c>
    </row>
    <row r="456" spans="2:26" x14ac:dyDescent="0.25">
      <c r="B456">
        <v>6</v>
      </c>
      <c r="C456">
        <v>7.2</v>
      </c>
      <c r="D456">
        <f t="shared" si="56"/>
        <v>7</v>
      </c>
      <c r="E456">
        <v>120</v>
      </c>
      <c r="F456" s="74">
        <v>27204</v>
      </c>
      <c r="Q456">
        <f t="shared" si="57"/>
        <v>1.2000000000000002</v>
      </c>
      <c r="R456">
        <f t="shared" si="58"/>
        <v>1.2000000000000002</v>
      </c>
      <c r="S456" s="31">
        <f t="shared" si="59"/>
        <v>0</v>
      </c>
      <c r="V456" s="30">
        <f t="shared" ca="1" si="60"/>
        <v>6.2446404651512992</v>
      </c>
      <c r="Y456" s="18">
        <f t="shared" si="61"/>
        <v>5.5555555555555554</v>
      </c>
      <c r="Z456" s="18">
        <f t="shared" si="62"/>
        <v>6.8888888888888893</v>
      </c>
    </row>
    <row r="457" spans="2:26" x14ac:dyDescent="0.25">
      <c r="B457">
        <v>8</v>
      </c>
      <c r="C457">
        <v>8.3000000000000007</v>
      </c>
      <c r="D457">
        <f t="shared" si="56"/>
        <v>8.5</v>
      </c>
      <c r="E457">
        <v>120</v>
      </c>
      <c r="F457" s="74">
        <v>80086</v>
      </c>
      <c r="Q457">
        <f t="shared" si="57"/>
        <v>0.30000000000000071</v>
      </c>
      <c r="R457">
        <f t="shared" si="58"/>
        <v>0.30000000000000071</v>
      </c>
      <c r="S457" s="31">
        <f t="shared" si="59"/>
        <v>0</v>
      </c>
      <c r="V457" s="30">
        <f t="shared" ca="1" si="60"/>
        <v>8.0729922089272677</v>
      </c>
      <c r="Y457" s="18">
        <f t="shared" si="61"/>
        <v>7.7777777777777777</v>
      </c>
      <c r="Z457" s="18">
        <f t="shared" si="62"/>
        <v>8.1111111111111107</v>
      </c>
    </row>
    <row r="458" spans="2:26" x14ac:dyDescent="0.25">
      <c r="B458">
        <v>6</v>
      </c>
      <c r="C458">
        <v>7.1</v>
      </c>
      <c r="D458">
        <f t="shared" si="56"/>
        <v>7</v>
      </c>
      <c r="E458">
        <v>7</v>
      </c>
      <c r="F458" s="74">
        <v>3454</v>
      </c>
      <c r="Q458">
        <f t="shared" si="57"/>
        <v>1.0999999999999996</v>
      </c>
      <c r="R458">
        <f t="shared" si="58"/>
        <v>1.0999999999999996</v>
      </c>
      <c r="S458" s="31">
        <f t="shared" si="59"/>
        <v>0</v>
      </c>
      <c r="V458" s="30">
        <f t="shared" ca="1" si="60"/>
        <v>5.8463962894193244</v>
      </c>
      <c r="Y458" s="18">
        <f t="shared" si="61"/>
        <v>5.5555555555555554</v>
      </c>
      <c r="Z458" s="18">
        <f t="shared" si="62"/>
        <v>6.7777777777777777</v>
      </c>
    </row>
    <row r="459" spans="2:26" x14ac:dyDescent="0.25">
      <c r="B459">
        <v>6</v>
      </c>
      <c r="C459">
        <v>6.1</v>
      </c>
      <c r="D459">
        <f t="shared" si="56"/>
        <v>6</v>
      </c>
      <c r="E459">
        <v>103</v>
      </c>
      <c r="F459" s="74">
        <v>22529</v>
      </c>
      <c r="Q459">
        <f t="shared" si="57"/>
        <v>9.9999999999999645E-2</v>
      </c>
      <c r="R459">
        <f t="shared" si="58"/>
        <v>9.9999999999999645E-2</v>
      </c>
      <c r="S459" s="31">
        <f t="shared" si="59"/>
        <v>0</v>
      </c>
      <c r="V459" s="30">
        <f t="shared" ca="1" si="60"/>
        <v>6.2504246780979855</v>
      </c>
      <c r="Y459" s="18">
        <f t="shared" si="61"/>
        <v>5.5555555555555554</v>
      </c>
      <c r="Z459" s="18">
        <f t="shared" si="62"/>
        <v>5.666666666666667</v>
      </c>
    </row>
    <row r="460" spans="2:26" x14ac:dyDescent="0.25">
      <c r="B460">
        <v>3</v>
      </c>
      <c r="C460">
        <v>4.7</v>
      </c>
      <c r="D460">
        <f t="shared" si="56"/>
        <v>4.5</v>
      </c>
      <c r="E460">
        <v>97</v>
      </c>
      <c r="F460" s="74">
        <v>6869</v>
      </c>
      <c r="Q460">
        <f t="shared" si="57"/>
        <v>1.7000000000000002</v>
      </c>
      <c r="R460">
        <f t="shared" si="58"/>
        <v>1.7000000000000002</v>
      </c>
      <c r="S460" s="31">
        <f t="shared" si="59"/>
        <v>0</v>
      </c>
      <c r="V460" s="30">
        <f t="shared" ca="1" si="60"/>
        <v>2.8002633377192367</v>
      </c>
      <c r="Y460" s="18">
        <f t="shared" si="61"/>
        <v>2.2222222222222223</v>
      </c>
      <c r="Z460" s="18">
        <f t="shared" si="62"/>
        <v>4.1111111111111107</v>
      </c>
    </row>
    <row r="461" spans="2:26" x14ac:dyDescent="0.25">
      <c r="B461">
        <v>4</v>
      </c>
      <c r="C461">
        <v>5.5</v>
      </c>
      <c r="D461">
        <f t="shared" si="56"/>
        <v>5.5</v>
      </c>
      <c r="E461">
        <v>101</v>
      </c>
      <c r="F461" s="74">
        <v>55427</v>
      </c>
      <c r="Q461">
        <f t="shared" si="57"/>
        <v>1.5</v>
      </c>
      <c r="R461">
        <f t="shared" si="58"/>
        <v>1.5</v>
      </c>
      <c r="S461" s="31">
        <f t="shared" si="59"/>
        <v>0</v>
      </c>
      <c r="V461" s="30">
        <f t="shared" ca="1" si="60"/>
        <v>3.9038587513437326</v>
      </c>
      <c r="Y461" s="18">
        <f t="shared" si="61"/>
        <v>3.3333333333333335</v>
      </c>
      <c r="Z461" s="18">
        <f t="shared" si="62"/>
        <v>5</v>
      </c>
    </row>
    <row r="462" spans="2:26" x14ac:dyDescent="0.25">
      <c r="B462">
        <v>8</v>
      </c>
      <c r="C462">
        <v>6.9</v>
      </c>
      <c r="D462">
        <f t="shared" si="56"/>
        <v>7</v>
      </c>
      <c r="E462">
        <v>118</v>
      </c>
      <c r="F462" s="74">
        <v>21425</v>
      </c>
      <c r="Q462">
        <f t="shared" si="57"/>
        <v>-1.0999999999999996</v>
      </c>
      <c r="R462">
        <f t="shared" si="58"/>
        <v>1.0999999999999996</v>
      </c>
      <c r="S462" s="31">
        <f t="shared" si="59"/>
        <v>1</v>
      </c>
      <c r="V462" s="30">
        <f t="shared" ca="1" si="60"/>
        <v>8.2833518896541651</v>
      </c>
      <c r="Y462" s="18">
        <f t="shared" si="61"/>
        <v>7.7777777777777777</v>
      </c>
      <c r="Z462" s="18">
        <f t="shared" si="62"/>
        <v>6.5555555555555554</v>
      </c>
    </row>
    <row r="463" spans="2:26" x14ac:dyDescent="0.25">
      <c r="B463">
        <v>5</v>
      </c>
      <c r="C463">
        <v>5.4</v>
      </c>
      <c r="D463">
        <f t="shared" si="56"/>
        <v>5.5</v>
      </c>
      <c r="E463">
        <v>87</v>
      </c>
      <c r="F463" s="74">
        <v>41205</v>
      </c>
      <c r="Q463">
        <f t="shared" si="57"/>
        <v>0.40000000000000036</v>
      </c>
      <c r="R463">
        <f t="shared" si="58"/>
        <v>0.40000000000000036</v>
      </c>
      <c r="S463" s="31">
        <f t="shared" si="59"/>
        <v>0</v>
      </c>
      <c r="V463" s="30">
        <f t="shared" ca="1" si="60"/>
        <v>4.7729931083518586</v>
      </c>
      <c r="Y463" s="18">
        <f t="shared" si="61"/>
        <v>4.4444444444444446</v>
      </c>
      <c r="Z463" s="18">
        <f t="shared" si="62"/>
        <v>4.8888888888888893</v>
      </c>
    </row>
    <row r="464" spans="2:26" x14ac:dyDescent="0.25">
      <c r="B464">
        <v>6</v>
      </c>
      <c r="C464">
        <v>4.5999999999999996</v>
      </c>
      <c r="D464">
        <f t="shared" si="56"/>
        <v>4.5</v>
      </c>
      <c r="E464">
        <v>120</v>
      </c>
      <c r="F464" s="74">
        <v>42595</v>
      </c>
      <c r="Q464">
        <f t="shared" si="57"/>
        <v>-1.4000000000000004</v>
      </c>
      <c r="R464">
        <f t="shared" si="58"/>
        <v>1.4000000000000004</v>
      </c>
      <c r="S464" s="31">
        <f t="shared" si="59"/>
        <v>1</v>
      </c>
      <c r="V464" s="30">
        <f t="shared" ca="1" si="60"/>
        <v>6.2139944560644516</v>
      </c>
      <c r="Y464" s="18">
        <f t="shared" si="61"/>
        <v>5.5555555555555554</v>
      </c>
      <c r="Z464" s="18">
        <f t="shared" si="62"/>
        <v>4</v>
      </c>
    </row>
    <row r="465" spans="2:26" x14ac:dyDescent="0.25">
      <c r="B465">
        <v>8</v>
      </c>
      <c r="C465">
        <v>7.6</v>
      </c>
      <c r="D465">
        <f t="shared" si="56"/>
        <v>7.5</v>
      </c>
      <c r="E465">
        <v>10</v>
      </c>
      <c r="F465" s="74">
        <v>11433</v>
      </c>
      <c r="Q465">
        <f t="shared" si="57"/>
        <v>-0.40000000000000036</v>
      </c>
      <c r="R465">
        <f t="shared" si="58"/>
        <v>0.40000000000000036</v>
      </c>
      <c r="S465" s="31">
        <f t="shared" si="59"/>
        <v>1</v>
      </c>
      <c r="V465" s="30">
        <f t="shared" ca="1" si="60"/>
        <v>8.1990998561339516</v>
      </c>
      <c r="Y465" s="18">
        <f t="shared" si="61"/>
        <v>7.7777777777777777</v>
      </c>
      <c r="Z465" s="18">
        <f t="shared" si="62"/>
        <v>7.333333333333333</v>
      </c>
    </row>
    <row r="466" spans="2:26" x14ac:dyDescent="0.25">
      <c r="B466">
        <v>4</v>
      </c>
      <c r="C466">
        <v>4.9000000000000004</v>
      </c>
      <c r="D466">
        <f t="shared" si="56"/>
        <v>5</v>
      </c>
      <c r="E466">
        <v>109</v>
      </c>
      <c r="F466" s="74">
        <v>14072</v>
      </c>
      <c r="Q466">
        <f t="shared" si="57"/>
        <v>0.90000000000000036</v>
      </c>
      <c r="R466">
        <f t="shared" si="58"/>
        <v>0.90000000000000036</v>
      </c>
      <c r="S466" s="31">
        <f t="shared" si="59"/>
        <v>0</v>
      </c>
      <c r="V466" s="30">
        <f t="shared" ca="1" si="60"/>
        <v>3.7362933466689618</v>
      </c>
      <c r="Y466" s="18">
        <f t="shared" si="61"/>
        <v>3.3333333333333335</v>
      </c>
      <c r="Z466" s="18">
        <f t="shared" si="62"/>
        <v>4.333333333333333</v>
      </c>
    </row>
    <row r="467" spans="2:26" x14ac:dyDescent="0.25">
      <c r="B467">
        <v>9</v>
      </c>
      <c r="C467">
        <v>6.5</v>
      </c>
      <c r="D467">
        <f t="shared" si="56"/>
        <v>6.5</v>
      </c>
      <c r="E467">
        <v>15</v>
      </c>
      <c r="F467" s="74">
        <v>861</v>
      </c>
      <c r="Q467">
        <f t="shared" si="57"/>
        <v>-2.5</v>
      </c>
      <c r="R467">
        <f t="shared" si="58"/>
        <v>2.5</v>
      </c>
      <c r="S467" s="31">
        <f t="shared" si="59"/>
        <v>1</v>
      </c>
      <c r="V467" s="30">
        <f t="shared" ca="1" si="60"/>
        <v>9.3300528508624812</v>
      </c>
      <c r="Y467" s="18">
        <f t="shared" si="61"/>
        <v>8.8888888888888893</v>
      </c>
      <c r="Z467" s="18">
        <f t="shared" si="62"/>
        <v>6.1111111111111107</v>
      </c>
    </row>
    <row r="468" spans="2:26" x14ac:dyDescent="0.25">
      <c r="B468">
        <v>10</v>
      </c>
      <c r="C468">
        <v>6.9</v>
      </c>
      <c r="D468">
        <f t="shared" si="56"/>
        <v>7</v>
      </c>
      <c r="E468">
        <v>9</v>
      </c>
      <c r="F468" s="74">
        <v>965</v>
      </c>
      <c r="Q468">
        <f t="shared" si="57"/>
        <v>-3.0999999999999996</v>
      </c>
      <c r="R468">
        <f t="shared" si="58"/>
        <v>3.0999999999999996</v>
      </c>
      <c r="S468" s="31">
        <f t="shared" si="59"/>
        <v>1</v>
      </c>
      <c r="V468" s="30">
        <f t="shared" ca="1" si="60"/>
        <v>9.950939532989338</v>
      </c>
      <c r="Y468" s="18">
        <f t="shared" si="61"/>
        <v>10</v>
      </c>
      <c r="Z468" s="18">
        <f t="shared" si="62"/>
        <v>6.5555555555555554</v>
      </c>
    </row>
    <row r="469" spans="2:26" x14ac:dyDescent="0.25">
      <c r="B469">
        <v>9</v>
      </c>
      <c r="C469">
        <v>7.1</v>
      </c>
      <c r="D469">
        <f t="shared" si="56"/>
        <v>7</v>
      </c>
      <c r="E469">
        <v>7</v>
      </c>
      <c r="F469" s="74">
        <v>1192</v>
      </c>
      <c r="Q469">
        <f t="shared" si="57"/>
        <v>-1.9000000000000004</v>
      </c>
      <c r="R469">
        <f t="shared" si="58"/>
        <v>1.9000000000000004</v>
      </c>
      <c r="S469" s="31">
        <f t="shared" si="59"/>
        <v>1</v>
      </c>
      <c r="V469" s="30">
        <f t="shared" ca="1" si="60"/>
        <v>8.6886086910338189</v>
      </c>
      <c r="Y469" s="18">
        <f t="shared" si="61"/>
        <v>8.8888888888888893</v>
      </c>
      <c r="Z469" s="18">
        <f t="shared" si="62"/>
        <v>6.7777777777777777</v>
      </c>
    </row>
    <row r="470" spans="2:26" x14ac:dyDescent="0.25">
      <c r="B470">
        <v>9</v>
      </c>
      <c r="C470">
        <v>6.9</v>
      </c>
      <c r="D470">
        <f t="shared" si="56"/>
        <v>7</v>
      </c>
      <c r="E470">
        <v>8</v>
      </c>
      <c r="F470" s="74">
        <v>4238</v>
      </c>
      <c r="Q470">
        <f t="shared" si="57"/>
        <v>-2.0999999999999996</v>
      </c>
      <c r="R470">
        <f t="shared" si="58"/>
        <v>2.0999999999999996</v>
      </c>
      <c r="S470" s="31">
        <f t="shared" si="59"/>
        <v>1</v>
      </c>
      <c r="V470" s="30">
        <f t="shared" ca="1" si="60"/>
        <v>8.5225469151446163</v>
      </c>
      <c r="Y470" s="18">
        <f t="shared" si="61"/>
        <v>8.8888888888888893</v>
      </c>
      <c r="Z470" s="18">
        <f t="shared" si="62"/>
        <v>6.5555555555555554</v>
      </c>
    </row>
    <row r="471" spans="2:26" x14ac:dyDescent="0.25">
      <c r="B471">
        <v>7</v>
      </c>
      <c r="C471">
        <v>4.8</v>
      </c>
      <c r="D471">
        <f t="shared" si="56"/>
        <v>5</v>
      </c>
      <c r="E471">
        <v>25</v>
      </c>
      <c r="F471" s="74">
        <v>21391</v>
      </c>
      <c r="Q471">
        <f t="shared" si="57"/>
        <v>-2.2000000000000002</v>
      </c>
      <c r="R471">
        <f t="shared" si="58"/>
        <v>2.2000000000000002</v>
      </c>
      <c r="S471" s="31">
        <f t="shared" si="59"/>
        <v>1</v>
      </c>
      <c r="V471" s="30">
        <f t="shared" ca="1" si="60"/>
        <v>6.7988162902840523</v>
      </c>
      <c r="Y471" s="18">
        <f t="shared" si="61"/>
        <v>6.666666666666667</v>
      </c>
      <c r="Z471" s="18">
        <f t="shared" si="62"/>
        <v>4.2222222222222223</v>
      </c>
    </row>
    <row r="472" spans="2:26" x14ac:dyDescent="0.25">
      <c r="B472">
        <v>4</v>
      </c>
      <c r="C472">
        <v>5.3</v>
      </c>
      <c r="D472">
        <f t="shared" si="56"/>
        <v>5.5</v>
      </c>
      <c r="E472">
        <v>30</v>
      </c>
      <c r="F472" s="74">
        <v>3358</v>
      </c>
      <c r="Q472">
        <f t="shared" si="57"/>
        <v>1.2999999999999998</v>
      </c>
      <c r="R472">
        <f t="shared" si="58"/>
        <v>1.2999999999999998</v>
      </c>
      <c r="S472" s="31">
        <f t="shared" si="59"/>
        <v>0</v>
      </c>
      <c r="V472" s="30">
        <f t="shared" ca="1" si="60"/>
        <v>3.9019086215101346</v>
      </c>
      <c r="Y472" s="18">
        <f t="shared" si="61"/>
        <v>3.3333333333333335</v>
      </c>
      <c r="Z472" s="18">
        <f t="shared" si="62"/>
        <v>4.7777777777777777</v>
      </c>
    </row>
    <row r="473" spans="2:26" x14ac:dyDescent="0.25">
      <c r="B473">
        <v>2</v>
      </c>
      <c r="C473">
        <v>5.5</v>
      </c>
      <c r="D473">
        <f t="shared" si="56"/>
        <v>5.5</v>
      </c>
      <c r="E473">
        <v>25</v>
      </c>
      <c r="F473" s="74">
        <v>21216</v>
      </c>
      <c r="Q473">
        <f t="shared" si="57"/>
        <v>3.5</v>
      </c>
      <c r="R473">
        <f t="shared" si="58"/>
        <v>3.5</v>
      </c>
      <c r="S473" s="31">
        <f t="shared" si="59"/>
        <v>0</v>
      </c>
      <c r="V473" s="30">
        <f t="shared" ca="1" si="60"/>
        <v>1.97007770802335</v>
      </c>
      <c r="Y473" s="18">
        <f t="shared" si="61"/>
        <v>1.1111111111111112</v>
      </c>
      <c r="Z473" s="18">
        <f t="shared" si="62"/>
        <v>5</v>
      </c>
    </row>
    <row r="474" spans="2:26" x14ac:dyDescent="0.25">
      <c r="B474">
        <v>2</v>
      </c>
      <c r="C474">
        <v>5.2</v>
      </c>
      <c r="D474">
        <f t="shared" si="56"/>
        <v>5</v>
      </c>
      <c r="E474">
        <v>18</v>
      </c>
      <c r="F474" s="74">
        <v>2383</v>
      </c>
      <c r="Q474">
        <f t="shared" si="57"/>
        <v>3.2</v>
      </c>
      <c r="R474">
        <f t="shared" si="58"/>
        <v>3.2</v>
      </c>
      <c r="S474" s="31">
        <f t="shared" si="59"/>
        <v>0</v>
      </c>
      <c r="V474" s="30">
        <f t="shared" ca="1" si="60"/>
        <v>1.5601127680876359</v>
      </c>
      <c r="Y474" s="18">
        <f t="shared" si="61"/>
        <v>1.1111111111111112</v>
      </c>
      <c r="Z474" s="18">
        <f t="shared" si="62"/>
        <v>4.666666666666667</v>
      </c>
    </row>
    <row r="475" spans="2:26" x14ac:dyDescent="0.25">
      <c r="B475">
        <v>2</v>
      </c>
      <c r="C475">
        <v>6.2</v>
      </c>
      <c r="D475">
        <f t="shared" si="56"/>
        <v>6</v>
      </c>
      <c r="E475">
        <v>25</v>
      </c>
      <c r="F475" s="74">
        <v>29735</v>
      </c>
      <c r="Q475">
        <f t="shared" si="57"/>
        <v>4.2</v>
      </c>
      <c r="R475">
        <f t="shared" si="58"/>
        <v>4.2</v>
      </c>
      <c r="S475" s="31">
        <f t="shared" si="59"/>
        <v>0</v>
      </c>
      <c r="V475" s="30">
        <f t="shared" ca="1" si="60"/>
        <v>2.0488948565540337</v>
      </c>
      <c r="Y475" s="18">
        <f t="shared" si="61"/>
        <v>1.1111111111111112</v>
      </c>
      <c r="Z475" s="18">
        <f t="shared" si="62"/>
        <v>5.7777777777777777</v>
      </c>
    </row>
    <row r="476" spans="2:26" x14ac:dyDescent="0.25">
      <c r="B476">
        <v>1</v>
      </c>
      <c r="C476">
        <v>3.8</v>
      </c>
      <c r="D476">
        <f t="shared" si="56"/>
        <v>4</v>
      </c>
      <c r="E476">
        <v>22</v>
      </c>
      <c r="F476" s="74">
        <v>370</v>
      </c>
      <c r="Q476">
        <f t="shared" si="57"/>
        <v>2.8</v>
      </c>
      <c r="R476">
        <f t="shared" si="58"/>
        <v>2.8</v>
      </c>
      <c r="S476" s="31">
        <f t="shared" si="59"/>
        <v>0</v>
      </c>
      <c r="V476" s="30">
        <f t="shared" ca="1" si="60"/>
        <v>1.2722571173525439</v>
      </c>
      <c r="Y476" s="18">
        <f t="shared" si="61"/>
        <v>0</v>
      </c>
      <c r="Z476" s="18">
        <f t="shared" si="62"/>
        <v>3.1111111111111112</v>
      </c>
    </row>
    <row r="477" spans="2:26" x14ac:dyDescent="0.25">
      <c r="B477">
        <v>5</v>
      </c>
      <c r="C477">
        <v>4.2</v>
      </c>
      <c r="D477">
        <f t="shared" si="56"/>
        <v>4</v>
      </c>
      <c r="E477">
        <v>22</v>
      </c>
      <c r="F477" s="74">
        <v>3301</v>
      </c>
      <c r="Q477">
        <f t="shared" si="57"/>
        <v>-0.79999999999999982</v>
      </c>
      <c r="R477">
        <f t="shared" si="58"/>
        <v>0.79999999999999982</v>
      </c>
      <c r="S477" s="31">
        <f t="shared" si="59"/>
        <v>1</v>
      </c>
      <c r="V477" s="30">
        <f t="shared" ca="1" si="60"/>
        <v>5.4004319064460775</v>
      </c>
      <c r="Y477" s="18">
        <f t="shared" si="61"/>
        <v>4.4444444444444446</v>
      </c>
      <c r="Z477" s="18">
        <f t="shared" si="62"/>
        <v>3.5555555555555554</v>
      </c>
    </row>
    <row r="478" spans="2:26" x14ac:dyDescent="0.25">
      <c r="B478">
        <v>3</v>
      </c>
      <c r="C478">
        <v>4.7</v>
      </c>
      <c r="D478">
        <f t="shared" si="56"/>
        <v>4.5</v>
      </c>
      <c r="E478">
        <v>23</v>
      </c>
      <c r="F478" s="74">
        <v>837</v>
      </c>
      <c r="Q478">
        <f t="shared" si="57"/>
        <v>1.7000000000000002</v>
      </c>
      <c r="R478">
        <f t="shared" si="58"/>
        <v>1.7000000000000002</v>
      </c>
      <c r="S478" s="31">
        <f t="shared" si="59"/>
        <v>0</v>
      </c>
      <c r="V478" s="30">
        <f t="shared" ca="1" si="60"/>
        <v>2.9622338384236375</v>
      </c>
      <c r="Y478" s="18">
        <f t="shared" si="61"/>
        <v>2.2222222222222223</v>
      </c>
      <c r="Z478" s="18">
        <f t="shared" si="62"/>
        <v>4.1111111111111107</v>
      </c>
    </row>
    <row r="479" spans="2:26" x14ac:dyDescent="0.25">
      <c r="B479">
        <v>1</v>
      </c>
      <c r="C479">
        <v>3.3</v>
      </c>
      <c r="D479">
        <f t="shared" si="56"/>
        <v>3.5</v>
      </c>
      <c r="E479">
        <v>23</v>
      </c>
      <c r="F479" s="74">
        <v>243</v>
      </c>
      <c r="Q479">
        <f t="shared" si="57"/>
        <v>2.2999999999999998</v>
      </c>
      <c r="R479">
        <f t="shared" si="58"/>
        <v>2.2999999999999998</v>
      </c>
      <c r="S479" s="31">
        <f t="shared" si="59"/>
        <v>0</v>
      </c>
      <c r="V479" s="30">
        <f t="shared" ca="1" si="60"/>
        <v>1.23558489291855</v>
      </c>
      <c r="Y479" s="18">
        <f t="shared" si="61"/>
        <v>0</v>
      </c>
      <c r="Z479" s="18">
        <f t="shared" si="62"/>
        <v>2.5555555555555554</v>
      </c>
    </row>
    <row r="480" spans="2:26" x14ac:dyDescent="0.25">
      <c r="B480">
        <v>2</v>
      </c>
      <c r="C480">
        <v>2.2000000000000002</v>
      </c>
      <c r="D480">
        <f t="shared" si="56"/>
        <v>2</v>
      </c>
      <c r="E480">
        <v>28</v>
      </c>
      <c r="F480" s="74">
        <v>6658</v>
      </c>
      <c r="Q480">
        <f t="shared" si="57"/>
        <v>0.20000000000000018</v>
      </c>
      <c r="R480">
        <f t="shared" si="58"/>
        <v>0.20000000000000018</v>
      </c>
      <c r="S480" s="31">
        <f t="shared" si="59"/>
        <v>0</v>
      </c>
      <c r="V480" s="30">
        <f t="shared" ca="1" si="60"/>
        <v>2.3947975304806546</v>
      </c>
      <c r="Y480" s="18">
        <f t="shared" si="61"/>
        <v>1.1111111111111112</v>
      </c>
      <c r="Z480" s="18">
        <f t="shared" si="62"/>
        <v>1.3333333333333335</v>
      </c>
    </row>
    <row r="481" spans="2:26" x14ac:dyDescent="0.25">
      <c r="B481">
        <v>7</v>
      </c>
      <c r="C481">
        <v>6.2</v>
      </c>
      <c r="D481">
        <f t="shared" si="56"/>
        <v>6</v>
      </c>
      <c r="E481">
        <v>15</v>
      </c>
      <c r="F481" s="74">
        <v>15270</v>
      </c>
      <c r="Q481">
        <f t="shared" si="57"/>
        <v>-0.79999999999999982</v>
      </c>
      <c r="R481">
        <f t="shared" si="58"/>
        <v>0.79999999999999982</v>
      </c>
      <c r="S481" s="31">
        <f t="shared" si="59"/>
        <v>1</v>
      </c>
      <c r="V481" s="30">
        <f t="shared" ca="1" si="60"/>
        <v>7.495192647010664</v>
      </c>
      <c r="Y481" s="18">
        <f t="shared" si="61"/>
        <v>6.666666666666667</v>
      </c>
      <c r="Z481" s="18">
        <f t="shared" si="62"/>
        <v>5.7777777777777777</v>
      </c>
    </row>
    <row r="482" spans="2:26" x14ac:dyDescent="0.25">
      <c r="B482">
        <v>1</v>
      </c>
      <c r="C482">
        <v>3.1</v>
      </c>
      <c r="D482">
        <f t="shared" si="56"/>
        <v>3</v>
      </c>
      <c r="E482">
        <v>22</v>
      </c>
      <c r="F482" s="74">
        <v>270</v>
      </c>
      <c r="Q482">
        <f t="shared" si="57"/>
        <v>2.1</v>
      </c>
      <c r="R482">
        <f t="shared" si="58"/>
        <v>2.1</v>
      </c>
      <c r="S482" s="31">
        <f t="shared" si="59"/>
        <v>0</v>
      </c>
      <c r="V482" s="30">
        <f t="shared" ca="1" si="60"/>
        <v>1.3669793899170299</v>
      </c>
      <c r="Y482" s="18">
        <f t="shared" si="61"/>
        <v>0</v>
      </c>
      <c r="Z482" s="18">
        <f t="shared" si="62"/>
        <v>2.3333333333333335</v>
      </c>
    </row>
    <row r="483" spans="2:26" x14ac:dyDescent="0.25">
      <c r="B483">
        <v>5</v>
      </c>
      <c r="C483">
        <v>3.4</v>
      </c>
      <c r="D483">
        <f t="shared" si="56"/>
        <v>3.5</v>
      </c>
      <c r="E483">
        <v>30</v>
      </c>
      <c r="F483" s="74">
        <v>3817</v>
      </c>
      <c r="Q483">
        <f t="shared" si="57"/>
        <v>-1.6</v>
      </c>
      <c r="R483">
        <f t="shared" si="58"/>
        <v>1.6</v>
      </c>
      <c r="S483" s="31">
        <f t="shared" si="59"/>
        <v>1</v>
      </c>
      <c r="V483" s="30">
        <f t="shared" ca="1" si="60"/>
        <v>5.2497488047021541</v>
      </c>
      <c r="Y483" s="18">
        <f t="shared" si="61"/>
        <v>4.4444444444444446</v>
      </c>
      <c r="Z483" s="18">
        <f t="shared" si="62"/>
        <v>2.6666666666666665</v>
      </c>
    </row>
    <row r="484" spans="2:26" x14ac:dyDescent="0.25">
      <c r="B484">
        <v>2</v>
      </c>
      <c r="C484">
        <v>2.5</v>
      </c>
      <c r="D484">
        <f t="shared" si="56"/>
        <v>2.5</v>
      </c>
      <c r="E484">
        <v>25</v>
      </c>
      <c r="F484" s="74">
        <v>1110</v>
      </c>
      <c r="Q484">
        <f t="shared" si="57"/>
        <v>0.5</v>
      </c>
      <c r="R484">
        <f t="shared" si="58"/>
        <v>0.5</v>
      </c>
      <c r="S484" s="31">
        <f t="shared" si="59"/>
        <v>0</v>
      </c>
      <c r="V484" s="30">
        <f t="shared" ca="1" si="60"/>
        <v>2.2848239393130836</v>
      </c>
      <c r="Y484" s="18">
        <f t="shared" si="61"/>
        <v>1.1111111111111112</v>
      </c>
      <c r="Z484" s="18">
        <f t="shared" si="62"/>
        <v>1.6666666666666667</v>
      </c>
    </row>
    <row r="485" spans="2:26" x14ac:dyDescent="0.25">
      <c r="B485">
        <v>1</v>
      </c>
      <c r="C485">
        <v>4.5</v>
      </c>
      <c r="D485">
        <f t="shared" si="56"/>
        <v>4.5</v>
      </c>
      <c r="E485">
        <v>25</v>
      </c>
      <c r="F485" s="74">
        <v>1596</v>
      </c>
      <c r="Q485">
        <f t="shared" si="57"/>
        <v>3.5</v>
      </c>
      <c r="R485">
        <f t="shared" si="58"/>
        <v>3.5</v>
      </c>
      <c r="S485" s="31">
        <f t="shared" si="59"/>
        <v>0</v>
      </c>
      <c r="V485" s="30">
        <f t="shared" ca="1" si="60"/>
        <v>0.90403808456415025</v>
      </c>
      <c r="Y485" s="18">
        <f t="shared" si="61"/>
        <v>0</v>
      </c>
      <c r="Z485" s="18">
        <f t="shared" si="62"/>
        <v>3.8888888888888888</v>
      </c>
    </row>
    <row r="486" spans="2:26" x14ac:dyDescent="0.25">
      <c r="B486">
        <v>4</v>
      </c>
      <c r="C486">
        <v>4.8</v>
      </c>
      <c r="D486">
        <f t="shared" si="56"/>
        <v>5</v>
      </c>
      <c r="E486">
        <v>25</v>
      </c>
      <c r="F486" s="74">
        <v>935</v>
      </c>
      <c r="Q486">
        <f t="shared" si="57"/>
        <v>0.79999999999999982</v>
      </c>
      <c r="R486">
        <f t="shared" si="58"/>
        <v>0.79999999999999982</v>
      </c>
      <c r="S486" s="31">
        <f t="shared" si="59"/>
        <v>0</v>
      </c>
      <c r="V486" s="30">
        <f t="shared" ca="1" si="60"/>
        <v>3.8688831270677433</v>
      </c>
      <c r="Y486" s="18">
        <f t="shared" si="61"/>
        <v>3.3333333333333335</v>
      </c>
      <c r="Z486" s="18">
        <f t="shared" si="62"/>
        <v>4.2222222222222223</v>
      </c>
    </row>
    <row r="487" spans="2:26" x14ac:dyDescent="0.25">
      <c r="B487">
        <v>6</v>
      </c>
      <c r="C487">
        <v>5.2</v>
      </c>
      <c r="D487">
        <f t="shared" si="56"/>
        <v>5</v>
      </c>
      <c r="E487">
        <v>88</v>
      </c>
      <c r="F487" s="74">
        <v>108897</v>
      </c>
      <c r="Q487">
        <f t="shared" si="57"/>
        <v>-0.79999999999999982</v>
      </c>
      <c r="R487">
        <f t="shared" si="58"/>
        <v>0.79999999999999982</v>
      </c>
      <c r="S487" s="31">
        <f t="shared" si="59"/>
        <v>1</v>
      </c>
      <c r="V487" s="30">
        <f t="shared" ca="1" si="60"/>
        <v>5.6911647059178883</v>
      </c>
      <c r="Y487" s="18">
        <f t="shared" si="61"/>
        <v>5.5555555555555554</v>
      </c>
      <c r="Z487" s="18">
        <f t="shared" si="62"/>
        <v>4.666666666666667</v>
      </c>
    </row>
    <row r="488" spans="2:26" x14ac:dyDescent="0.25">
      <c r="B488">
        <v>4</v>
      </c>
      <c r="C488">
        <v>5.7</v>
      </c>
      <c r="D488">
        <f t="shared" si="56"/>
        <v>5.5</v>
      </c>
      <c r="E488">
        <v>147</v>
      </c>
      <c r="F488" s="74">
        <v>62125</v>
      </c>
      <c r="Q488">
        <f t="shared" si="57"/>
        <v>1.7000000000000002</v>
      </c>
      <c r="R488">
        <f t="shared" si="58"/>
        <v>1.7000000000000002</v>
      </c>
      <c r="S488" s="31">
        <f t="shared" si="59"/>
        <v>0</v>
      </c>
      <c r="V488" s="30">
        <f t="shared" ca="1" si="60"/>
        <v>3.7070138832767716</v>
      </c>
      <c r="Y488" s="18">
        <f t="shared" si="61"/>
        <v>3.3333333333333335</v>
      </c>
      <c r="Z488" s="18">
        <f t="shared" si="62"/>
        <v>5.2222222222222223</v>
      </c>
    </row>
    <row r="489" spans="2:26" x14ac:dyDescent="0.25">
      <c r="B489">
        <v>7</v>
      </c>
      <c r="C489">
        <v>7.5</v>
      </c>
      <c r="D489">
        <f t="shared" si="56"/>
        <v>7.5</v>
      </c>
      <c r="E489">
        <v>130</v>
      </c>
      <c r="F489" s="74">
        <v>117374</v>
      </c>
      <c r="Q489">
        <f t="shared" si="57"/>
        <v>0.5</v>
      </c>
      <c r="R489">
        <f t="shared" si="58"/>
        <v>0.5</v>
      </c>
      <c r="S489" s="31">
        <f t="shared" si="59"/>
        <v>0</v>
      </c>
      <c r="V489" s="30">
        <f t="shared" ca="1" si="60"/>
        <v>6.9578993953837607</v>
      </c>
      <c r="Y489" s="18">
        <f t="shared" si="61"/>
        <v>6.666666666666667</v>
      </c>
      <c r="Z489" s="18">
        <f t="shared" si="62"/>
        <v>7.2222222222222223</v>
      </c>
    </row>
    <row r="490" spans="2:26" x14ac:dyDescent="0.25">
      <c r="B490">
        <v>6</v>
      </c>
      <c r="C490">
        <v>7.2</v>
      </c>
      <c r="D490">
        <f t="shared" si="56"/>
        <v>7</v>
      </c>
      <c r="E490">
        <v>114</v>
      </c>
      <c r="F490" s="74">
        <v>53163</v>
      </c>
      <c r="Q490">
        <f t="shared" si="57"/>
        <v>1.2000000000000002</v>
      </c>
      <c r="R490">
        <f t="shared" si="58"/>
        <v>1.2000000000000002</v>
      </c>
      <c r="S490" s="31">
        <f t="shared" si="59"/>
        <v>0</v>
      </c>
      <c r="V490" s="30">
        <f t="shared" ca="1" si="60"/>
        <v>6.0978030031442012</v>
      </c>
      <c r="Y490" s="18">
        <f t="shared" ref="Y490:Y553" si="63">(B490-1)*10/9</f>
        <v>5.5555555555555554</v>
      </c>
      <c r="Z490" s="18">
        <f t="shared" ref="Z490:Z553" si="64">(C490-1)*10/9</f>
        <v>6.8888888888888893</v>
      </c>
    </row>
    <row r="491" spans="2:26" x14ac:dyDescent="0.25">
      <c r="B491">
        <v>7</v>
      </c>
      <c r="C491">
        <v>6.7</v>
      </c>
      <c r="D491">
        <f t="shared" si="56"/>
        <v>6.5</v>
      </c>
      <c r="E491">
        <v>93</v>
      </c>
      <c r="F491" s="74">
        <v>25991</v>
      </c>
      <c r="Q491">
        <f t="shared" si="57"/>
        <v>-0.29999999999999982</v>
      </c>
      <c r="R491">
        <f t="shared" si="58"/>
        <v>0.29999999999999982</v>
      </c>
      <c r="S491" s="31">
        <f t="shared" si="59"/>
        <v>1</v>
      </c>
      <c r="V491" s="30">
        <f t="shared" ca="1" si="60"/>
        <v>7.1694510144004733</v>
      </c>
      <c r="Y491" s="18">
        <f t="shared" si="63"/>
        <v>6.666666666666667</v>
      </c>
      <c r="Z491" s="18">
        <f t="shared" si="64"/>
        <v>6.333333333333333</v>
      </c>
    </row>
    <row r="492" spans="2:26" x14ac:dyDescent="0.25">
      <c r="B492">
        <v>1</v>
      </c>
      <c r="C492">
        <v>3.1</v>
      </c>
      <c r="D492">
        <f t="shared" si="56"/>
        <v>3</v>
      </c>
      <c r="E492">
        <v>83</v>
      </c>
      <c r="F492" s="74">
        <v>188</v>
      </c>
      <c r="Q492">
        <f t="shared" si="57"/>
        <v>2.1</v>
      </c>
      <c r="R492">
        <f t="shared" si="58"/>
        <v>2.1</v>
      </c>
      <c r="S492" s="31">
        <f t="shared" si="59"/>
        <v>0</v>
      </c>
      <c r="V492" s="30">
        <f t="shared" ca="1" si="60"/>
        <v>1.4305292076775904</v>
      </c>
      <c r="Y492" s="18">
        <f t="shared" si="63"/>
        <v>0</v>
      </c>
      <c r="Z492" s="18">
        <f t="shared" si="64"/>
        <v>2.3333333333333335</v>
      </c>
    </row>
    <row r="493" spans="2:26" x14ac:dyDescent="0.25">
      <c r="B493">
        <v>6</v>
      </c>
      <c r="C493">
        <v>6.3</v>
      </c>
      <c r="D493">
        <f t="shared" si="56"/>
        <v>6.5</v>
      </c>
      <c r="E493">
        <v>80</v>
      </c>
      <c r="F493" s="74">
        <v>38390</v>
      </c>
      <c r="Q493">
        <f t="shared" si="57"/>
        <v>0.29999999999999982</v>
      </c>
      <c r="R493">
        <f t="shared" si="58"/>
        <v>0.29999999999999982</v>
      </c>
      <c r="S493" s="31">
        <f t="shared" si="59"/>
        <v>0</v>
      </c>
      <c r="V493" s="30">
        <f t="shared" ca="1" si="60"/>
        <v>5.7871859461482051</v>
      </c>
      <c r="Y493" s="18">
        <f t="shared" si="63"/>
        <v>5.5555555555555554</v>
      </c>
      <c r="Z493" s="18">
        <f t="shared" si="64"/>
        <v>5.8888888888888893</v>
      </c>
    </row>
    <row r="494" spans="2:26" x14ac:dyDescent="0.25">
      <c r="B494">
        <v>6</v>
      </c>
      <c r="C494">
        <v>5.5</v>
      </c>
      <c r="D494">
        <f t="shared" si="56"/>
        <v>5.5</v>
      </c>
      <c r="E494">
        <v>90</v>
      </c>
      <c r="F494" s="74">
        <v>10945</v>
      </c>
      <c r="Q494">
        <f t="shared" si="57"/>
        <v>-0.5</v>
      </c>
      <c r="R494">
        <f t="shared" si="58"/>
        <v>0.5</v>
      </c>
      <c r="S494" s="31">
        <f t="shared" si="59"/>
        <v>1</v>
      </c>
      <c r="V494" s="30">
        <f t="shared" ca="1" si="60"/>
        <v>6.4016914541874881</v>
      </c>
      <c r="Y494" s="18">
        <f t="shared" si="63"/>
        <v>5.5555555555555554</v>
      </c>
      <c r="Z494" s="18">
        <f t="shared" si="64"/>
        <v>5</v>
      </c>
    </row>
    <row r="495" spans="2:26" x14ac:dyDescent="0.25">
      <c r="B495">
        <v>5</v>
      </c>
      <c r="C495">
        <v>6.4</v>
      </c>
      <c r="D495">
        <f t="shared" si="56"/>
        <v>6.5</v>
      </c>
      <c r="E495">
        <v>96</v>
      </c>
      <c r="F495" s="74">
        <v>16030</v>
      </c>
      <c r="Q495">
        <f t="shared" si="57"/>
        <v>1.4000000000000004</v>
      </c>
      <c r="R495">
        <f t="shared" si="58"/>
        <v>1.4000000000000004</v>
      </c>
      <c r="S495" s="31">
        <f t="shared" si="59"/>
        <v>0</v>
      </c>
      <c r="V495" s="30">
        <f t="shared" ca="1" si="60"/>
        <v>5.1726558166222087</v>
      </c>
      <c r="Y495" s="18">
        <f t="shared" si="63"/>
        <v>4.4444444444444446</v>
      </c>
      <c r="Z495" s="18">
        <f t="shared" si="64"/>
        <v>6</v>
      </c>
    </row>
    <row r="496" spans="2:26" x14ac:dyDescent="0.25">
      <c r="B496">
        <v>3</v>
      </c>
      <c r="C496">
        <v>5.8</v>
      </c>
      <c r="D496">
        <f t="shared" si="56"/>
        <v>6</v>
      </c>
      <c r="E496">
        <v>94</v>
      </c>
      <c r="F496" s="74">
        <v>12411</v>
      </c>
      <c r="Q496">
        <f t="shared" si="57"/>
        <v>2.8</v>
      </c>
      <c r="R496">
        <f t="shared" si="58"/>
        <v>2.8</v>
      </c>
      <c r="S496" s="31">
        <f t="shared" si="59"/>
        <v>0</v>
      </c>
      <c r="V496" s="30">
        <f t="shared" ca="1" si="60"/>
        <v>2.9763596644469406</v>
      </c>
      <c r="Y496" s="18">
        <f t="shared" si="63"/>
        <v>2.2222222222222223</v>
      </c>
      <c r="Z496" s="18">
        <f t="shared" si="64"/>
        <v>5.333333333333333</v>
      </c>
    </row>
    <row r="497" spans="2:26" x14ac:dyDescent="0.25">
      <c r="B497">
        <v>6</v>
      </c>
      <c r="C497">
        <v>7.3</v>
      </c>
      <c r="D497">
        <f t="shared" si="56"/>
        <v>7.5</v>
      </c>
      <c r="E497">
        <v>75</v>
      </c>
      <c r="F497" s="74">
        <v>118309</v>
      </c>
      <c r="Q497">
        <f t="shared" si="57"/>
        <v>1.2999999999999998</v>
      </c>
      <c r="R497">
        <f t="shared" si="58"/>
        <v>1.2999999999999998</v>
      </c>
      <c r="S497" s="31">
        <f t="shared" si="59"/>
        <v>0</v>
      </c>
      <c r="V497" s="30">
        <f t="shared" ca="1" si="60"/>
        <v>5.8499778434426553</v>
      </c>
      <c r="Y497" s="18">
        <f t="shared" si="63"/>
        <v>5.5555555555555554</v>
      </c>
      <c r="Z497" s="18">
        <f t="shared" si="64"/>
        <v>7</v>
      </c>
    </row>
    <row r="498" spans="2:26" x14ac:dyDescent="0.25">
      <c r="B498">
        <v>8</v>
      </c>
      <c r="C498">
        <v>6.8</v>
      </c>
      <c r="D498">
        <f t="shared" si="56"/>
        <v>7</v>
      </c>
      <c r="E498">
        <v>3</v>
      </c>
      <c r="F498" s="74">
        <v>2298</v>
      </c>
      <c r="Q498">
        <f t="shared" si="57"/>
        <v>-1.2000000000000002</v>
      </c>
      <c r="R498">
        <f t="shared" si="58"/>
        <v>1.2000000000000002</v>
      </c>
      <c r="S498" s="31">
        <f t="shared" si="59"/>
        <v>1</v>
      </c>
      <c r="V498" s="30">
        <f t="shared" ca="1" si="60"/>
        <v>7.7006007916292489</v>
      </c>
      <c r="Y498" s="18">
        <f t="shared" si="63"/>
        <v>7.7777777777777777</v>
      </c>
      <c r="Z498" s="18">
        <f t="shared" si="64"/>
        <v>6.4444444444444446</v>
      </c>
    </row>
    <row r="499" spans="2:26" x14ac:dyDescent="0.25">
      <c r="B499">
        <v>6</v>
      </c>
      <c r="C499">
        <v>6.4</v>
      </c>
      <c r="D499">
        <f t="shared" si="56"/>
        <v>6.5</v>
      </c>
      <c r="E499">
        <v>95</v>
      </c>
      <c r="F499" s="74">
        <v>9694</v>
      </c>
      <c r="Q499">
        <f t="shared" si="57"/>
        <v>0.40000000000000036</v>
      </c>
      <c r="R499">
        <f t="shared" si="58"/>
        <v>0.40000000000000036</v>
      </c>
      <c r="S499" s="31">
        <f t="shared" si="59"/>
        <v>0</v>
      </c>
      <c r="V499" s="30">
        <f t="shared" ca="1" si="60"/>
        <v>6.2714720998633826</v>
      </c>
      <c r="Y499" s="18">
        <f t="shared" si="63"/>
        <v>5.5555555555555554</v>
      </c>
      <c r="Z499" s="18">
        <f t="shared" si="64"/>
        <v>6</v>
      </c>
    </row>
    <row r="500" spans="2:26" x14ac:dyDescent="0.25">
      <c r="B500">
        <v>2</v>
      </c>
      <c r="C500">
        <v>4.5</v>
      </c>
      <c r="D500">
        <f t="shared" si="56"/>
        <v>4.5</v>
      </c>
      <c r="E500">
        <v>98</v>
      </c>
      <c r="F500" s="74">
        <v>13311</v>
      </c>
      <c r="Q500">
        <f t="shared" si="57"/>
        <v>2.5</v>
      </c>
      <c r="R500">
        <f t="shared" si="58"/>
        <v>2.5</v>
      </c>
      <c r="S500" s="31">
        <f t="shared" si="59"/>
        <v>0</v>
      </c>
      <c r="V500" s="30">
        <f t="shared" ca="1" si="60"/>
        <v>1.6398143992516552</v>
      </c>
      <c r="Y500" s="18">
        <f t="shared" si="63"/>
        <v>1.1111111111111112</v>
      </c>
      <c r="Z500" s="18">
        <f t="shared" si="64"/>
        <v>3.8888888888888888</v>
      </c>
    </row>
    <row r="501" spans="2:26" x14ac:dyDescent="0.25">
      <c r="B501">
        <v>4</v>
      </c>
      <c r="C501">
        <v>6.5</v>
      </c>
      <c r="D501">
        <f t="shared" si="56"/>
        <v>6.5</v>
      </c>
      <c r="E501">
        <v>95</v>
      </c>
      <c r="F501" s="74">
        <v>67791</v>
      </c>
      <c r="Q501">
        <f t="shared" si="57"/>
        <v>2.5</v>
      </c>
      <c r="R501">
        <f t="shared" si="58"/>
        <v>2.5</v>
      </c>
      <c r="S501" s="31">
        <f t="shared" si="59"/>
        <v>0</v>
      </c>
      <c r="V501" s="30">
        <f t="shared" ca="1" si="60"/>
        <v>4.1408982971993691</v>
      </c>
      <c r="Y501" s="18">
        <f t="shared" si="63"/>
        <v>3.3333333333333335</v>
      </c>
      <c r="Z501" s="18">
        <f t="shared" si="64"/>
        <v>6.1111111111111107</v>
      </c>
    </row>
    <row r="502" spans="2:26" x14ac:dyDescent="0.25">
      <c r="B502">
        <v>6</v>
      </c>
      <c r="C502">
        <v>5.3</v>
      </c>
      <c r="D502">
        <f t="shared" si="56"/>
        <v>5.5</v>
      </c>
      <c r="E502">
        <v>109</v>
      </c>
      <c r="F502" s="74">
        <v>11212</v>
      </c>
      <c r="Q502">
        <f t="shared" si="57"/>
        <v>-0.70000000000000018</v>
      </c>
      <c r="R502">
        <f t="shared" si="58"/>
        <v>0.70000000000000018</v>
      </c>
      <c r="S502" s="31">
        <f t="shared" si="59"/>
        <v>1</v>
      </c>
      <c r="V502" s="30">
        <f t="shared" ca="1" si="60"/>
        <v>5.5491999620687107</v>
      </c>
      <c r="Y502" s="18">
        <f t="shared" si="63"/>
        <v>5.5555555555555554</v>
      </c>
      <c r="Z502" s="18">
        <f t="shared" si="64"/>
        <v>4.7777777777777777</v>
      </c>
    </row>
    <row r="503" spans="2:26" x14ac:dyDescent="0.25">
      <c r="B503">
        <v>6</v>
      </c>
      <c r="C503">
        <v>7.4</v>
      </c>
      <c r="D503">
        <f t="shared" si="56"/>
        <v>7.5</v>
      </c>
      <c r="E503">
        <v>121</v>
      </c>
      <c r="F503" s="74">
        <v>48176</v>
      </c>
      <c r="Q503">
        <f t="shared" si="57"/>
        <v>1.4000000000000004</v>
      </c>
      <c r="R503">
        <f t="shared" si="58"/>
        <v>1.4000000000000004</v>
      </c>
      <c r="S503" s="31">
        <f t="shared" si="59"/>
        <v>0</v>
      </c>
      <c r="V503" s="30">
        <f t="shared" ca="1" si="60"/>
        <v>6.189571102012791</v>
      </c>
      <c r="Y503" s="18">
        <f t="shared" si="63"/>
        <v>5.5555555555555554</v>
      </c>
      <c r="Z503" s="18">
        <f t="shared" si="64"/>
        <v>7.1111111111111107</v>
      </c>
    </row>
    <row r="504" spans="2:26" x14ac:dyDescent="0.25">
      <c r="B504">
        <v>7</v>
      </c>
      <c r="C504">
        <v>6.8</v>
      </c>
      <c r="D504">
        <f t="shared" si="56"/>
        <v>7</v>
      </c>
      <c r="E504">
        <v>114</v>
      </c>
      <c r="F504" s="74">
        <v>30673</v>
      </c>
      <c r="Q504">
        <f t="shared" si="57"/>
        <v>-0.20000000000000018</v>
      </c>
      <c r="R504">
        <f t="shared" si="58"/>
        <v>0.20000000000000018</v>
      </c>
      <c r="S504" s="31">
        <f t="shared" si="59"/>
        <v>1</v>
      </c>
      <c r="V504" s="30">
        <f t="shared" ca="1" si="60"/>
        <v>7.0735825023307184</v>
      </c>
      <c r="Y504" s="18">
        <f t="shared" si="63"/>
        <v>6.666666666666667</v>
      </c>
      <c r="Z504" s="18">
        <f t="shared" si="64"/>
        <v>6.4444444444444446</v>
      </c>
    </row>
    <row r="505" spans="2:26" x14ac:dyDescent="0.25">
      <c r="B505">
        <v>5</v>
      </c>
      <c r="C505">
        <v>6.8</v>
      </c>
      <c r="D505">
        <f t="shared" si="56"/>
        <v>7</v>
      </c>
      <c r="E505">
        <v>127</v>
      </c>
      <c r="F505" s="74">
        <v>58959</v>
      </c>
      <c r="Q505">
        <f t="shared" si="57"/>
        <v>1.7999999999999998</v>
      </c>
      <c r="R505">
        <f t="shared" si="58"/>
        <v>1.7999999999999998</v>
      </c>
      <c r="S505" s="31">
        <f t="shared" si="59"/>
        <v>0</v>
      </c>
      <c r="V505" s="30">
        <f t="shared" ca="1" si="60"/>
        <v>5.0582918841409015</v>
      </c>
      <c r="Y505" s="18">
        <f t="shared" si="63"/>
        <v>4.4444444444444446</v>
      </c>
      <c r="Z505" s="18">
        <f t="shared" si="64"/>
        <v>6.4444444444444446</v>
      </c>
    </row>
    <row r="506" spans="2:26" x14ac:dyDescent="0.25">
      <c r="B506">
        <v>7</v>
      </c>
      <c r="C506">
        <v>6.4</v>
      </c>
      <c r="D506">
        <f t="shared" si="56"/>
        <v>6.5</v>
      </c>
      <c r="E506">
        <v>107</v>
      </c>
      <c r="F506" s="74">
        <v>69725</v>
      </c>
      <c r="Q506">
        <f t="shared" si="57"/>
        <v>-0.59999999999999964</v>
      </c>
      <c r="R506">
        <f t="shared" si="58"/>
        <v>0.59999999999999964</v>
      </c>
      <c r="S506" s="31">
        <f t="shared" si="59"/>
        <v>1</v>
      </c>
      <c r="V506" s="30">
        <f t="shared" ca="1" si="60"/>
        <v>6.654880177763415</v>
      </c>
      <c r="Y506" s="18">
        <f t="shared" si="63"/>
        <v>6.666666666666667</v>
      </c>
      <c r="Z506" s="18">
        <f t="shared" si="64"/>
        <v>6</v>
      </c>
    </row>
    <row r="507" spans="2:26" x14ac:dyDescent="0.25">
      <c r="B507">
        <v>6</v>
      </c>
      <c r="C507">
        <v>6.3</v>
      </c>
      <c r="D507">
        <f t="shared" si="56"/>
        <v>6.5</v>
      </c>
      <c r="E507">
        <v>82</v>
      </c>
      <c r="F507" s="74">
        <v>1143</v>
      </c>
      <c r="Q507">
        <f t="shared" si="57"/>
        <v>0.29999999999999982</v>
      </c>
      <c r="R507">
        <f t="shared" si="58"/>
        <v>0.29999999999999982</v>
      </c>
      <c r="S507" s="31">
        <f t="shared" si="59"/>
        <v>0</v>
      </c>
      <c r="V507" s="30">
        <f t="shared" ca="1" si="60"/>
        <v>5.7437782198145815</v>
      </c>
      <c r="Y507" s="18">
        <f t="shared" si="63"/>
        <v>5.5555555555555554</v>
      </c>
      <c r="Z507" s="18">
        <f t="shared" si="64"/>
        <v>5.8888888888888893</v>
      </c>
    </row>
    <row r="508" spans="2:26" x14ac:dyDescent="0.25">
      <c r="B508">
        <v>2</v>
      </c>
      <c r="C508">
        <v>4.8</v>
      </c>
      <c r="D508">
        <f t="shared" si="56"/>
        <v>5</v>
      </c>
      <c r="E508">
        <v>21</v>
      </c>
      <c r="F508" s="74">
        <v>95</v>
      </c>
      <c r="Q508">
        <f t="shared" si="57"/>
        <v>2.8</v>
      </c>
      <c r="R508">
        <f t="shared" si="58"/>
        <v>2.8</v>
      </c>
      <c r="S508" s="31">
        <f t="shared" si="59"/>
        <v>0</v>
      </c>
      <c r="V508" s="30">
        <f t="shared" ca="1" si="60"/>
        <v>1.5974088217679996</v>
      </c>
      <c r="Y508" s="18">
        <f t="shared" si="63"/>
        <v>1.1111111111111112</v>
      </c>
      <c r="Z508" s="18">
        <f t="shared" si="64"/>
        <v>4.2222222222222223</v>
      </c>
    </row>
    <row r="509" spans="2:26" x14ac:dyDescent="0.25">
      <c r="B509">
        <v>1</v>
      </c>
      <c r="C509">
        <v>6.1</v>
      </c>
      <c r="D509">
        <f t="shared" si="56"/>
        <v>6</v>
      </c>
      <c r="E509">
        <v>143</v>
      </c>
      <c r="F509" s="74">
        <v>9764</v>
      </c>
      <c r="Q509">
        <f t="shared" si="57"/>
        <v>5.0999999999999996</v>
      </c>
      <c r="R509">
        <f t="shared" si="58"/>
        <v>5.0999999999999996</v>
      </c>
      <c r="S509" s="31">
        <f t="shared" si="59"/>
        <v>0</v>
      </c>
      <c r="V509" s="30">
        <f t="shared" ca="1" si="60"/>
        <v>1.0360421004553784</v>
      </c>
      <c r="Y509" s="18">
        <f t="shared" si="63"/>
        <v>0</v>
      </c>
      <c r="Z509" s="18">
        <f t="shared" si="64"/>
        <v>5.666666666666667</v>
      </c>
    </row>
    <row r="510" spans="2:26" x14ac:dyDescent="0.25">
      <c r="B510">
        <v>2</v>
      </c>
      <c r="C510">
        <v>4.7</v>
      </c>
      <c r="D510">
        <f t="shared" si="56"/>
        <v>4.5</v>
      </c>
      <c r="E510">
        <v>114</v>
      </c>
      <c r="F510" s="74">
        <v>15111</v>
      </c>
      <c r="Q510">
        <f t="shared" si="57"/>
        <v>2.7</v>
      </c>
      <c r="R510">
        <f t="shared" si="58"/>
        <v>2.7</v>
      </c>
      <c r="S510" s="31">
        <f t="shared" si="59"/>
        <v>0</v>
      </c>
      <c r="V510" s="30">
        <f t="shared" ca="1" si="60"/>
        <v>1.7005376518337907</v>
      </c>
      <c r="Y510" s="18">
        <f t="shared" si="63"/>
        <v>1.1111111111111112</v>
      </c>
      <c r="Z510" s="18">
        <f t="shared" si="64"/>
        <v>4.1111111111111107</v>
      </c>
    </row>
    <row r="511" spans="2:26" x14ac:dyDescent="0.25">
      <c r="B511">
        <v>7</v>
      </c>
      <c r="C511">
        <v>5.6</v>
      </c>
      <c r="D511">
        <f t="shared" si="56"/>
        <v>5.5</v>
      </c>
      <c r="E511">
        <v>20</v>
      </c>
      <c r="F511" s="74">
        <v>1177</v>
      </c>
      <c r="Q511">
        <f t="shared" si="57"/>
        <v>-1.4000000000000004</v>
      </c>
      <c r="R511">
        <f t="shared" si="58"/>
        <v>1.4000000000000004</v>
      </c>
      <c r="S511" s="31">
        <f t="shared" si="59"/>
        <v>1</v>
      </c>
      <c r="V511" s="30">
        <f t="shared" ca="1" si="60"/>
        <v>6.5198225125273748</v>
      </c>
      <c r="Y511" s="18">
        <f t="shared" si="63"/>
        <v>6.666666666666667</v>
      </c>
      <c r="Z511" s="18">
        <f t="shared" si="64"/>
        <v>5.1111111111111107</v>
      </c>
    </row>
    <row r="512" spans="2:26" x14ac:dyDescent="0.25">
      <c r="B512">
        <v>10</v>
      </c>
      <c r="C512">
        <v>7.2</v>
      </c>
      <c r="D512">
        <f t="shared" si="56"/>
        <v>7</v>
      </c>
      <c r="E512">
        <v>12</v>
      </c>
      <c r="F512" s="74">
        <v>475</v>
      </c>
      <c r="Q512">
        <f t="shared" si="57"/>
        <v>-2.8</v>
      </c>
      <c r="R512">
        <f t="shared" si="58"/>
        <v>2.8</v>
      </c>
      <c r="S512" s="31">
        <f t="shared" si="59"/>
        <v>1</v>
      </c>
      <c r="V512" s="30">
        <f t="shared" ca="1" si="60"/>
        <v>9.6877909364886321</v>
      </c>
      <c r="Y512" s="18">
        <f t="shared" si="63"/>
        <v>10</v>
      </c>
      <c r="Z512" s="18">
        <f t="shared" si="64"/>
        <v>6.8888888888888893</v>
      </c>
    </row>
    <row r="513" spans="2:26" x14ac:dyDescent="0.25">
      <c r="B513">
        <v>6</v>
      </c>
      <c r="C513">
        <v>6.5</v>
      </c>
      <c r="D513">
        <f t="shared" ref="D513:D576" si="65">ROUND($C513*2, 0)/2</f>
        <v>6.5</v>
      </c>
      <c r="E513">
        <v>88</v>
      </c>
      <c r="F513" s="74">
        <v>13133</v>
      </c>
      <c r="Q513">
        <f t="shared" si="57"/>
        <v>0.5</v>
      </c>
      <c r="R513">
        <f t="shared" si="58"/>
        <v>0.5</v>
      </c>
      <c r="S513" s="31">
        <f t="shared" si="59"/>
        <v>0</v>
      </c>
      <c r="V513" s="30">
        <f t="shared" ca="1" si="60"/>
        <v>5.6493545968412091</v>
      </c>
      <c r="Y513" s="18">
        <f t="shared" si="63"/>
        <v>5.5555555555555554</v>
      </c>
      <c r="Z513" s="18">
        <f t="shared" si="64"/>
        <v>6.1111111111111107</v>
      </c>
    </row>
    <row r="514" spans="2:26" x14ac:dyDescent="0.25">
      <c r="B514">
        <v>7</v>
      </c>
      <c r="C514">
        <v>8.1</v>
      </c>
      <c r="D514">
        <f t="shared" si="65"/>
        <v>8</v>
      </c>
      <c r="E514">
        <v>80</v>
      </c>
      <c r="F514" s="74">
        <v>34138</v>
      </c>
      <c r="Q514">
        <f t="shared" si="57"/>
        <v>1.0999999999999996</v>
      </c>
      <c r="R514">
        <f t="shared" si="58"/>
        <v>1.0999999999999996</v>
      </c>
      <c r="S514" s="31">
        <f t="shared" si="59"/>
        <v>0</v>
      </c>
      <c r="V514" s="30">
        <f t="shared" ca="1" si="60"/>
        <v>7.3076402877587414</v>
      </c>
      <c r="Y514" s="18">
        <f t="shared" si="63"/>
        <v>6.666666666666667</v>
      </c>
      <c r="Z514" s="18">
        <f t="shared" si="64"/>
        <v>7.8888888888888893</v>
      </c>
    </row>
    <row r="515" spans="2:26" x14ac:dyDescent="0.25">
      <c r="B515">
        <v>7</v>
      </c>
      <c r="C515">
        <v>7</v>
      </c>
      <c r="D515">
        <f t="shared" si="65"/>
        <v>7</v>
      </c>
      <c r="E515">
        <v>164</v>
      </c>
      <c r="F515" s="74">
        <v>11615</v>
      </c>
      <c r="Q515">
        <f t="shared" ref="Q515:Q578" si="66">C515-B515</f>
        <v>0</v>
      </c>
      <c r="R515">
        <f t="shared" ref="R515:R578" si="67">ABS(Q515)</f>
        <v>0</v>
      </c>
      <c r="S515" s="31">
        <f t="shared" ref="S515:S578" si="68">IF($Q515&gt;0,0,1)</f>
        <v>1</v>
      </c>
      <c r="V515" s="30">
        <f t="shared" ref="V515:V578" ca="1" si="69">B515+RAND()-0.5</f>
        <v>7.0692784760201128</v>
      </c>
      <c r="Y515" s="18">
        <f t="shared" si="63"/>
        <v>6.666666666666667</v>
      </c>
      <c r="Z515" s="18">
        <f t="shared" si="64"/>
        <v>6.666666666666667</v>
      </c>
    </row>
    <row r="516" spans="2:26" x14ac:dyDescent="0.25">
      <c r="B516">
        <v>6</v>
      </c>
      <c r="C516">
        <v>6.7</v>
      </c>
      <c r="D516">
        <f t="shared" si="65"/>
        <v>6.5</v>
      </c>
      <c r="E516">
        <v>125</v>
      </c>
      <c r="F516" s="74">
        <v>8715</v>
      </c>
      <c r="Q516">
        <f t="shared" si="66"/>
        <v>0.70000000000000018</v>
      </c>
      <c r="R516">
        <f t="shared" si="67"/>
        <v>0.70000000000000018</v>
      </c>
      <c r="S516" s="31">
        <f t="shared" si="68"/>
        <v>0</v>
      </c>
      <c r="V516" s="30">
        <f t="shared" ca="1" si="69"/>
        <v>6.0868862360022504</v>
      </c>
      <c r="Y516" s="18">
        <f t="shared" si="63"/>
        <v>5.5555555555555554</v>
      </c>
      <c r="Z516" s="18">
        <f t="shared" si="64"/>
        <v>6.333333333333333</v>
      </c>
    </row>
    <row r="517" spans="2:26" x14ac:dyDescent="0.25">
      <c r="B517">
        <v>8</v>
      </c>
      <c r="C517">
        <v>6.7</v>
      </c>
      <c r="D517">
        <f t="shared" si="65"/>
        <v>6.5</v>
      </c>
      <c r="E517">
        <v>95</v>
      </c>
      <c r="F517" s="74">
        <v>7441</v>
      </c>
      <c r="Q517">
        <f t="shared" si="66"/>
        <v>-1.2999999999999998</v>
      </c>
      <c r="R517">
        <f t="shared" si="67"/>
        <v>1.2999999999999998</v>
      </c>
      <c r="S517" s="31">
        <f t="shared" si="68"/>
        <v>1</v>
      </c>
      <c r="V517" s="30">
        <f t="shared" ca="1" si="69"/>
        <v>8.164656867892587</v>
      </c>
      <c r="Y517" s="18">
        <f t="shared" si="63"/>
        <v>7.7777777777777777</v>
      </c>
      <c r="Z517" s="18">
        <f t="shared" si="64"/>
        <v>6.333333333333333</v>
      </c>
    </row>
    <row r="518" spans="2:26" x14ac:dyDescent="0.25">
      <c r="B518">
        <v>2</v>
      </c>
      <c r="C518">
        <v>4.5999999999999996</v>
      </c>
      <c r="D518">
        <f t="shared" si="65"/>
        <v>4.5</v>
      </c>
      <c r="E518">
        <v>70</v>
      </c>
      <c r="F518" s="74">
        <v>3553</v>
      </c>
      <c r="Q518">
        <f t="shared" si="66"/>
        <v>2.5999999999999996</v>
      </c>
      <c r="R518">
        <f t="shared" si="67"/>
        <v>2.5999999999999996</v>
      </c>
      <c r="S518" s="31">
        <f t="shared" si="68"/>
        <v>0</v>
      </c>
      <c r="V518" s="30">
        <f t="shared" ca="1" si="69"/>
        <v>2.286751452840162</v>
      </c>
      <c r="Y518" s="18">
        <f t="shared" si="63"/>
        <v>1.1111111111111112</v>
      </c>
      <c r="Z518" s="18">
        <f t="shared" si="64"/>
        <v>4</v>
      </c>
    </row>
    <row r="519" spans="2:26" x14ac:dyDescent="0.25">
      <c r="B519">
        <v>5</v>
      </c>
      <c r="C519">
        <v>6.2</v>
      </c>
      <c r="D519">
        <f t="shared" si="65"/>
        <v>6</v>
      </c>
      <c r="E519">
        <v>9</v>
      </c>
      <c r="F519" s="74">
        <v>626</v>
      </c>
      <c r="Q519">
        <f t="shared" si="66"/>
        <v>1.2000000000000002</v>
      </c>
      <c r="R519">
        <f t="shared" si="67"/>
        <v>1.2000000000000002</v>
      </c>
      <c r="S519" s="31">
        <f t="shared" si="68"/>
        <v>0</v>
      </c>
      <c r="V519" s="30">
        <f t="shared" ca="1" si="69"/>
        <v>5.049886882932566</v>
      </c>
      <c r="Y519" s="18">
        <f t="shared" si="63"/>
        <v>4.4444444444444446</v>
      </c>
      <c r="Z519" s="18">
        <f t="shared" si="64"/>
        <v>5.7777777777777777</v>
      </c>
    </row>
    <row r="520" spans="2:26" x14ac:dyDescent="0.25">
      <c r="B520">
        <v>6</v>
      </c>
      <c r="C520">
        <v>7.4</v>
      </c>
      <c r="D520">
        <f t="shared" si="65"/>
        <v>7.5</v>
      </c>
      <c r="E520">
        <v>95</v>
      </c>
      <c r="F520" s="74">
        <v>7885</v>
      </c>
      <c r="Q520">
        <f t="shared" si="66"/>
        <v>1.4000000000000004</v>
      </c>
      <c r="R520">
        <f t="shared" si="67"/>
        <v>1.4000000000000004</v>
      </c>
      <c r="S520" s="31">
        <f t="shared" si="68"/>
        <v>0</v>
      </c>
      <c r="V520" s="30">
        <f t="shared" ca="1" si="69"/>
        <v>5.6934010123243759</v>
      </c>
      <c r="Y520" s="18">
        <f t="shared" si="63"/>
        <v>5.5555555555555554</v>
      </c>
      <c r="Z520" s="18">
        <f t="shared" si="64"/>
        <v>7.1111111111111107</v>
      </c>
    </row>
    <row r="521" spans="2:26" x14ac:dyDescent="0.25">
      <c r="B521">
        <v>8</v>
      </c>
      <c r="C521">
        <v>7.7</v>
      </c>
      <c r="D521">
        <f t="shared" si="65"/>
        <v>7.5</v>
      </c>
      <c r="E521">
        <v>86</v>
      </c>
      <c r="F521" s="74">
        <v>45160</v>
      </c>
      <c r="Q521">
        <f t="shared" si="66"/>
        <v>-0.29999999999999982</v>
      </c>
      <c r="R521">
        <f t="shared" si="67"/>
        <v>0.29999999999999982</v>
      </c>
      <c r="S521" s="31">
        <f t="shared" si="68"/>
        <v>1</v>
      </c>
      <c r="V521" s="30">
        <f t="shared" ca="1" si="69"/>
        <v>8.3299092557211463</v>
      </c>
      <c r="Y521" s="18">
        <f t="shared" si="63"/>
        <v>7.7777777777777777</v>
      </c>
      <c r="Z521" s="18">
        <f t="shared" si="64"/>
        <v>7.4444444444444446</v>
      </c>
    </row>
    <row r="522" spans="2:26" x14ac:dyDescent="0.25">
      <c r="B522">
        <v>8</v>
      </c>
      <c r="C522">
        <v>7.9</v>
      </c>
      <c r="D522">
        <f t="shared" si="65"/>
        <v>8</v>
      </c>
      <c r="E522">
        <v>165</v>
      </c>
      <c r="F522" s="74">
        <v>112091</v>
      </c>
      <c r="Q522">
        <f t="shared" si="66"/>
        <v>-9.9999999999999645E-2</v>
      </c>
      <c r="R522">
        <f t="shared" si="67"/>
        <v>9.9999999999999645E-2</v>
      </c>
      <c r="S522" s="31">
        <f t="shared" si="68"/>
        <v>1</v>
      </c>
      <c r="V522" s="30">
        <f t="shared" ca="1" si="69"/>
        <v>8.0591659164415894</v>
      </c>
      <c r="Y522" s="18">
        <f t="shared" si="63"/>
        <v>7.7777777777777777</v>
      </c>
      <c r="Z522" s="18">
        <f t="shared" si="64"/>
        <v>7.666666666666667</v>
      </c>
    </row>
    <row r="523" spans="2:26" x14ac:dyDescent="0.25">
      <c r="B523">
        <v>8</v>
      </c>
      <c r="C523">
        <v>6.8</v>
      </c>
      <c r="D523">
        <f t="shared" si="65"/>
        <v>7</v>
      </c>
      <c r="E523">
        <v>129</v>
      </c>
      <c r="F523" s="74">
        <v>11390</v>
      </c>
      <c r="Q523">
        <f t="shared" si="66"/>
        <v>-1.2000000000000002</v>
      </c>
      <c r="R523">
        <f t="shared" si="67"/>
        <v>1.2000000000000002</v>
      </c>
      <c r="S523" s="31">
        <f t="shared" si="68"/>
        <v>1</v>
      </c>
      <c r="V523" s="30">
        <f t="shared" ca="1" si="69"/>
        <v>7.7867403855258264</v>
      </c>
      <c r="Y523" s="18">
        <f t="shared" si="63"/>
        <v>7.7777777777777777</v>
      </c>
      <c r="Z523" s="18">
        <f t="shared" si="64"/>
        <v>6.4444444444444446</v>
      </c>
    </row>
    <row r="524" spans="2:26" x14ac:dyDescent="0.25">
      <c r="B524">
        <v>8</v>
      </c>
      <c r="C524">
        <v>7.3</v>
      </c>
      <c r="D524">
        <f t="shared" si="65"/>
        <v>7.5</v>
      </c>
      <c r="E524">
        <v>130</v>
      </c>
      <c r="F524" s="74">
        <v>54342</v>
      </c>
      <c r="Q524">
        <f t="shared" si="66"/>
        <v>-0.70000000000000018</v>
      </c>
      <c r="R524">
        <f t="shared" si="67"/>
        <v>0.70000000000000018</v>
      </c>
      <c r="S524" s="31">
        <f t="shared" si="68"/>
        <v>1</v>
      </c>
      <c r="V524" s="30">
        <f t="shared" ca="1" si="69"/>
        <v>7.7370459409306278</v>
      </c>
      <c r="Y524" s="18">
        <f t="shared" si="63"/>
        <v>7.7777777777777777</v>
      </c>
      <c r="Z524" s="18">
        <f t="shared" si="64"/>
        <v>7</v>
      </c>
    </row>
    <row r="525" spans="2:26" x14ac:dyDescent="0.25">
      <c r="B525">
        <v>8</v>
      </c>
      <c r="C525">
        <v>5.9</v>
      </c>
      <c r="D525">
        <f t="shared" si="65"/>
        <v>6</v>
      </c>
      <c r="E525">
        <v>133</v>
      </c>
      <c r="F525" s="74">
        <v>50318</v>
      </c>
      <c r="Q525">
        <f t="shared" si="66"/>
        <v>-2.0999999999999996</v>
      </c>
      <c r="R525">
        <f t="shared" si="67"/>
        <v>2.0999999999999996</v>
      </c>
      <c r="S525" s="31">
        <f t="shared" si="68"/>
        <v>1</v>
      </c>
      <c r="V525" s="30">
        <f t="shared" ca="1" si="69"/>
        <v>7.8726579582739884</v>
      </c>
      <c r="Y525" s="18">
        <f t="shared" si="63"/>
        <v>7.7777777777777777</v>
      </c>
      <c r="Z525" s="18">
        <f t="shared" si="64"/>
        <v>5.4444444444444446</v>
      </c>
    </row>
    <row r="526" spans="2:26" x14ac:dyDescent="0.25">
      <c r="B526">
        <v>5</v>
      </c>
      <c r="C526">
        <v>6.1</v>
      </c>
      <c r="D526">
        <f t="shared" si="65"/>
        <v>6</v>
      </c>
      <c r="E526">
        <v>87</v>
      </c>
      <c r="F526" s="74">
        <v>14632</v>
      </c>
      <c r="Q526">
        <f t="shared" si="66"/>
        <v>1.0999999999999996</v>
      </c>
      <c r="R526">
        <f t="shared" si="67"/>
        <v>1.0999999999999996</v>
      </c>
      <c r="S526" s="31">
        <f t="shared" si="68"/>
        <v>0</v>
      </c>
      <c r="V526" s="30">
        <f t="shared" ca="1" si="69"/>
        <v>5.4730932796637912</v>
      </c>
      <c r="Y526" s="18">
        <f t="shared" si="63"/>
        <v>4.4444444444444446</v>
      </c>
      <c r="Z526" s="18">
        <f t="shared" si="64"/>
        <v>5.666666666666667</v>
      </c>
    </row>
    <row r="527" spans="2:26" x14ac:dyDescent="0.25">
      <c r="B527">
        <v>4</v>
      </c>
      <c r="C527">
        <v>5</v>
      </c>
      <c r="D527">
        <f t="shared" si="65"/>
        <v>5</v>
      </c>
      <c r="E527">
        <v>100</v>
      </c>
      <c r="F527" s="74">
        <v>5523</v>
      </c>
      <c r="Q527">
        <f t="shared" si="66"/>
        <v>1</v>
      </c>
      <c r="R527">
        <f t="shared" si="67"/>
        <v>1</v>
      </c>
      <c r="S527" s="31">
        <f t="shared" si="68"/>
        <v>0</v>
      </c>
      <c r="V527" s="30">
        <f t="shared" ca="1" si="69"/>
        <v>4.4517499938945191</v>
      </c>
      <c r="Y527" s="18">
        <f t="shared" si="63"/>
        <v>3.3333333333333335</v>
      </c>
      <c r="Z527" s="18">
        <f t="shared" si="64"/>
        <v>4.4444444444444446</v>
      </c>
    </row>
    <row r="528" spans="2:26" x14ac:dyDescent="0.25">
      <c r="B528">
        <v>9</v>
      </c>
      <c r="C528">
        <v>7.6</v>
      </c>
      <c r="D528">
        <f t="shared" si="65"/>
        <v>7.5</v>
      </c>
      <c r="E528">
        <v>127</v>
      </c>
      <c r="F528" s="74">
        <v>30761</v>
      </c>
      <c r="Q528">
        <f t="shared" si="66"/>
        <v>-1.4000000000000004</v>
      </c>
      <c r="R528">
        <f t="shared" si="67"/>
        <v>1.4000000000000004</v>
      </c>
      <c r="S528" s="31">
        <f t="shared" si="68"/>
        <v>1</v>
      </c>
      <c r="V528" s="30">
        <f t="shared" ca="1" si="69"/>
        <v>8.5492384774433745</v>
      </c>
      <c r="Y528" s="18">
        <f t="shared" si="63"/>
        <v>8.8888888888888893</v>
      </c>
      <c r="Z528" s="18">
        <f t="shared" si="64"/>
        <v>7.333333333333333</v>
      </c>
    </row>
    <row r="529" spans="2:26" x14ac:dyDescent="0.25">
      <c r="B529">
        <v>6</v>
      </c>
      <c r="C529">
        <v>6.7</v>
      </c>
      <c r="D529">
        <f t="shared" si="65"/>
        <v>6.5</v>
      </c>
      <c r="E529">
        <v>30</v>
      </c>
      <c r="F529" s="74">
        <v>1807</v>
      </c>
      <c r="Q529">
        <f t="shared" si="66"/>
        <v>0.70000000000000018</v>
      </c>
      <c r="R529">
        <f t="shared" si="67"/>
        <v>0.70000000000000018</v>
      </c>
      <c r="S529" s="31">
        <f t="shared" si="68"/>
        <v>0</v>
      </c>
      <c r="V529" s="30">
        <f t="shared" ca="1" si="69"/>
        <v>5.668796763024492</v>
      </c>
      <c r="Y529" s="18">
        <f t="shared" si="63"/>
        <v>5.5555555555555554</v>
      </c>
      <c r="Z529" s="18">
        <f t="shared" si="64"/>
        <v>6.333333333333333</v>
      </c>
    </row>
    <row r="530" spans="2:26" x14ac:dyDescent="0.25">
      <c r="B530">
        <v>4</v>
      </c>
      <c r="C530">
        <v>6.5</v>
      </c>
      <c r="D530">
        <f t="shared" si="65"/>
        <v>6.5</v>
      </c>
      <c r="E530">
        <v>119</v>
      </c>
      <c r="F530" s="74">
        <v>41254</v>
      </c>
      <c r="Q530">
        <f t="shared" si="66"/>
        <v>2.5</v>
      </c>
      <c r="R530">
        <f t="shared" si="67"/>
        <v>2.5</v>
      </c>
      <c r="S530" s="31">
        <f t="shared" si="68"/>
        <v>0</v>
      </c>
      <c r="V530" s="30">
        <f t="shared" ca="1" si="69"/>
        <v>4.0611024122052921</v>
      </c>
      <c r="Y530" s="18">
        <f t="shared" si="63"/>
        <v>3.3333333333333335</v>
      </c>
      <c r="Z530" s="18">
        <f t="shared" si="64"/>
        <v>6.1111111111111107</v>
      </c>
    </row>
    <row r="531" spans="2:26" x14ac:dyDescent="0.25">
      <c r="B531">
        <v>5</v>
      </c>
      <c r="C531">
        <v>6.2</v>
      </c>
      <c r="D531">
        <f t="shared" si="65"/>
        <v>6</v>
      </c>
      <c r="E531">
        <v>119</v>
      </c>
      <c r="F531" s="74">
        <v>153793</v>
      </c>
      <c r="Q531">
        <f t="shared" si="66"/>
        <v>1.2000000000000002</v>
      </c>
      <c r="R531">
        <f t="shared" si="67"/>
        <v>1.2000000000000002</v>
      </c>
      <c r="S531" s="31">
        <f t="shared" si="68"/>
        <v>0</v>
      </c>
      <c r="V531" s="30">
        <f t="shared" ca="1" si="69"/>
        <v>5.3758943882761381</v>
      </c>
      <c r="Y531" s="18">
        <f t="shared" si="63"/>
        <v>4.4444444444444446</v>
      </c>
      <c r="Z531" s="18">
        <f t="shared" si="64"/>
        <v>5.7777777777777777</v>
      </c>
    </row>
    <row r="532" spans="2:26" x14ac:dyDescent="0.25">
      <c r="B532">
        <v>7</v>
      </c>
      <c r="C532">
        <v>6.6</v>
      </c>
      <c r="D532">
        <f t="shared" si="65"/>
        <v>6.5</v>
      </c>
      <c r="E532">
        <v>100</v>
      </c>
      <c r="F532" s="74">
        <v>35158</v>
      </c>
      <c r="Q532">
        <f t="shared" si="66"/>
        <v>-0.40000000000000036</v>
      </c>
      <c r="R532">
        <f t="shared" si="67"/>
        <v>0.40000000000000036</v>
      </c>
      <c r="S532" s="31">
        <f t="shared" si="68"/>
        <v>1</v>
      </c>
      <c r="V532" s="30">
        <f t="shared" ca="1" si="69"/>
        <v>7.1889396728254491</v>
      </c>
      <c r="Y532" s="18">
        <f t="shared" si="63"/>
        <v>6.666666666666667</v>
      </c>
      <c r="Z532" s="18">
        <f t="shared" si="64"/>
        <v>6.2222222222222223</v>
      </c>
    </row>
    <row r="533" spans="2:26" x14ac:dyDescent="0.25">
      <c r="B533">
        <v>6</v>
      </c>
      <c r="C533">
        <v>8.6</v>
      </c>
      <c r="D533">
        <f t="shared" si="65"/>
        <v>8.5</v>
      </c>
      <c r="E533">
        <v>153</v>
      </c>
      <c r="F533" s="74">
        <v>198048</v>
      </c>
      <c r="Q533">
        <f t="shared" si="66"/>
        <v>2.5999999999999996</v>
      </c>
      <c r="R533">
        <f t="shared" si="67"/>
        <v>2.5999999999999996</v>
      </c>
      <c r="S533" s="31">
        <f t="shared" si="68"/>
        <v>0</v>
      </c>
      <c r="V533" s="30">
        <f t="shared" ca="1" si="69"/>
        <v>6.3189874693520993</v>
      </c>
      <c r="Y533" s="18">
        <f t="shared" si="63"/>
        <v>5.5555555555555554</v>
      </c>
      <c r="Z533" s="18">
        <f t="shared" si="64"/>
        <v>8.4444444444444446</v>
      </c>
    </row>
    <row r="534" spans="2:26" x14ac:dyDescent="0.25">
      <c r="B534">
        <v>5</v>
      </c>
      <c r="C534">
        <v>6.9</v>
      </c>
      <c r="D534">
        <f t="shared" si="65"/>
        <v>7</v>
      </c>
      <c r="E534">
        <v>114</v>
      </c>
      <c r="F534" s="74">
        <v>23957</v>
      </c>
      <c r="Q534">
        <f t="shared" si="66"/>
        <v>1.9000000000000004</v>
      </c>
      <c r="R534">
        <f t="shared" si="67"/>
        <v>1.9000000000000004</v>
      </c>
      <c r="S534" s="31">
        <f t="shared" si="68"/>
        <v>0</v>
      </c>
      <c r="V534" s="30">
        <f t="shared" ca="1" si="69"/>
        <v>4.7358763208661196</v>
      </c>
      <c r="Y534" s="18">
        <f t="shared" si="63"/>
        <v>4.4444444444444446</v>
      </c>
      <c r="Z534" s="18">
        <f t="shared" si="64"/>
        <v>6.5555555555555554</v>
      </c>
    </row>
    <row r="535" spans="2:26" x14ac:dyDescent="0.25">
      <c r="B535">
        <v>6</v>
      </c>
      <c r="C535">
        <v>6.6</v>
      </c>
      <c r="D535">
        <f t="shared" si="65"/>
        <v>6.5</v>
      </c>
      <c r="E535">
        <v>110</v>
      </c>
      <c r="F535" s="74">
        <v>59485</v>
      </c>
      <c r="Q535">
        <f t="shared" si="66"/>
        <v>0.59999999999999964</v>
      </c>
      <c r="R535">
        <f t="shared" si="67"/>
        <v>0.59999999999999964</v>
      </c>
      <c r="S535" s="31">
        <f t="shared" si="68"/>
        <v>0</v>
      </c>
      <c r="V535" s="30">
        <f t="shared" ca="1" si="69"/>
        <v>5.7747968470214301</v>
      </c>
      <c r="Y535" s="18">
        <f t="shared" si="63"/>
        <v>5.5555555555555554</v>
      </c>
      <c r="Z535" s="18">
        <f t="shared" si="64"/>
        <v>6.2222222222222223</v>
      </c>
    </row>
    <row r="536" spans="2:26" x14ac:dyDescent="0.25">
      <c r="B536">
        <v>6</v>
      </c>
      <c r="C536">
        <v>6.1</v>
      </c>
      <c r="D536">
        <f t="shared" si="65"/>
        <v>6</v>
      </c>
      <c r="E536">
        <v>4</v>
      </c>
      <c r="F536" s="74">
        <v>2022</v>
      </c>
      <c r="Q536">
        <f t="shared" si="66"/>
        <v>9.9999999999999645E-2</v>
      </c>
      <c r="R536">
        <f t="shared" si="67"/>
        <v>9.9999999999999645E-2</v>
      </c>
      <c r="S536" s="31">
        <f t="shared" si="68"/>
        <v>0</v>
      </c>
      <c r="V536" s="30">
        <f t="shared" ca="1" si="69"/>
        <v>5.9403821393601515</v>
      </c>
      <c r="Y536" s="18">
        <f t="shared" si="63"/>
        <v>5.5555555555555554</v>
      </c>
      <c r="Z536" s="18">
        <f t="shared" si="64"/>
        <v>5.666666666666667</v>
      </c>
    </row>
    <row r="537" spans="2:26" x14ac:dyDescent="0.25">
      <c r="B537">
        <v>2</v>
      </c>
      <c r="C537">
        <v>5.0999999999999996</v>
      </c>
      <c r="D537">
        <f t="shared" si="65"/>
        <v>5</v>
      </c>
      <c r="E537">
        <v>81</v>
      </c>
      <c r="F537" s="74">
        <v>18050</v>
      </c>
      <c r="Q537">
        <f t="shared" si="66"/>
        <v>3.0999999999999996</v>
      </c>
      <c r="R537">
        <f t="shared" si="67"/>
        <v>3.0999999999999996</v>
      </c>
      <c r="S537" s="31">
        <f t="shared" si="68"/>
        <v>0</v>
      </c>
      <c r="V537" s="30">
        <f t="shared" ca="1" si="69"/>
        <v>2.2909175195057361</v>
      </c>
      <c r="Y537" s="18">
        <f t="shared" si="63"/>
        <v>1.1111111111111112</v>
      </c>
      <c r="Z537" s="18">
        <f t="shared" si="64"/>
        <v>4.5555555555555554</v>
      </c>
    </row>
    <row r="538" spans="2:26" x14ac:dyDescent="0.25">
      <c r="B538">
        <v>8</v>
      </c>
      <c r="C538">
        <v>7.5</v>
      </c>
      <c r="D538">
        <f t="shared" si="65"/>
        <v>7.5</v>
      </c>
      <c r="E538">
        <v>81</v>
      </c>
      <c r="F538" s="74">
        <v>12360</v>
      </c>
      <c r="Q538">
        <f t="shared" si="66"/>
        <v>-0.5</v>
      </c>
      <c r="R538">
        <f t="shared" si="67"/>
        <v>0.5</v>
      </c>
      <c r="S538" s="31">
        <f t="shared" si="68"/>
        <v>1</v>
      </c>
      <c r="V538" s="30">
        <f t="shared" ca="1" si="69"/>
        <v>7.5998444779824279</v>
      </c>
      <c r="Y538" s="18">
        <f t="shared" si="63"/>
        <v>7.7777777777777777</v>
      </c>
      <c r="Z538" s="18">
        <f t="shared" si="64"/>
        <v>7.2222222222222223</v>
      </c>
    </row>
    <row r="539" spans="2:26" x14ac:dyDescent="0.25">
      <c r="B539">
        <v>8</v>
      </c>
      <c r="C539">
        <v>6.5</v>
      </c>
      <c r="D539">
        <f t="shared" si="65"/>
        <v>6.5</v>
      </c>
      <c r="E539">
        <v>115</v>
      </c>
      <c r="F539" s="74">
        <v>35495</v>
      </c>
      <c r="Q539">
        <f t="shared" si="66"/>
        <v>-1.5</v>
      </c>
      <c r="R539">
        <f t="shared" si="67"/>
        <v>1.5</v>
      </c>
      <c r="S539" s="31">
        <f t="shared" si="68"/>
        <v>1</v>
      </c>
      <c r="V539" s="30">
        <f t="shared" ca="1" si="69"/>
        <v>8.4688290449640782</v>
      </c>
      <c r="Y539" s="18">
        <f t="shared" si="63"/>
        <v>7.7777777777777777</v>
      </c>
      <c r="Z539" s="18">
        <f t="shared" si="64"/>
        <v>6.1111111111111107</v>
      </c>
    </row>
    <row r="540" spans="2:26" x14ac:dyDescent="0.25">
      <c r="B540">
        <v>6</v>
      </c>
      <c r="C540">
        <v>7</v>
      </c>
      <c r="D540">
        <f t="shared" si="65"/>
        <v>7</v>
      </c>
      <c r="E540">
        <v>135</v>
      </c>
      <c r="F540" s="74">
        <v>24799</v>
      </c>
      <c r="Q540">
        <f t="shared" si="66"/>
        <v>1</v>
      </c>
      <c r="R540">
        <f t="shared" si="67"/>
        <v>1</v>
      </c>
      <c r="S540" s="31">
        <f t="shared" si="68"/>
        <v>0</v>
      </c>
      <c r="V540" s="30">
        <f t="shared" ca="1" si="69"/>
        <v>5.6387575763916811</v>
      </c>
      <c r="Y540" s="18">
        <f t="shared" si="63"/>
        <v>5.5555555555555554</v>
      </c>
      <c r="Z540" s="18">
        <f t="shared" si="64"/>
        <v>6.666666666666667</v>
      </c>
    </row>
    <row r="541" spans="2:26" x14ac:dyDescent="0.25">
      <c r="B541">
        <v>7</v>
      </c>
      <c r="C541">
        <v>6.6</v>
      </c>
      <c r="D541">
        <f t="shared" si="65"/>
        <v>6.5</v>
      </c>
      <c r="E541">
        <v>101</v>
      </c>
      <c r="F541" s="74">
        <v>57576</v>
      </c>
      <c r="Q541">
        <f t="shared" si="66"/>
        <v>-0.40000000000000036</v>
      </c>
      <c r="R541">
        <f t="shared" si="67"/>
        <v>0.40000000000000036</v>
      </c>
      <c r="S541" s="31">
        <f t="shared" si="68"/>
        <v>1</v>
      </c>
      <c r="V541" s="30">
        <f t="shared" ca="1" si="69"/>
        <v>6.5982338512809022</v>
      </c>
      <c r="Y541" s="18">
        <f t="shared" si="63"/>
        <v>6.666666666666667</v>
      </c>
      <c r="Z541" s="18">
        <f t="shared" si="64"/>
        <v>6.2222222222222223</v>
      </c>
    </row>
    <row r="542" spans="2:26" x14ac:dyDescent="0.25">
      <c r="B542">
        <v>5</v>
      </c>
      <c r="C542">
        <v>6.5</v>
      </c>
      <c r="D542">
        <f t="shared" si="65"/>
        <v>6.5</v>
      </c>
      <c r="E542">
        <v>8</v>
      </c>
      <c r="F542" s="74">
        <v>4593</v>
      </c>
      <c r="Q542">
        <f t="shared" si="66"/>
        <v>1.5</v>
      </c>
      <c r="R542">
        <f t="shared" si="67"/>
        <v>1.5</v>
      </c>
      <c r="S542" s="31">
        <f t="shared" si="68"/>
        <v>0</v>
      </c>
      <c r="V542" s="30">
        <f t="shared" ca="1" si="69"/>
        <v>5.1142279335891319</v>
      </c>
      <c r="Y542" s="18">
        <f t="shared" si="63"/>
        <v>4.4444444444444446</v>
      </c>
      <c r="Z542" s="18">
        <f t="shared" si="64"/>
        <v>6.1111111111111107</v>
      </c>
    </row>
    <row r="543" spans="2:26" x14ac:dyDescent="0.25">
      <c r="B543">
        <v>4</v>
      </c>
      <c r="C543">
        <v>6.5</v>
      </c>
      <c r="D543">
        <f t="shared" si="65"/>
        <v>6.5</v>
      </c>
      <c r="E543">
        <v>115</v>
      </c>
      <c r="F543" s="74">
        <v>26914</v>
      </c>
      <c r="Q543">
        <f t="shared" si="66"/>
        <v>2.5</v>
      </c>
      <c r="R543">
        <f t="shared" si="67"/>
        <v>2.5</v>
      </c>
      <c r="S543" s="31">
        <f t="shared" si="68"/>
        <v>0</v>
      </c>
      <c r="V543" s="30">
        <f t="shared" ca="1" si="69"/>
        <v>3.7674597257029241</v>
      </c>
      <c r="Y543" s="18">
        <f t="shared" si="63"/>
        <v>3.3333333333333335</v>
      </c>
      <c r="Z543" s="18">
        <f t="shared" si="64"/>
        <v>6.1111111111111107</v>
      </c>
    </row>
    <row r="544" spans="2:26" x14ac:dyDescent="0.25">
      <c r="B544">
        <v>5</v>
      </c>
      <c r="C544">
        <v>6.8</v>
      </c>
      <c r="D544">
        <f t="shared" si="65"/>
        <v>7</v>
      </c>
      <c r="E544">
        <v>25</v>
      </c>
      <c r="F544" s="74">
        <v>31365</v>
      </c>
      <c r="Q544">
        <f t="shared" si="66"/>
        <v>1.7999999999999998</v>
      </c>
      <c r="R544">
        <f t="shared" si="67"/>
        <v>1.7999999999999998</v>
      </c>
      <c r="S544" s="31">
        <f t="shared" si="68"/>
        <v>0</v>
      </c>
      <c r="V544" s="30">
        <f t="shared" ca="1" si="69"/>
        <v>4.5744306677533499</v>
      </c>
      <c r="Y544" s="18">
        <f t="shared" si="63"/>
        <v>4.4444444444444446</v>
      </c>
      <c r="Z544" s="18">
        <f t="shared" si="64"/>
        <v>6.4444444444444446</v>
      </c>
    </row>
    <row r="545" spans="2:26" x14ac:dyDescent="0.25">
      <c r="B545">
        <v>5</v>
      </c>
      <c r="C545">
        <v>7</v>
      </c>
      <c r="D545">
        <f t="shared" si="65"/>
        <v>7</v>
      </c>
      <c r="E545">
        <v>30</v>
      </c>
      <c r="F545" s="74">
        <v>23254</v>
      </c>
      <c r="Q545">
        <f t="shared" si="66"/>
        <v>2</v>
      </c>
      <c r="R545">
        <f t="shared" si="67"/>
        <v>2</v>
      </c>
      <c r="S545" s="31">
        <f t="shared" si="68"/>
        <v>0</v>
      </c>
      <c r="V545" s="30">
        <f t="shared" ca="1" si="69"/>
        <v>4.9770160336192406</v>
      </c>
      <c r="Y545" s="18">
        <f t="shared" si="63"/>
        <v>4.4444444444444446</v>
      </c>
      <c r="Z545" s="18">
        <f t="shared" si="64"/>
        <v>6.666666666666667</v>
      </c>
    </row>
    <row r="546" spans="2:26" x14ac:dyDescent="0.25">
      <c r="B546">
        <v>2</v>
      </c>
      <c r="C546">
        <v>4.0999999999999996</v>
      </c>
      <c r="D546">
        <f t="shared" si="65"/>
        <v>4</v>
      </c>
      <c r="E546">
        <v>95</v>
      </c>
      <c r="F546" s="74">
        <v>23160</v>
      </c>
      <c r="Q546">
        <f t="shared" si="66"/>
        <v>2.0999999999999996</v>
      </c>
      <c r="R546">
        <f t="shared" si="67"/>
        <v>2.0999999999999996</v>
      </c>
      <c r="S546" s="31">
        <f t="shared" si="68"/>
        <v>0</v>
      </c>
      <c r="V546" s="30">
        <f t="shared" ca="1" si="69"/>
        <v>2.0576127492910539</v>
      </c>
      <c r="Y546" s="18">
        <f t="shared" si="63"/>
        <v>1.1111111111111112</v>
      </c>
      <c r="Z546" s="18">
        <f t="shared" si="64"/>
        <v>3.4444444444444442</v>
      </c>
    </row>
    <row r="547" spans="2:26" x14ac:dyDescent="0.25">
      <c r="B547">
        <v>2</v>
      </c>
      <c r="C547">
        <v>4.0999999999999996</v>
      </c>
      <c r="D547">
        <f t="shared" si="65"/>
        <v>4</v>
      </c>
      <c r="E547">
        <v>73</v>
      </c>
      <c r="F547" s="74">
        <v>1602</v>
      </c>
      <c r="Q547">
        <f t="shared" si="66"/>
        <v>2.0999999999999996</v>
      </c>
      <c r="R547">
        <f t="shared" si="67"/>
        <v>2.0999999999999996</v>
      </c>
      <c r="S547" s="31">
        <f t="shared" si="68"/>
        <v>0</v>
      </c>
      <c r="V547" s="30">
        <f t="shared" ca="1" si="69"/>
        <v>1.6010075527731464</v>
      </c>
      <c r="Y547" s="18">
        <f t="shared" si="63"/>
        <v>1.1111111111111112</v>
      </c>
      <c r="Z547" s="18">
        <f t="shared" si="64"/>
        <v>3.4444444444444442</v>
      </c>
    </row>
    <row r="548" spans="2:26" x14ac:dyDescent="0.25">
      <c r="B548">
        <v>3</v>
      </c>
      <c r="C548">
        <v>4.0999999999999996</v>
      </c>
      <c r="D548">
        <f t="shared" si="65"/>
        <v>4</v>
      </c>
      <c r="E548">
        <v>98</v>
      </c>
      <c r="F548" s="74">
        <v>13008</v>
      </c>
      <c r="Q548">
        <f t="shared" si="66"/>
        <v>1.0999999999999996</v>
      </c>
      <c r="R548">
        <f t="shared" si="67"/>
        <v>1.0999999999999996</v>
      </c>
      <c r="S548" s="31">
        <f t="shared" si="68"/>
        <v>0</v>
      </c>
      <c r="V548" s="30">
        <f t="shared" ca="1" si="69"/>
        <v>2.9938946340790289</v>
      </c>
      <c r="Y548" s="18">
        <f t="shared" si="63"/>
        <v>2.2222222222222223</v>
      </c>
      <c r="Z548" s="18">
        <f t="shared" si="64"/>
        <v>3.4444444444444442</v>
      </c>
    </row>
    <row r="549" spans="2:26" x14ac:dyDescent="0.25">
      <c r="B549">
        <v>4</v>
      </c>
      <c r="C549">
        <v>5</v>
      </c>
      <c r="D549">
        <f t="shared" si="65"/>
        <v>5</v>
      </c>
      <c r="E549">
        <v>101</v>
      </c>
      <c r="F549" s="74">
        <v>8431</v>
      </c>
      <c r="Q549">
        <f t="shared" si="66"/>
        <v>1</v>
      </c>
      <c r="R549">
        <f t="shared" si="67"/>
        <v>1</v>
      </c>
      <c r="S549" s="31">
        <f t="shared" si="68"/>
        <v>0</v>
      </c>
      <c r="V549" s="30">
        <f t="shared" ca="1" si="69"/>
        <v>3.6079224886865964</v>
      </c>
      <c r="Y549" s="18">
        <f t="shared" si="63"/>
        <v>3.3333333333333335</v>
      </c>
      <c r="Z549" s="18">
        <f t="shared" si="64"/>
        <v>4.4444444444444446</v>
      </c>
    </row>
    <row r="550" spans="2:26" x14ac:dyDescent="0.25">
      <c r="B550">
        <v>3</v>
      </c>
      <c r="C550">
        <v>4.7</v>
      </c>
      <c r="D550">
        <f t="shared" si="65"/>
        <v>4.5</v>
      </c>
      <c r="E550">
        <v>75</v>
      </c>
      <c r="F550" s="74">
        <v>2278</v>
      </c>
      <c r="Q550">
        <f t="shared" si="66"/>
        <v>1.7000000000000002</v>
      </c>
      <c r="R550">
        <f t="shared" si="67"/>
        <v>1.7000000000000002</v>
      </c>
      <c r="S550" s="31">
        <f t="shared" si="68"/>
        <v>0</v>
      </c>
      <c r="V550" s="30">
        <f t="shared" ca="1" si="69"/>
        <v>2.7280553498379074</v>
      </c>
      <c r="Y550" s="18">
        <f t="shared" si="63"/>
        <v>2.2222222222222223</v>
      </c>
      <c r="Z550" s="18">
        <f t="shared" si="64"/>
        <v>4.1111111111111107</v>
      </c>
    </row>
    <row r="551" spans="2:26" x14ac:dyDescent="0.25">
      <c r="B551">
        <v>6</v>
      </c>
      <c r="C551">
        <v>4.5999999999999996</v>
      </c>
      <c r="D551">
        <f t="shared" si="65"/>
        <v>4.5</v>
      </c>
      <c r="E551">
        <v>30</v>
      </c>
      <c r="F551" s="74">
        <v>3354</v>
      </c>
      <c r="Q551">
        <f t="shared" si="66"/>
        <v>-1.4000000000000004</v>
      </c>
      <c r="R551">
        <f t="shared" si="67"/>
        <v>1.4000000000000004</v>
      </c>
      <c r="S551" s="31">
        <f t="shared" si="68"/>
        <v>1</v>
      </c>
      <c r="V551" s="30">
        <f t="shared" ca="1" si="69"/>
        <v>6.0132730028562831</v>
      </c>
      <c r="Y551" s="18">
        <f t="shared" si="63"/>
        <v>5.5555555555555554</v>
      </c>
      <c r="Z551" s="18">
        <f t="shared" si="64"/>
        <v>4</v>
      </c>
    </row>
    <row r="552" spans="2:26" x14ac:dyDescent="0.25">
      <c r="B552">
        <v>4</v>
      </c>
      <c r="C552">
        <v>4.4000000000000004</v>
      </c>
      <c r="D552">
        <f t="shared" si="65"/>
        <v>4.5</v>
      </c>
      <c r="E552">
        <v>24</v>
      </c>
      <c r="F552" s="74">
        <v>520</v>
      </c>
      <c r="Q552">
        <f t="shared" si="66"/>
        <v>0.40000000000000036</v>
      </c>
      <c r="R552">
        <f t="shared" si="67"/>
        <v>0.40000000000000036</v>
      </c>
      <c r="S552" s="31">
        <f t="shared" si="68"/>
        <v>0</v>
      </c>
      <c r="V552" s="30">
        <f t="shared" ca="1" si="69"/>
        <v>4.3510558727810338</v>
      </c>
      <c r="Y552" s="18">
        <f t="shared" si="63"/>
        <v>3.3333333333333335</v>
      </c>
      <c r="Z552" s="18">
        <f t="shared" si="64"/>
        <v>3.7777777777777777</v>
      </c>
    </row>
    <row r="553" spans="2:26" x14ac:dyDescent="0.25">
      <c r="B553">
        <v>1</v>
      </c>
      <c r="C553">
        <v>5.4</v>
      </c>
      <c r="D553">
        <f t="shared" si="65"/>
        <v>5.5</v>
      </c>
      <c r="E553">
        <v>106</v>
      </c>
      <c r="F553" s="74">
        <v>450</v>
      </c>
      <c r="Q553">
        <f t="shared" si="66"/>
        <v>4.4000000000000004</v>
      </c>
      <c r="R553">
        <f t="shared" si="67"/>
        <v>4.4000000000000004</v>
      </c>
      <c r="S553" s="31">
        <f t="shared" si="68"/>
        <v>0</v>
      </c>
      <c r="V553" s="30">
        <f t="shared" ca="1" si="69"/>
        <v>1.2831247424512862</v>
      </c>
      <c r="Y553" s="18">
        <f t="shared" si="63"/>
        <v>0</v>
      </c>
      <c r="Z553" s="18">
        <f t="shared" si="64"/>
        <v>4.8888888888888893</v>
      </c>
    </row>
    <row r="554" spans="2:26" x14ac:dyDescent="0.25">
      <c r="B554">
        <v>3</v>
      </c>
      <c r="C554">
        <v>5.8</v>
      </c>
      <c r="D554">
        <f t="shared" si="65"/>
        <v>6</v>
      </c>
      <c r="E554">
        <v>140</v>
      </c>
      <c r="F554" s="74">
        <v>55278</v>
      </c>
      <c r="Q554">
        <f t="shared" si="66"/>
        <v>2.8</v>
      </c>
      <c r="R554">
        <f t="shared" si="67"/>
        <v>2.8</v>
      </c>
      <c r="S554" s="31">
        <f t="shared" si="68"/>
        <v>0</v>
      </c>
      <c r="V554" s="30">
        <f t="shared" ca="1" si="69"/>
        <v>3.2180640143111217</v>
      </c>
      <c r="Y554" s="18">
        <f t="shared" ref="Y554:Y617" si="70">(B554-1)*10/9</f>
        <v>2.2222222222222223</v>
      </c>
      <c r="Z554" s="18">
        <f t="shared" ref="Z554:Z617" si="71">(C554-1)*10/9</f>
        <v>5.333333333333333</v>
      </c>
    </row>
    <row r="555" spans="2:26" x14ac:dyDescent="0.25">
      <c r="B555">
        <v>1</v>
      </c>
      <c r="C555">
        <v>4.2</v>
      </c>
      <c r="D555">
        <f t="shared" si="65"/>
        <v>4</v>
      </c>
      <c r="E555">
        <v>86</v>
      </c>
      <c r="F555" s="74">
        <v>112</v>
      </c>
      <c r="Q555">
        <f t="shared" si="66"/>
        <v>3.2</v>
      </c>
      <c r="R555">
        <f t="shared" si="67"/>
        <v>3.2</v>
      </c>
      <c r="S555" s="31">
        <f t="shared" si="68"/>
        <v>0</v>
      </c>
      <c r="V555" s="30">
        <f t="shared" ca="1" si="69"/>
        <v>0.90985530446463603</v>
      </c>
      <c r="Y555" s="18">
        <f t="shared" si="70"/>
        <v>0</v>
      </c>
      <c r="Z555" s="18">
        <f t="shared" si="71"/>
        <v>3.5555555555555554</v>
      </c>
    </row>
    <row r="556" spans="2:26" x14ac:dyDescent="0.25">
      <c r="B556">
        <v>1</v>
      </c>
      <c r="C556">
        <v>4.0999999999999996</v>
      </c>
      <c r="D556">
        <f t="shared" si="65"/>
        <v>4</v>
      </c>
      <c r="E556">
        <v>91</v>
      </c>
      <c r="F556" s="74">
        <v>10107</v>
      </c>
      <c r="Q556">
        <f t="shared" si="66"/>
        <v>3.0999999999999996</v>
      </c>
      <c r="R556">
        <f t="shared" si="67"/>
        <v>3.0999999999999996</v>
      </c>
      <c r="S556" s="31">
        <f t="shared" si="68"/>
        <v>0</v>
      </c>
      <c r="V556" s="30">
        <f t="shared" ca="1" si="69"/>
        <v>0.98785770696131658</v>
      </c>
      <c r="Y556" s="18">
        <f t="shared" si="70"/>
        <v>0</v>
      </c>
      <c r="Z556" s="18">
        <f t="shared" si="71"/>
        <v>3.4444444444444442</v>
      </c>
    </row>
    <row r="557" spans="2:26" x14ac:dyDescent="0.25">
      <c r="B557">
        <v>1</v>
      </c>
      <c r="C557">
        <v>3.9</v>
      </c>
      <c r="D557">
        <f t="shared" si="65"/>
        <v>4</v>
      </c>
      <c r="E557">
        <v>101</v>
      </c>
      <c r="F557" s="74">
        <v>2703</v>
      </c>
      <c r="Q557">
        <f t="shared" si="66"/>
        <v>2.9</v>
      </c>
      <c r="R557">
        <f t="shared" si="67"/>
        <v>2.9</v>
      </c>
      <c r="S557" s="31">
        <f t="shared" si="68"/>
        <v>0</v>
      </c>
      <c r="V557" s="30">
        <f t="shared" ca="1" si="69"/>
        <v>1.0620256014618872</v>
      </c>
      <c r="Y557" s="18">
        <f t="shared" si="70"/>
        <v>0</v>
      </c>
      <c r="Z557" s="18">
        <f t="shared" si="71"/>
        <v>3.2222222222222223</v>
      </c>
    </row>
    <row r="558" spans="2:26" x14ac:dyDescent="0.25">
      <c r="B558">
        <v>1</v>
      </c>
      <c r="C558">
        <v>3.7</v>
      </c>
      <c r="D558">
        <f t="shared" si="65"/>
        <v>3.5</v>
      </c>
      <c r="E558">
        <v>89</v>
      </c>
      <c r="F558" s="74">
        <v>300</v>
      </c>
      <c r="Q558">
        <f t="shared" si="66"/>
        <v>2.7</v>
      </c>
      <c r="R558">
        <f t="shared" si="67"/>
        <v>2.7</v>
      </c>
      <c r="S558" s="31">
        <f t="shared" si="68"/>
        <v>0</v>
      </c>
      <c r="V558" s="30">
        <f t="shared" ca="1" si="69"/>
        <v>1.0655853068092713</v>
      </c>
      <c r="Y558" s="18">
        <f t="shared" si="70"/>
        <v>0</v>
      </c>
      <c r="Z558" s="18">
        <f t="shared" si="71"/>
        <v>3</v>
      </c>
    </row>
    <row r="559" spans="2:26" x14ac:dyDescent="0.25">
      <c r="B559">
        <v>2</v>
      </c>
      <c r="C559">
        <v>4.3</v>
      </c>
      <c r="D559">
        <f t="shared" si="65"/>
        <v>4.5</v>
      </c>
      <c r="E559">
        <v>85</v>
      </c>
      <c r="F559" s="74">
        <v>175</v>
      </c>
      <c r="Q559">
        <f t="shared" si="66"/>
        <v>2.2999999999999998</v>
      </c>
      <c r="R559">
        <f t="shared" si="67"/>
        <v>2.2999999999999998</v>
      </c>
      <c r="S559" s="31">
        <f t="shared" si="68"/>
        <v>0</v>
      </c>
      <c r="V559" s="30">
        <f t="shared" ca="1" si="69"/>
        <v>2.1525999271595153</v>
      </c>
      <c r="Y559" s="18">
        <f t="shared" si="70"/>
        <v>1.1111111111111112</v>
      </c>
      <c r="Z559" s="18">
        <f t="shared" si="71"/>
        <v>3.6666666666666665</v>
      </c>
    </row>
    <row r="560" spans="2:26" x14ac:dyDescent="0.25">
      <c r="B560">
        <v>2</v>
      </c>
      <c r="C560">
        <v>4.2</v>
      </c>
      <c r="D560">
        <f t="shared" si="65"/>
        <v>4</v>
      </c>
      <c r="E560">
        <v>98</v>
      </c>
      <c r="F560" s="74">
        <v>246</v>
      </c>
      <c r="Q560">
        <f t="shared" si="66"/>
        <v>2.2000000000000002</v>
      </c>
      <c r="R560">
        <f t="shared" si="67"/>
        <v>2.2000000000000002</v>
      </c>
      <c r="S560" s="31">
        <f t="shared" si="68"/>
        <v>0</v>
      </c>
      <c r="V560" s="30">
        <f t="shared" ca="1" si="69"/>
        <v>2.3813734195543321</v>
      </c>
      <c r="Y560" s="18">
        <f t="shared" si="70"/>
        <v>1.1111111111111112</v>
      </c>
      <c r="Z560" s="18">
        <f t="shared" si="71"/>
        <v>3.5555555555555554</v>
      </c>
    </row>
    <row r="561" spans="2:26" x14ac:dyDescent="0.25">
      <c r="B561">
        <v>6</v>
      </c>
      <c r="C561">
        <v>4.5999999999999996</v>
      </c>
      <c r="D561">
        <f t="shared" si="65"/>
        <v>4.5</v>
      </c>
      <c r="E561">
        <v>30</v>
      </c>
      <c r="F561" s="74">
        <v>361</v>
      </c>
      <c r="Q561">
        <f t="shared" si="66"/>
        <v>-1.4000000000000004</v>
      </c>
      <c r="R561">
        <f t="shared" si="67"/>
        <v>1.4000000000000004</v>
      </c>
      <c r="S561" s="31">
        <f t="shared" si="68"/>
        <v>1</v>
      </c>
      <c r="V561" s="30">
        <f t="shared" ca="1" si="69"/>
        <v>6.2642614013782367</v>
      </c>
      <c r="Y561" s="18">
        <f t="shared" si="70"/>
        <v>5.5555555555555554</v>
      </c>
      <c r="Z561" s="18">
        <f t="shared" si="71"/>
        <v>4</v>
      </c>
    </row>
    <row r="562" spans="2:26" x14ac:dyDescent="0.25">
      <c r="B562">
        <v>3</v>
      </c>
      <c r="C562">
        <v>6.5</v>
      </c>
      <c r="D562">
        <f t="shared" si="65"/>
        <v>6.5</v>
      </c>
      <c r="E562">
        <v>30</v>
      </c>
      <c r="F562" s="74">
        <v>52055</v>
      </c>
      <c r="Q562">
        <f t="shared" si="66"/>
        <v>3.5</v>
      </c>
      <c r="R562">
        <f t="shared" si="67"/>
        <v>3.5</v>
      </c>
      <c r="S562" s="31">
        <f t="shared" si="68"/>
        <v>0</v>
      </c>
      <c r="V562" s="30">
        <f t="shared" ca="1" si="69"/>
        <v>2.839693734454273</v>
      </c>
      <c r="Y562" s="18">
        <f t="shared" si="70"/>
        <v>2.2222222222222223</v>
      </c>
      <c r="Z562" s="18">
        <f t="shared" si="71"/>
        <v>6.1111111111111107</v>
      </c>
    </row>
    <row r="563" spans="2:26" x14ac:dyDescent="0.25">
      <c r="B563">
        <v>6</v>
      </c>
      <c r="C563">
        <v>6</v>
      </c>
      <c r="D563">
        <f t="shared" si="65"/>
        <v>6</v>
      </c>
      <c r="E563">
        <v>30</v>
      </c>
      <c r="F563" s="74">
        <v>32634</v>
      </c>
      <c r="Q563">
        <f t="shared" si="66"/>
        <v>0</v>
      </c>
      <c r="R563">
        <f t="shared" si="67"/>
        <v>0</v>
      </c>
      <c r="S563" s="31">
        <f t="shared" si="68"/>
        <v>1</v>
      </c>
      <c r="V563" s="30">
        <f t="shared" ca="1" si="69"/>
        <v>6.3501764902271738</v>
      </c>
      <c r="Y563" s="18">
        <f t="shared" si="70"/>
        <v>5.5555555555555554</v>
      </c>
      <c r="Z563" s="18">
        <f t="shared" si="71"/>
        <v>5.5555555555555554</v>
      </c>
    </row>
    <row r="564" spans="2:26" x14ac:dyDescent="0.25">
      <c r="B564">
        <v>3</v>
      </c>
      <c r="C564">
        <v>4.4000000000000004</v>
      </c>
      <c r="D564">
        <f t="shared" si="65"/>
        <v>4.5</v>
      </c>
      <c r="E564">
        <v>25</v>
      </c>
      <c r="F564" s="74">
        <v>1665</v>
      </c>
      <c r="Q564">
        <f t="shared" si="66"/>
        <v>1.4000000000000004</v>
      </c>
      <c r="R564">
        <f t="shared" si="67"/>
        <v>1.4000000000000004</v>
      </c>
      <c r="S564" s="31">
        <f t="shared" si="68"/>
        <v>0</v>
      </c>
      <c r="V564" s="30">
        <f t="shared" ca="1" si="69"/>
        <v>2.9489111830517025</v>
      </c>
      <c r="Y564" s="18">
        <f t="shared" si="70"/>
        <v>2.2222222222222223</v>
      </c>
      <c r="Z564" s="18">
        <f t="shared" si="71"/>
        <v>3.7777777777777777</v>
      </c>
    </row>
    <row r="565" spans="2:26" x14ac:dyDescent="0.25">
      <c r="B565">
        <v>3</v>
      </c>
      <c r="C565">
        <v>1.8</v>
      </c>
      <c r="D565">
        <f t="shared" si="65"/>
        <v>2</v>
      </c>
      <c r="E565">
        <v>5</v>
      </c>
      <c r="F565" s="74">
        <v>2270</v>
      </c>
      <c r="Q565">
        <f t="shared" si="66"/>
        <v>-1.2</v>
      </c>
      <c r="R565">
        <f t="shared" si="67"/>
        <v>1.2</v>
      </c>
      <c r="S565" s="31">
        <f t="shared" si="68"/>
        <v>1</v>
      </c>
      <c r="V565" s="30">
        <f t="shared" ca="1" si="69"/>
        <v>3.3465512275865348</v>
      </c>
      <c r="Y565" s="18">
        <f t="shared" si="70"/>
        <v>2.2222222222222223</v>
      </c>
      <c r="Z565" s="18">
        <f t="shared" si="71"/>
        <v>0.88888888888888884</v>
      </c>
    </row>
    <row r="566" spans="2:26" x14ac:dyDescent="0.25">
      <c r="B566">
        <v>1</v>
      </c>
      <c r="C566">
        <v>2.1</v>
      </c>
      <c r="D566">
        <f t="shared" si="65"/>
        <v>2</v>
      </c>
      <c r="E566">
        <v>8</v>
      </c>
      <c r="F566" s="74">
        <v>357</v>
      </c>
      <c r="Q566">
        <f t="shared" si="66"/>
        <v>1.1000000000000001</v>
      </c>
      <c r="R566">
        <f t="shared" si="67"/>
        <v>1.1000000000000001</v>
      </c>
      <c r="S566" s="31">
        <f t="shared" si="68"/>
        <v>0</v>
      </c>
      <c r="V566" s="30">
        <f t="shared" ca="1" si="69"/>
        <v>0.78963977536241048</v>
      </c>
      <c r="Y566" s="18">
        <f t="shared" si="70"/>
        <v>0</v>
      </c>
      <c r="Z566" s="18">
        <f t="shared" si="71"/>
        <v>1.2222222222222223</v>
      </c>
    </row>
    <row r="567" spans="2:26" x14ac:dyDescent="0.25">
      <c r="B567">
        <v>1</v>
      </c>
      <c r="C567">
        <v>2.5</v>
      </c>
      <c r="D567">
        <f t="shared" si="65"/>
        <v>2.5</v>
      </c>
      <c r="E567">
        <v>22</v>
      </c>
      <c r="F567" s="74">
        <v>148</v>
      </c>
      <c r="Q567">
        <f t="shared" si="66"/>
        <v>1.5</v>
      </c>
      <c r="R567">
        <f t="shared" si="67"/>
        <v>1.5</v>
      </c>
      <c r="S567" s="31">
        <f t="shared" si="68"/>
        <v>0</v>
      </c>
      <c r="V567" s="30">
        <f t="shared" ca="1" si="69"/>
        <v>0.93674254392520617</v>
      </c>
      <c r="Y567" s="18">
        <f t="shared" si="70"/>
        <v>0</v>
      </c>
      <c r="Z567" s="18">
        <f t="shared" si="71"/>
        <v>1.6666666666666667</v>
      </c>
    </row>
    <row r="568" spans="2:26" x14ac:dyDescent="0.25">
      <c r="B568">
        <v>7</v>
      </c>
      <c r="C568">
        <v>4.0999999999999996</v>
      </c>
      <c r="D568">
        <f t="shared" si="65"/>
        <v>4</v>
      </c>
      <c r="E568">
        <v>30</v>
      </c>
      <c r="F568" s="74">
        <v>1925</v>
      </c>
      <c r="Q568">
        <f t="shared" si="66"/>
        <v>-2.9000000000000004</v>
      </c>
      <c r="R568">
        <f t="shared" si="67"/>
        <v>2.9000000000000004</v>
      </c>
      <c r="S568" s="31">
        <f t="shared" si="68"/>
        <v>1</v>
      </c>
      <c r="V568" s="30">
        <f t="shared" ca="1" si="69"/>
        <v>7.3789800036921971</v>
      </c>
      <c r="Y568" s="18">
        <f t="shared" si="70"/>
        <v>6.666666666666667</v>
      </c>
      <c r="Z568" s="18">
        <f t="shared" si="71"/>
        <v>3.4444444444444442</v>
      </c>
    </row>
    <row r="569" spans="2:26" x14ac:dyDescent="0.25">
      <c r="B569">
        <v>7</v>
      </c>
      <c r="C569">
        <v>6.5</v>
      </c>
      <c r="D569">
        <f t="shared" si="65"/>
        <v>6.5</v>
      </c>
      <c r="E569">
        <v>84</v>
      </c>
      <c r="F569" s="74">
        <v>32262</v>
      </c>
      <c r="Q569">
        <f t="shared" si="66"/>
        <v>-0.5</v>
      </c>
      <c r="R569">
        <f t="shared" si="67"/>
        <v>0.5</v>
      </c>
      <c r="S569" s="31">
        <f t="shared" si="68"/>
        <v>1</v>
      </c>
      <c r="V569" s="30">
        <f t="shared" ca="1" si="69"/>
        <v>7.1456877330855093</v>
      </c>
      <c r="Y569" s="18">
        <f t="shared" si="70"/>
        <v>6.666666666666667</v>
      </c>
      <c r="Z569" s="18">
        <f t="shared" si="71"/>
        <v>6.1111111111111107</v>
      </c>
    </row>
    <row r="570" spans="2:26" x14ac:dyDescent="0.25">
      <c r="B570">
        <v>6</v>
      </c>
      <c r="C570">
        <v>6</v>
      </c>
      <c r="D570">
        <f t="shared" si="65"/>
        <v>6</v>
      </c>
      <c r="E570">
        <v>88</v>
      </c>
      <c r="F570" s="74">
        <v>6639</v>
      </c>
      <c r="Q570">
        <f t="shared" si="66"/>
        <v>0</v>
      </c>
      <c r="R570">
        <f t="shared" si="67"/>
        <v>0</v>
      </c>
      <c r="S570" s="31">
        <f t="shared" si="68"/>
        <v>1</v>
      </c>
      <c r="V570" s="30">
        <f t="shared" ca="1" si="69"/>
        <v>6.3043366751571233</v>
      </c>
      <c r="Y570" s="18">
        <f t="shared" si="70"/>
        <v>5.5555555555555554</v>
      </c>
      <c r="Z570" s="18">
        <f t="shared" si="71"/>
        <v>5.5555555555555554</v>
      </c>
    </row>
    <row r="571" spans="2:26" x14ac:dyDescent="0.25">
      <c r="B571">
        <v>3</v>
      </c>
      <c r="C571">
        <v>5.9</v>
      </c>
      <c r="D571">
        <f t="shared" si="65"/>
        <v>6</v>
      </c>
      <c r="E571">
        <v>91</v>
      </c>
      <c r="F571" s="74">
        <v>27241</v>
      </c>
      <c r="Q571">
        <f t="shared" si="66"/>
        <v>2.9000000000000004</v>
      </c>
      <c r="R571">
        <f t="shared" si="67"/>
        <v>2.9000000000000004</v>
      </c>
      <c r="S571" s="31">
        <f t="shared" si="68"/>
        <v>0</v>
      </c>
      <c r="V571" s="30">
        <f t="shared" ca="1" si="69"/>
        <v>2.5776903804038409</v>
      </c>
      <c r="Y571" s="18">
        <f t="shared" si="70"/>
        <v>2.2222222222222223</v>
      </c>
      <c r="Z571" s="18">
        <f t="shared" si="71"/>
        <v>5.4444444444444446</v>
      </c>
    </row>
    <row r="572" spans="2:26" x14ac:dyDescent="0.25">
      <c r="B572">
        <v>2</v>
      </c>
      <c r="C572">
        <v>4.2</v>
      </c>
      <c r="D572">
        <f t="shared" si="65"/>
        <v>4</v>
      </c>
      <c r="E572">
        <v>80</v>
      </c>
      <c r="F572" s="74">
        <v>1385</v>
      </c>
      <c r="Q572">
        <f t="shared" si="66"/>
        <v>2.2000000000000002</v>
      </c>
      <c r="R572">
        <f t="shared" si="67"/>
        <v>2.2000000000000002</v>
      </c>
      <c r="S572" s="31">
        <f t="shared" si="68"/>
        <v>0</v>
      </c>
      <c r="V572" s="30">
        <f t="shared" ca="1" si="69"/>
        <v>2.3655686264683258</v>
      </c>
      <c r="Y572" s="18">
        <f t="shared" si="70"/>
        <v>1.1111111111111112</v>
      </c>
      <c r="Z572" s="18">
        <f t="shared" si="71"/>
        <v>3.5555555555555554</v>
      </c>
    </row>
    <row r="573" spans="2:26" x14ac:dyDescent="0.25">
      <c r="B573">
        <v>4</v>
      </c>
      <c r="C573">
        <v>6.3</v>
      </c>
      <c r="D573">
        <f t="shared" si="65"/>
        <v>6.5</v>
      </c>
      <c r="E573">
        <v>77</v>
      </c>
      <c r="F573" s="74">
        <v>6176</v>
      </c>
      <c r="Q573">
        <f t="shared" si="66"/>
        <v>2.2999999999999998</v>
      </c>
      <c r="R573">
        <f t="shared" si="67"/>
        <v>2.2999999999999998</v>
      </c>
      <c r="S573" s="31">
        <f t="shared" si="68"/>
        <v>0</v>
      </c>
      <c r="V573" s="30">
        <f t="shared" ca="1" si="69"/>
        <v>4.1610897650573193</v>
      </c>
      <c r="Y573" s="18">
        <f t="shared" si="70"/>
        <v>3.3333333333333335</v>
      </c>
      <c r="Z573" s="18">
        <f t="shared" si="71"/>
        <v>5.8888888888888893</v>
      </c>
    </row>
    <row r="574" spans="2:26" x14ac:dyDescent="0.25">
      <c r="B574">
        <v>6</v>
      </c>
      <c r="C574">
        <v>6</v>
      </c>
      <c r="D574">
        <f t="shared" si="65"/>
        <v>6</v>
      </c>
      <c r="E574">
        <v>102</v>
      </c>
      <c r="F574" s="74">
        <v>5688</v>
      </c>
      <c r="Q574">
        <f t="shared" si="66"/>
        <v>0</v>
      </c>
      <c r="R574">
        <f t="shared" si="67"/>
        <v>0</v>
      </c>
      <c r="S574" s="31">
        <f t="shared" si="68"/>
        <v>1</v>
      </c>
      <c r="V574" s="30">
        <f t="shared" ca="1" si="69"/>
        <v>6.3596376478750853</v>
      </c>
      <c r="Y574" s="18">
        <f t="shared" si="70"/>
        <v>5.5555555555555554</v>
      </c>
      <c r="Z574" s="18">
        <f t="shared" si="71"/>
        <v>5.5555555555555554</v>
      </c>
    </row>
    <row r="575" spans="2:26" x14ac:dyDescent="0.25">
      <c r="B575">
        <v>6</v>
      </c>
      <c r="C575">
        <v>5.9</v>
      </c>
      <c r="D575">
        <f t="shared" si="65"/>
        <v>6</v>
      </c>
      <c r="E575">
        <v>98</v>
      </c>
      <c r="F575" s="74">
        <v>110454</v>
      </c>
      <c r="Q575">
        <f t="shared" si="66"/>
        <v>-9.9999999999999645E-2</v>
      </c>
      <c r="R575">
        <f t="shared" si="67"/>
        <v>9.9999999999999645E-2</v>
      </c>
      <c r="S575" s="31">
        <f t="shared" si="68"/>
        <v>1</v>
      </c>
      <c r="V575" s="30">
        <f t="shared" ca="1" si="69"/>
        <v>5.5833669641825914</v>
      </c>
      <c r="Y575" s="18">
        <f t="shared" si="70"/>
        <v>5.5555555555555554</v>
      </c>
      <c r="Z575" s="18">
        <f t="shared" si="71"/>
        <v>5.4444444444444446</v>
      </c>
    </row>
    <row r="576" spans="2:26" x14ac:dyDescent="0.25">
      <c r="B576">
        <v>2</v>
      </c>
      <c r="C576">
        <v>3.7</v>
      </c>
      <c r="D576">
        <f t="shared" si="65"/>
        <v>3.5</v>
      </c>
      <c r="E576">
        <v>87</v>
      </c>
      <c r="F576" s="74">
        <v>10931</v>
      </c>
      <c r="Q576">
        <f t="shared" si="66"/>
        <v>1.7000000000000002</v>
      </c>
      <c r="R576">
        <f t="shared" si="67"/>
        <v>1.7000000000000002</v>
      </c>
      <c r="S576" s="31">
        <f t="shared" si="68"/>
        <v>0</v>
      </c>
      <c r="V576" s="30">
        <f t="shared" ca="1" si="69"/>
        <v>1.9070331630763619</v>
      </c>
      <c r="Y576" s="18">
        <f t="shared" si="70"/>
        <v>1.1111111111111112</v>
      </c>
      <c r="Z576" s="18">
        <f t="shared" si="71"/>
        <v>3</v>
      </c>
    </row>
    <row r="577" spans="2:26" x14ac:dyDescent="0.25">
      <c r="B577">
        <v>3</v>
      </c>
      <c r="C577">
        <v>3.7</v>
      </c>
      <c r="D577">
        <f t="shared" ref="D577:D640" si="72">ROUND($C577*2, 0)/2</f>
        <v>3.5</v>
      </c>
      <c r="E577">
        <v>93</v>
      </c>
      <c r="F577" s="74">
        <v>5334</v>
      </c>
      <c r="Q577">
        <f t="shared" si="66"/>
        <v>0.70000000000000018</v>
      </c>
      <c r="R577">
        <f t="shared" si="67"/>
        <v>0.70000000000000018</v>
      </c>
      <c r="S577" s="31">
        <f t="shared" si="68"/>
        <v>0</v>
      </c>
      <c r="V577" s="30">
        <f t="shared" ca="1" si="69"/>
        <v>3.4774249936070509</v>
      </c>
      <c r="Y577" s="18">
        <f t="shared" si="70"/>
        <v>2.2222222222222223</v>
      </c>
      <c r="Z577" s="18">
        <f t="shared" si="71"/>
        <v>3</v>
      </c>
    </row>
    <row r="578" spans="2:26" x14ac:dyDescent="0.25">
      <c r="B578">
        <v>5</v>
      </c>
      <c r="C578">
        <v>4.4000000000000004</v>
      </c>
      <c r="D578">
        <f t="shared" si="72"/>
        <v>4.5</v>
      </c>
      <c r="E578">
        <v>89</v>
      </c>
      <c r="F578" s="74">
        <v>8213</v>
      </c>
      <c r="Q578">
        <f t="shared" si="66"/>
        <v>-0.59999999999999964</v>
      </c>
      <c r="R578">
        <f t="shared" si="67"/>
        <v>0.59999999999999964</v>
      </c>
      <c r="S578" s="31">
        <f t="shared" si="68"/>
        <v>1</v>
      </c>
      <c r="V578" s="30">
        <f t="shared" ca="1" si="69"/>
        <v>5.0966562048178075</v>
      </c>
      <c r="Y578" s="18">
        <f t="shared" si="70"/>
        <v>4.4444444444444446</v>
      </c>
      <c r="Z578" s="18">
        <f t="shared" si="71"/>
        <v>3.7777777777777777</v>
      </c>
    </row>
    <row r="579" spans="2:26" x14ac:dyDescent="0.25">
      <c r="B579">
        <v>8</v>
      </c>
      <c r="C579">
        <v>6.3</v>
      </c>
      <c r="D579">
        <f t="shared" si="72"/>
        <v>6.5</v>
      </c>
      <c r="E579">
        <v>111</v>
      </c>
      <c r="F579" s="74">
        <v>14457</v>
      </c>
      <c r="Q579">
        <f t="shared" ref="Q579:Q642" si="73">C579-B579</f>
        <v>-1.7000000000000002</v>
      </c>
      <c r="R579">
        <f t="shared" ref="R579:R642" si="74">ABS(Q579)</f>
        <v>1.7000000000000002</v>
      </c>
      <c r="S579" s="31">
        <f t="shared" ref="S579:S642" si="75">IF($Q579&gt;0,0,1)</f>
        <v>1</v>
      </c>
      <c r="V579" s="30">
        <f t="shared" ref="V579:V642" ca="1" si="76">B579+RAND()-0.5</f>
        <v>8.2896892683595702</v>
      </c>
      <c r="Y579" s="18">
        <f t="shared" si="70"/>
        <v>7.7777777777777777</v>
      </c>
      <c r="Z579" s="18">
        <f t="shared" si="71"/>
        <v>5.8888888888888893</v>
      </c>
    </row>
    <row r="580" spans="2:26" x14ac:dyDescent="0.25">
      <c r="B580">
        <v>4</v>
      </c>
      <c r="C580">
        <v>7.6</v>
      </c>
      <c r="D580">
        <f t="shared" si="72"/>
        <v>7.5</v>
      </c>
      <c r="E580">
        <v>20</v>
      </c>
      <c r="F580" s="74">
        <v>94978</v>
      </c>
      <c r="Q580">
        <f t="shared" si="73"/>
        <v>3.5999999999999996</v>
      </c>
      <c r="R580">
        <f t="shared" si="74"/>
        <v>3.5999999999999996</v>
      </c>
      <c r="S580" s="31">
        <f t="shared" si="75"/>
        <v>0</v>
      </c>
      <c r="V580" s="30">
        <f t="shared" ca="1" si="76"/>
        <v>4.0596008688074239</v>
      </c>
      <c r="Y580" s="18">
        <f t="shared" si="70"/>
        <v>3.3333333333333335</v>
      </c>
      <c r="Z580" s="18">
        <f t="shared" si="71"/>
        <v>7.333333333333333</v>
      </c>
    </row>
    <row r="581" spans="2:26" x14ac:dyDescent="0.25">
      <c r="B581">
        <v>8</v>
      </c>
      <c r="C581">
        <v>8.5</v>
      </c>
      <c r="D581">
        <f t="shared" si="72"/>
        <v>8.5</v>
      </c>
      <c r="E581">
        <v>86</v>
      </c>
      <c r="F581" s="74">
        <v>53203</v>
      </c>
      <c r="Q581">
        <f t="shared" si="73"/>
        <v>0.5</v>
      </c>
      <c r="R581">
        <f t="shared" si="74"/>
        <v>0.5</v>
      </c>
      <c r="S581" s="31">
        <f t="shared" si="75"/>
        <v>0</v>
      </c>
      <c r="V581" s="30">
        <f t="shared" ca="1" si="76"/>
        <v>7.6151555534250654</v>
      </c>
      <c r="Y581" s="18">
        <f t="shared" si="70"/>
        <v>7.7777777777777777</v>
      </c>
      <c r="Z581" s="18">
        <f t="shared" si="71"/>
        <v>8.3333333333333339</v>
      </c>
    </row>
    <row r="582" spans="2:26" x14ac:dyDescent="0.25">
      <c r="B582">
        <v>7</v>
      </c>
      <c r="C582">
        <v>7</v>
      </c>
      <c r="D582">
        <f t="shared" si="72"/>
        <v>7</v>
      </c>
      <c r="E582">
        <v>30</v>
      </c>
      <c r="F582" s="74">
        <v>43225</v>
      </c>
      <c r="Q582">
        <f t="shared" si="73"/>
        <v>0</v>
      </c>
      <c r="R582">
        <f t="shared" si="74"/>
        <v>0</v>
      </c>
      <c r="S582" s="31">
        <f t="shared" si="75"/>
        <v>1</v>
      </c>
      <c r="V582" s="30">
        <f t="shared" ca="1" si="76"/>
        <v>6.6776121647372024</v>
      </c>
      <c r="Y582" s="18">
        <f t="shared" si="70"/>
        <v>6.666666666666667</v>
      </c>
      <c r="Z582" s="18">
        <f t="shared" si="71"/>
        <v>6.666666666666667</v>
      </c>
    </row>
    <row r="583" spans="2:26" x14ac:dyDescent="0.25">
      <c r="B583">
        <v>1</v>
      </c>
      <c r="C583">
        <v>5.7</v>
      </c>
      <c r="D583">
        <f t="shared" si="72"/>
        <v>5.5</v>
      </c>
      <c r="E583">
        <v>30</v>
      </c>
      <c r="F583" s="74">
        <v>36069</v>
      </c>
      <c r="Q583">
        <f t="shared" si="73"/>
        <v>4.7</v>
      </c>
      <c r="R583">
        <f t="shared" si="74"/>
        <v>4.7</v>
      </c>
      <c r="S583" s="31">
        <f t="shared" si="75"/>
        <v>0</v>
      </c>
      <c r="V583" s="30">
        <f t="shared" ca="1" si="76"/>
        <v>1.2025603035862598</v>
      </c>
      <c r="Y583" s="18">
        <f t="shared" si="70"/>
        <v>0</v>
      </c>
      <c r="Z583" s="18">
        <f t="shared" si="71"/>
        <v>5.2222222222222223</v>
      </c>
    </row>
    <row r="584" spans="2:26" x14ac:dyDescent="0.25">
      <c r="B584">
        <v>7</v>
      </c>
      <c r="C584">
        <v>7.3</v>
      </c>
      <c r="D584">
        <f t="shared" si="72"/>
        <v>7.5</v>
      </c>
      <c r="E584">
        <v>85</v>
      </c>
      <c r="F584" s="74">
        <v>113672</v>
      </c>
      <c r="Q584">
        <f t="shared" si="73"/>
        <v>0.29999999999999982</v>
      </c>
      <c r="R584">
        <f t="shared" si="74"/>
        <v>0.29999999999999982</v>
      </c>
      <c r="S584" s="31">
        <f t="shared" si="75"/>
        <v>0</v>
      </c>
      <c r="V584" s="30">
        <f t="shared" ca="1" si="76"/>
        <v>7.1200514699405009</v>
      </c>
      <c r="Y584" s="18">
        <f t="shared" si="70"/>
        <v>6.666666666666667</v>
      </c>
      <c r="Z584" s="18">
        <f t="shared" si="71"/>
        <v>7</v>
      </c>
    </row>
    <row r="585" spans="2:26" x14ac:dyDescent="0.25">
      <c r="B585">
        <v>6</v>
      </c>
      <c r="C585">
        <v>6.2</v>
      </c>
      <c r="D585">
        <f t="shared" si="72"/>
        <v>6</v>
      </c>
      <c r="E585">
        <v>98</v>
      </c>
      <c r="F585" s="74">
        <v>137624</v>
      </c>
      <c r="Q585">
        <f t="shared" si="73"/>
        <v>0.20000000000000018</v>
      </c>
      <c r="R585">
        <f t="shared" si="74"/>
        <v>0.20000000000000018</v>
      </c>
      <c r="S585" s="31">
        <f t="shared" si="75"/>
        <v>0</v>
      </c>
      <c r="V585" s="30">
        <f t="shared" ca="1" si="76"/>
        <v>5.7901366649537609</v>
      </c>
      <c r="Y585" s="18">
        <f t="shared" si="70"/>
        <v>5.5555555555555554</v>
      </c>
      <c r="Z585" s="18">
        <f t="shared" si="71"/>
        <v>5.7777777777777777</v>
      </c>
    </row>
    <row r="586" spans="2:26" x14ac:dyDescent="0.25">
      <c r="B586">
        <v>4</v>
      </c>
      <c r="C586">
        <v>7.5</v>
      </c>
      <c r="D586">
        <f t="shared" si="72"/>
        <v>7.5</v>
      </c>
      <c r="E586">
        <v>88</v>
      </c>
      <c r="F586" s="74">
        <v>9940</v>
      </c>
      <c r="Q586">
        <f t="shared" si="73"/>
        <v>3.5</v>
      </c>
      <c r="R586">
        <f t="shared" si="74"/>
        <v>3.5</v>
      </c>
      <c r="S586" s="31">
        <f t="shared" si="75"/>
        <v>0</v>
      </c>
      <c r="V586" s="30">
        <f t="shared" ca="1" si="76"/>
        <v>3.6625109448152733</v>
      </c>
      <c r="Y586" s="18">
        <f t="shared" si="70"/>
        <v>3.3333333333333335</v>
      </c>
      <c r="Z586" s="18">
        <f t="shared" si="71"/>
        <v>7.2222222222222223</v>
      </c>
    </row>
    <row r="587" spans="2:26" x14ac:dyDescent="0.25">
      <c r="B587">
        <v>5</v>
      </c>
      <c r="C587">
        <v>7.5</v>
      </c>
      <c r="D587">
        <f t="shared" si="72"/>
        <v>7.5</v>
      </c>
      <c r="E587">
        <v>177</v>
      </c>
      <c r="F587" s="74">
        <v>66880</v>
      </c>
      <c r="Q587">
        <f t="shared" si="73"/>
        <v>2.5</v>
      </c>
      <c r="R587">
        <f t="shared" si="74"/>
        <v>2.5</v>
      </c>
      <c r="S587" s="31">
        <f t="shared" si="75"/>
        <v>0</v>
      </c>
      <c r="V587" s="30">
        <f t="shared" ca="1" si="76"/>
        <v>5.3538118909761501</v>
      </c>
      <c r="Y587" s="18">
        <f t="shared" si="70"/>
        <v>4.4444444444444446</v>
      </c>
      <c r="Z587" s="18">
        <f t="shared" si="71"/>
        <v>7.2222222222222223</v>
      </c>
    </row>
    <row r="588" spans="2:26" x14ac:dyDescent="0.25">
      <c r="B588">
        <v>4</v>
      </c>
      <c r="C588">
        <v>6.5</v>
      </c>
      <c r="D588">
        <f t="shared" si="72"/>
        <v>6.5</v>
      </c>
      <c r="E588">
        <v>82</v>
      </c>
      <c r="F588" s="74">
        <v>45660</v>
      </c>
      <c r="Q588">
        <f t="shared" si="73"/>
        <v>2.5</v>
      </c>
      <c r="R588">
        <f t="shared" si="74"/>
        <v>2.5</v>
      </c>
      <c r="S588" s="31">
        <f t="shared" si="75"/>
        <v>0</v>
      </c>
      <c r="V588" s="30">
        <f t="shared" ca="1" si="76"/>
        <v>4.3253286196955889</v>
      </c>
      <c r="Y588" s="18">
        <f t="shared" si="70"/>
        <v>3.3333333333333335</v>
      </c>
      <c r="Z588" s="18">
        <f t="shared" si="71"/>
        <v>6.1111111111111107</v>
      </c>
    </row>
    <row r="589" spans="2:26" x14ac:dyDescent="0.25">
      <c r="B589">
        <v>8</v>
      </c>
      <c r="C589">
        <v>6.6</v>
      </c>
      <c r="D589">
        <f t="shared" si="72"/>
        <v>6.5</v>
      </c>
      <c r="E589">
        <v>93</v>
      </c>
      <c r="F589" s="74">
        <v>971</v>
      </c>
      <c r="Q589">
        <f t="shared" si="73"/>
        <v>-1.4000000000000004</v>
      </c>
      <c r="R589">
        <f t="shared" si="74"/>
        <v>1.4000000000000004</v>
      </c>
      <c r="S589" s="31">
        <f t="shared" si="75"/>
        <v>1</v>
      </c>
      <c r="V589" s="30">
        <f t="shared" ca="1" si="76"/>
        <v>8.1961102223175892</v>
      </c>
      <c r="Y589" s="18">
        <f t="shared" si="70"/>
        <v>7.7777777777777777</v>
      </c>
      <c r="Z589" s="18">
        <f t="shared" si="71"/>
        <v>6.2222222222222223</v>
      </c>
    </row>
    <row r="590" spans="2:26" x14ac:dyDescent="0.25">
      <c r="B590">
        <v>1</v>
      </c>
      <c r="C590">
        <v>4.5999999999999996</v>
      </c>
      <c r="D590">
        <f t="shared" si="72"/>
        <v>4.5</v>
      </c>
      <c r="E590">
        <v>111</v>
      </c>
      <c r="F590" s="74">
        <v>493</v>
      </c>
      <c r="Q590">
        <f t="shared" si="73"/>
        <v>3.5999999999999996</v>
      </c>
      <c r="R590">
        <f t="shared" si="74"/>
        <v>3.5999999999999996</v>
      </c>
      <c r="S590" s="31">
        <f t="shared" si="75"/>
        <v>0</v>
      </c>
      <c r="V590" s="30">
        <f t="shared" ca="1" si="76"/>
        <v>0.7218091788849077</v>
      </c>
      <c r="Y590" s="18">
        <f t="shared" si="70"/>
        <v>0</v>
      </c>
      <c r="Z590" s="18">
        <f t="shared" si="71"/>
        <v>4</v>
      </c>
    </row>
    <row r="591" spans="2:26" x14ac:dyDescent="0.25">
      <c r="B591">
        <v>1</v>
      </c>
      <c r="C591">
        <v>4.2</v>
      </c>
      <c r="D591">
        <f t="shared" si="72"/>
        <v>4</v>
      </c>
      <c r="E591">
        <v>115</v>
      </c>
      <c r="F591" s="74">
        <v>18644</v>
      </c>
      <c r="Q591">
        <f t="shared" si="73"/>
        <v>3.2</v>
      </c>
      <c r="R591">
        <f t="shared" si="74"/>
        <v>3.2</v>
      </c>
      <c r="S591" s="31">
        <f t="shared" si="75"/>
        <v>0</v>
      </c>
      <c r="V591" s="30">
        <f t="shared" ca="1" si="76"/>
        <v>1.3551985204297217</v>
      </c>
      <c r="Y591" s="18">
        <f t="shared" si="70"/>
        <v>0</v>
      </c>
      <c r="Z591" s="18">
        <f t="shared" si="71"/>
        <v>3.5555555555555554</v>
      </c>
    </row>
    <row r="592" spans="2:26" x14ac:dyDescent="0.25">
      <c r="B592">
        <v>3</v>
      </c>
      <c r="C592">
        <v>4.8</v>
      </c>
      <c r="D592">
        <f t="shared" si="72"/>
        <v>5</v>
      </c>
      <c r="E592">
        <v>95</v>
      </c>
      <c r="F592" s="74">
        <v>35221</v>
      </c>
      <c r="Q592">
        <f t="shared" si="73"/>
        <v>1.7999999999999998</v>
      </c>
      <c r="R592">
        <f t="shared" si="74"/>
        <v>1.7999999999999998</v>
      </c>
      <c r="S592" s="31">
        <f t="shared" si="75"/>
        <v>0</v>
      </c>
      <c r="V592" s="30">
        <f t="shared" ca="1" si="76"/>
        <v>2.8720548064752975</v>
      </c>
      <c r="Y592" s="18">
        <f t="shared" si="70"/>
        <v>2.2222222222222223</v>
      </c>
      <c r="Z592" s="18">
        <f t="shared" si="71"/>
        <v>4.2222222222222223</v>
      </c>
    </row>
    <row r="593" spans="2:26" x14ac:dyDescent="0.25">
      <c r="B593">
        <v>2</v>
      </c>
      <c r="C593">
        <v>3.2</v>
      </c>
      <c r="D593">
        <f t="shared" si="72"/>
        <v>3</v>
      </c>
      <c r="E593">
        <v>30</v>
      </c>
      <c r="F593" s="74">
        <v>5310</v>
      </c>
      <c r="Q593">
        <f t="shared" si="73"/>
        <v>1.2000000000000002</v>
      </c>
      <c r="R593">
        <f t="shared" si="74"/>
        <v>1.2000000000000002</v>
      </c>
      <c r="S593" s="31">
        <f t="shared" si="75"/>
        <v>0</v>
      </c>
      <c r="V593" s="30">
        <f t="shared" ca="1" si="76"/>
        <v>2.346122284399434</v>
      </c>
      <c r="Y593" s="18">
        <f t="shared" si="70"/>
        <v>1.1111111111111112</v>
      </c>
      <c r="Z593" s="18">
        <f t="shared" si="71"/>
        <v>2.4444444444444446</v>
      </c>
    </row>
    <row r="594" spans="2:26" x14ac:dyDescent="0.25">
      <c r="B594">
        <v>7</v>
      </c>
      <c r="C594">
        <v>7.6</v>
      </c>
      <c r="D594">
        <f t="shared" si="72"/>
        <v>7.5</v>
      </c>
      <c r="E594">
        <v>124</v>
      </c>
      <c r="F594" s="74">
        <v>56089</v>
      </c>
      <c r="Q594">
        <f t="shared" si="73"/>
        <v>0.59999999999999964</v>
      </c>
      <c r="R594">
        <f t="shared" si="74"/>
        <v>0.59999999999999964</v>
      </c>
      <c r="S594" s="31">
        <f t="shared" si="75"/>
        <v>0</v>
      </c>
      <c r="V594" s="30">
        <f t="shared" ca="1" si="76"/>
        <v>7.1477366304107912</v>
      </c>
      <c r="Y594" s="18">
        <f t="shared" si="70"/>
        <v>6.666666666666667</v>
      </c>
      <c r="Z594" s="18">
        <f t="shared" si="71"/>
        <v>7.333333333333333</v>
      </c>
    </row>
    <row r="595" spans="2:26" x14ac:dyDescent="0.25">
      <c r="B595">
        <v>4</v>
      </c>
      <c r="C595">
        <v>5.6</v>
      </c>
      <c r="D595">
        <f t="shared" si="72"/>
        <v>5.5</v>
      </c>
      <c r="E595">
        <v>95</v>
      </c>
      <c r="F595" s="74">
        <v>7048</v>
      </c>
      <c r="Q595">
        <f t="shared" si="73"/>
        <v>1.5999999999999996</v>
      </c>
      <c r="R595">
        <f t="shared" si="74"/>
        <v>1.5999999999999996</v>
      </c>
      <c r="S595" s="31">
        <f t="shared" si="75"/>
        <v>0</v>
      </c>
      <c r="V595" s="30">
        <f t="shared" ca="1" si="76"/>
        <v>4.0080384237645168</v>
      </c>
      <c r="Y595" s="18">
        <f t="shared" si="70"/>
        <v>3.3333333333333335</v>
      </c>
      <c r="Z595" s="18">
        <f t="shared" si="71"/>
        <v>5.1111111111111107</v>
      </c>
    </row>
    <row r="596" spans="2:26" x14ac:dyDescent="0.25">
      <c r="B596">
        <v>8</v>
      </c>
      <c r="C596">
        <v>7.9</v>
      </c>
      <c r="D596">
        <f t="shared" si="72"/>
        <v>8</v>
      </c>
      <c r="E596">
        <v>122</v>
      </c>
      <c r="F596" s="74">
        <v>166895</v>
      </c>
      <c r="Q596">
        <f t="shared" si="73"/>
        <v>-9.9999999999999645E-2</v>
      </c>
      <c r="R596">
        <f t="shared" si="74"/>
        <v>9.9999999999999645E-2</v>
      </c>
      <c r="S596" s="31">
        <f t="shared" si="75"/>
        <v>1</v>
      </c>
      <c r="V596" s="30">
        <f t="shared" ca="1" si="76"/>
        <v>8.4926444868475244</v>
      </c>
      <c r="Y596" s="18">
        <f t="shared" si="70"/>
        <v>7.7777777777777777</v>
      </c>
      <c r="Z596" s="18">
        <f t="shared" si="71"/>
        <v>7.666666666666667</v>
      </c>
    </row>
    <row r="597" spans="2:26" x14ac:dyDescent="0.25">
      <c r="B597">
        <v>5</v>
      </c>
      <c r="C597">
        <v>6.3</v>
      </c>
      <c r="D597">
        <f t="shared" si="72"/>
        <v>6.5</v>
      </c>
      <c r="E597">
        <v>90</v>
      </c>
      <c r="F597" s="74">
        <v>440</v>
      </c>
      <c r="Q597">
        <f t="shared" si="73"/>
        <v>1.2999999999999998</v>
      </c>
      <c r="R597">
        <f t="shared" si="74"/>
        <v>1.2999999999999998</v>
      </c>
      <c r="S597" s="31">
        <f t="shared" si="75"/>
        <v>0</v>
      </c>
      <c r="V597" s="30">
        <f t="shared" ca="1" si="76"/>
        <v>5.4135496701196244</v>
      </c>
      <c r="Y597" s="18">
        <f t="shared" si="70"/>
        <v>4.4444444444444446</v>
      </c>
      <c r="Z597" s="18">
        <f t="shared" si="71"/>
        <v>5.8888888888888893</v>
      </c>
    </row>
    <row r="598" spans="2:26" x14ac:dyDescent="0.25">
      <c r="B598">
        <v>3</v>
      </c>
      <c r="C598">
        <v>7</v>
      </c>
      <c r="D598">
        <f t="shared" si="72"/>
        <v>7</v>
      </c>
      <c r="E598">
        <v>5</v>
      </c>
      <c r="F598" s="74">
        <v>9381</v>
      </c>
      <c r="Q598">
        <f t="shared" si="73"/>
        <v>4</v>
      </c>
      <c r="R598">
        <f t="shared" si="74"/>
        <v>4</v>
      </c>
      <c r="S598" s="31">
        <f t="shared" si="75"/>
        <v>0</v>
      </c>
      <c r="V598" s="30">
        <f t="shared" ca="1" si="76"/>
        <v>3.3147858005523068</v>
      </c>
      <c r="Y598" s="18">
        <f t="shared" si="70"/>
        <v>2.2222222222222223</v>
      </c>
      <c r="Z598" s="18">
        <f t="shared" si="71"/>
        <v>6.666666666666667</v>
      </c>
    </row>
    <row r="599" spans="2:26" x14ac:dyDescent="0.25">
      <c r="B599">
        <v>7</v>
      </c>
      <c r="C599">
        <v>6.7</v>
      </c>
      <c r="D599">
        <f t="shared" si="72"/>
        <v>6.5</v>
      </c>
      <c r="E599">
        <v>80</v>
      </c>
      <c r="F599" s="74">
        <v>2428</v>
      </c>
      <c r="Q599">
        <f t="shared" si="73"/>
        <v>-0.29999999999999982</v>
      </c>
      <c r="R599">
        <f t="shared" si="74"/>
        <v>0.29999999999999982</v>
      </c>
      <c r="S599" s="31">
        <f t="shared" si="75"/>
        <v>1</v>
      </c>
      <c r="V599" s="30">
        <f t="shared" ca="1" si="76"/>
        <v>6.7241470830126184</v>
      </c>
      <c r="Y599" s="18">
        <f t="shared" si="70"/>
        <v>6.666666666666667</v>
      </c>
      <c r="Z599" s="18">
        <f t="shared" si="71"/>
        <v>6.333333333333333</v>
      </c>
    </row>
    <row r="600" spans="2:26" x14ac:dyDescent="0.25">
      <c r="B600">
        <v>7</v>
      </c>
      <c r="C600">
        <v>7.3</v>
      </c>
      <c r="D600">
        <f t="shared" si="72"/>
        <v>7.5</v>
      </c>
      <c r="E600">
        <v>112</v>
      </c>
      <c r="F600" s="74">
        <v>54716</v>
      </c>
      <c r="Q600">
        <f t="shared" si="73"/>
        <v>0.29999999999999982</v>
      </c>
      <c r="R600">
        <f t="shared" si="74"/>
        <v>0.29999999999999982</v>
      </c>
      <c r="S600" s="31">
        <f t="shared" si="75"/>
        <v>0</v>
      </c>
      <c r="V600" s="30">
        <f t="shared" ca="1" si="76"/>
        <v>6.6702829516631663</v>
      </c>
      <c r="Y600" s="18">
        <f t="shared" si="70"/>
        <v>6.666666666666667</v>
      </c>
      <c r="Z600" s="18">
        <f t="shared" si="71"/>
        <v>7</v>
      </c>
    </row>
    <row r="601" spans="2:26" x14ac:dyDescent="0.25">
      <c r="B601">
        <v>6</v>
      </c>
      <c r="C601">
        <v>7.1</v>
      </c>
      <c r="D601">
        <f t="shared" si="72"/>
        <v>7</v>
      </c>
      <c r="E601">
        <v>52</v>
      </c>
      <c r="F601" s="74">
        <v>2192</v>
      </c>
      <c r="Q601">
        <f t="shared" si="73"/>
        <v>1.0999999999999996</v>
      </c>
      <c r="R601">
        <f t="shared" si="74"/>
        <v>1.0999999999999996</v>
      </c>
      <c r="S601" s="31">
        <f t="shared" si="75"/>
        <v>0</v>
      </c>
      <c r="V601" s="30">
        <f t="shared" ca="1" si="76"/>
        <v>6.1742594512981963</v>
      </c>
      <c r="Y601" s="18">
        <f t="shared" si="70"/>
        <v>5.5555555555555554</v>
      </c>
      <c r="Z601" s="18">
        <f t="shared" si="71"/>
        <v>6.7777777777777777</v>
      </c>
    </row>
    <row r="602" spans="2:26" x14ac:dyDescent="0.25">
      <c r="B602">
        <v>7</v>
      </c>
      <c r="C602">
        <v>7.4</v>
      </c>
      <c r="D602">
        <f t="shared" si="72"/>
        <v>7.5</v>
      </c>
      <c r="E602">
        <v>114</v>
      </c>
      <c r="F602" s="74">
        <v>51614</v>
      </c>
      <c r="Q602">
        <f t="shared" si="73"/>
        <v>0.40000000000000036</v>
      </c>
      <c r="R602">
        <f t="shared" si="74"/>
        <v>0.40000000000000036</v>
      </c>
      <c r="S602" s="31">
        <f t="shared" si="75"/>
        <v>0</v>
      </c>
      <c r="V602" s="30">
        <f t="shared" ca="1" si="76"/>
        <v>6.7250943821229914</v>
      </c>
      <c r="Y602" s="18">
        <f t="shared" si="70"/>
        <v>6.666666666666667</v>
      </c>
      <c r="Z602" s="18">
        <f t="shared" si="71"/>
        <v>7.1111111111111107</v>
      </c>
    </row>
    <row r="603" spans="2:26" x14ac:dyDescent="0.25">
      <c r="B603">
        <v>8</v>
      </c>
      <c r="C603">
        <v>7.2</v>
      </c>
      <c r="D603">
        <f t="shared" si="72"/>
        <v>7</v>
      </c>
      <c r="E603">
        <v>94</v>
      </c>
      <c r="F603" s="74">
        <v>12995</v>
      </c>
      <c r="Q603">
        <f t="shared" si="73"/>
        <v>-0.79999999999999982</v>
      </c>
      <c r="R603">
        <f t="shared" si="74"/>
        <v>0.79999999999999982</v>
      </c>
      <c r="S603" s="31">
        <f t="shared" si="75"/>
        <v>1</v>
      </c>
      <c r="V603" s="30">
        <f t="shared" ca="1" si="76"/>
        <v>7.6470393113685535</v>
      </c>
      <c r="Y603" s="18">
        <f t="shared" si="70"/>
        <v>7.7777777777777777</v>
      </c>
      <c r="Z603" s="18">
        <f t="shared" si="71"/>
        <v>6.8888888888888893</v>
      </c>
    </row>
    <row r="604" spans="2:26" x14ac:dyDescent="0.25">
      <c r="B604">
        <v>8</v>
      </c>
      <c r="C604">
        <v>8.4</v>
      </c>
      <c r="D604">
        <f t="shared" si="72"/>
        <v>8.5</v>
      </c>
      <c r="E604">
        <v>102</v>
      </c>
      <c r="F604" s="74">
        <v>94799</v>
      </c>
      <c r="Q604">
        <f t="shared" si="73"/>
        <v>0.40000000000000036</v>
      </c>
      <c r="R604">
        <f t="shared" si="74"/>
        <v>0.40000000000000036</v>
      </c>
      <c r="S604" s="31">
        <f t="shared" si="75"/>
        <v>0</v>
      </c>
      <c r="V604" s="30">
        <f t="shared" ca="1" si="76"/>
        <v>7.9420067771676077</v>
      </c>
      <c r="Y604" s="18">
        <f t="shared" si="70"/>
        <v>7.7777777777777777</v>
      </c>
      <c r="Z604" s="18">
        <f t="shared" si="71"/>
        <v>8.2222222222222214</v>
      </c>
    </row>
    <row r="605" spans="2:26" x14ac:dyDescent="0.25">
      <c r="B605">
        <v>5</v>
      </c>
      <c r="C605">
        <v>8</v>
      </c>
      <c r="D605">
        <f t="shared" si="72"/>
        <v>8</v>
      </c>
      <c r="E605">
        <v>100</v>
      </c>
      <c r="F605" s="74">
        <v>31709</v>
      </c>
      <c r="Q605">
        <f t="shared" si="73"/>
        <v>3</v>
      </c>
      <c r="R605">
        <f t="shared" si="74"/>
        <v>3</v>
      </c>
      <c r="S605" s="31">
        <f t="shared" si="75"/>
        <v>0</v>
      </c>
      <c r="V605" s="30">
        <f t="shared" ca="1" si="76"/>
        <v>5.3529231256306176</v>
      </c>
      <c r="Y605" s="18">
        <f t="shared" si="70"/>
        <v>4.4444444444444446</v>
      </c>
      <c r="Z605" s="18">
        <f t="shared" si="71"/>
        <v>7.7777777777777777</v>
      </c>
    </row>
    <row r="606" spans="2:26" x14ac:dyDescent="0.25">
      <c r="B606">
        <v>4</v>
      </c>
      <c r="C606">
        <v>8.1</v>
      </c>
      <c r="D606">
        <f t="shared" si="72"/>
        <v>8</v>
      </c>
      <c r="E606">
        <v>114</v>
      </c>
      <c r="F606" s="74">
        <v>22850</v>
      </c>
      <c r="Q606">
        <f t="shared" si="73"/>
        <v>4.0999999999999996</v>
      </c>
      <c r="R606">
        <f t="shared" si="74"/>
        <v>4.0999999999999996</v>
      </c>
      <c r="S606" s="31">
        <f t="shared" si="75"/>
        <v>0</v>
      </c>
      <c r="V606" s="30">
        <f t="shared" ca="1" si="76"/>
        <v>3.7951844004910233</v>
      </c>
      <c r="Y606" s="18">
        <f t="shared" si="70"/>
        <v>3.3333333333333335</v>
      </c>
      <c r="Z606" s="18">
        <f t="shared" si="71"/>
        <v>7.8888888888888893</v>
      </c>
    </row>
    <row r="607" spans="2:26" x14ac:dyDescent="0.25">
      <c r="B607">
        <v>2</v>
      </c>
      <c r="C607">
        <v>6.8</v>
      </c>
      <c r="D607">
        <f t="shared" si="72"/>
        <v>7</v>
      </c>
      <c r="E607">
        <v>3</v>
      </c>
      <c r="F607" s="74">
        <v>506</v>
      </c>
      <c r="Q607">
        <f t="shared" si="73"/>
        <v>4.8</v>
      </c>
      <c r="R607">
        <f t="shared" si="74"/>
        <v>4.8</v>
      </c>
      <c r="S607" s="31">
        <f t="shared" si="75"/>
        <v>0</v>
      </c>
      <c r="V607" s="30">
        <f t="shared" ca="1" si="76"/>
        <v>1.8791053499537975</v>
      </c>
      <c r="Y607" s="18">
        <f t="shared" si="70"/>
        <v>1.1111111111111112</v>
      </c>
      <c r="Z607" s="18">
        <f t="shared" si="71"/>
        <v>6.4444444444444446</v>
      </c>
    </row>
    <row r="608" spans="2:26" x14ac:dyDescent="0.25">
      <c r="B608">
        <v>8</v>
      </c>
      <c r="C608">
        <v>8.3000000000000007</v>
      </c>
      <c r="D608">
        <f t="shared" si="72"/>
        <v>8.5</v>
      </c>
      <c r="E608">
        <v>136</v>
      </c>
      <c r="F608" s="74">
        <v>67429</v>
      </c>
      <c r="Q608">
        <f t="shared" si="73"/>
        <v>0.30000000000000071</v>
      </c>
      <c r="R608">
        <f t="shared" si="74"/>
        <v>0.30000000000000071</v>
      </c>
      <c r="S608" s="31">
        <f t="shared" si="75"/>
        <v>0</v>
      </c>
      <c r="V608" s="30">
        <f t="shared" ca="1" si="76"/>
        <v>8.2411686194331999</v>
      </c>
      <c r="Y608" s="18">
        <f t="shared" si="70"/>
        <v>7.7777777777777777</v>
      </c>
      <c r="Z608" s="18">
        <f t="shared" si="71"/>
        <v>8.1111111111111107</v>
      </c>
    </row>
    <row r="609" spans="2:26" x14ac:dyDescent="0.25">
      <c r="B609">
        <v>5</v>
      </c>
      <c r="C609">
        <v>5.3</v>
      </c>
      <c r="D609">
        <f t="shared" si="72"/>
        <v>5.5</v>
      </c>
      <c r="E609">
        <v>7</v>
      </c>
      <c r="F609" s="74">
        <v>140</v>
      </c>
      <c r="Q609">
        <f t="shared" si="73"/>
        <v>0.29999999999999982</v>
      </c>
      <c r="R609">
        <f t="shared" si="74"/>
        <v>0.29999999999999982</v>
      </c>
      <c r="S609" s="31">
        <f t="shared" si="75"/>
        <v>0</v>
      </c>
      <c r="V609" s="30">
        <f t="shared" ca="1" si="76"/>
        <v>4.717245862636001</v>
      </c>
      <c r="Y609" s="18">
        <f t="shared" si="70"/>
        <v>4.4444444444444446</v>
      </c>
      <c r="Z609" s="18">
        <f t="shared" si="71"/>
        <v>4.7777777777777777</v>
      </c>
    </row>
    <row r="610" spans="2:26" x14ac:dyDescent="0.25">
      <c r="B610">
        <v>7</v>
      </c>
      <c r="C610">
        <v>6.1</v>
      </c>
      <c r="D610">
        <f t="shared" si="72"/>
        <v>6</v>
      </c>
      <c r="E610">
        <v>90</v>
      </c>
      <c r="F610" s="74">
        <v>5461</v>
      </c>
      <c r="Q610">
        <f t="shared" si="73"/>
        <v>-0.90000000000000036</v>
      </c>
      <c r="R610">
        <f t="shared" si="74"/>
        <v>0.90000000000000036</v>
      </c>
      <c r="S610" s="31">
        <f t="shared" si="75"/>
        <v>1</v>
      </c>
      <c r="V610" s="30">
        <f t="shared" ca="1" si="76"/>
        <v>7.4387095380215538</v>
      </c>
      <c r="Y610" s="18">
        <f t="shared" si="70"/>
        <v>6.666666666666667</v>
      </c>
      <c r="Z610" s="18">
        <f t="shared" si="71"/>
        <v>5.666666666666667</v>
      </c>
    </row>
    <row r="611" spans="2:26" x14ac:dyDescent="0.25">
      <c r="B611">
        <v>1</v>
      </c>
      <c r="C611">
        <v>2.8</v>
      </c>
      <c r="D611">
        <f t="shared" si="72"/>
        <v>3</v>
      </c>
      <c r="E611">
        <v>30</v>
      </c>
      <c r="F611" s="74">
        <v>15120</v>
      </c>
      <c r="Q611">
        <f t="shared" si="73"/>
        <v>1.7999999999999998</v>
      </c>
      <c r="R611">
        <f t="shared" si="74"/>
        <v>1.7999999999999998</v>
      </c>
      <c r="S611" s="31">
        <f t="shared" si="75"/>
        <v>0</v>
      </c>
      <c r="V611" s="30">
        <f t="shared" ca="1" si="76"/>
        <v>0.5891430770189805</v>
      </c>
      <c r="Y611" s="18">
        <f t="shared" si="70"/>
        <v>0</v>
      </c>
      <c r="Z611" s="18">
        <f t="shared" si="71"/>
        <v>2</v>
      </c>
    </row>
    <row r="612" spans="2:26" x14ac:dyDescent="0.25">
      <c r="B612">
        <v>1</v>
      </c>
      <c r="C612">
        <v>1.7</v>
      </c>
      <c r="D612">
        <f t="shared" si="72"/>
        <v>1.5</v>
      </c>
      <c r="E612">
        <v>40</v>
      </c>
      <c r="F612" s="74">
        <v>6114</v>
      </c>
      <c r="Q612">
        <f t="shared" si="73"/>
        <v>0.7</v>
      </c>
      <c r="R612">
        <f t="shared" si="74"/>
        <v>0.7</v>
      </c>
      <c r="S612" s="31">
        <f t="shared" si="75"/>
        <v>0</v>
      </c>
      <c r="V612" s="30">
        <f t="shared" ca="1" si="76"/>
        <v>1.1316661090874187</v>
      </c>
      <c r="Y612" s="18">
        <f t="shared" si="70"/>
        <v>0</v>
      </c>
      <c r="Z612" s="18">
        <f t="shared" si="71"/>
        <v>0.77777777777777779</v>
      </c>
    </row>
    <row r="613" spans="2:26" x14ac:dyDescent="0.25">
      <c r="B613">
        <v>6</v>
      </c>
      <c r="C613">
        <v>6.2</v>
      </c>
      <c r="D613">
        <f t="shared" si="72"/>
        <v>6</v>
      </c>
      <c r="E613">
        <v>40</v>
      </c>
      <c r="F613" s="74">
        <v>17808</v>
      </c>
      <c r="Q613">
        <f t="shared" si="73"/>
        <v>0.20000000000000018</v>
      </c>
      <c r="R613">
        <f t="shared" si="74"/>
        <v>0.20000000000000018</v>
      </c>
      <c r="S613" s="31">
        <f t="shared" si="75"/>
        <v>0</v>
      </c>
      <c r="V613" s="30">
        <f t="shared" ca="1" si="76"/>
        <v>5.7830627282082574</v>
      </c>
      <c r="Y613" s="18">
        <f t="shared" si="70"/>
        <v>5.5555555555555554</v>
      </c>
      <c r="Z613" s="18">
        <f t="shared" si="71"/>
        <v>5.7777777777777777</v>
      </c>
    </row>
    <row r="614" spans="2:26" x14ac:dyDescent="0.25">
      <c r="B614">
        <v>6</v>
      </c>
      <c r="C614">
        <v>7.3</v>
      </c>
      <c r="D614">
        <f t="shared" si="72"/>
        <v>7.5</v>
      </c>
      <c r="E614">
        <v>105</v>
      </c>
      <c r="F614" s="74">
        <v>46763</v>
      </c>
      <c r="Q614">
        <f t="shared" si="73"/>
        <v>1.2999999999999998</v>
      </c>
      <c r="R614">
        <f t="shared" si="74"/>
        <v>1.2999999999999998</v>
      </c>
      <c r="S614" s="31">
        <f t="shared" si="75"/>
        <v>0</v>
      </c>
      <c r="V614" s="30">
        <f t="shared" ca="1" si="76"/>
        <v>6.2866321518241959</v>
      </c>
      <c r="Y614" s="18">
        <f t="shared" si="70"/>
        <v>5.5555555555555554</v>
      </c>
      <c r="Z614" s="18">
        <f t="shared" si="71"/>
        <v>7</v>
      </c>
    </row>
    <row r="615" spans="2:26" x14ac:dyDescent="0.25">
      <c r="B615">
        <v>7</v>
      </c>
      <c r="C615">
        <v>6.7</v>
      </c>
      <c r="D615">
        <f t="shared" si="72"/>
        <v>6.5</v>
      </c>
      <c r="E615">
        <v>90</v>
      </c>
      <c r="F615" s="74">
        <v>6519</v>
      </c>
      <c r="Q615">
        <f t="shared" si="73"/>
        <v>-0.29999999999999982</v>
      </c>
      <c r="R615">
        <f t="shared" si="74"/>
        <v>0.29999999999999982</v>
      </c>
      <c r="S615" s="31">
        <f t="shared" si="75"/>
        <v>1</v>
      </c>
      <c r="V615" s="30">
        <f t="shared" ca="1" si="76"/>
        <v>6.7707284303089423</v>
      </c>
      <c r="Y615" s="18">
        <f t="shared" si="70"/>
        <v>6.666666666666667</v>
      </c>
      <c r="Z615" s="18">
        <f t="shared" si="71"/>
        <v>6.333333333333333</v>
      </c>
    </row>
    <row r="616" spans="2:26" x14ac:dyDescent="0.25">
      <c r="B616">
        <v>3</v>
      </c>
      <c r="C616">
        <v>4.5999999999999996</v>
      </c>
      <c r="D616">
        <f t="shared" si="72"/>
        <v>4.5</v>
      </c>
      <c r="E616">
        <v>97</v>
      </c>
      <c r="F616" s="74">
        <v>3045</v>
      </c>
      <c r="Q616">
        <f t="shared" si="73"/>
        <v>1.5999999999999996</v>
      </c>
      <c r="R616">
        <f t="shared" si="74"/>
        <v>1.5999999999999996</v>
      </c>
      <c r="S616" s="31">
        <f t="shared" si="75"/>
        <v>0</v>
      </c>
      <c r="V616" s="30">
        <f t="shared" ca="1" si="76"/>
        <v>3.3574375918925057</v>
      </c>
      <c r="Y616" s="18">
        <f t="shared" si="70"/>
        <v>2.2222222222222223</v>
      </c>
      <c r="Z616" s="18">
        <f t="shared" si="71"/>
        <v>4</v>
      </c>
    </row>
    <row r="617" spans="2:26" x14ac:dyDescent="0.25">
      <c r="B617">
        <v>6</v>
      </c>
      <c r="C617">
        <v>5.2</v>
      </c>
      <c r="D617">
        <f t="shared" si="72"/>
        <v>5</v>
      </c>
      <c r="E617">
        <v>7</v>
      </c>
      <c r="F617" s="74">
        <v>6787</v>
      </c>
      <c r="Q617">
        <f t="shared" si="73"/>
        <v>-0.79999999999999982</v>
      </c>
      <c r="R617">
        <f t="shared" si="74"/>
        <v>0.79999999999999982</v>
      </c>
      <c r="S617" s="31">
        <f t="shared" si="75"/>
        <v>1</v>
      </c>
      <c r="V617" s="30">
        <f t="shared" ca="1" si="76"/>
        <v>6.0530300004072268</v>
      </c>
      <c r="Y617" s="18">
        <f t="shared" si="70"/>
        <v>5.5555555555555554</v>
      </c>
      <c r="Z617" s="18">
        <f t="shared" si="71"/>
        <v>4.666666666666667</v>
      </c>
    </row>
    <row r="618" spans="2:26" x14ac:dyDescent="0.25">
      <c r="B618">
        <v>7</v>
      </c>
      <c r="C618">
        <v>6.1</v>
      </c>
      <c r="D618">
        <f t="shared" si="72"/>
        <v>6</v>
      </c>
      <c r="E618">
        <v>119</v>
      </c>
      <c r="F618" s="74">
        <v>26526</v>
      </c>
      <c r="Q618">
        <f t="shared" si="73"/>
        <v>-0.90000000000000036</v>
      </c>
      <c r="R618">
        <f t="shared" si="74"/>
        <v>0.90000000000000036</v>
      </c>
      <c r="S618" s="31">
        <f t="shared" si="75"/>
        <v>1</v>
      </c>
      <c r="V618" s="30">
        <f t="shared" ca="1" si="76"/>
        <v>6.6944174532849363</v>
      </c>
      <c r="Y618" s="18">
        <f t="shared" ref="Y618:Y681" si="77">(B618-1)*10/9</f>
        <v>6.666666666666667</v>
      </c>
      <c r="Z618" s="18">
        <f t="shared" ref="Z618:Z681" si="78">(C618-1)*10/9</f>
        <v>5.666666666666667</v>
      </c>
    </row>
    <row r="619" spans="2:26" x14ac:dyDescent="0.25">
      <c r="B619">
        <v>5</v>
      </c>
      <c r="C619">
        <v>8.5</v>
      </c>
      <c r="D619">
        <f t="shared" si="72"/>
        <v>8.5</v>
      </c>
      <c r="E619">
        <v>110</v>
      </c>
      <c r="F619" s="74">
        <v>44310</v>
      </c>
      <c r="Q619">
        <f t="shared" si="73"/>
        <v>3.5</v>
      </c>
      <c r="R619">
        <f t="shared" si="74"/>
        <v>3.5</v>
      </c>
      <c r="S619" s="31">
        <f t="shared" si="75"/>
        <v>0</v>
      </c>
      <c r="V619" s="30">
        <f t="shared" ca="1" si="76"/>
        <v>5.1473026454642952</v>
      </c>
      <c r="Y619" s="18">
        <f t="shared" si="77"/>
        <v>4.4444444444444446</v>
      </c>
      <c r="Z619" s="18">
        <f t="shared" si="78"/>
        <v>8.3333333333333339</v>
      </c>
    </row>
    <row r="620" spans="2:26" x14ac:dyDescent="0.25">
      <c r="B620">
        <v>5</v>
      </c>
      <c r="C620">
        <v>7.1</v>
      </c>
      <c r="D620">
        <f t="shared" si="72"/>
        <v>7</v>
      </c>
      <c r="E620">
        <v>121</v>
      </c>
      <c r="F620" s="74">
        <v>22671</v>
      </c>
      <c r="Q620">
        <f t="shared" si="73"/>
        <v>2.0999999999999996</v>
      </c>
      <c r="R620">
        <f t="shared" si="74"/>
        <v>2.0999999999999996</v>
      </c>
      <c r="S620" s="31">
        <f t="shared" si="75"/>
        <v>0</v>
      </c>
      <c r="V620" s="30">
        <f t="shared" ca="1" si="76"/>
        <v>4.9140692840339231</v>
      </c>
      <c r="Y620" s="18">
        <f t="shared" si="77"/>
        <v>4.4444444444444446</v>
      </c>
      <c r="Z620" s="18">
        <f t="shared" si="78"/>
        <v>6.7777777777777777</v>
      </c>
    </row>
    <row r="621" spans="2:26" x14ac:dyDescent="0.25">
      <c r="B621">
        <v>2</v>
      </c>
      <c r="C621">
        <v>4.5</v>
      </c>
      <c r="D621">
        <f t="shared" si="72"/>
        <v>4.5</v>
      </c>
      <c r="E621">
        <v>26</v>
      </c>
      <c r="F621" s="74">
        <v>1354</v>
      </c>
      <c r="Q621">
        <f t="shared" si="73"/>
        <v>2.5</v>
      </c>
      <c r="R621">
        <f t="shared" si="74"/>
        <v>2.5</v>
      </c>
      <c r="S621" s="31">
        <f t="shared" si="75"/>
        <v>0</v>
      </c>
      <c r="V621" s="30">
        <f t="shared" ca="1" si="76"/>
        <v>1.9869182517440356</v>
      </c>
      <c r="Y621" s="18">
        <f t="shared" si="77"/>
        <v>1.1111111111111112</v>
      </c>
      <c r="Z621" s="18">
        <f t="shared" si="78"/>
        <v>3.8888888888888888</v>
      </c>
    </row>
    <row r="622" spans="2:26" x14ac:dyDescent="0.25">
      <c r="B622">
        <v>7</v>
      </c>
      <c r="C622">
        <v>7.2</v>
      </c>
      <c r="D622">
        <f t="shared" si="72"/>
        <v>7</v>
      </c>
      <c r="E622">
        <v>190</v>
      </c>
      <c r="F622" s="74">
        <v>6889</v>
      </c>
      <c r="Q622">
        <f t="shared" si="73"/>
        <v>0.20000000000000018</v>
      </c>
      <c r="R622">
        <f t="shared" si="74"/>
        <v>0.20000000000000018</v>
      </c>
      <c r="S622" s="31">
        <f t="shared" si="75"/>
        <v>0</v>
      </c>
      <c r="V622" s="30">
        <f t="shared" ca="1" si="76"/>
        <v>7.0963515684640832</v>
      </c>
      <c r="Y622" s="18">
        <f t="shared" si="77"/>
        <v>6.666666666666667</v>
      </c>
      <c r="Z622" s="18">
        <f t="shared" si="78"/>
        <v>6.8888888888888893</v>
      </c>
    </row>
    <row r="623" spans="2:26" x14ac:dyDescent="0.25">
      <c r="B623">
        <v>6</v>
      </c>
      <c r="C623">
        <v>5.9</v>
      </c>
      <c r="D623">
        <f t="shared" si="72"/>
        <v>6</v>
      </c>
      <c r="E623">
        <v>15</v>
      </c>
      <c r="F623" s="74">
        <v>104</v>
      </c>
      <c r="Q623">
        <f t="shared" si="73"/>
        <v>-9.9999999999999645E-2</v>
      </c>
      <c r="R623">
        <f t="shared" si="74"/>
        <v>9.9999999999999645E-2</v>
      </c>
      <c r="S623" s="31">
        <f t="shared" si="75"/>
        <v>1</v>
      </c>
      <c r="V623" s="30">
        <f t="shared" ca="1" si="76"/>
        <v>5.761413832474414</v>
      </c>
      <c r="Y623" s="18">
        <f t="shared" si="77"/>
        <v>5.5555555555555554</v>
      </c>
      <c r="Z623" s="18">
        <f t="shared" si="78"/>
        <v>5.4444444444444446</v>
      </c>
    </row>
    <row r="624" spans="2:26" x14ac:dyDescent="0.25">
      <c r="B624">
        <v>8</v>
      </c>
      <c r="C624">
        <v>6.5</v>
      </c>
      <c r="D624">
        <f t="shared" si="72"/>
        <v>6.5</v>
      </c>
      <c r="E624">
        <v>128</v>
      </c>
      <c r="F624" s="74">
        <v>19109</v>
      </c>
      <c r="Q624">
        <f t="shared" si="73"/>
        <v>-1.5</v>
      </c>
      <c r="R624">
        <f t="shared" si="74"/>
        <v>1.5</v>
      </c>
      <c r="S624" s="31">
        <f t="shared" si="75"/>
        <v>1</v>
      </c>
      <c r="V624" s="30">
        <f t="shared" ca="1" si="76"/>
        <v>7.558969139960265</v>
      </c>
      <c r="Y624" s="18">
        <f t="shared" si="77"/>
        <v>7.7777777777777777</v>
      </c>
      <c r="Z624" s="18">
        <f t="shared" si="78"/>
        <v>6.1111111111111107</v>
      </c>
    </row>
    <row r="625" spans="2:26" x14ac:dyDescent="0.25">
      <c r="B625">
        <v>1</v>
      </c>
      <c r="C625">
        <v>3.4</v>
      </c>
      <c r="D625">
        <f t="shared" si="72"/>
        <v>3.5</v>
      </c>
      <c r="E625">
        <v>15</v>
      </c>
      <c r="F625" s="74">
        <v>63</v>
      </c>
      <c r="Q625">
        <f t="shared" si="73"/>
        <v>2.4</v>
      </c>
      <c r="R625">
        <f t="shared" si="74"/>
        <v>2.4</v>
      </c>
      <c r="S625" s="31">
        <f t="shared" si="75"/>
        <v>0</v>
      </c>
      <c r="V625" s="30">
        <f t="shared" ca="1" si="76"/>
        <v>0.77992202222374551</v>
      </c>
      <c r="Y625" s="18">
        <f t="shared" si="77"/>
        <v>0</v>
      </c>
      <c r="Z625" s="18">
        <f t="shared" si="78"/>
        <v>2.6666666666666665</v>
      </c>
    </row>
    <row r="626" spans="2:26" x14ac:dyDescent="0.25">
      <c r="B626">
        <v>2</v>
      </c>
      <c r="C626">
        <v>3.9</v>
      </c>
      <c r="D626">
        <f t="shared" si="72"/>
        <v>4</v>
      </c>
      <c r="E626">
        <v>30</v>
      </c>
      <c r="F626" s="74">
        <v>622</v>
      </c>
      <c r="Q626">
        <f t="shared" si="73"/>
        <v>1.9</v>
      </c>
      <c r="R626">
        <f t="shared" si="74"/>
        <v>1.9</v>
      </c>
      <c r="S626" s="31">
        <f t="shared" si="75"/>
        <v>0</v>
      </c>
      <c r="V626" s="30">
        <f t="shared" ca="1" si="76"/>
        <v>1.5732573315254106</v>
      </c>
      <c r="Y626" s="18">
        <f t="shared" si="77"/>
        <v>1.1111111111111112</v>
      </c>
      <c r="Z626" s="18">
        <f t="shared" si="78"/>
        <v>3.2222222222222223</v>
      </c>
    </row>
    <row r="627" spans="2:26" x14ac:dyDescent="0.25">
      <c r="B627">
        <v>2</v>
      </c>
      <c r="C627">
        <v>4.8</v>
      </c>
      <c r="D627">
        <f t="shared" si="72"/>
        <v>5</v>
      </c>
      <c r="E627">
        <v>90</v>
      </c>
      <c r="F627" s="74">
        <v>6096</v>
      </c>
      <c r="Q627">
        <f t="shared" si="73"/>
        <v>2.8</v>
      </c>
      <c r="R627">
        <f t="shared" si="74"/>
        <v>2.8</v>
      </c>
      <c r="S627" s="31">
        <f t="shared" si="75"/>
        <v>0</v>
      </c>
      <c r="V627" s="30">
        <f t="shared" ca="1" si="76"/>
        <v>2.0000084540434999</v>
      </c>
      <c r="Y627" s="18">
        <f t="shared" si="77"/>
        <v>1.1111111111111112</v>
      </c>
      <c r="Z627" s="18">
        <f t="shared" si="78"/>
        <v>4.2222222222222223</v>
      </c>
    </row>
    <row r="628" spans="2:26" x14ac:dyDescent="0.25">
      <c r="B628">
        <v>2</v>
      </c>
      <c r="C628">
        <v>3.8</v>
      </c>
      <c r="D628">
        <f t="shared" si="72"/>
        <v>4</v>
      </c>
      <c r="F628" s="74">
        <v>125</v>
      </c>
      <c r="Q628">
        <f t="shared" si="73"/>
        <v>1.7999999999999998</v>
      </c>
      <c r="R628">
        <f t="shared" si="74"/>
        <v>1.7999999999999998</v>
      </c>
      <c r="S628" s="31">
        <f t="shared" si="75"/>
        <v>0</v>
      </c>
      <c r="V628" s="30">
        <f t="shared" ca="1" si="76"/>
        <v>1.7166914179696904</v>
      </c>
      <c r="Y628" s="18">
        <f t="shared" si="77"/>
        <v>1.1111111111111112</v>
      </c>
      <c r="Z628" s="18">
        <f t="shared" si="78"/>
        <v>3.1111111111111112</v>
      </c>
    </row>
    <row r="629" spans="2:26" x14ac:dyDescent="0.25">
      <c r="B629">
        <v>5</v>
      </c>
      <c r="C629">
        <v>7.6</v>
      </c>
      <c r="D629">
        <f t="shared" si="72"/>
        <v>7.5</v>
      </c>
      <c r="E629">
        <v>138</v>
      </c>
      <c r="F629" s="74">
        <v>130601</v>
      </c>
      <c r="Q629">
        <f t="shared" si="73"/>
        <v>2.5999999999999996</v>
      </c>
      <c r="R629">
        <f t="shared" si="74"/>
        <v>2.5999999999999996</v>
      </c>
      <c r="S629" s="31">
        <f t="shared" si="75"/>
        <v>0</v>
      </c>
      <c r="V629" s="30">
        <f t="shared" ca="1" si="76"/>
        <v>4.911941806367218</v>
      </c>
      <c r="Y629" s="18">
        <f t="shared" si="77"/>
        <v>4.4444444444444446</v>
      </c>
      <c r="Z629" s="18">
        <f t="shared" si="78"/>
        <v>7.333333333333333</v>
      </c>
    </row>
    <row r="630" spans="2:26" x14ac:dyDescent="0.25">
      <c r="B630">
        <v>6</v>
      </c>
      <c r="C630">
        <v>6.8</v>
      </c>
      <c r="D630">
        <f t="shared" si="72"/>
        <v>7</v>
      </c>
      <c r="E630">
        <v>75</v>
      </c>
      <c r="F630" s="74">
        <v>429</v>
      </c>
      <c r="Q630">
        <f t="shared" si="73"/>
        <v>0.79999999999999982</v>
      </c>
      <c r="R630">
        <f t="shared" si="74"/>
        <v>0.79999999999999982</v>
      </c>
      <c r="S630" s="31">
        <f t="shared" si="75"/>
        <v>0</v>
      </c>
      <c r="V630" s="30">
        <f t="shared" ca="1" si="76"/>
        <v>6.1853702311067966</v>
      </c>
      <c r="Y630" s="18">
        <f t="shared" si="77"/>
        <v>5.5555555555555554</v>
      </c>
      <c r="Z630" s="18">
        <f t="shared" si="78"/>
        <v>6.4444444444444446</v>
      </c>
    </row>
    <row r="631" spans="2:26" x14ac:dyDescent="0.25">
      <c r="B631">
        <v>6</v>
      </c>
      <c r="C631">
        <v>6.8</v>
      </c>
      <c r="D631">
        <f t="shared" si="72"/>
        <v>7</v>
      </c>
      <c r="E631">
        <v>132</v>
      </c>
      <c r="F631" s="74">
        <v>13902</v>
      </c>
      <c r="Q631">
        <f t="shared" si="73"/>
        <v>0.79999999999999982</v>
      </c>
      <c r="R631">
        <f t="shared" si="74"/>
        <v>0.79999999999999982</v>
      </c>
      <c r="S631" s="31">
        <f t="shared" si="75"/>
        <v>0</v>
      </c>
      <c r="V631" s="30">
        <f t="shared" ca="1" si="76"/>
        <v>5.7219526247811521</v>
      </c>
      <c r="Y631" s="18">
        <f t="shared" si="77"/>
        <v>5.5555555555555554</v>
      </c>
      <c r="Z631" s="18">
        <f t="shared" si="78"/>
        <v>6.4444444444444446</v>
      </c>
    </row>
    <row r="632" spans="2:26" x14ac:dyDescent="0.25">
      <c r="B632">
        <v>6</v>
      </c>
      <c r="C632">
        <v>6.3</v>
      </c>
      <c r="D632">
        <f t="shared" si="72"/>
        <v>6.5</v>
      </c>
      <c r="E632">
        <v>142</v>
      </c>
      <c r="F632" s="74">
        <v>5183</v>
      </c>
      <c r="Q632">
        <f t="shared" si="73"/>
        <v>0.29999999999999982</v>
      </c>
      <c r="R632">
        <f t="shared" si="74"/>
        <v>0.29999999999999982</v>
      </c>
      <c r="S632" s="31">
        <f t="shared" si="75"/>
        <v>0</v>
      </c>
      <c r="V632" s="30">
        <f t="shared" ca="1" si="76"/>
        <v>6.2722751866477511</v>
      </c>
      <c r="Y632" s="18">
        <f t="shared" si="77"/>
        <v>5.5555555555555554</v>
      </c>
      <c r="Z632" s="18">
        <f t="shared" si="78"/>
        <v>5.8888888888888893</v>
      </c>
    </row>
    <row r="633" spans="2:26" x14ac:dyDescent="0.25">
      <c r="B633">
        <v>5</v>
      </c>
      <c r="C633">
        <v>6.2</v>
      </c>
      <c r="D633">
        <f t="shared" si="72"/>
        <v>6</v>
      </c>
      <c r="E633">
        <v>86</v>
      </c>
      <c r="F633" s="74">
        <v>3630</v>
      </c>
      <c r="Q633">
        <f t="shared" si="73"/>
        <v>1.2000000000000002</v>
      </c>
      <c r="R633">
        <f t="shared" si="74"/>
        <v>1.2000000000000002</v>
      </c>
      <c r="S633" s="31">
        <f t="shared" si="75"/>
        <v>0</v>
      </c>
      <c r="V633" s="30">
        <f t="shared" ca="1" si="76"/>
        <v>4.8748949497581142</v>
      </c>
      <c r="Y633" s="18">
        <f t="shared" si="77"/>
        <v>4.4444444444444446</v>
      </c>
      <c r="Z633" s="18">
        <f t="shared" si="78"/>
        <v>5.7777777777777777</v>
      </c>
    </row>
    <row r="634" spans="2:26" x14ac:dyDescent="0.25">
      <c r="B634">
        <v>7</v>
      </c>
      <c r="C634">
        <v>8.1</v>
      </c>
      <c r="D634">
        <f t="shared" si="72"/>
        <v>8</v>
      </c>
      <c r="E634">
        <v>94</v>
      </c>
      <c r="F634" s="74">
        <v>30009</v>
      </c>
      <c r="Q634">
        <f t="shared" si="73"/>
        <v>1.0999999999999996</v>
      </c>
      <c r="R634">
        <f t="shared" si="74"/>
        <v>1.0999999999999996</v>
      </c>
      <c r="S634" s="31">
        <f t="shared" si="75"/>
        <v>0</v>
      </c>
      <c r="V634" s="30">
        <f t="shared" ca="1" si="76"/>
        <v>6.5582457039166826</v>
      </c>
      <c r="Y634" s="18">
        <f t="shared" si="77"/>
        <v>6.666666666666667</v>
      </c>
      <c r="Z634" s="18">
        <f t="shared" si="78"/>
        <v>7.8888888888888893</v>
      </c>
    </row>
    <row r="635" spans="2:26" x14ac:dyDescent="0.25">
      <c r="B635">
        <v>1</v>
      </c>
      <c r="C635">
        <v>3.4</v>
      </c>
      <c r="D635">
        <f t="shared" si="72"/>
        <v>3.5</v>
      </c>
      <c r="E635">
        <v>90</v>
      </c>
      <c r="F635" s="74">
        <v>8573</v>
      </c>
      <c r="Q635">
        <f t="shared" si="73"/>
        <v>2.4</v>
      </c>
      <c r="R635">
        <f t="shared" si="74"/>
        <v>2.4</v>
      </c>
      <c r="S635" s="31">
        <f t="shared" si="75"/>
        <v>0</v>
      </c>
      <c r="V635" s="30">
        <f t="shared" ca="1" si="76"/>
        <v>0.56183803898672724</v>
      </c>
      <c r="Y635" s="18">
        <f t="shared" si="77"/>
        <v>0</v>
      </c>
      <c r="Z635" s="18">
        <f t="shared" si="78"/>
        <v>2.6666666666666665</v>
      </c>
    </row>
    <row r="636" spans="2:26" x14ac:dyDescent="0.25">
      <c r="B636">
        <v>7</v>
      </c>
      <c r="C636">
        <v>6.4</v>
      </c>
      <c r="D636">
        <f t="shared" si="72"/>
        <v>6.5</v>
      </c>
      <c r="E636">
        <v>85</v>
      </c>
      <c r="F636" s="74">
        <v>1336</v>
      </c>
      <c r="Q636">
        <f t="shared" si="73"/>
        <v>-0.59999999999999964</v>
      </c>
      <c r="R636">
        <f t="shared" si="74"/>
        <v>0.59999999999999964</v>
      </c>
      <c r="S636" s="31">
        <f t="shared" si="75"/>
        <v>1</v>
      </c>
      <c r="V636" s="30">
        <f t="shared" ca="1" si="76"/>
        <v>7.3132475256540763</v>
      </c>
      <c r="Y636" s="18">
        <f t="shared" si="77"/>
        <v>6.666666666666667</v>
      </c>
      <c r="Z636" s="18">
        <f t="shared" si="78"/>
        <v>6</v>
      </c>
    </row>
    <row r="637" spans="2:26" x14ac:dyDescent="0.25">
      <c r="B637">
        <v>7</v>
      </c>
      <c r="C637">
        <v>6.5</v>
      </c>
      <c r="D637">
        <f t="shared" si="72"/>
        <v>6.5</v>
      </c>
      <c r="E637">
        <v>150</v>
      </c>
      <c r="F637" s="74">
        <v>8947</v>
      </c>
      <c r="Q637">
        <f t="shared" si="73"/>
        <v>-0.5</v>
      </c>
      <c r="R637">
        <f t="shared" si="74"/>
        <v>0.5</v>
      </c>
      <c r="S637" s="31">
        <f t="shared" si="75"/>
        <v>1</v>
      </c>
      <c r="V637" s="30">
        <f t="shared" ca="1" si="76"/>
        <v>7.2898631732869372</v>
      </c>
      <c r="Y637" s="18">
        <f t="shared" si="77"/>
        <v>6.666666666666667</v>
      </c>
      <c r="Z637" s="18">
        <f t="shared" si="78"/>
        <v>6.1111111111111107</v>
      </c>
    </row>
    <row r="638" spans="2:26" x14ac:dyDescent="0.25">
      <c r="B638">
        <v>5</v>
      </c>
      <c r="C638">
        <v>5.4</v>
      </c>
      <c r="D638">
        <f t="shared" si="72"/>
        <v>5.5</v>
      </c>
      <c r="E638">
        <v>8</v>
      </c>
      <c r="F638" s="74">
        <v>1214</v>
      </c>
      <c r="Q638">
        <f t="shared" si="73"/>
        <v>0.40000000000000036</v>
      </c>
      <c r="R638">
        <f t="shared" si="74"/>
        <v>0.40000000000000036</v>
      </c>
      <c r="S638" s="31">
        <f t="shared" si="75"/>
        <v>0</v>
      </c>
      <c r="V638" s="30">
        <f t="shared" ca="1" si="76"/>
        <v>4.5179664118604039</v>
      </c>
      <c r="Y638" s="18">
        <f t="shared" si="77"/>
        <v>4.4444444444444446</v>
      </c>
      <c r="Z638" s="18">
        <f t="shared" si="78"/>
        <v>4.8888888888888893</v>
      </c>
    </row>
    <row r="639" spans="2:26" x14ac:dyDescent="0.25">
      <c r="B639">
        <v>7</v>
      </c>
      <c r="C639">
        <v>7.4</v>
      </c>
      <c r="D639">
        <f t="shared" si="72"/>
        <v>7.5</v>
      </c>
      <c r="E639">
        <v>94</v>
      </c>
      <c r="F639" s="74">
        <v>23958</v>
      </c>
      <c r="Q639">
        <f t="shared" si="73"/>
        <v>0.40000000000000036</v>
      </c>
      <c r="R639">
        <f t="shared" si="74"/>
        <v>0.40000000000000036</v>
      </c>
      <c r="S639" s="31">
        <f t="shared" si="75"/>
        <v>0</v>
      </c>
      <c r="V639" s="30">
        <f t="shared" ca="1" si="76"/>
        <v>7.4416778984826486</v>
      </c>
      <c r="Y639" s="18">
        <f t="shared" si="77"/>
        <v>6.666666666666667</v>
      </c>
      <c r="Z639" s="18">
        <f t="shared" si="78"/>
        <v>7.1111111111111107</v>
      </c>
    </row>
    <row r="640" spans="2:26" x14ac:dyDescent="0.25">
      <c r="B640">
        <v>4</v>
      </c>
      <c r="C640">
        <v>6.9</v>
      </c>
      <c r="D640">
        <f t="shared" si="72"/>
        <v>7</v>
      </c>
      <c r="E640">
        <v>80</v>
      </c>
      <c r="F640" s="74">
        <v>3660</v>
      </c>
      <c r="Q640">
        <f t="shared" si="73"/>
        <v>2.9000000000000004</v>
      </c>
      <c r="R640">
        <f t="shared" si="74"/>
        <v>2.9000000000000004</v>
      </c>
      <c r="S640" s="31">
        <f t="shared" si="75"/>
        <v>0</v>
      </c>
      <c r="V640" s="30">
        <f t="shared" ca="1" si="76"/>
        <v>4.3885197223635046</v>
      </c>
      <c r="Y640" s="18">
        <f t="shared" si="77"/>
        <v>3.3333333333333335</v>
      </c>
      <c r="Z640" s="18">
        <f t="shared" si="78"/>
        <v>6.5555555555555554</v>
      </c>
    </row>
    <row r="641" spans="2:26" x14ac:dyDescent="0.25">
      <c r="B641">
        <v>6</v>
      </c>
      <c r="C641">
        <v>7.2</v>
      </c>
      <c r="D641">
        <f t="shared" ref="D641:D704" si="79">ROUND($C641*2, 0)/2</f>
        <v>7</v>
      </c>
      <c r="E641">
        <v>125</v>
      </c>
      <c r="F641" s="74">
        <v>13640</v>
      </c>
      <c r="Q641">
        <f t="shared" si="73"/>
        <v>1.2000000000000002</v>
      </c>
      <c r="R641">
        <f t="shared" si="74"/>
        <v>1.2000000000000002</v>
      </c>
      <c r="S641" s="31">
        <f t="shared" si="75"/>
        <v>0</v>
      </c>
      <c r="V641" s="30">
        <f t="shared" ca="1" si="76"/>
        <v>5.967223453712136</v>
      </c>
      <c r="Y641" s="18">
        <f t="shared" si="77"/>
        <v>5.5555555555555554</v>
      </c>
      <c r="Z641" s="18">
        <f t="shared" si="78"/>
        <v>6.8888888888888893</v>
      </c>
    </row>
    <row r="642" spans="2:26" x14ac:dyDescent="0.25">
      <c r="B642">
        <v>8</v>
      </c>
      <c r="C642">
        <v>8.1</v>
      </c>
      <c r="D642">
        <f t="shared" si="79"/>
        <v>8</v>
      </c>
      <c r="E642">
        <v>117</v>
      </c>
      <c r="F642" s="74">
        <v>5467</v>
      </c>
      <c r="Q642">
        <f t="shared" si="73"/>
        <v>9.9999999999999645E-2</v>
      </c>
      <c r="R642">
        <f t="shared" si="74"/>
        <v>9.9999999999999645E-2</v>
      </c>
      <c r="S642" s="31">
        <f t="shared" si="75"/>
        <v>0</v>
      </c>
      <c r="V642" s="30">
        <f t="shared" ca="1" si="76"/>
        <v>8.4475693908177494</v>
      </c>
      <c r="Y642" s="18">
        <f t="shared" si="77"/>
        <v>7.7777777777777777</v>
      </c>
      <c r="Z642" s="18">
        <f t="shared" si="78"/>
        <v>7.8888888888888893</v>
      </c>
    </row>
    <row r="643" spans="2:26" x14ac:dyDescent="0.25">
      <c r="B643">
        <v>3</v>
      </c>
      <c r="C643">
        <v>6.6</v>
      </c>
      <c r="D643">
        <f t="shared" si="79"/>
        <v>6.5</v>
      </c>
      <c r="E643">
        <v>3</v>
      </c>
      <c r="F643" s="74">
        <v>409</v>
      </c>
      <c r="Q643">
        <f t="shared" ref="Q643:Q706" si="80">C643-B643</f>
        <v>3.5999999999999996</v>
      </c>
      <c r="R643">
        <f t="shared" ref="R643:R706" si="81">ABS(Q643)</f>
        <v>3.5999999999999996</v>
      </c>
      <c r="S643" s="31">
        <f t="shared" ref="S643:S706" si="82">IF($Q643&gt;0,0,1)</f>
        <v>0</v>
      </c>
      <c r="V643" s="30">
        <f t="shared" ref="V643:V706" ca="1" si="83">B643+RAND()-0.5</f>
        <v>2.6119611145206822</v>
      </c>
      <c r="Y643" s="18">
        <f t="shared" si="77"/>
        <v>2.2222222222222223</v>
      </c>
      <c r="Z643" s="18">
        <f t="shared" si="78"/>
        <v>6.2222222222222223</v>
      </c>
    </row>
    <row r="644" spans="2:26" x14ac:dyDescent="0.25">
      <c r="B644">
        <v>8</v>
      </c>
      <c r="C644">
        <v>7.7</v>
      </c>
      <c r="D644">
        <f t="shared" si="79"/>
        <v>7.5</v>
      </c>
      <c r="E644">
        <v>115</v>
      </c>
      <c r="F644" s="74">
        <v>9644</v>
      </c>
      <c r="Q644">
        <f t="shared" si="80"/>
        <v>-0.29999999999999982</v>
      </c>
      <c r="R644">
        <f t="shared" si="81"/>
        <v>0.29999999999999982</v>
      </c>
      <c r="S644" s="31">
        <f t="shared" si="82"/>
        <v>1</v>
      </c>
      <c r="V644" s="30">
        <f t="shared" ca="1" si="83"/>
        <v>8.4377167903386798</v>
      </c>
      <c r="Y644" s="18">
        <f t="shared" si="77"/>
        <v>7.7777777777777777</v>
      </c>
      <c r="Z644" s="18">
        <f t="shared" si="78"/>
        <v>7.4444444444444446</v>
      </c>
    </row>
    <row r="645" spans="2:26" x14ac:dyDescent="0.25">
      <c r="B645">
        <v>5</v>
      </c>
      <c r="C645">
        <v>7</v>
      </c>
      <c r="D645">
        <f t="shared" si="79"/>
        <v>7</v>
      </c>
      <c r="E645">
        <v>93</v>
      </c>
      <c r="F645" s="74">
        <v>15027</v>
      </c>
      <c r="Q645">
        <f t="shared" si="80"/>
        <v>2</v>
      </c>
      <c r="R645">
        <f t="shared" si="81"/>
        <v>2</v>
      </c>
      <c r="S645" s="31">
        <f t="shared" si="82"/>
        <v>0</v>
      </c>
      <c r="V645" s="30">
        <f t="shared" ca="1" si="83"/>
        <v>5.345929013477507</v>
      </c>
      <c r="Y645" s="18">
        <f t="shared" si="77"/>
        <v>4.4444444444444446</v>
      </c>
      <c r="Z645" s="18">
        <f t="shared" si="78"/>
        <v>6.666666666666667</v>
      </c>
    </row>
    <row r="646" spans="2:26" x14ac:dyDescent="0.25">
      <c r="B646">
        <v>6</v>
      </c>
      <c r="C646">
        <v>6.7</v>
      </c>
      <c r="D646">
        <f t="shared" si="79"/>
        <v>6.5</v>
      </c>
      <c r="E646">
        <v>88</v>
      </c>
      <c r="F646" s="74">
        <v>29207</v>
      </c>
      <c r="Q646">
        <f t="shared" si="80"/>
        <v>0.70000000000000018</v>
      </c>
      <c r="R646">
        <f t="shared" si="81"/>
        <v>0.70000000000000018</v>
      </c>
      <c r="S646" s="31">
        <f t="shared" si="82"/>
        <v>0</v>
      </c>
      <c r="V646" s="30">
        <f t="shared" ca="1" si="83"/>
        <v>5.5765863751005131</v>
      </c>
      <c r="Y646" s="18">
        <f t="shared" si="77"/>
        <v>5.5555555555555554</v>
      </c>
      <c r="Z646" s="18">
        <f t="shared" si="78"/>
        <v>6.333333333333333</v>
      </c>
    </row>
    <row r="647" spans="2:26" x14ac:dyDescent="0.25">
      <c r="B647">
        <v>7</v>
      </c>
      <c r="C647">
        <v>6.4</v>
      </c>
      <c r="D647">
        <f t="shared" si="79"/>
        <v>6.5</v>
      </c>
      <c r="E647">
        <v>1</v>
      </c>
      <c r="F647" s="74">
        <v>3130</v>
      </c>
      <c r="Q647">
        <f t="shared" si="80"/>
        <v>-0.59999999999999964</v>
      </c>
      <c r="R647">
        <f t="shared" si="81"/>
        <v>0.59999999999999964</v>
      </c>
      <c r="S647" s="31">
        <f t="shared" si="82"/>
        <v>1</v>
      </c>
      <c r="V647" s="30">
        <f t="shared" ca="1" si="83"/>
        <v>6.7115110106662383</v>
      </c>
      <c r="Y647" s="18">
        <f t="shared" si="77"/>
        <v>6.666666666666667</v>
      </c>
      <c r="Z647" s="18">
        <f t="shared" si="78"/>
        <v>6</v>
      </c>
    </row>
    <row r="648" spans="2:26" x14ac:dyDescent="0.25">
      <c r="B648">
        <v>6</v>
      </c>
      <c r="C648">
        <v>6.6</v>
      </c>
      <c r="D648">
        <f t="shared" si="79"/>
        <v>6.5</v>
      </c>
      <c r="E648">
        <v>1</v>
      </c>
      <c r="F648" s="74">
        <v>6128</v>
      </c>
      <c r="Q648">
        <f t="shared" si="80"/>
        <v>0.59999999999999964</v>
      </c>
      <c r="R648">
        <f t="shared" si="81"/>
        <v>0.59999999999999964</v>
      </c>
      <c r="S648" s="31">
        <f t="shared" si="82"/>
        <v>0</v>
      </c>
      <c r="V648" s="30">
        <f t="shared" ca="1" si="83"/>
        <v>6.0887422284228547</v>
      </c>
      <c r="Y648" s="18">
        <f t="shared" si="77"/>
        <v>5.5555555555555554</v>
      </c>
      <c r="Z648" s="18">
        <f t="shared" si="78"/>
        <v>6.2222222222222223</v>
      </c>
    </row>
    <row r="649" spans="2:26" x14ac:dyDescent="0.25">
      <c r="B649">
        <v>7</v>
      </c>
      <c r="C649">
        <v>6</v>
      </c>
      <c r="D649">
        <f t="shared" si="79"/>
        <v>6</v>
      </c>
      <c r="E649">
        <v>1</v>
      </c>
      <c r="F649" s="74">
        <v>1223</v>
      </c>
      <c r="Q649">
        <f t="shared" si="80"/>
        <v>-1</v>
      </c>
      <c r="R649">
        <f t="shared" si="81"/>
        <v>1</v>
      </c>
      <c r="S649" s="31">
        <f t="shared" si="82"/>
        <v>1</v>
      </c>
      <c r="V649" s="30">
        <f t="shared" ca="1" si="83"/>
        <v>7.2401979036758011</v>
      </c>
      <c r="Y649" s="18">
        <f t="shared" si="77"/>
        <v>6.666666666666667</v>
      </c>
      <c r="Z649" s="18">
        <f t="shared" si="78"/>
        <v>5.5555555555555554</v>
      </c>
    </row>
    <row r="650" spans="2:26" x14ac:dyDescent="0.25">
      <c r="B650">
        <v>4</v>
      </c>
      <c r="C650">
        <v>4.5</v>
      </c>
      <c r="D650">
        <f t="shared" si="79"/>
        <v>4.5</v>
      </c>
      <c r="E650">
        <v>1</v>
      </c>
      <c r="F650" s="74">
        <v>390</v>
      </c>
      <c r="Q650">
        <f t="shared" si="80"/>
        <v>0.5</v>
      </c>
      <c r="R650">
        <f t="shared" si="81"/>
        <v>0.5</v>
      </c>
      <c r="S650" s="31">
        <f t="shared" si="82"/>
        <v>0</v>
      </c>
      <c r="V650" s="30">
        <f t="shared" ca="1" si="83"/>
        <v>3.8461106621263941</v>
      </c>
      <c r="Y650" s="18">
        <f t="shared" si="77"/>
        <v>3.3333333333333335</v>
      </c>
      <c r="Z650" s="18">
        <f t="shared" si="78"/>
        <v>3.8888888888888888</v>
      </c>
    </row>
    <row r="651" spans="2:26" x14ac:dyDescent="0.25">
      <c r="B651">
        <v>6</v>
      </c>
      <c r="C651">
        <v>7.5</v>
      </c>
      <c r="D651">
        <f t="shared" si="79"/>
        <v>7.5</v>
      </c>
      <c r="E651">
        <v>97</v>
      </c>
      <c r="F651" s="74">
        <v>44576</v>
      </c>
      <c r="Q651">
        <f t="shared" si="80"/>
        <v>1.5</v>
      </c>
      <c r="R651">
        <f t="shared" si="81"/>
        <v>1.5</v>
      </c>
      <c r="S651" s="31">
        <f t="shared" si="82"/>
        <v>0</v>
      </c>
      <c r="V651" s="30">
        <f t="shared" ca="1" si="83"/>
        <v>5.5817810570631954</v>
      </c>
      <c r="Y651" s="18">
        <f t="shared" si="77"/>
        <v>5.5555555555555554</v>
      </c>
      <c r="Z651" s="18">
        <f t="shared" si="78"/>
        <v>7.2222222222222223</v>
      </c>
    </row>
    <row r="652" spans="2:26" x14ac:dyDescent="0.25">
      <c r="B652">
        <v>8</v>
      </c>
      <c r="C652">
        <v>8.5</v>
      </c>
      <c r="D652">
        <f t="shared" si="79"/>
        <v>8.5</v>
      </c>
      <c r="E652">
        <v>99</v>
      </c>
      <c r="F652" s="74">
        <v>33784</v>
      </c>
      <c r="Q652">
        <f t="shared" si="80"/>
        <v>0.5</v>
      </c>
      <c r="R652">
        <f t="shared" si="81"/>
        <v>0.5</v>
      </c>
      <c r="S652" s="31">
        <f t="shared" si="82"/>
        <v>0</v>
      </c>
      <c r="V652" s="30">
        <f t="shared" ca="1" si="83"/>
        <v>8.4221430578299881</v>
      </c>
      <c r="Y652" s="18">
        <f t="shared" si="77"/>
        <v>7.7777777777777777</v>
      </c>
      <c r="Z652" s="18">
        <f t="shared" si="78"/>
        <v>8.3333333333333339</v>
      </c>
    </row>
    <row r="653" spans="2:26" x14ac:dyDescent="0.25">
      <c r="B653">
        <v>7</v>
      </c>
      <c r="C653">
        <v>6.3</v>
      </c>
      <c r="D653">
        <f t="shared" si="79"/>
        <v>6.5</v>
      </c>
      <c r="E653">
        <v>2</v>
      </c>
      <c r="F653" s="74">
        <v>4983</v>
      </c>
      <c r="Q653">
        <f t="shared" si="80"/>
        <v>-0.70000000000000018</v>
      </c>
      <c r="R653">
        <f t="shared" si="81"/>
        <v>0.70000000000000018</v>
      </c>
      <c r="S653" s="31">
        <f t="shared" si="82"/>
        <v>1</v>
      </c>
      <c r="V653" s="30">
        <f t="shared" ca="1" si="83"/>
        <v>7.3790474221588349</v>
      </c>
      <c r="Y653" s="18">
        <f t="shared" si="77"/>
        <v>6.666666666666667</v>
      </c>
      <c r="Z653" s="18">
        <f t="shared" si="78"/>
        <v>5.8888888888888893</v>
      </c>
    </row>
    <row r="654" spans="2:26" x14ac:dyDescent="0.25">
      <c r="B654">
        <v>6</v>
      </c>
      <c r="C654">
        <v>7.1</v>
      </c>
      <c r="D654">
        <f t="shared" si="79"/>
        <v>7</v>
      </c>
      <c r="E654">
        <v>4</v>
      </c>
      <c r="F654" s="74">
        <v>8172</v>
      </c>
      <c r="Q654">
        <f t="shared" si="80"/>
        <v>1.0999999999999996</v>
      </c>
      <c r="R654">
        <f t="shared" si="81"/>
        <v>1.0999999999999996</v>
      </c>
      <c r="S654" s="31">
        <f t="shared" si="82"/>
        <v>0</v>
      </c>
      <c r="V654" s="30">
        <f t="shared" ca="1" si="83"/>
        <v>6.4149253200382663</v>
      </c>
      <c r="Y654" s="18">
        <f t="shared" si="77"/>
        <v>5.5555555555555554</v>
      </c>
      <c r="Z654" s="18">
        <f t="shared" si="78"/>
        <v>6.7777777777777777</v>
      </c>
    </row>
    <row r="655" spans="2:26" x14ac:dyDescent="0.25">
      <c r="B655">
        <v>5</v>
      </c>
      <c r="C655">
        <v>6</v>
      </c>
      <c r="D655">
        <f t="shared" si="79"/>
        <v>6</v>
      </c>
      <c r="E655">
        <v>5</v>
      </c>
      <c r="F655" s="74">
        <v>4017</v>
      </c>
      <c r="Q655">
        <f t="shared" si="80"/>
        <v>1</v>
      </c>
      <c r="R655">
        <f t="shared" si="81"/>
        <v>1</v>
      </c>
      <c r="S655" s="31">
        <f t="shared" si="82"/>
        <v>0</v>
      </c>
      <c r="V655" s="30">
        <f t="shared" ca="1" si="83"/>
        <v>5.1615641564768984</v>
      </c>
      <c r="Y655" s="18">
        <f t="shared" si="77"/>
        <v>4.4444444444444446</v>
      </c>
      <c r="Z655" s="18">
        <f t="shared" si="78"/>
        <v>5.5555555555555554</v>
      </c>
    </row>
    <row r="656" spans="2:26" x14ac:dyDescent="0.25">
      <c r="B656">
        <v>8</v>
      </c>
      <c r="C656">
        <v>7.2</v>
      </c>
      <c r="D656">
        <f t="shared" si="79"/>
        <v>7</v>
      </c>
      <c r="E656">
        <v>145</v>
      </c>
      <c r="F656" s="74">
        <v>36209</v>
      </c>
      <c r="Q656">
        <f t="shared" si="80"/>
        <v>-0.79999999999999982</v>
      </c>
      <c r="R656">
        <f t="shared" si="81"/>
        <v>0.79999999999999982</v>
      </c>
      <c r="S656" s="31">
        <f t="shared" si="82"/>
        <v>1</v>
      </c>
      <c r="V656" s="30">
        <f t="shared" ca="1" si="83"/>
        <v>7.7940341500886916</v>
      </c>
      <c r="Y656" s="18">
        <f t="shared" si="77"/>
        <v>7.7777777777777777</v>
      </c>
      <c r="Z656" s="18">
        <f t="shared" si="78"/>
        <v>6.8888888888888893</v>
      </c>
    </row>
    <row r="657" spans="2:26" x14ac:dyDescent="0.25">
      <c r="B657">
        <v>8</v>
      </c>
      <c r="C657">
        <v>7.4</v>
      </c>
      <c r="D657">
        <f t="shared" si="79"/>
        <v>7.5</v>
      </c>
      <c r="E657">
        <v>68</v>
      </c>
      <c r="F657" s="74">
        <v>4546</v>
      </c>
      <c r="Q657">
        <f t="shared" si="80"/>
        <v>-0.59999999999999964</v>
      </c>
      <c r="R657">
        <f t="shared" si="81"/>
        <v>0.59999999999999964</v>
      </c>
      <c r="S657" s="31">
        <f t="shared" si="82"/>
        <v>1</v>
      </c>
      <c r="V657" s="30">
        <f t="shared" ca="1" si="83"/>
        <v>7.7408522422401536</v>
      </c>
      <c r="Y657" s="18">
        <f t="shared" si="77"/>
        <v>7.7777777777777777</v>
      </c>
      <c r="Z657" s="18">
        <f t="shared" si="78"/>
        <v>7.1111111111111107</v>
      </c>
    </row>
    <row r="658" spans="2:26" x14ac:dyDescent="0.25">
      <c r="B658">
        <v>3</v>
      </c>
      <c r="C658">
        <v>4.5999999999999996</v>
      </c>
      <c r="D658">
        <f t="shared" si="79"/>
        <v>4.5</v>
      </c>
      <c r="E658">
        <v>96</v>
      </c>
      <c r="F658" s="74">
        <v>3697</v>
      </c>
      <c r="Q658">
        <f t="shared" si="80"/>
        <v>1.5999999999999996</v>
      </c>
      <c r="R658">
        <f t="shared" si="81"/>
        <v>1.5999999999999996</v>
      </c>
      <c r="S658" s="31">
        <f t="shared" si="82"/>
        <v>0</v>
      </c>
      <c r="V658" s="30">
        <f t="shared" ca="1" si="83"/>
        <v>3.0929233961737506</v>
      </c>
      <c r="Y658" s="18">
        <f t="shared" si="77"/>
        <v>2.2222222222222223</v>
      </c>
      <c r="Z658" s="18">
        <f t="shared" si="78"/>
        <v>4</v>
      </c>
    </row>
    <row r="659" spans="2:26" x14ac:dyDescent="0.25">
      <c r="B659">
        <v>7</v>
      </c>
      <c r="C659">
        <v>6.7</v>
      </c>
      <c r="D659">
        <f t="shared" si="79"/>
        <v>6.5</v>
      </c>
      <c r="E659">
        <v>105</v>
      </c>
      <c r="F659" s="74">
        <v>24621</v>
      </c>
      <c r="Q659">
        <f t="shared" si="80"/>
        <v>-0.29999999999999982</v>
      </c>
      <c r="R659">
        <f t="shared" si="81"/>
        <v>0.29999999999999982</v>
      </c>
      <c r="S659" s="31">
        <f t="shared" si="82"/>
        <v>1</v>
      </c>
      <c r="V659" s="30">
        <f t="shared" ca="1" si="83"/>
        <v>6.5356726366661961</v>
      </c>
      <c r="Y659" s="18">
        <f t="shared" si="77"/>
        <v>6.666666666666667</v>
      </c>
      <c r="Z659" s="18">
        <f t="shared" si="78"/>
        <v>6.333333333333333</v>
      </c>
    </row>
    <row r="660" spans="2:26" x14ac:dyDescent="0.25">
      <c r="B660">
        <v>1</v>
      </c>
      <c r="C660">
        <v>2.2999999999999998</v>
      </c>
      <c r="D660">
        <f t="shared" si="79"/>
        <v>2.5</v>
      </c>
      <c r="E660">
        <v>30</v>
      </c>
      <c r="F660" s="74">
        <v>833</v>
      </c>
      <c r="Q660">
        <f t="shared" si="80"/>
        <v>1.2999999999999998</v>
      </c>
      <c r="R660">
        <f t="shared" si="81"/>
        <v>1.2999999999999998</v>
      </c>
      <c r="S660" s="31">
        <f t="shared" si="82"/>
        <v>0</v>
      </c>
      <c r="V660" s="30">
        <f t="shared" ca="1" si="83"/>
        <v>0.72165959911304989</v>
      </c>
      <c r="Y660" s="18">
        <f t="shared" si="77"/>
        <v>0</v>
      </c>
      <c r="Z660" s="18">
        <f t="shared" si="78"/>
        <v>1.4444444444444442</v>
      </c>
    </row>
    <row r="661" spans="2:26" x14ac:dyDescent="0.25">
      <c r="B661">
        <v>7</v>
      </c>
      <c r="C661">
        <v>6</v>
      </c>
      <c r="D661">
        <f t="shared" si="79"/>
        <v>6</v>
      </c>
      <c r="E661">
        <v>105</v>
      </c>
      <c r="F661" s="74">
        <v>39072</v>
      </c>
      <c r="Q661">
        <f t="shared" si="80"/>
        <v>-1</v>
      </c>
      <c r="R661">
        <f t="shared" si="81"/>
        <v>1</v>
      </c>
      <c r="S661" s="31">
        <f t="shared" si="82"/>
        <v>1</v>
      </c>
      <c r="V661" s="30">
        <f t="shared" ca="1" si="83"/>
        <v>6.8259442429386041</v>
      </c>
      <c r="Y661" s="18">
        <f t="shared" si="77"/>
        <v>6.666666666666667</v>
      </c>
      <c r="Z661" s="18">
        <f t="shared" si="78"/>
        <v>5.5555555555555554</v>
      </c>
    </row>
    <row r="662" spans="2:26" x14ac:dyDescent="0.25">
      <c r="B662">
        <v>8</v>
      </c>
      <c r="C662">
        <v>7.3</v>
      </c>
      <c r="D662">
        <f t="shared" si="79"/>
        <v>7.5</v>
      </c>
      <c r="E662">
        <v>90</v>
      </c>
      <c r="F662" s="74">
        <v>7565</v>
      </c>
      <c r="Q662">
        <f t="shared" si="80"/>
        <v>-0.70000000000000018</v>
      </c>
      <c r="R662">
        <f t="shared" si="81"/>
        <v>0.70000000000000018</v>
      </c>
      <c r="S662" s="31">
        <f t="shared" si="82"/>
        <v>1</v>
      </c>
      <c r="V662" s="30">
        <f t="shared" ca="1" si="83"/>
        <v>7.5518143349476468</v>
      </c>
      <c r="Y662" s="18">
        <f t="shared" si="77"/>
        <v>7.7777777777777777</v>
      </c>
      <c r="Z662" s="18">
        <f t="shared" si="78"/>
        <v>7</v>
      </c>
    </row>
    <row r="663" spans="2:26" x14ac:dyDescent="0.25">
      <c r="B663">
        <v>1</v>
      </c>
      <c r="C663">
        <v>4.4000000000000004</v>
      </c>
      <c r="D663">
        <f t="shared" si="79"/>
        <v>4.5</v>
      </c>
      <c r="E663">
        <v>30</v>
      </c>
      <c r="F663" s="74">
        <v>27</v>
      </c>
      <c r="Q663">
        <f t="shared" si="80"/>
        <v>3.4000000000000004</v>
      </c>
      <c r="R663">
        <f t="shared" si="81"/>
        <v>3.4000000000000004</v>
      </c>
      <c r="S663" s="31">
        <f t="shared" si="82"/>
        <v>0</v>
      </c>
      <c r="V663" s="30">
        <f t="shared" ca="1" si="83"/>
        <v>1.3487118411699952</v>
      </c>
      <c r="Y663" s="18">
        <f t="shared" si="77"/>
        <v>0</v>
      </c>
      <c r="Z663" s="18">
        <f t="shared" si="78"/>
        <v>3.7777777777777777</v>
      </c>
    </row>
    <row r="664" spans="2:26" x14ac:dyDescent="0.25">
      <c r="B664">
        <v>2</v>
      </c>
      <c r="C664">
        <v>4.3</v>
      </c>
      <c r="D664">
        <f t="shared" si="79"/>
        <v>4.5</v>
      </c>
      <c r="E664">
        <v>26</v>
      </c>
      <c r="F664" s="74">
        <v>256</v>
      </c>
      <c r="Q664">
        <f t="shared" si="80"/>
        <v>2.2999999999999998</v>
      </c>
      <c r="R664">
        <f t="shared" si="81"/>
        <v>2.2999999999999998</v>
      </c>
      <c r="S664" s="31">
        <f t="shared" si="82"/>
        <v>0</v>
      </c>
      <c r="V664" s="30">
        <f t="shared" ca="1" si="83"/>
        <v>1.5377974296199155</v>
      </c>
      <c r="Y664" s="18">
        <f t="shared" si="77"/>
        <v>1.1111111111111112</v>
      </c>
      <c r="Z664" s="18">
        <f t="shared" si="78"/>
        <v>3.6666666666666665</v>
      </c>
    </row>
    <row r="665" spans="2:26" x14ac:dyDescent="0.25">
      <c r="B665">
        <v>8</v>
      </c>
      <c r="C665">
        <v>6.6</v>
      </c>
      <c r="D665">
        <f t="shared" si="79"/>
        <v>6.5</v>
      </c>
      <c r="E665">
        <v>101</v>
      </c>
      <c r="F665" s="74">
        <v>9091</v>
      </c>
      <c r="Q665">
        <f t="shared" si="80"/>
        <v>-1.4000000000000004</v>
      </c>
      <c r="R665">
        <f t="shared" si="81"/>
        <v>1.4000000000000004</v>
      </c>
      <c r="S665" s="31">
        <f t="shared" si="82"/>
        <v>1</v>
      </c>
      <c r="V665" s="30">
        <f t="shared" ca="1" si="83"/>
        <v>8.3756434238602697</v>
      </c>
      <c r="Y665" s="18">
        <f t="shared" si="77"/>
        <v>7.7777777777777777</v>
      </c>
      <c r="Z665" s="18">
        <f t="shared" si="78"/>
        <v>6.2222222222222223</v>
      </c>
    </row>
    <row r="666" spans="2:26" x14ac:dyDescent="0.25">
      <c r="B666">
        <v>6</v>
      </c>
      <c r="C666">
        <v>7.3</v>
      </c>
      <c r="D666">
        <f t="shared" si="79"/>
        <v>7.5</v>
      </c>
      <c r="E666">
        <v>73</v>
      </c>
      <c r="F666" s="74">
        <v>7665</v>
      </c>
      <c r="Q666">
        <f t="shared" si="80"/>
        <v>1.2999999999999998</v>
      </c>
      <c r="R666">
        <f t="shared" si="81"/>
        <v>1.2999999999999998</v>
      </c>
      <c r="S666" s="31">
        <f t="shared" si="82"/>
        <v>0</v>
      </c>
      <c r="V666" s="30">
        <f t="shared" ca="1" si="83"/>
        <v>5.9619521855584026</v>
      </c>
      <c r="Y666" s="18">
        <f t="shared" si="77"/>
        <v>5.5555555555555554</v>
      </c>
      <c r="Z666" s="18">
        <f t="shared" si="78"/>
        <v>7</v>
      </c>
    </row>
    <row r="667" spans="2:26" x14ac:dyDescent="0.25">
      <c r="B667">
        <v>5</v>
      </c>
      <c r="C667">
        <v>5.5</v>
      </c>
      <c r="D667">
        <f t="shared" si="79"/>
        <v>5.5</v>
      </c>
      <c r="E667">
        <v>3</v>
      </c>
      <c r="F667" s="74">
        <v>741</v>
      </c>
      <c r="Q667">
        <f t="shared" si="80"/>
        <v>0.5</v>
      </c>
      <c r="R667">
        <f t="shared" si="81"/>
        <v>0.5</v>
      </c>
      <c r="S667" s="31">
        <f t="shared" si="82"/>
        <v>0</v>
      </c>
      <c r="V667" s="30">
        <f t="shared" ca="1" si="83"/>
        <v>4.5070486891513966</v>
      </c>
      <c r="Y667" s="18">
        <f t="shared" si="77"/>
        <v>4.4444444444444446</v>
      </c>
      <c r="Z667" s="18">
        <f t="shared" si="78"/>
        <v>5</v>
      </c>
    </row>
    <row r="668" spans="2:26" x14ac:dyDescent="0.25">
      <c r="B668">
        <v>3</v>
      </c>
      <c r="C668">
        <v>3.6</v>
      </c>
      <c r="D668">
        <f t="shared" si="79"/>
        <v>3.5</v>
      </c>
      <c r="E668">
        <v>98</v>
      </c>
      <c r="F668" s="74">
        <v>1128</v>
      </c>
      <c r="Q668">
        <f t="shared" si="80"/>
        <v>0.60000000000000009</v>
      </c>
      <c r="R668">
        <f t="shared" si="81"/>
        <v>0.60000000000000009</v>
      </c>
      <c r="S668" s="31">
        <f t="shared" si="82"/>
        <v>0</v>
      </c>
      <c r="V668" s="30">
        <f t="shared" ca="1" si="83"/>
        <v>3.0573251341565038</v>
      </c>
      <c r="Y668" s="18">
        <f t="shared" si="77"/>
        <v>2.2222222222222223</v>
      </c>
      <c r="Z668" s="18">
        <f t="shared" si="78"/>
        <v>2.8888888888888888</v>
      </c>
    </row>
    <row r="669" spans="2:26" x14ac:dyDescent="0.25">
      <c r="B669">
        <v>8</v>
      </c>
      <c r="C669">
        <v>6.9</v>
      </c>
      <c r="D669">
        <f t="shared" si="79"/>
        <v>7</v>
      </c>
      <c r="E669">
        <v>108</v>
      </c>
      <c r="F669" s="74">
        <v>28021</v>
      </c>
      <c r="Q669">
        <f t="shared" si="80"/>
        <v>-1.0999999999999996</v>
      </c>
      <c r="R669">
        <f t="shared" si="81"/>
        <v>1.0999999999999996</v>
      </c>
      <c r="S669" s="31">
        <f t="shared" si="82"/>
        <v>1</v>
      </c>
      <c r="V669" s="30">
        <f t="shared" ca="1" si="83"/>
        <v>7.7759799272265386</v>
      </c>
      <c r="Y669" s="18">
        <f t="shared" si="77"/>
        <v>7.7777777777777777</v>
      </c>
      <c r="Z669" s="18">
        <f t="shared" si="78"/>
        <v>6.5555555555555554</v>
      </c>
    </row>
    <row r="670" spans="2:26" x14ac:dyDescent="0.25">
      <c r="B670">
        <v>6</v>
      </c>
      <c r="C670">
        <v>7.3</v>
      </c>
      <c r="D670">
        <f t="shared" si="79"/>
        <v>7.5</v>
      </c>
      <c r="E670">
        <v>12</v>
      </c>
      <c r="F670" s="74">
        <v>1952</v>
      </c>
      <c r="Q670">
        <f t="shared" si="80"/>
        <v>1.2999999999999998</v>
      </c>
      <c r="R670">
        <f t="shared" si="81"/>
        <v>1.2999999999999998</v>
      </c>
      <c r="S670" s="31">
        <f t="shared" si="82"/>
        <v>0</v>
      </c>
      <c r="V670" s="30">
        <f t="shared" ca="1" si="83"/>
        <v>5.9333778235588266</v>
      </c>
      <c r="Y670" s="18">
        <f t="shared" si="77"/>
        <v>5.5555555555555554</v>
      </c>
      <c r="Z670" s="18">
        <f t="shared" si="78"/>
        <v>7</v>
      </c>
    </row>
    <row r="671" spans="2:26" x14ac:dyDescent="0.25">
      <c r="B671">
        <v>7</v>
      </c>
      <c r="C671">
        <v>7.4</v>
      </c>
      <c r="D671">
        <f t="shared" si="79"/>
        <v>7.5</v>
      </c>
      <c r="E671">
        <v>110</v>
      </c>
      <c r="F671" s="74">
        <v>5704</v>
      </c>
      <c r="Q671">
        <f t="shared" si="80"/>
        <v>0.40000000000000036</v>
      </c>
      <c r="R671">
        <f t="shared" si="81"/>
        <v>0.40000000000000036</v>
      </c>
      <c r="S671" s="31">
        <f t="shared" si="82"/>
        <v>0</v>
      </c>
      <c r="V671" s="30">
        <f t="shared" ca="1" si="83"/>
        <v>7.3927945742769348</v>
      </c>
      <c r="Y671" s="18">
        <f t="shared" si="77"/>
        <v>6.666666666666667</v>
      </c>
      <c r="Z671" s="18">
        <f t="shared" si="78"/>
        <v>7.1111111111111107</v>
      </c>
    </row>
    <row r="672" spans="2:26" x14ac:dyDescent="0.25">
      <c r="B672">
        <v>7</v>
      </c>
      <c r="C672">
        <v>6.7</v>
      </c>
      <c r="D672">
        <f t="shared" si="79"/>
        <v>6.5</v>
      </c>
      <c r="E672">
        <v>104</v>
      </c>
      <c r="F672" s="74">
        <v>8701</v>
      </c>
      <c r="Q672">
        <f t="shared" si="80"/>
        <v>-0.29999999999999982</v>
      </c>
      <c r="R672">
        <f t="shared" si="81"/>
        <v>0.29999999999999982</v>
      </c>
      <c r="S672" s="31">
        <f t="shared" si="82"/>
        <v>1</v>
      </c>
      <c r="V672" s="30">
        <f t="shared" ca="1" si="83"/>
        <v>6.7764462391193323</v>
      </c>
      <c r="Y672" s="18">
        <f t="shared" si="77"/>
        <v>6.666666666666667</v>
      </c>
      <c r="Z672" s="18">
        <f t="shared" si="78"/>
        <v>6.333333333333333</v>
      </c>
    </row>
    <row r="673" spans="2:26" x14ac:dyDescent="0.25">
      <c r="B673">
        <v>8</v>
      </c>
      <c r="C673">
        <v>8.4</v>
      </c>
      <c r="D673">
        <f t="shared" si="79"/>
        <v>8.5</v>
      </c>
      <c r="E673">
        <v>109</v>
      </c>
      <c r="F673" s="74">
        <v>105429</v>
      </c>
      <c r="Q673">
        <f t="shared" si="80"/>
        <v>0.40000000000000036</v>
      </c>
      <c r="R673">
        <f t="shared" si="81"/>
        <v>0.40000000000000036</v>
      </c>
      <c r="S673" s="31">
        <f t="shared" si="82"/>
        <v>0</v>
      </c>
      <c r="V673" s="30">
        <f t="shared" ca="1" si="83"/>
        <v>8.0709294876526592</v>
      </c>
      <c r="Y673" s="18">
        <f t="shared" si="77"/>
        <v>7.7777777777777777</v>
      </c>
      <c r="Z673" s="18">
        <f t="shared" si="78"/>
        <v>8.2222222222222214</v>
      </c>
    </row>
    <row r="674" spans="2:26" x14ac:dyDescent="0.25">
      <c r="B674">
        <v>2</v>
      </c>
      <c r="C674">
        <v>3.4</v>
      </c>
      <c r="D674">
        <f t="shared" si="79"/>
        <v>3.5</v>
      </c>
      <c r="E674">
        <v>30</v>
      </c>
      <c r="F674" s="74">
        <v>228</v>
      </c>
      <c r="Q674">
        <f t="shared" si="80"/>
        <v>1.4</v>
      </c>
      <c r="R674">
        <f t="shared" si="81"/>
        <v>1.4</v>
      </c>
      <c r="S674" s="31">
        <f t="shared" si="82"/>
        <v>0</v>
      </c>
      <c r="V674" s="30">
        <f t="shared" ca="1" si="83"/>
        <v>1.7017835200377229</v>
      </c>
      <c r="Y674" s="18">
        <f t="shared" si="77"/>
        <v>1.1111111111111112</v>
      </c>
      <c r="Z674" s="18">
        <f t="shared" si="78"/>
        <v>2.6666666666666665</v>
      </c>
    </row>
    <row r="675" spans="2:26" x14ac:dyDescent="0.25">
      <c r="B675">
        <v>6</v>
      </c>
      <c r="C675">
        <v>5.7</v>
      </c>
      <c r="D675">
        <f t="shared" si="79"/>
        <v>5.5</v>
      </c>
      <c r="E675">
        <v>95</v>
      </c>
      <c r="F675" s="74">
        <v>943</v>
      </c>
      <c r="Q675">
        <f t="shared" si="80"/>
        <v>-0.29999999999999982</v>
      </c>
      <c r="R675">
        <f t="shared" si="81"/>
        <v>0.29999999999999982</v>
      </c>
      <c r="S675" s="31">
        <f t="shared" si="82"/>
        <v>1</v>
      </c>
      <c r="V675" s="30">
        <f t="shared" ca="1" si="83"/>
        <v>5.5307714556452368</v>
      </c>
      <c r="Y675" s="18">
        <f t="shared" si="77"/>
        <v>5.5555555555555554</v>
      </c>
      <c r="Z675" s="18">
        <f t="shared" si="78"/>
        <v>5.2222222222222223</v>
      </c>
    </row>
    <row r="676" spans="2:26" x14ac:dyDescent="0.25">
      <c r="B676">
        <v>8</v>
      </c>
      <c r="C676">
        <v>8</v>
      </c>
      <c r="D676">
        <f t="shared" si="79"/>
        <v>8</v>
      </c>
      <c r="E676">
        <v>122</v>
      </c>
      <c r="F676" s="74">
        <v>29330</v>
      </c>
      <c r="Q676">
        <f t="shared" si="80"/>
        <v>0</v>
      </c>
      <c r="R676">
        <f t="shared" si="81"/>
        <v>0</v>
      </c>
      <c r="S676" s="31">
        <f t="shared" si="82"/>
        <v>1</v>
      </c>
      <c r="V676" s="30">
        <f t="shared" ca="1" si="83"/>
        <v>8.0026092551181218</v>
      </c>
      <c r="Y676" s="18">
        <f t="shared" si="77"/>
        <v>7.7777777777777777</v>
      </c>
      <c r="Z676" s="18">
        <f t="shared" si="78"/>
        <v>7.7777777777777777</v>
      </c>
    </row>
    <row r="677" spans="2:26" x14ac:dyDescent="0.25">
      <c r="B677">
        <v>7</v>
      </c>
      <c r="C677">
        <v>7.6</v>
      </c>
      <c r="D677">
        <f t="shared" si="79"/>
        <v>7.5</v>
      </c>
      <c r="E677">
        <v>106</v>
      </c>
      <c r="F677" s="74">
        <v>4406</v>
      </c>
      <c r="Q677">
        <f t="shared" si="80"/>
        <v>0.59999999999999964</v>
      </c>
      <c r="R677">
        <f t="shared" si="81"/>
        <v>0.59999999999999964</v>
      </c>
      <c r="S677" s="31">
        <f t="shared" si="82"/>
        <v>0</v>
      </c>
      <c r="V677" s="30">
        <f t="shared" ca="1" si="83"/>
        <v>7.4734515762428027</v>
      </c>
      <c r="Y677" s="18">
        <f t="shared" si="77"/>
        <v>6.666666666666667</v>
      </c>
      <c r="Z677" s="18">
        <f t="shared" si="78"/>
        <v>7.333333333333333</v>
      </c>
    </row>
    <row r="678" spans="2:26" x14ac:dyDescent="0.25">
      <c r="B678">
        <v>7</v>
      </c>
      <c r="C678">
        <v>6.7</v>
      </c>
      <c r="D678">
        <f t="shared" si="79"/>
        <v>6.5</v>
      </c>
      <c r="E678">
        <v>118</v>
      </c>
      <c r="F678" s="74">
        <v>5333</v>
      </c>
      <c r="Q678">
        <f t="shared" si="80"/>
        <v>-0.29999999999999982</v>
      </c>
      <c r="R678">
        <f t="shared" si="81"/>
        <v>0.29999999999999982</v>
      </c>
      <c r="S678" s="31">
        <f t="shared" si="82"/>
        <v>1</v>
      </c>
      <c r="V678" s="30">
        <f t="shared" ca="1" si="83"/>
        <v>6.7283422660243266</v>
      </c>
      <c r="Y678" s="18">
        <f t="shared" si="77"/>
        <v>6.666666666666667</v>
      </c>
      <c r="Z678" s="18">
        <f t="shared" si="78"/>
        <v>6.333333333333333</v>
      </c>
    </row>
    <row r="679" spans="2:26" x14ac:dyDescent="0.25">
      <c r="B679">
        <v>7</v>
      </c>
      <c r="C679">
        <v>5.4</v>
      </c>
      <c r="D679">
        <f t="shared" si="79"/>
        <v>5.5</v>
      </c>
      <c r="E679">
        <v>2</v>
      </c>
      <c r="F679" s="74">
        <v>188</v>
      </c>
      <c r="Q679">
        <f t="shared" si="80"/>
        <v>-1.5999999999999996</v>
      </c>
      <c r="R679">
        <f t="shared" si="81"/>
        <v>1.5999999999999996</v>
      </c>
      <c r="S679" s="31">
        <f t="shared" si="82"/>
        <v>1</v>
      </c>
      <c r="V679" s="30">
        <f t="shared" ca="1" si="83"/>
        <v>6.8110345211842418</v>
      </c>
      <c r="Y679" s="18">
        <f t="shared" si="77"/>
        <v>6.666666666666667</v>
      </c>
      <c r="Z679" s="18">
        <f t="shared" si="78"/>
        <v>4.8888888888888893</v>
      </c>
    </row>
    <row r="680" spans="2:26" x14ac:dyDescent="0.25">
      <c r="B680">
        <v>6</v>
      </c>
      <c r="C680">
        <v>7.9</v>
      </c>
      <c r="D680">
        <f t="shared" si="79"/>
        <v>8</v>
      </c>
      <c r="E680">
        <v>106</v>
      </c>
      <c r="F680" s="74">
        <v>2838</v>
      </c>
      <c r="Q680">
        <f t="shared" si="80"/>
        <v>1.9000000000000004</v>
      </c>
      <c r="R680">
        <f t="shared" si="81"/>
        <v>1.9000000000000004</v>
      </c>
      <c r="S680" s="31">
        <f t="shared" si="82"/>
        <v>0</v>
      </c>
      <c r="V680" s="30">
        <f t="shared" ca="1" si="83"/>
        <v>6.4824324805150644</v>
      </c>
      <c r="Y680" s="18">
        <f t="shared" si="77"/>
        <v>5.5555555555555554</v>
      </c>
      <c r="Z680" s="18">
        <f t="shared" si="78"/>
        <v>7.666666666666667</v>
      </c>
    </row>
    <row r="681" spans="2:26" x14ac:dyDescent="0.25">
      <c r="B681">
        <v>8</v>
      </c>
      <c r="C681">
        <v>7.7</v>
      </c>
      <c r="D681">
        <f t="shared" si="79"/>
        <v>7.5</v>
      </c>
      <c r="E681">
        <v>111</v>
      </c>
      <c r="F681" s="74">
        <v>16828</v>
      </c>
      <c r="Q681">
        <f t="shared" si="80"/>
        <v>-0.29999999999999982</v>
      </c>
      <c r="R681">
        <f t="shared" si="81"/>
        <v>0.29999999999999982</v>
      </c>
      <c r="S681" s="31">
        <f t="shared" si="82"/>
        <v>1</v>
      </c>
      <c r="V681" s="30">
        <f t="shared" ca="1" si="83"/>
        <v>7.60489019414117</v>
      </c>
      <c r="Y681" s="18">
        <f t="shared" si="77"/>
        <v>7.7777777777777777</v>
      </c>
      <c r="Z681" s="18">
        <f t="shared" si="78"/>
        <v>7.4444444444444446</v>
      </c>
    </row>
    <row r="682" spans="2:26" x14ac:dyDescent="0.25">
      <c r="B682">
        <v>2</v>
      </c>
      <c r="C682">
        <v>4.5</v>
      </c>
      <c r="D682">
        <f t="shared" si="79"/>
        <v>4.5</v>
      </c>
      <c r="E682">
        <v>11</v>
      </c>
      <c r="F682" s="74">
        <v>43</v>
      </c>
      <c r="Q682">
        <f t="shared" si="80"/>
        <v>2.5</v>
      </c>
      <c r="R682">
        <f t="shared" si="81"/>
        <v>2.5</v>
      </c>
      <c r="S682" s="31">
        <f t="shared" si="82"/>
        <v>0</v>
      </c>
      <c r="V682" s="30">
        <f t="shared" ca="1" si="83"/>
        <v>2.0307840350230846</v>
      </c>
      <c r="Y682" s="18">
        <f t="shared" ref="Y682:Y745" si="84">(B682-1)*10/9</f>
        <v>1.1111111111111112</v>
      </c>
      <c r="Z682" s="18">
        <f t="shared" ref="Z682:Z745" si="85">(C682-1)*10/9</f>
        <v>3.8888888888888888</v>
      </c>
    </row>
    <row r="683" spans="2:26" x14ac:dyDescent="0.25">
      <c r="B683">
        <v>3</v>
      </c>
      <c r="C683">
        <v>3</v>
      </c>
      <c r="D683">
        <f t="shared" si="79"/>
        <v>3</v>
      </c>
      <c r="E683">
        <v>30</v>
      </c>
      <c r="F683" s="74">
        <v>1826</v>
      </c>
      <c r="Q683">
        <f t="shared" si="80"/>
        <v>0</v>
      </c>
      <c r="R683">
        <f t="shared" si="81"/>
        <v>0</v>
      </c>
      <c r="S683" s="31">
        <f t="shared" si="82"/>
        <v>1</v>
      </c>
      <c r="V683" s="30">
        <f t="shared" ca="1" si="83"/>
        <v>2.9039519364062687</v>
      </c>
      <c r="Y683" s="18">
        <f t="shared" si="84"/>
        <v>2.2222222222222223</v>
      </c>
      <c r="Z683" s="18">
        <f t="shared" si="85"/>
        <v>2.2222222222222223</v>
      </c>
    </row>
    <row r="684" spans="2:26" x14ac:dyDescent="0.25">
      <c r="B684">
        <v>7</v>
      </c>
      <c r="C684">
        <v>8</v>
      </c>
      <c r="D684">
        <f t="shared" si="79"/>
        <v>8</v>
      </c>
      <c r="E684">
        <v>114</v>
      </c>
      <c r="F684" s="74">
        <v>7601</v>
      </c>
      <c r="Q684">
        <f t="shared" si="80"/>
        <v>1</v>
      </c>
      <c r="R684">
        <f t="shared" si="81"/>
        <v>1</v>
      </c>
      <c r="S684" s="31">
        <f t="shared" si="82"/>
        <v>0</v>
      </c>
      <c r="V684" s="30">
        <f t="shared" ca="1" si="83"/>
        <v>7.3342320905157106</v>
      </c>
      <c r="Y684" s="18">
        <f t="shared" si="84"/>
        <v>6.666666666666667</v>
      </c>
      <c r="Z684" s="18">
        <f t="shared" si="85"/>
        <v>7.7777777777777777</v>
      </c>
    </row>
    <row r="685" spans="2:26" x14ac:dyDescent="0.25">
      <c r="B685">
        <v>6</v>
      </c>
      <c r="C685">
        <v>7.7</v>
      </c>
      <c r="D685">
        <f t="shared" si="79"/>
        <v>7.5</v>
      </c>
      <c r="E685">
        <v>82</v>
      </c>
      <c r="F685" s="74">
        <v>2976</v>
      </c>
      <c r="Q685">
        <f t="shared" si="80"/>
        <v>1.7000000000000002</v>
      </c>
      <c r="R685">
        <f t="shared" si="81"/>
        <v>1.7000000000000002</v>
      </c>
      <c r="S685" s="31">
        <f t="shared" si="82"/>
        <v>0</v>
      </c>
      <c r="V685" s="30">
        <f t="shared" ca="1" si="83"/>
        <v>5.6513507545922694</v>
      </c>
      <c r="Y685" s="18">
        <f t="shared" si="84"/>
        <v>5.5555555555555554</v>
      </c>
      <c r="Z685" s="18">
        <f t="shared" si="85"/>
        <v>7.4444444444444446</v>
      </c>
    </row>
    <row r="686" spans="2:26" x14ac:dyDescent="0.25">
      <c r="B686">
        <v>5</v>
      </c>
      <c r="C686">
        <v>5.5</v>
      </c>
      <c r="D686">
        <f t="shared" si="79"/>
        <v>5.5</v>
      </c>
      <c r="E686">
        <v>30</v>
      </c>
      <c r="F686" s="74">
        <v>25</v>
      </c>
      <c r="Q686">
        <f t="shared" si="80"/>
        <v>0.5</v>
      </c>
      <c r="R686">
        <f t="shared" si="81"/>
        <v>0.5</v>
      </c>
      <c r="S686" s="31">
        <f t="shared" si="82"/>
        <v>0</v>
      </c>
      <c r="V686" s="30">
        <f t="shared" ca="1" si="83"/>
        <v>4.5804896856692734</v>
      </c>
      <c r="Y686" s="18">
        <f t="shared" si="84"/>
        <v>4.4444444444444446</v>
      </c>
      <c r="Z686" s="18">
        <f t="shared" si="85"/>
        <v>5</v>
      </c>
    </row>
    <row r="687" spans="2:26" x14ac:dyDescent="0.25">
      <c r="B687">
        <v>2</v>
      </c>
      <c r="C687">
        <v>3.9</v>
      </c>
      <c r="D687">
        <f t="shared" si="79"/>
        <v>4</v>
      </c>
      <c r="E687">
        <v>30</v>
      </c>
      <c r="F687" s="74">
        <v>143</v>
      </c>
      <c r="Q687">
        <f t="shared" si="80"/>
        <v>1.9</v>
      </c>
      <c r="R687">
        <f t="shared" si="81"/>
        <v>1.9</v>
      </c>
      <c r="S687" s="31">
        <f t="shared" si="82"/>
        <v>0</v>
      </c>
      <c r="V687" s="30">
        <f t="shared" ca="1" si="83"/>
        <v>2.0915843909131997</v>
      </c>
      <c r="Y687" s="18">
        <f t="shared" si="84"/>
        <v>1.1111111111111112</v>
      </c>
      <c r="Z687" s="18">
        <f t="shared" si="85"/>
        <v>3.2222222222222223</v>
      </c>
    </row>
    <row r="688" spans="2:26" x14ac:dyDescent="0.25">
      <c r="B688">
        <v>3</v>
      </c>
      <c r="C688">
        <v>3.2</v>
      </c>
      <c r="D688">
        <f t="shared" si="79"/>
        <v>3</v>
      </c>
      <c r="E688">
        <v>30</v>
      </c>
      <c r="F688" s="74">
        <v>42</v>
      </c>
      <c r="Q688">
        <f t="shared" si="80"/>
        <v>0.20000000000000018</v>
      </c>
      <c r="R688">
        <f t="shared" si="81"/>
        <v>0.20000000000000018</v>
      </c>
      <c r="S688" s="31">
        <f t="shared" si="82"/>
        <v>0</v>
      </c>
      <c r="V688" s="30">
        <f t="shared" ca="1" si="83"/>
        <v>2.9035327270690146</v>
      </c>
      <c r="Y688" s="18">
        <f t="shared" si="84"/>
        <v>2.2222222222222223</v>
      </c>
      <c r="Z688" s="18">
        <f t="shared" si="85"/>
        <v>2.4444444444444446</v>
      </c>
    </row>
    <row r="689" spans="2:26" x14ac:dyDescent="0.25">
      <c r="B689">
        <v>5</v>
      </c>
      <c r="C689">
        <v>4.8</v>
      </c>
      <c r="D689">
        <f t="shared" si="79"/>
        <v>5</v>
      </c>
      <c r="E689">
        <v>11</v>
      </c>
      <c r="F689" s="74">
        <v>159</v>
      </c>
      <c r="Q689">
        <f t="shared" si="80"/>
        <v>-0.20000000000000018</v>
      </c>
      <c r="R689">
        <f t="shared" si="81"/>
        <v>0.20000000000000018</v>
      </c>
      <c r="S689" s="31">
        <f t="shared" si="82"/>
        <v>1</v>
      </c>
      <c r="V689" s="30">
        <f t="shared" ca="1" si="83"/>
        <v>5.0423347046448344</v>
      </c>
      <c r="Y689" s="18">
        <f t="shared" si="84"/>
        <v>4.4444444444444446</v>
      </c>
      <c r="Z689" s="18">
        <f t="shared" si="85"/>
        <v>4.2222222222222223</v>
      </c>
    </row>
    <row r="690" spans="2:26" x14ac:dyDescent="0.25">
      <c r="B690">
        <v>7</v>
      </c>
      <c r="C690">
        <v>7</v>
      </c>
      <c r="D690">
        <f t="shared" si="79"/>
        <v>7</v>
      </c>
      <c r="E690">
        <v>94</v>
      </c>
      <c r="F690" s="74">
        <v>30487</v>
      </c>
      <c r="Q690">
        <f t="shared" si="80"/>
        <v>0</v>
      </c>
      <c r="R690">
        <f t="shared" si="81"/>
        <v>0</v>
      </c>
      <c r="S690" s="31">
        <f t="shared" si="82"/>
        <v>1</v>
      </c>
      <c r="V690" s="30">
        <f t="shared" ca="1" si="83"/>
        <v>6.790048451118853</v>
      </c>
      <c r="Y690" s="18">
        <f t="shared" si="84"/>
        <v>6.666666666666667</v>
      </c>
      <c r="Z690" s="18">
        <f t="shared" si="85"/>
        <v>6.666666666666667</v>
      </c>
    </row>
    <row r="691" spans="2:26" x14ac:dyDescent="0.25">
      <c r="B691">
        <v>5</v>
      </c>
      <c r="C691">
        <v>6.7</v>
      </c>
      <c r="D691">
        <f t="shared" si="79"/>
        <v>6.5</v>
      </c>
      <c r="E691">
        <v>121</v>
      </c>
      <c r="F691" s="74">
        <v>16132</v>
      </c>
      <c r="Q691">
        <f t="shared" si="80"/>
        <v>1.7000000000000002</v>
      </c>
      <c r="R691">
        <f t="shared" si="81"/>
        <v>1.7000000000000002</v>
      </c>
      <c r="S691" s="31">
        <f t="shared" si="82"/>
        <v>0</v>
      </c>
      <c r="V691" s="30">
        <f t="shared" ca="1" si="83"/>
        <v>4.7359688940806155</v>
      </c>
      <c r="Y691" s="18">
        <f t="shared" si="84"/>
        <v>4.4444444444444446</v>
      </c>
      <c r="Z691" s="18">
        <f t="shared" si="85"/>
        <v>6.333333333333333</v>
      </c>
    </row>
    <row r="692" spans="2:26" x14ac:dyDescent="0.25">
      <c r="B692">
        <v>4</v>
      </c>
      <c r="C692">
        <v>5.0999999999999996</v>
      </c>
      <c r="D692">
        <f t="shared" si="79"/>
        <v>5</v>
      </c>
      <c r="E692">
        <v>93</v>
      </c>
      <c r="F692" s="74">
        <v>3069</v>
      </c>
      <c r="Q692">
        <f t="shared" si="80"/>
        <v>1.0999999999999996</v>
      </c>
      <c r="R692">
        <f t="shared" si="81"/>
        <v>1.0999999999999996</v>
      </c>
      <c r="S692" s="31">
        <f t="shared" si="82"/>
        <v>0</v>
      </c>
      <c r="V692" s="30">
        <f t="shared" ca="1" si="83"/>
        <v>4.0504869853146159</v>
      </c>
      <c r="Y692" s="18">
        <f t="shared" si="84"/>
        <v>3.3333333333333335</v>
      </c>
      <c r="Z692" s="18">
        <f t="shared" si="85"/>
        <v>4.5555555555555554</v>
      </c>
    </row>
    <row r="693" spans="2:26" x14ac:dyDescent="0.25">
      <c r="B693">
        <v>1</v>
      </c>
      <c r="C693">
        <v>3.1</v>
      </c>
      <c r="D693">
        <f t="shared" si="79"/>
        <v>3</v>
      </c>
      <c r="E693">
        <v>2</v>
      </c>
      <c r="F693" s="74">
        <v>61</v>
      </c>
      <c r="Q693">
        <f t="shared" si="80"/>
        <v>2.1</v>
      </c>
      <c r="R693">
        <f t="shared" si="81"/>
        <v>2.1</v>
      </c>
      <c r="S693" s="31">
        <f t="shared" si="82"/>
        <v>0</v>
      </c>
      <c r="V693" s="30">
        <f t="shared" ca="1" si="83"/>
        <v>1.031154951317524</v>
      </c>
      <c r="Y693" s="18">
        <f t="shared" si="84"/>
        <v>0</v>
      </c>
      <c r="Z693" s="18">
        <f t="shared" si="85"/>
        <v>2.3333333333333335</v>
      </c>
    </row>
    <row r="694" spans="2:26" x14ac:dyDescent="0.25">
      <c r="B694">
        <v>6</v>
      </c>
      <c r="C694">
        <v>7.2</v>
      </c>
      <c r="D694">
        <f t="shared" si="79"/>
        <v>7</v>
      </c>
      <c r="E694">
        <v>30</v>
      </c>
      <c r="F694" s="74">
        <v>575</v>
      </c>
      <c r="Q694">
        <f t="shared" si="80"/>
        <v>1.2000000000000002</v>
      </c>
      <c r="R694">
        <f t="shared" si="81"/>
        <v>1.2000000000000002</v>
      </c>
      <c r="S694" s="31">
        <f t="shared" si="82"/>
        <v>0</v>
      </c>
      <c r="V694" s="30">
        <f t="shared" ca="1" si="83"/>
        <v>6.0487860679928396</v>
      </c>
      <c r="Y694" s="18">
        <f t="shared" si="84"/>
        <v>5.5555555555555554</v>
      </c>
      <c r="Z694" s="18">
        <f t="shared" si="85"/>
        <v>6.8888888888888893</v>
      </c>
    </row>
    <row r="695" spans="2:26" x14ac:dyDescent="0.25">
      <c r="B695">
        <v>5</v>
      </c>
      <c r="C695">
        <v>7.1</v>
      </c>
      <c r="D695">
        <f t="shared" si="79"/>
        <v>7</v>
      </c>
      <c r="E695">
        <v>105</v>
      </c>
      <c r="F695" s="74">
        <v>13056</v>
      </c>
      <c r="Q695">
        <f t="shared" si="80"/>
        <v>2.0999999999999996</v>
      </c>
      <c r="R695">
        <f t="shared" si="81"/>
        <v>2.0999999999999996</v>
      </c>
      <c r="S695" s="31">
        <f t="shared" si="82"/>
        <v>0</v>
      </c>
      <c r="V695" s="30">
        <f t="shared" ca="1" si="83"/>
        <v>4.9739002472614855</v>
      </c>
      <c r="Y695" s="18">
        <f t="shared" si="84"/>
        <v>4.4444444444444446</v>
      </c>
      <c r="Z695" s="18">
        <f t="shared" si="85"/>
        <v>6.7777777777777777</v>
      </c>
    </row>
    <row r="696" spans="2:26" x14ac:dyDescent="0.25">
      <c r="B696">
        <v>7</v>
      </c>
      <c r="C696">
        <v>6.9</v>
      </c>
      <c r="D696">
        <f t="shared" si="79"/>
        <v>7</v>
      </c>
      <c r="E696">
        <v>83</v>
      </c>
      <c r="F696" s="74">
        <v>46694</v>
      </c>
      <c r="Q696">
        <f t="shared" si="80"/>
        <v>-9.9999999999999645E-2</v>
      </c>
      <c r="R696">
        <f t="shared" si="81"/>
        <v>9.9999999999999645E-2</v>
      </c>
      <c r="S696" s="31">
        <f t="shared" si="82"/>
        <v>1</v>
      </c>
      <c r="V696" s="30">
        <f t="shared" ca="1" si="83"/>
        <v>6.5779811110965447</v>
      </c>
      <c r="Y696" s="18">
        <f t="shared" si="84"/>
        <v>6.666666666666667</v>
      </c>
      <c r="Z696" s="18">
        <f t="shared" si="85"/>
        <v>6.5555555555555554</v>
      </c>
    </row>
    <row r="697" spans="2:26" x14ac:dyDescent="0.25">
      <c r="B697">
        <v>5</v>
      </c>
      <c r="C697">
        <v>6.6</v>
      </c>
      <c r="D697">
        <f t="shared" si="79"/>
        <v>6.5</v>
      </c>
      <c r="E697">
        <v>118</v>
      </c>
      <c r="F697" s="74">
        <v>60267</v>
      </c>
      <c r="Q697">
        <f t="shared" si="80"/>
        <v>1.5999999999999996</v>
      </c>
      <c r="R697">
        <f t="shared" si="81"/>
        <v>1.5999999999999996</v>
      </c>
      <c r="S697" s="31">
        <f t="shared" si="82"/>
        <v>0</v>
      </c>
      <c r="V697" s="30">
        <f t="shared" ca="1" si="83"/>
        <v>5.3400507776045369</v>
      </c>
      <c r="Y697" s="18">
        <f t="shared" si="84"/>
        <v>4.4444444444444446</v>
      </c>
      <c r="Z697" s="18">
        <f t="shared" si="85"/>
        <v>6.2222222222222223</v>
      </c>
    </row>
    <row r="698" spans="2:26" x14ac:dyDescent="0.25">
      <c r="B698">
        <v>7</v>
      </c>
      <c r="C698">
        <v>8.1999999999999993</v>
      </c>
      <c r="D698">
        <f t="shared" si="79"/>
        <v>8</v>
      </c>
      <c r="E698">
        <v>81</v>
      </c>
      <c r="F698" s="74">
        <v>22365</v>
      </c>
      <c r="Q698">
        <f t="shared" si="80"/>
        <v>1.1999999999999993</v>
      </c>
      <c r="R698">
        <f t="shared" si="81"/>
        <v>1.1999999999999993</v>
      </c>
      <c r="S698" s="31">
        <f t="shared" si="82"/>
        <v>0</v>
      </c>
      <c r="V698" s="30">
        <f t="shared" ca="1" si="83"/>
        <v>6.6911764093301684</v>
      </c>
      <c r="Y698" s="18">
        <f t="shared" si="84"/>
        <v>6.666666666666667</v>
      </c>
      <c r="Z698" s="18">
        <f t="shared" si="85"/>
        <v>8</v>
      </c>
    </row>
    <row r="699" spans="2:26" x14ac:dyDescent="0.25">
      <c r="B699">
        <v>5</v>
      </c>
      <c r="C699">
        <v>7</v>
      </c>
      <c r="D699">
        <f t="shared" si="79"/>
        <v>7</v>
      </c>
      <c r="E699">
        <v>86</v>
      </c>
      <c r="F699" s="74">
        <v>2351</v>
      </c>
      <c r="Q699">
        <f t="shared" si="80"/>
        <v>2</v>
      </c>
      <c r="R699">
        <f t="shared" si="81"/>
        <v>2</v>
      </c>
      <c r="S699" s="31">
        <f t="shared" si="82"/>
        <v>0</v>
      </c>
      <c r="V699" s="30">
        <f t="shared" ca="1" si="83"/>
        <v>4.7903889956992209</v>
      </c>
      <c r="Y699" s="18">
        <f t="shared" si="84"/>
        <v>4.4444444444444446</v>
      </c>
      <c r="Z699" s="18">
        <f t="shared" si="85"/>
        <v>6.666666666666667</v>
      </c>
    </row>
    <row r="700" spans="2:26" x14ac:dyDescent="0.25">
      <c r="B700">
        <v>3</v>
      </c>
      <c r="C700">
        <v>6.8</v>
      </c>
      <c r="D700">
        <f t="shared" si="79"/>
        <v>7</v>
      </c>
      <c r="E700">
        <v>131</v>
      </c>
      <c r="F700" s="74">
        <v>62140</v>
      </c>
      <c r="Q700">
        <f t="shared" si="80"/>
        <v>3.8</v>
      </c>
      <c r="R700">
        <f t="shared" si="81"/>
        <v>3.8</v>
      </c>
      <c r="S700" s="31">
        <f t="shared" si="82"/>
        <v>0</v>
      </c>
      <c r="V700" s="30">
        <f t="shared" ca="1" si="83"/>
        <v>3.2216857401222407</v>
      </c>
      <c r="Y700" s="18">
        <f t="shared" si="84"/>
        <v>2.2222222222222223</v>
      </c>
      <c r="Z700" s="18">
        <f t="shared" si="85"/>
        <v>6.4444444444444446</v>
      </c>
    </row>
    <row r="701" spans="2:26" x14ac:dyDescent="0.25">
      <c r="B701">
        <v>5</v>
      </c>
      <c r="C701">
        <v>6.3</v>
      </c>
      <c r="D701">
        <f t="shared" si="79"/>
        <v>6.5</v>
      </c>
      <c r="E701">
        <v>1</v>
      </c>
      <c r="F701" s="74">
        <v>4940</v>
      </c>
      <c r="Q701">
        <f t="shared" si="80"/>
        <v>1.2999999999999998</v>
      </c>
      <c r="R701">
        <f t="shared" si="81"/>
        <v>1.2999999999999998</v>
      </c>
      <c r="S701" s="31">
        <f t="shared" si="82"/>
        <v>0</v>
      </c>
      <c r="V701" s="30">
        <f t="shared" ca="1" si="83"/>
        <v>4.8683900581046542</v>
      </c>
      <c r="Y701" s="18">
        <f t="shared" si="84"/>
        <v>4.4444444444444446</v>
      </c>
      <c r="Z701" s="18">
        <f t="shared" si="85"/>
        <v>5.8888888888888893</v>
      </c>
    </row>
    <row r="702" spans="2:26" x14ac:dyDescent="0.25">
      <c r="B702">
        <v>3</v>
      </c>
      <c r="C702">
        <v>5.5</v>
      </c>
      <c r="D702">
        <f t="shared" si="79"/>
        <v>5.5</v>
      </c>
      <c r="E702">
        <v>107</v>
      </c>
      <c r="F702" s="74">
        <v>28345</v>
      </c>
      <c r="Q702">
        <f t="shared" si="80"/>
        <v>2.5</v>
      </c>
      <c r="R702">
        <f t="shared" si="81"/>
        <v>2.5</v>
      </c>
      <c r="S702" s="31">
        <f t="shared" si="82"/>
        <v>0</v>
      </c>
      <c r="V702" s="30">
        <f t="shared" ca="1" si="83"/>
        <v>2.9067812984800696</v>
      </c>
      <c r="Y702" s="18">
        <f t="shared" si="84"/>
        <v>2.2222222222222223</v>
      </c>
      <c r="Z702" s="18">
        <f t="shared" si="85"/>
        <v>5</v>
      </c>
    </row>
    <row r="703" spans="2:26" x14ac:dyDescent="0.25">
      <c r="B703">
        <v>7</v>
      </c>
      <c r="C703">
        <v>8.1999999999999993</v>
      </c>
      <c r="D703">
        <f t="shared" si="79"/>
        <v>8</v>
      </c>
      <c r="E703">
        <v>163</v>
      </c>
      <c r="F703" s="74">
        <v>87752</v>
      </c>
      <c r="Q703">
        <f t="shared" si="80"/>
        <v>1.1999999999999993</v>
      </c>
      <c r="R703">
        <f t="shared" si="81"/>
        <v>1.1999999999999993</v>
      </c>
      <c r="S703" s="31">
        <f t="shared" si="82"/>
        <v>0</v>
      </c>
      <c r="V703" s="30">
        <f t="shared" ca="1" si="83"/>
        <v>6.5427379218814927</v>
      </c>
      <c r="Y703" s="18">
        <f t="shared" si="84"/>
        <v>6.666666666666667</v>
      </c>
      <c r="Z703" s="18">
        <f t="shared" si="85"/>
        <v>8</v>
      </c>
    </row>
    <row r="704" spans="2:26" x14ac:dyDescent="0.25">
      <c r="B704">
        <v>4</v>
      </c>
      <c r="C704">
        <v>6.9</v>
      </c>
      <c r="D704">
        <f t="shared" si="79"/>
        <v>7</v>
      </c>
      <c r="E704">
        <v>5</v>
      </c>
      <c r="F704" s="74">
        <v>789</v>
      </c>
      <c r="Q704">
        <f t="shared" si="80"/>
        <v>2.9000000000000004</v>
      </c>
      <c r="R704">
        <f t="shared" si="81"/>
        <v>2.9000000000000004</v>
      </c>
      <c r="S704" s="31">
        <f t="shared" si="82"/>
        <v>0</v>
      </c>
      <c r="V704" s="30">
        <f t="shared" ca="1" si="83"/>
        <v>4.4096386132982355</v>
      </c>
      <c r="Y704" s="18">
        <f t="shared" si="84"/>
        <v>3.3333333333333335</v>
      </c>
      <c r="Z704" s="18">
        <f t="shared" si="85"/>
        <v>6.5555555555555554</v>
      </c>
    </row>
    <row r="705" spans="2:26" x14ac:dyDescent="0.25">
      <c r="B705">
        <v>6</v>
      </c>
      <c r="C705">
        <v>7.1</v>
      </c>
      <c r="D705">
        <f t="shared" ref="D705:D768" si="86">ROUND($C705*2, 0)/2</f>
        <v>7</v>
      </c>
      <c r="E705">
        <v>88</v>
      </c>
      <c r="F705" s="74">
        <v>13575</v>
      </c>
      <c r="Q705">
        <f t="shared" si="80"/>
        <v>1.0999999999999996</v>
      </c>
      <c r="R705">
        <f t="shared" si="81"/>
        <v>1.0999999999999996</v>
      </c>
      <c r="S705" s="31">
        <f t="shared" si="82"/>
        <v>0</v>
      </c>
      <c r="V705" s="30">
        <f t="shared" ca="1" si="83"/>
        <v>5.7652225276122184</v>
      </c>
      <c r="Y705" s="18">
        <f t="shared" si="84"/>
        <v>5.5555555555555554</v>
      </c>
      <c r="Z705" s="18">
        <f t="shared" si="85"/>
        <v>6.7777777777777777</v>
      </c>
    </row>
    <row r="706" spans="2:26" x14ac:dyDescent="0.25">
      <c r="B706">
        <v>6</v>
      </c>
      <c r="C706">
        <v>7.8</v>
      </c>
      <c r="D706">
        <f t="shared" si="86"/>
        <v>8</v>
      </c>
      <c r="E706">
        <v>123</v>
      </c>
      <c r="F706" s="74">
        <v>31187</v>
      </c>
      <c r="Q706">
        <f t="shared" si="80"/>
        <v>1.7999999999999998</v>
      </c>
      <c r="R706">
        <f t="shared" si="81"/>
        <v>1.7999999999999998</v>
      </c>
      <c r="S706" s="31">
        <f t="shared" si="82"/>
        <v>0</v>
      </c>
      <c r="V706" s="30">
        <f t="shared" ca="1" si="83"/>
        <v>6.4128976887391778</v>
      </c>
      <c r="Y706" s="18">
        <f t="shared" si="84"/>
        <v>5.5555555555555554</v>
      </c>
      <c r="Z706" s="18">
        <f t="shared" si="85"/>
        <v>7.5555555555555554</v>
      </c>
    </row>
    <row r="707" spans="2:26" x14ac:dyDescent="0.25">
      <c r="B707">
        <v>6</v>
      </c>
      <c r="C707">
        <v>7</v>
      </c>
      <c r="D707">
        <f t="shared" si="86"/>
        <v>7</v>
      </c>
      <c r="E707">
        <v>98</v>
      </c>
      <c r="F707" s="74">
        <v>6230</v>
      </c>
      <c r="Q707">
        <f t="shared" ref="Q707:Q770" si="87">C707-B707</f>
        <v>1</v>
      </c>
      <c r="R707">
        <f t="shared" ref="R707:R770" si="88">ABS(Q707)</f>
        <v>1</v>
      </c>
      <c r="S707" s="31">
        <f t="shared" ref="S707:S770" si="89">IF($Q707&gt;0,0,1)</f>
        <v>0</v>
      </c>
      <c r="V707" s="30">
        <f t="shared" ref="V707:V770" ca="1" si="90">B707+RAND()-0.5</f>
        <v>5.6002585584433158</v>
      </c>
      <c r="Y707" s="18">
        <f t="shared" si="84"/>
        <v>5.5555555555555554</v>
      </c>
      <c r="Z707" s="18">
        <f t="shared" si="85"/>
        <v>6.666666666666667</v>
      </c>
    </row>
    <row r="708" spans="2:26" x14ac:dyDescent="0.25">
      <c r="B708">
        <v>4</v>
      </c>
      <c r="C708">
        <v>6.9</v>
      </c>
      <c r="D708">
        <f t="shared" si="86"/>
        <v>7</v>
      </c>
      <c r="E708">
        <v>7</v>
      </c>
      <c r="F708" s="74">
        <v>1058</v>
      </c>
      <c r="Q708">
        <f t="shared" si="87"/>
        <v>2.9000000000000004</v>
      </c>
      <c r="R708">
        <f t="shared" si="88"/>
        <v>2.9000000000000004</v>
      </c>
      <c r="S708" s="31">
        <f t="shared" si="89"/>
        <v>0</v>
      </c>
      <c r="V708" s="30">
        <f t="shared" ca="1" si="90"/>
        <v>4.3600687267819485</v>
      </c>
      <c r="Y708" s="18">
        <f t="shared" si="84"/>
        <v>3.3333333333333335</v>
      </c>
      <c r="Z708" s="18">
        <f t="shared" si="85"/>
        <v>6.5555555555555554</v>
      </c>
    </row>
    <row r="709" spans="2:26" x14ac:dyDescent="0.25">
      <c r="B709">
        <v>7</v>
      </c>
      <c r="C709">
        <v>7.9</v>
      </c>
      <c r="D709">
        <f t="shared" si="86"/>
        <v>8</v>
      </c>
      <c r="E709">
        <v>80</v>
      </c>
      <c r="F709" s="74">
        <v>4018</v>
      </c>
      <c r="Q709">
        <f t="shared" si="87"/>
        <v>0.90000000000000036</v>
      </c>
      <c r="R709">
        <f t="shared" si="88"/>
        <v>0.90000000000000036</v>
      </c>
      <c r="S709" s="31">
        <f t="shared" si="89"/>
        <v>0</v>
      </c>
      <c r="V709" s="30">
        <f t="shared" ca="1" si="90"/>
        <v>7.1938517503002206</v>
      </c>
      <c r="Y709" s="18">
        <f t="shared" si="84"/>
        <v>6.666666666666667</v>
      </c>
      <c r="Z709" s="18">
        <f t="shared" si="85"/>
        <v>7.666666666666667</v>
      </c>
    </row>
    <row r="710" spans="2:26" x14ac:dyDescent="0.25">
      <c r="B710">
        <v>6</v>
      </c>
      <c r="C710">
        <v>8</v>
      </c>
      <c r="D710">
        <f t="shared" si="86"/>
        <v>8</v>
      </c>
      <c r="E710">
        <v>99</v>
      </c>
      <c r="F710" s="74">
        <v>25805</v>
      </c>
      <c r="Q710">
        <f t="shared" si="87"/>
        <v>2</v>
      </c>
      <c r="R710">
        <f t="shared" si="88"/>
        <v>2</v>
      </c>
      <c r="S710" s="31">
        <f t="shared" si="89"/>
        <v>0</v>
      </c>
      <c r="V710" s="30">
        <f t="shared" ca="1" si="90"/>
        <v>6.0243948729557175</v>
      </c>
      <c r="Y710" s="18">
        <f t="shared" si="84"/>
        <v>5.5555555555555554</v>
      </c>
      <c r="Z710" s="18">
        <f t="shared" si="85"/>
        <v>7.7777777777777777</v>
      </c>
    </row>
    <row r="711" spans="2:26" x14ac:dyDescent="0.25">
      <c r="B711">
        <v>7</v>
      </c>
      <c r="C711">
        <v>5.2</v>
      </c>
      <c r="D711">
        <f t="shared" si="86"/>
        <v>5</v>
      </c>
      <c r="E711">
        <v>105</v>
      </c>
      <c r="F711" s="74">
        <v>1635</v>
      </c>
      <c r="Q711">
        <f t="shared" si="87"/>
        <v>-1.7999999999999998</v>
      </c>
      <c r="R711">
        <f t="shared" si="88"/>
        <v>1.7999999999999998</v>
      </c>
      <c r="S711" s="31">
        <f t="shared" si="89"/>
        <v>1</v>
      </c>
      <c r="V711" s="30">
        <f t="shared" ca="1" si="90"/>
        <v>7.123643577658358</v>
      </c>
      <c r="Y711" s="18">
        <f t="shared" si="84"/>
        <v>6.666666666666667</v>
      </c>
      <c r="Z711" s="18">
        <f t="shared" si="85"/>
        <v>4.666666666666667</v>
      </c>
    </row>
    <row r="712" spans="2:26" x14ac:dyDescent="0.25">
      <c r="B712">
        <v>8</v>
      </c>
      <c r="C712">
        <v>7.2</v>
      </c>
      <c r="D712">
        <f t="shared" si="86"/>
        <v>7</v>
      </c>
      <c r="E712">
        <v>90</v>
      </c>
      <c r="F712" s="74">
        <v>2602</v>
      </c>
      <c r="Q712">
        <f t="shared" si="87"/>
        <v>-0.79999999999999982</v>
      </c>
      <c r="R712">
        <f t="shared" si="88"/>
        <v>0.79999999999999982</v>
      </c>
      <c r="S712" s="31">
        <f t="shared" si="89"/>
        <v>1</v>
      </c>
      <c r="V712" s="30">
        <f t="shared" ca="1" si="90"/>
        <v>8.2435646470445754</v>
      </c>
      <c r="Y712" s="18">
        <f t="shared" si="84"/>
        <v>7.7777777777777777</v>
      </c>
      <c r="Z712" s="18">
        <f t="shared" si="85"/>
        <v>6.8888888888888893</v>
      </c>
    </row>
    <row r="713" spans="2:26" x14ac:dyDescent="0.25">
      <c r="B713">
        <v>7</v>
      </c>
      <c r="C713">
        <v>7.1</v>
      </c>
      <c r="D713">
        <f t="shared" si="86"/>
        <v>7</v>
      </c>
      <c r="E713">
        <v>100</v>
      </c>
      <c r="F713" s="74">
        <v>23545</v>
      </c>
      <c r="Q713">
        <f t="shared" si="87"/>
        <v>9.9999999999999645E-2</v>
      </c>
      <c r="R713">
        <f t="shared" si="88"/>
        <v>9.9999999999999645E-2</v>
      </c>
      <c r="S713" s="31">
        <f t="shared" si="89"/>
        <v>0</v>
      </c>
      <c r="V713" s="30">
        <f t="shared" ca="1" si="90"/>
        <v>7.1249343075151321</v>
      </c>
      <c r="Y713" s="18">
        <f t="shared" si="84"/>
        <v>6.666666666666667</v>
      </c>
      <c r="Z713" s="18">
        <f t="shared" si="85"/>
        <v>6.7777777777777777</v>
      </c>
    </row>
    <row r="714" spans="2:26" x14ac:dyDescent="0.25">
      <c r="B714">
        <v>6</v>
      </c>
      <c r="C714">
        <v>5.7</v>
      </c>
      <c r="D714">
        <f t="shared" si="86"/>
        <v>5.5</v>
      </c>
      <c r="E714">
        <v>121</v>
      </c>
      <c r="F714" s="74">
        <v>6346</v>
      </c>
      <c r="Q714">
        <f t="shared" si="87"/>
        <v>-0.29999999999999982</v>
      </c>
      <c r="R714">
        <f t="shared" si="88"/>
        <v>0.29999999999999982</v>
      </c>
      <c r="S714" s="31">
        <f t="shared" si="89"/>
        <v>1</v>
      </c>
      <c r="V714" s="30">
        <f t="shared" ca="1" si="90"/>
        <v>6.3958165233665412</v>
      </c>
      <c r="Y714" s="18">
        <f t="shared" si="84"/>
        <v>5.5555555555555554</v>
      </c>
      <c r="Z714" s="18">
        <f t="shared" si="85"/>
        <v>5.2222222222222223</v>
      </c>
    </row>
    <row r="715" spans="2:26" x14ac:dyDescent="0.25">
      <c r="B715">
        <v>5</v>
      </c>
      <c r="C715">
        <v>7.1</v>
      </c>
      <c r="D715">
        <f t="shared" si="86"/>
        <v>7</v>
      </c>
      <c r="E715">
        <v>112</v>
      </c>
      <c r="F715" s="74">
        <v>53224</v>
      </c>
      <c r="Q715">
        <f t="shared" si="87"/>
        <v>2.0999999999999996</v>
      </c>
      <c r="R715">
        <f t="shared" si="88"/>
        <v>2.0999999999999996</v>
      </c>
      <c r="S715" s="31">
        <f t="shared" si="89"/>
        <v>0</v>
      </c>
      <c r="V715" s="30">
        <f t="shared" ca="1" si="90"/>
        <v>4.5874434657851637</v>
      </c>
      <c r="Y715" s="18">
        <f t="shared" si="84"/>
        <v>4.4444444444444446</v>
      </c>
      <c r="Z715" s="18">
        <f t="shared" si="85"/>
        <v>6.7777777777777777</v>
      </c>
    </row>
    <row r="716" spans="2:26" x14ac:dyDescent="0.25">
      <c r="B716">
        <v>2</v>
      </c>
      <c r="C716">
        <v>5.4</v>
      </c>
      <c r="D716">
        <f t="shared" si="86"/>
        <v>5.5</v>
      </c>
      <c r="E716">
        <v>121</v>
      </c>
      <c r="F716" s="74">
        <v>21423</v>
      </c>
      <c r="Q716">
        <f t="shared" si="87"/>
        <v>3.4000000000000004</v>
      </c>
      <c r="R716">
        <f t="shared" si="88"/>
        <v>3.4000000000000004</v>
      </c>
      <c r="S716" s="31">
        <f t="shared" si="89"/>
        <v>0</v>
      </c>
      <c r="V716" s="30">
        <f t="shared" ca="1" si="90"/>
        <v>2.4632891407756499</v>
      </c>
      <c r="Y716" s="18">
        <f t="shared" si="84"/>
        <v>1.1111111111111112</v>
      </c>
      <c r="Z716" s="18">
        <f t="shared" si="85"/>
        <v>4.8888888888888893</v>
      </c>
    </row>
    <row r="717" spans="2:26" x14ac:dyDescent="0.25">
      <c r="B717">
        <v>7</v>
      </c>
      <c r="C717">
        <v>7.4</v>
      </c>
      <c r="D717">
        <f t="shared" si="86"/>
        <v>7.5</v>
      </c>
      <c r="E717">
        <v>108</v>
      </c>
      <c r="F717" s="74">
        <v>10720</v>
      </c>
      <c r="Q717">
        <f t="shared" si="87"/>
        <v>0.40000000000000036</v>
      </c>
      <c r="R717">
        <f t="shared" si="88"/>
        <v>0.40000000000000036</v>
      </c>
      <c r="S717" s="31">
        <f t="shared" si="89"/>
        <v>0</v>
      </c>
      <c r="V717" s="30">
        <f t="shared" ca="1" si="90"/>
        <v>7.1449537319021754</v>
      </c>
      <c r="Y717" s="18">
        <f t="shared" si="84"/>
        <v>6.666666666666667</v>
      </c>
      <c r="Z717" s="18">
        <f t="shared" si="85"/>
        <v>7.1111111111111107</v>
      </c>
    </row>
    <row r="718" spans="2:26" x14ac:dyDescent="0.25">
      <c r="B718">
        <v>5</v>
      </c>
      <c r="C718">
        <v>6.4</v>
      </c>
      <c r="D718">
        <f t="shared" si="86"/>
        <v>6.5</v>
      </c>
      <c r="E718">
        <v>91</v>
      </c>
      <c r="F718" s="74">
        <v>3365</v>
      </c>
      <c r="Q718">
        <f t="shared" si="87"/>
        <v>1.4000000000000004</v>
      </c>
      <c r="R718">
        <f t="shared" si="88"/>
        <v>1.4000000000000004</v>
      </c>
      <c r="S718" s="31">
        <f t="shared" si="89"/>
        <v>0</v>
      </c>
      <c r="V718" s="30">
        <f t="shared" ca="1" si="90"/>
        <v>5.3965845237983467</v>
      </c>
      <c r="Y718" s="18">
        <f t="shared" si="84"/>
        <v>4.4444444444444446</v>
      </c>
      <c r="Z718" s="18">
        <f t="shared" si="85"/>
        <v>6</v>
      </c>
    </row>
    <row r="719" spans="2:26" x14ac:dyDescent="0.25">
      <c r="B719">
        <v>6</v>
      </c>
      <c r="C719">
        <v>4.9000000000000004</v>
      </c>
      <c r="D719">
        <f t="shared" si="86"/>
        <v>5</v>
      </c>
      <c r="E719">
        <v>103</v>
      </c>
      <c r="F719" s="74">
        <v>6293</v>
      </c>
      <c r="Q719">
        <f t="shared" si="87"/>
        <v>-1.0999999999999996</v>
      </c>
      <c r="R719">
        <f t="shared" si="88"/>
        <v>1.0999999999999996</v>
      </c>
      <c r="S719" s="31">
        <f t="shared" si="89"/>
        <v>1</v>
      </c>
      <c r="V719" s="30">
        <f t="shared" ca="1" si="90"/>
        <v>6.380962123902596</v>
      </c>
      <c r="Y719" s="18">
        <f t="shared" si="84"/>
        <v>5.5555555555555554</v>
      </c>
      <c r="Z719" s="18">
        <f t="shared" si="85"/>
        <v>4.333333333333333</v>
      </c>
    </row>
    <row r="720" spans="2:26" x14ac:dyDescent="0.25">
      <c r="B720">
        <v>5</v>
      </c>
      <c r="C720">
        <v>6.8</v>
      </c>
      <c r="D720">
        <f t="shared" si="86"/>
        <v>7</v>
      </c>
      <c r="E720">
        <v>99</v>
      </c>
      <c r="F720" s="74">
        <v>42017</v>
      </c>
      <c r="Q720">
        <f t="shared" si="87"/>
        <v>1.7999999999999998</v>
      </c>
      <c r="R720">
        <f t="shared" si="88"/>
        <v>1.7999999999999998</v>
      </c>
      <c r="S720" s="31">
        <f t="shared" si="89"/>
        <v>0</v>
      </c>
      <c r="V720" s="30">
        <f t="shared" ca="1" si="90"/>
        <v>4.8408772819247643</v>
      </c>
      <c r="Y720" s="18">
        <f t="shared" si="84"/>
        <v>4.4444444444444446</v>
      </c>
      <c r="Z720" s="18">
        <f t="shared" si="85"/>
        <v>6.4444444444444446</v>
      </c>
    </row>
    <row r="721" spans="2:26" x14ac:dyDescent="0.25">
      <c r="B721">
        <v>8</v>
      </c>
      <c r="C721">
        <v>8.6</v>
      </c>
      <c r="D721">
        <f t="shared" si="86"/>
        <v>8.5</v>
      </c>
      <c r="E721">
        <v>81</v>
      </c>
      <c r="F721" s="74">
        <v>31131</v>
      </c>
      <c r="Q721">
        <f t="shared" si="87"/>
        <v>0.59999999999999964</v>
      </c>
      <c r="R721">
        <f t="shared" si="88"/>
        <v>0.59999999999999964</v>
      </c>
      <c r="S721" s="31">
        <f t="shared" si="89"/>
        <v>0</v>
      </c>
      <c r="V721" s="30">
        <f t="shared" ca="1" si="90"/>
        <v>8.3520400966958963</v>
      </c>
      <c r="Y721" s="18">
        <f t="shared" si="84"/>
        <v>7.7777777777777777</v>
      </c>
      <c r="Z721" s="18">
        <f t="shared" si="85"/>
        <v>8.4444444444444446</v>
      </c>
    </row>
    <row r="722" spans="2:26" x14ac:dyDescent="0.25">
      <c r="B722">
        <v>1</v>
      </c>
      <c r="C722">
        <v>1.7</v>
      </c>
      <c r="D722">
        <f t="shared" si="86"/>
        <v>1.5</v>
      </c>
      <c r="E722">
        <v>89</v>
      </c>
      <c r="F722" s="74">
        <v>68</v>
      </c>
      <c r="Q722">
        <f t="shared" si="87"/>
        <v>0.7</v>
      </c>
      <c r="R722">
        <f t="shared" si="88"/>
        <v>0.7</v>
      </c>
      <c r="S722" s="31">
        <f t="shared" si="89"/>
        <v>0</v>
      </c>
      <c r="V722" s="30">
        <f t="shared" ca="1" si="90"/>
        <v>0.66646220274509194</v>
      </c>
      <c r="Y722" s="18">
        <f t="shared" si="84"/>
        <v>0</v>
      </c>
      <c r="Z722" s="18">
        <f t="shared" si="85"/>
        <v>0.77777777777777779</v>
      </c>
    </row>
    <row r="723" spans="2:26" x14ac:dyDescent="0.25">
      <c r="B723">
        <v>9</v>
      </c>
      <c r="C723">
        <v>7.5</v>
      </c>
      <c r="D723">
        <f t="shared" si="86"/>
        <v>7.5</v>
      </c>
      <c r="E723">
        <v>88</v>
      </c>
      <c r="F723" s="74">
        <v>5145</v>
      </c>
      <c r="Q723">
        <f t="shared" si="87"/>
        <v>-1.5</v>
      </c>
      <c r="R723">
        <f t="shared" si="88"/>
        <v>1.5</v>
      </c>
      <c r="S723" s="31">
        <f t="shared" si="89"/>
        <v>1</v>
      </c>
      <c r="V723" s="30">
        <f t="shared" ca="1" si="90"/>
        <v>8.9863641067844782</v>
      </c>
      <c r="Y723" s="18">
        <f t="shared" si="84"/>
        <v>8.8888888888888893</v>
      </c>
      <c r="Z723" s="18">
        <f t="shared" si="85"/>
        <v>7.2222222222222223</v>
      </c>
    </row>
    <row r="724" spans="2:26" x14ac:dyDescent="0.25">
      <c r="B724">
        <v>8</v>
      </c>
      <c r="C724">
        <v>7.8</v>
      </c>
      <c r="D724">
        <f t="shared" si="86"/>
        <v>8</v>
      </c>
      <c r="E724">
        <v>30</v>
      </c>
      <c r="F724" s="74">
        <v>905</v>
      </c>
      <c r="Q724">
        <f t="shared" si="87"/>
        <v>-0.20000000000000018</v>
      </c>
      <c r="R724">
        <f t="shared" si="88"/>
        <v>0.20000000000000018</v>
      </c>
      <c r="S724" s="31">
        <f t="shared" si="89"/>
        <v>1</v>
      </c>
      <c r="V724" s="30">
        <f t="shared" ca="1" si="90"/>
        <v>7.7154912889099805</v>
      </c>
      <c r="Y724" s="18">
        <f t="shared" si="84"/>
        <v>7.7777777777777777</v>
      </c>
      <c r="Z724" s="18">
        <f t="shared" si="85"/>
        <v>7.5555555555555554</v>
      </c>
    </row>
    <row r="725" spans="2:26" x14ac:dyDescent="0.25">
      <c r="B725">
        <v>8</v>
      </c>
      <c r="C725">
        <v>7.2</v>
      </c>
      <c r="D725">
        <f t="shared" si="86"/>
        <v>7</v>
      </c>
      <c r="E725">
        <v>154</v>
      </c>
      <c r="F725" s="74">
        <v>54633</v>
      </c>
      <c r="Q725">
        <f t="shared" si="87"/>
        <v>-0.79999999999999982</v>
      </c>
      <c r="R725">
        <f t="shared" si="88"/>
        <v>0.79999999999999982</v>
      </c>
      <c r="S725" s="31">
        <f t="shared" si="89"/>
        <v>1</v>
      </c>
      <c r="V725" s="30">
        <f t="shared" ca="1" si="90"/>
        <v>8.267777588398177</v>
      </c>
      <c r="Y725" s="18">
        <f t="shared" si="84"/>
        <v>7.7777777777777777</v>
      </c>
      <c r="Z725" s="18">
        <f t="shared" si="85"/>
        <v>6.8888888888888893</v>
      </c>
    </row>
    <row r="726" spans="2:26" x14ac:dyDescent="0.25">
      <c r="B726">
        <v>7</v>
      </c>
      <c r="C726">
        <v>7.1</v>
      </c>
      <c r="D726">
        <f t="shared" si="86"/>
        <v>7</v>
      </c>
      <c r="E726">
        <v>165</v>
      </c>
      <c r="F726" s="74">
        <v>45109</v>
      </c>
      <c r="Q726">
        <f t="shared" si="87"/>
        <v>9.9999999999999645E-2</v>
      </c>
      <c r="R726">
        <f t="shared" si="88"/>
        <v>9.9999999999999645E-2</v>
      </c>
      <c r="S726" s="31">
        <f t="shared" si="89"/>
        <v>0</v>
      </c>
      <c r="V726" s="30">
        <f t="shared" ca="1" si="90"/>
        <v>6.7946022148707188</v>
      </c>
      <c r="Y726" s="18">
        <f t="shared" si="84"/>
        <v>6.666666666666667</v>
      </c>
      <c r="Z726" s="18">
        <f t="shared" si="85"/>
        <v>6.7777777777777777</v>
      </c>
    </row>
    <row r="727" spans="2:26" x14ac:dyDescent="0.25">
      <c r="B727">
        <v>6</v>
      </c>
      <c r="C727">
        <v>7.2</v>
      </c>
      <c r="D727">
        <f t="shared" si="86"/>
        <v>7</v>
      </c>
      <c r="E727">
        <v>98</v>
      </c>
      <c r="F727" s="74">
        <v>3489</v>
      </c>
      <c r="Q727">
        <f t="shared" si="87"/>
        <v>1.2000000000000002</v>
      </c>
      <c r="R727">
        <f t="shared" si="88"/>
        <v>1.2000000000000002</v>
      </c>
      <c r="S727" s="31">
        <f t="shared" si="89"/>
        <v>0</v>
      </c>
      <c r="V727" s="30">
        <f t="shared" ca="1" si="90"/>
        <v>6.3060209434714007</v>
      </c>
      <c r="Y727" s="18">
        <f t="shared" si="84"/>
        <v>5.5555555555555554</v>
      </c>
      <c r="Z727" s="18">
        <f t="shared" si="85"/>
        <v>6.8888888888888893</v>
      </c>
    </row>
    <row r="728" spans="2:26" x14ac:dyDescent="0.25">
      <c r="B728">
        <v>5</v>
      </c>
      <c r="C728">
        <v>7.6</v>
      </c>
      <c r="D728">
        <f t="shared" si="86"/>
        <v>7.5</v>
      </c>
      <c r="E728">
        <v>117</v>
      </c>
      <c r="F728" s="74">
        <v>22135</v>
      </c>
      <c r="Q728">
        <f t="shared" si="87"/>
        <v>2.5999999999999996</v>
      </c>
      <c r="R728">
        <f t="shared" si="88"/>
        <v>2.5999999999999996</v>
      </c>
      <c r="S728" s="31">
        <f t="shared" si="89"/>
        <v>0</v>
      </c>
      <c r="V728" s="30">
        <f t="shared" ca="1" si="90"/>
        <v>4.857241760700802</v>
      </c>
      <c r="Y728" s="18">
        <f t="shared" si="84"/>
        <v>4.4444444444444446</v>
      </c>
      <c r="Z728" s="18">
        <f t="shared" si="85"/>
        <v>7.333333333333333</v>
      </c>
    </row>
    <row r="729" spans="2:26" x14ac:dyDescent="0.25">
      <c r="B729">
        <v>6</v>
      </c>
      <c r="C729">
        <v>8.3000000000000007</v>
      </c>
      <c r="D729">
        <f t="shared" si="86"/>
        <v>8.5</v>
      </c>
      <c r="E729">
        <v>119</v>
      </c>
      <c r="F729" s="74">
        <v>31842</v>
      </c>
      <c r="Q729">
        <f t="shared" si="87"/>
        <v>2.3000000000000007</v>
      </c>
      <c r="R729">
        <f t="shared" si="88"/>
        <v>2.3000000000000007</v>
      </c>
      <c r="S729" s="31">
        <f t="shared" si="89"/>
        <v>0</v>
      </c>
      <c r="V729" s="30">
        <f t="shared" ca="1" si="90"/>
        <v>6.1565239076892206</v>
      </c>
      <c r="Y729" s="18">
        <f t="shared" si="84"/>
        <v>5.5555555555555554</v>
      </c>
      <c r="Z729" s="18">
        <f t="shared" si="85"/>
        <v>8.1111111111111107</v>
      </c>
    </row>
    <row r="730" spans="2:26" x14ac:dyDescent="0.25">
      <c r="B730">
        <v>5</v>
      </c>
      <c r="C730">
        <v>6.8</v>
      </c>
      <c r="D730">
        <f t="shared" si="86"/>
        <v>7</v>
      </c>
      <c r="E730">
        <v>111</v>
      </c>
      <c r="F730" s="74">
        <v>30160</v>
      </c>
      <c r="Q730">
        <f t="shared" si="87"/>
        <v>1.7999999999999998</v>
      </c>
      <c r="R730">
        <f t="shared" si="88"/>
        <v>1.7999999999999998</v>
      </c>
      <c r="S730" s="31">
        <f t="shared" si="89"/>
        <v>0</v>
      </c>
      <c r="V730" s="30">
        <f t="shared" ca="1" si="90"/>
        <v>4.7291057812698734</v>
      </c>
      <c r="Y730" s="18">
        <f t="shared" si="84"/>
        <v>4.4444444444444446</v>
      </c>
      <c r="Z730" s="18">
        <f t="shared" si="85"/>
        <v>6.4444444444444446</v>
      </c>
    </row>
    <row r="731" spans="2:26" x14ac:dyDescent="0.25">
      <c r="B731">
        <v>8</v>
      </c>
      <c r="C731">
        <v>7.7</v>
      </c>
      <c r="D731">
        <f t="shared" si="86"/>
        <v>7.5</v>
      </c>
      <c r="E731">
        <v>115</v>
      </c>
      <c r="F731" s="74">
        <v>10521</v>
      </c>
      <c r="Q731">
        <f t="shared" si="87"/>
        <v>-0.29999999999999982</v>
      </c>
      <c r="R731">
        <f t="shared" si="88"/>
        <v>0.29999999999999982</v>
      </c>
      <c r="S731" s="31">
        <f t="shared" si="89"/>
        <v>1</v>
      </c>
      <c r="V731" s="30">
        <f t="shared" ca="1" si="90"/>
        <v>8.0541657611658515</v>
      </c>
      <c r="Y731" s="18">
        <f t="shared" si="84"/>
        <v>7.7777777777777777</v>
      </c>
      <c r="Z731" s="18">
        <f t="shared" si="85"/>
        <v>7.4444444444444446</v>
      </c>
    </row>
    <row r="732" spans="2:26" x14ac:dyDescent="0.25">
      <c r="B732">
        <v>5</v>
      </c>
      <c r="C732">
        <v>6.2</v>
      </c>
      <c r="D732">
        <f t="shared" si="86"/>
        <v>6</v>
      </c>
      <c r="E732">
        <v>83</v>
      </c>
      <c r="F732" s="74">
        <v>2108</v>
      </c>
      <c r="Q732">
        <f t="shared" si="87"/>
        <v>1.2000000000000002</v>
      </c>
      <c r="R732">
        <f t="shared" si="88"/>
        <v>1.2000000000000002</v>
      </c>
      <c r="S732" s="31">
        <f t="shared" si="89"/>
        <v>0</v>
      </c>
      <c r="V732" s="30">
        <f t="shared" ca="1" si="90"/>
        <v>5.1424302092142327</v>
      </c>
      <c r="Y732" s="18">
        <f t="shared" si="84"/>
        <v>4.4444444444444446</v>
      </c>
      <c r="Z732" s="18">
        <f t="shared" si="85"/>
        <v>5.7777777777777777</v>
      </c>
    </row>
    <row r="733" spans="2:26" x14ac:dyDescent="0.25">
      <c r="B733">
        <v>7</v>
      </c>
      <c r="C733">
        <v>7.5</v>
      </c>
      <c r="D733">
        <f t="shared" si="86"/>
        <v>7.5</v>
      </c>
      <c r="E733">
        <v>65</v>
      </c>
      <c r="F733" s="74">
        <v>1404</v>
      </c>
      <c r="Q733">
        <f t="shared" si="87"/>
        <v>0.5</v>
      </c>
      <c r="R733">
        <f t="shared" si="88"/>
        <v>0.5</v>
      </c>
      <c r="S733" s="31">
        <f t="shared" si="89"/>
        <v>0</v>
      </c>
      <c r="V733" s="30">
        <f t="shared" ca="1" si="90"/>
        <v>7.0463010921683225</v>
      </c>
      <c r="Y733" s="18">
        <f t="shared" si="84"/>
        <v>6.666666666666667</v>
      </c>
      <c r="Z733" s="18">
        <f t="shared" si="85"/>
        <v>7.2222222222222223</v>
      </c>
    </row>
    <row r="734" spans="2:26" x14ac:dyDescent="0.25">
      <c r="B734">
        <v>7</v>
      </c>
      <c r="C734">
        <v>6.8</v>
      </c>
      <c r="D734">
        <f t="shared" si="86"/>
        <v>7</v>
      </c>
      <c r="E734">
        <v>103</v>
      </c>
      <c r="F734" s="74">
        <v>22707</v>
      </c>
      <c r="Q734">
        <f t="shared" si="87"/>
        <v>-0.20000000000000018</v>
      </c>
      <c r="R734">
        <f t="shared" si="88"/>
        <v>0.20000000000000018</v>
      </c>
      <c r="S734" s="31">
        <f t="shared" si="89"/>
        <v>1</v>
      </c>
      <c r="V734" s="30">
        <f t="shared" ca="1" si="90"/>
        <v>7.162966126248504</v>
      </c>
      <c r="Y734" s="18">
        <f t="shared" si="84"/>
        <v>6.666666666666667</v>
      </c>
      <c r="Z734" s="18">
        <f t="shared" si="85"/>
        <v>6.4444444444444446</v>
      </c>
    </row>
    <row r="735" spans="2:26" x14ac:dyDescent="0.25">
      <c r="B735">
        <v>8</v>
      </c>
      <c r="C735">
        <v>8.6999999999999993</v>
      </c>
      <c r="D735">
        <f t="shared" si="86"/>
        <v>8.5</v>
      </c>
      <c r="E735">
        <v>95</v>
      </c>
      <c r="F735" s="74">
        <v>66326</v>
      </c>
      <c r="Q735">
        <f t="shared" si="87"/>
        <v>0.69999999999999929</v>
      </c>
      <c r="R735">
        <f t="shared" si="88"/>
        <v>0.69999999999999929</v>
      </c>
      <c r="S735" s="31">
        <f t="shared" si="89"/>
        <v>0</v>
      </c>
      <c r="V735" s="30">
        <f t="shared" ca="1" si="90"/>
        <v>7.6435778488128019</v>
      </c>
      <c r="Y735" s="18">
        <f t="shared" si="84"/>
        <v>7.7777777777777777</v>
      </c>
      <c r="Z735" s="18">
        <f t="shared" si="85"/>
        <v>8.5555555555555554</v>
      </c>
    </row>
    <row r="736" spans="2:26" x14ac:dyDescent="0.25">
      <c r="B736">
        <v>8</v>
      </c>
      <c r="C736">
        <v>7.3</v>
      </c>
      <c r="D736">
        <f t="shared" si="86"/>
        <v>7.5</v>
      </c>
      <c r="E736">
        <v>110</v>
      </c>
      <c r="F736" s="74">
        <v>1084</v>
      </c>
      <c r="Q736">
        <f t="shared" si="87"/>
        <v>-0.70000000000000018</v>
      </c>
      <c r="R736">
        <f t="shared" si="88"/>
        <v>0.70000000000000018</v>
      </c>
      <c r="S736" s="31">
        <f t="shared" si="89"/>
        <v>1</v>
      </c>
      <c r="V736" s="30">
        <f t="shared" ca="1" si="90"/>
        <v>7.5524246778813531</v>
      </c>
      <c r="Y736" s="18">
        <f t="shared" si="84"/>
        <v>7.7777777777777777</v>
      </c>
      <c r="Z736" s="18">
        <f t="shared" si="85"/>
        <v>7</v>
      </c>
    </row>
    <row r="737" spans="2:26" x14ac:dyDescent="0.25">
      <c r="B737">
        <v>7</v>
      </c>
      <c r="C737">
        <v>8</v>
      </c>
      <c r="D737">
        <f t="shared" si="86"/>
        <v>8</v>
      </c>
      <c r="E737">
        <v>121</v>
      </c>
      <c r="F737" s="74">
        <v>59194</v>
      </c>
      <c r="Q737">
        <f t="shared" si="87"/>
        <v>1</v>
      </c>
      <c r="R737">
        <f t="shared" si="88"/>
        <v>1</v>
      </c>
      <c r="S737" s="31">
        <f t="shared" si="89"/>
        <v>0</v>
      </c>
      <c r="V737" s="30">
        <f t="shared" ca="1" si="90"/>
        <v>6.6767837893812798</v>
      </c>
      <c r="Y737" s="18">
        <f t="shared" si="84"/>
        <v>6.666666666666667</v>
      </c>
      <c r="Z737" s="18">
        <f t="shared" si="85"/>
        <v>7.7777777777777777</v>
      </c>
    </row>
    <row r="738" spans="2:26" x14ac:dyDescent="0.25">
      <c r="B738">
        <v>2</v>
      </c>
      <c r="C738">
        <v>4.4000000000000004</v>
      </c>
      <c r="D738">
        <f t="shared" si="86"/>
        <v>4.5</v>
      </c>
      <c r="E738">
        <v>3</v>
      </c>
      <c r="F738" s="74">
        <v>305</v>
      </c>
      <c r="Q738">
        <f t="shared" si="87"/>
        <v>2.4000000000000004</v>
      </c>
      <c r="R738">
        <f t="shared" si="88"/>
        <v>2.4000000000000004</v>
      </c>
      <c r="S738" s="31">
        <f t="shared" si="89"/>
        <v>0</v>
      </c>
      <c r="V738" s="30">
        <f t="shared" ca="1" si="90"/>
        <v>1.8389226739547113</v>
      </c>
      <c r="Y738" s="18">
        <f t="shared" si="84"/>
        <v>1.1111111111111112</v>
      </c>
      <c r="Z738" s="18">
        <f t="shared" si="85"/>
        <v>3.7777777777777777</v>
      </c>
    </row>
    <row r="739" spans="2:26" x14ac:dyDescent="0.25">
      <c r="B739">
        <v>3</v>
      </c>
      <c r="C739">
        <v>7.2</v>
      </c>
      <c r="D739">
        <f t="shared" si="86"/>
        <v>7</v>
      </c>
      <c r="E739">
        <v>119</v>
      </c>
      <c r="F739" s="74">
        <v>8488</v>
      </c>
      <c r="Q739">
        <f t="shared" si="87"/>
        <v>4.2</v>
      </c>
      <c r="R739">
        <f t="shared" si="88"/>
        <v>4.2</v>
      </c>
      <c r="S739" s="31">
        <f t="shared" si="89"/>
        <v>0</v>
      </c>
      <c r="V739" s="30">
        <f t="shared" ca="1" si="90"/>
        <v>2.5611141363983072</v>
      </c>
      <c r="Y739" s="18">
        <f t="shared" si="84"/>
        <v>2.2222222222222223</v>
      </c>
      <c r="Z739" s="18">
        <f t="shared" si="85"/>
        <v>6.8888888888888893</v>
      </c>
    </row>
    <row r="740" spans="2:26" x14ac:dyDescent="0.25">
      <c r="B740">
        <v>7</v>
      </c>
      <c r="C740">
        <v>7.6</v>
      </c>
      <c r="D740">
        <f t="shared" si="86"/>
        <v>7.5</v>
      </c>
      <c r="E740">
        <v>44</v>
      </c>
      <c r="F740" s="74">
        <v>14208</v>
      </c>
      <c r="Q740">
        <f t="shared" si="87"/>
        <v>0.59999999999999964</v>
      </c>
      <c r="R740">
        <f t="shared" si="88"/>
        <v>0.59999999999999964</v>
      </c>
      <c r="S740" s="31">
        <f t="shared" si="89"/>
        <v>0</v>
      </c>
      <c r="V740" s="30">
        <f t="shared" ca="1" si="90"/>
        <v>6.9825954038760969</v>
      </c>
      <c r="Y740" s="18">
        <f t="shared" si="84"/>
        <v>6.666666666666667</v>
      </c>
      <c r="Z740" s="18">
        <f t="shared" si="85"/>
        <v>7.333333333333333</v>
      </c>
    </row>
    <row r="741" spans="2:26" x14ac:dyDescent="0.25">
      <c r="B741">
        <v>6</v>
      </c>
      <c r="C741">
        <v>6.8</v>
      </c>
      <c r="D741">
        <f t="shared" si="86"/>
        <v>7</v>
      </c>
      <c r="E741">
        <v>118</v>
      </c>
      <c r="F741" s="74">
        <v>22338</v>
      </c>
      <c r="Q741">
        <f t="shared" si="87"/>
        <v>0.79999999999999982</v>
      </c>
      <c r="R741">
        <f t="shared" si="88"/>
        <v>0.79999999999999982</v>
      </c>
      <c r="S741" s="31">
        <f t="shared" si="89"/>
        <v>0</v>
      </c>
      <c r="V741" s="30">
        <f t="shared" ca="1" si="90"/>
        <v>5.8402912127295963</v>
      </c>
      <c r="Y741" s="18">
        <f t="shared" si="84"/>
        <v>5.5555555555555554</v>
      </c>
      <c r="Z741" s="18">
        <f t="shared" si="85"/>
        <v>6.4444444444444446</v>
      </c>
    </row>
    <row r="742" spans="2:26" x14ac:dyDescent="0.25">
      <c r="B742">
        <v>8</v>
      </c>
      <c r="C742">
        <v>7.1</v>
      </c>
      <c r="D742">
        <f t="shared" si="86"/>
        <v>7</v>
      </c>
      <c r="E742">
        <v>96</v>
      </c>
      <c r="F742" s="74">
        <v>35039</v>
      </c>
      <c r="Q742">
        <f t="shared" si="87"/>
        <v>-0.90000000000000036</v>
      </c>
      <c r="R742">
        <f t="shared" si="88"/>
        <v>0.90000000000000036</v>
      </c>
      <c r="S742" s="31">
        <f t="shared" si="89"/>
        <v>1</v>
      </c>
      <c r="V742" s="30">
        <f t="shared" ca="1" si="90"/>
        <v>7.622671762348169</v>
      </c>
      <c r="Y742" s="18">
        <f t="shared" si="84"/>
        <v>7.7777777777777777</v>
      </c>
      <c r="Z742" s="18">
        <f t="shared" si="85"/>
        <v>6.7777777777777777</v>
      </c>
    </row>
    <row r="743" spans="2:26" x14ac:dyDescent="0.25">
      <c r="B743">
        <v>7</v>
      </c>
      <c r="C743">
        <v>7.5</v>
      </c>
      <c r="D743">
        <f t="shared" si="86"/>
        <v>7.5</v>
      </c>
      <c r="E743">
        <v>120</v>
      </c>
      <c r="F743" s="74">
        <v>8172</v>
      </c>
      <c r="Q743">
        <f t="shared" si="87"/>
        <v>0.5</v>
      </c>
      <c r="R743">
        <f t="shared" si="88"/>
        <v>0.5</v>
      </c>
      <c r="S743" s="31">
        <f t="shared" si="89"/>
        <v>0</v>
      </c>
      <c r="V743" s="30">
        <f t="shared" ca="1" si="90"/>
        <v>7.3522812372703319</v>
      </c>
      <c r="Y743" s="18">
        <f t="shared" si="84"/>
        <v>6.666666666666667</v>
      </c>
      <c r="Z743" s="18">
        <f t="shared" si="85"/>
        <v>7.2222222222222223</v>
      </c>
    </row>
    <row r="744" spans="2:26" x14ac:dyDescent="0.25">
      <c r="B744">
        <v>7</v>
      </c>
      <c r="C744">
        <v>6.6</v>
      </c>
      <c r="D744">
        <f t="shared" si="86"/>
        <v>6.5</v>
      </c>
      <c r="E744">
        <v>101</v>
      </c>
      <c r="F744" s="74">
        <v>53816</v>
      </c>
      <c r="Q744">
        <f t="shared" si="87"/>
        <v>-0.40000000000000036</v>
      </c>
      <c r="R744">
        <f t="shared" si="88"/>
        <v>0.40000000000000036</v>
      </c>
      <c r="S744" s="31">
        <f t="shared" si="89"/>
        <v>1</v>
      </c>
      <c r="V744" s="30">
        <f t="shared" ca="1" si="90"/>
        <v>7.2621097784408803</v>
      </c>
      <c r="Y744" s="18">
        <f t="shared" si="84"/>
        <v>6.666666666666667</v>
      </c>
      <c r="Z744" s="18">
        <f t="shared" si="85"/>
        <v>6.2222222222222223</v>
      </c>
    </row>
    <row r="745" spans="2:26" x14ac:dyDescent="0.25">
      <c r="B745">
        <v>7</v>
      </c>
      <c r="C745">
        <v>8.1999999999999993</v>
      </c>
      <c r="D745">
        <f t="shared" si="86"/>
        <v>8</v>
      </c>
      <c r="E745">
        <v>20</v>
      </c>
      <c r="F745" s="74">
        <v>139836</v>
      </c>
      <c r="Q745">
        <f t="shared" si="87"/>
        <v>1.1999999999999993</v>
      </c>
      <c r="R745">
        <f t="shared" si="88"/>
        <v>1.1999999999999993</v>
      </c>
      <c r="S745" s="31">
        <f t="shared" si="89"/>
        <v>0</v>
      </c>
      <c r="V745" s="30">
        <f t="shared" ca="1" si="90"/>
        <v>7.2718726716502022</v>
      </c>
      <c r="Y745" s="18">
        <f t="shared" si="84"/>
        <v>6.666666666666667</v>
      </c>
      <c r="Z745" s="18">
        <f t="shared" si="85"/>
        <v>8</v>
      </c>
    </row>
    <row r="746" spans="2:26" x14ac:dyDescent="0.25">
      <c r="B746">
        <v>7</v>
      </c>
      <c r="C746">
        <v>7.3</v>
      </c>
      <c r="D746">
        <f t="shared" si="86"/>
        <v>7.5</v>
      </c>
      <c r="E746">
        <v>131</v>
      </c>
      <c r="F746" s="74">
        <v>24456</v>
      </c>
      <c r="Q746">
        <f t="shared" si="87"/>
        <v>0.29999999999999982</v>
      </c>
      <c r="R746">
        <f t="shared" si="88"/>
        <v>0.29999999999999982</v>
      </c>
      <c r="S746" s="31">
        <f t="shared" si="89"/>
        <v>0</v>
      </c>
      <c r="V746" s="30">
        <f t="shared" ca="1" si="90"/>
        <v>7.0528568945471699</v>
      </c>
      <c r="Y746" s="18">
        <f t="shared" ref="Y746:Y809" si="91">(B746-1)*10/9</f>
        <v>6.666666666666667</v>
      </c>
      <c r="Z746" s="18">
        <f t="shared" ref="Z746:Z809" si="92">(C746-1)*10/9</f>
        <v>7</v>
      </c>
    </row>
    <row r="747" spans="2:26" x14ac:dyDescent="0.25">
      <c r="B747">
        <v>6</v>
      </c>
      <c r="C747">
        <v>6.4</v>
      </c>
      <c r="D747">
        <f t="shared" si="86"/>
        <v>6.5</v>
      </c>
      <c r="E747">
        <v>92</v>
      </c>
      <c r="F747" s="74">
        <v>10729</v>
      </c>
      <c r="Q747">
        <f t="shared" si="87"/>
        <v>0.40000000000000036</v>
      </c>
      <c r="R747">
        <f t="shared" si="88"/>
        <v>0.40000000000000036</v>
      </c>
      <c r="S747" s="31">
        <f t="shared" si="89"/>
        <v>0</v>
      </c>
      <c r="V747" s="30">
        <f t="shared" ca="1" si="90"/>
        <v>6.4499432418979286</v>
      </c>
      <c r="Y747" s="18">
        <f t="shared" si="91"/>
        <v>5.5555555555555554</v>
      </c>
      <c r="Z747" s="18">
        <f t="shared" si="92"/>
        <v>6</v>
      </c>
    </row>
    <row r="748" spans="2:26" x14ac:dyDescent="0.25">
      <c r="B748">
        <v>4</v>
      </c>
      <c r="C748">
        <v>8</v>
      </c>
      <c r="D748">
        <f t="shared" si="86"/>
        <v>8</v>
      </c>
      <c r="E748">
        <v>132</v>
      </c>
      <c r="F748" s="74">
        <v>50110</v>
      </c>
      <c r="Q748">
        <f t="shared" si="87"/>
        <v>4</v>
      </c>
      <c r="R748">
        <f t="shared" si="88"/>
        <v>4</v>
      </c>
      <c r="S748" s="31">
        <f t="shared" si="89"/>
        <v>0</v>
      </c>
      <c r="V748" s="30">
        <f t="shared" ca="1" si="90"/>
        <v>4.2060325089123509</v>
      </c>
      <c r="Y748" s="18">
        <f t="shared" si="91"/>
        <v>3.3333333333333335</v>
      </c>
      <c r="Z748" s="18">
        <f t="shared" si="92"/>
        <v>7.7777777777777777</v>
      </c>
    </row>
    <row r="749" spans="2:26" x14ac:dyDescent="0.25">
      <c r="B749">
        <v>7</v>
      </c>
      <c r="C749">
        <v>7.3</v>
      </c>
      <c r="D749">
        <f t="shared" si="86"/>
        <v>7.5</v>
      </c>
      <c r="E749">
        <v>82</v>
      </c>
      <c r="F749" s="74">
        <v>388</v>
      </c>
      <c r="Q749">
        <f t="shared" si="87"/>
        <v>0.29999999999999982</v>
      </c>
      <c r="R749">
        <f t="shared" si="88"/>
        <v>0.29999999999999982</v>
      </c>
      <c r="S749" s="31">
        <f t="shared" si="89"/>
        <v>0</v>
      </c>
      <c r="V749" s="30">
        <f t="shared" ca="1" si="90"/>
        <v>7.2508214729175799</v>
      </c>
      <c r="Y749" s="18">
        <f t="shared" si="91"/>
        <v>6.666666666666667</v>
      </c>
      <c r="Z749" s="18">
        <f t="shared" si="92"/>
        <v>7</v>
      </c>
    </row>
    <row r="750" spans="2:26" x14ac:dyDescent="0.25">
      <c r="B750">
        <v>8</v>
      </c>
      <c r="C750">
        <v>8.1999999999999993</v>
      </c>
      <c r="D750">
        <f t="shared" si="86"/>
        <v>8</v>
      </c>
      <c r="E750">
        <v>146</v>
      </c>
      <c r="F750" s="74">
        <v>143737</v>
      </c>
      <c r="Q750">
        <f t="shared" si="87"/>
        <v>0.19999999999999929</v>
      </c>
      <c r="R750">
        <f t="shared" si="88"/>
        <v>0.19999999999999929</v>
      </c>
      <c r="S750" s="31">
        <f t="shared" si="89"/>
        <v>0</v>
      </c>
      <c r="V750" s="30">
        <f t="shared" ca="1" si="90"/>
        <v>7.5972294670001705</v>
      </c>
      <c r="Y750" s="18">
        <f t="shared" si="91"/>
        <v>7.7777777777777777</v>
      </c>
      <c r="Z750" s="18">
        <f t="shared" si="92"/>
        <v>8</v>
      </c>
    </row>
    <row r="751" spans="2:26" x14ac:dyDescent="0.25">
      <c r="B751">
        <v>7</v>
      </c>
      <c r="C751">
        <v>6.6</v>
      </c>
      <c r="D751">
        <f t="shared" si="86"/>
        <v>6.5</v>
      </c>
      <c r="E751">
        <v>70</v>
      </c>
      <c r="F751" s="74">
        <v>2006</v>
      </c>
      <c r="Q751">
        <f t="shared" si="87"/>
        <v>-0.40000000000000036</v>
      </c>
      <c r="R751">
        <f t="shared" si="88"/>
        <v>0.40000000000000036</v>
      </c>
      <c r="S751" s="31">
        <f t="shared" si="89"/>
        <v>1</v>
      </c>
      <c r="V751" s="30">
        <f t="shared" ca="1" si="90"/>
        <v>7.2159066330091228</v>
      </c>
      <c r="Y751" s="18">
        <f t="shared" si="91"/>
        <v>6.666666666666667</v>
      </c>
      <c r="Z751" s="18">
        <f t="shared" si="92"/>
        <v>6.2222222222222223</v>
      </c>
    </row>
    <row r="752" spans="2:26" x14ac:dyDescent="0.25">
      <c r="B752">
        <v>6</v>
      </c>
      <c r="C752">
        <v>4.9000000000000004</v>
      </c>
      <c r="D752">
        <f t="shared" si="86"/>
        <v>5</v>
      </c>
      <c r="E752">
        <v>80</v>
      </c>
      <c r="F752" s="74">
        <v>493</v>
      </c>
      <c r="Q752">
        <f t="shared" si="87"/>
        <v>-1.0999999999999996</v>
      </c>
      <c r="R752">
        <f t="shared" si="88"/>
        <v>1.0999999999999996</v>
      </c>
      <c r="S752" s="31">
        <f t="shared" si="89"/>
        <v>1</v>
      </c>
      <c r="V752" s="30">
        <f t="shared" ca="1" si="90"/>
        <v>6.4758487144987456</v>
      </c>
      <c r="Y752" s="18">
        <f t="shared" si="91"/>
        <v>5.5555555555555554</v>
      </c>
      <c r="Z752" s="18">
        <f t="shared" si="92"/>
        <v>4.333333333333333</v>
      </c>
    </row>
    <row r="753" spans="2:26" x14ac:dyDescent="0.25">
      <c r="B753">
        <v>5</v>
      </c>
      <c r="C753">
        <v>6.2</v>
      </c>
      <c r="D753">
        <f t="shared" si="86"/>
        <v>6</v>
      </c>
      <c r="E753">
        <v>109</v>
      </c>
      <c r="F753" s="74">
        <v>5990</v>
      </c>
      <c r="Q753">
        <f t="shared" si="87"/>
        <v>1.2000000000000002</v>
      </c>
      <c r="R753">
        <f t="shared" si="88"/>
        <v>1.2000000000000002</v>
      </c>
      <c r="S753" s="31">
        <f t="shared" si="89"/>
        <v>0</v>
      </c>
      <c r="V753" s="30">
        <f t="shared" ca="1" si="90"/>
        <v>4.7622259265966234</v>
      </c>
      <c r="Y753" s="18">
        <f t="shared" si="91"/>
        <v>4.4444444444444446</v>
      </c>
      <c r="Z753" s="18">
        <f t="shared" si="92"/>
        <v>5.7777777777777777</v>
      </c>
    </row>
    <row r="754" spans="2:26" x14ac:dyDescent="0.25">
      <c r="B754">
        <v>8</v>
      </c>
      <c r="C754">
        <v>7.1</v>
      </c>
      <c r="D754">
        <f t="shared" si="86"/>
        <v>7</v>
      </c>
      <c r="E754">
        <v>118</v>
      </c>
      <c r="F754" s="74">
        <v>17129</v>
      </c>
      <c r="Q754">
        <f t="shared" si="87"/>
        <v>-0.90000000000000036</v>
      </c>
      <c r="R754">
        <f t="shared" si="88"/>
        <v>0.90000000000000036</v>
      </c>
      <c r="S754" s="31">
        <f t="shared" si="89"/>
        <v>1</v>
      </c>
      <c r="V754" s="30">
        <f t="shared" ca="1" si="90"/>
        <v>8.2081539719136192</v>
      </c>
      <c r="Y754" s="18">
        <f t="shared" si="91"/>
        <v>7.7777777777777777</v>
      </c>
      <c r="Z754" s="18">
        <f t="shared" si="92"/>
        <v>6.7777777777777777</v>
      </c>
    </row>
    <row r="755" spans="2:26" x14ac:dyDescent="0.25">
      <c r="B755">
        <v>5</v>
      </c>
      <c r="C755">
        <v>6.6</v>
      </c>
      <c r="D755">
        <f t="shared" si="86"/>
        <v>6.5</v>
      </c>
      <c r="E755">
        <v>3</v>
      </c>
      <c r="F755" s="74">
        <v>4914</v>
      </c>
      <c r="Q755">
        <f t="shared" si="87"/>
        <v>1.5999999999999996</v>
      </c>
      <c r="R755">
        <f t="shared" si="88"/>
        <v>1.5999999999999996</v>
      </c>
      <c r="S755" s="31">
        <f t="shared" si="89"/>
        <v>0</v>
      </c>
      <c r="V755" s="30">
        <f t="shared" ca="1" si="90"/>
        <v>5.4590222043460681</v>
      </c>
      <c r="Y755" s="18">
        <f t="shared" si="91"/>
        <v>4.4444444444444446</v>
      </c>
      <c r="Z755" s="18">
        <f t="shared" si="92"/>
        <v>6.2222222222222223</v>
      </c>
    </row>
    <row r="756" spans="2:26" x14ac:dyDescent="0.25">
      <c r="B756">
        <v>5</v>
      </c>
      <c r="C756">
        <v>7</v>
      </c>
      <c r="D756">
        <f t="shared" si="86"/>
        <v>7</v>
      </c>
      <c r="E756">
        <v>134</v>
      </c>
      <c r="F756" s="74">
        <v>76076</v>
      </c>
      <c r="Q756">
        <f t="shared" si="87"/>
        <v>2</v>
      </c>
      <c r="R756">
        <f t="shared" si="88"/>
        <v>2</v>
      </c>
      <c r="S756" s="31">
        <f t="shared" si="89"/>
        <v>0</v>
      </c>
      <c r="V756" s="30">
        <f t="shared" ca="1" si="90"/>
        <v>5.0867536909810083</v>
      </c>
      <c r="Y756" s="18">
        <f t="shared" si="91"/>
        <v>4.4444444444444446</v>
      </c>
      <c r="Z756" s="18">
        <f t="shared" si="92"/>
        <v>6.666666666666667</v>
      </c>
    </row>
    <row r="757" spans="2:26" x14ac:dyDescent="0.25">
      <c r="B757">
        <v>1</v>
      </c>
      <c r="C757">
        <v>3.5</v>
      </c>
      <c r="D757">
        <f t="shared" si="86"/>
        <v>3.5</v>
      </c>
      <c r="E757">
        <v>90</v>
      </c>
      <c r="F757" s="74">
        <v>61</v>
      </c>
      <c r="Q757">
        <f t="shared" si="87"/>
        <v>2.5</v>
      </c>
      <c r="R757">
        <f t="shared" si="88"/>
        <v>2.5</v>
      </c>
      <c r="S757" s="31">
        <f t="shared" si="89"/>
        <v>0</v>
      </c>
      <c r="V757" s="30">
        <f t="shared" ca="1" si="90"/>
        <v>1.362135005507767</v>
      </c>
      <c r="Y757" s="18">
        <f t="shared" si="91"/>
        <v>0</v>
      </c>
      <c r="Z757" s="18">
        <f t="shared" si="92"/>
        <v>2.7777777777777777</v>
      </c>
    </row>
    <row r="758" spans="2:26" x14ac:dyDescent="0.25">
      <c r="B758">
        <v>5</v>
      </c>
      <c r="C758">
        <v>7.8</v>
      </c>
      <c r="D758">
        <f t="shared" si="86"/>
        <v>8</v>
      </c>
      <c r="E758">
        <v>83</v>
      </c>
      <c r="F758" s="74">
        <v>6934</v>
      </c>
      <c r="Q758">
        <f t="shared" si="87"/>
        <v>2.8</v>
      </c>
      <c r="R758">
        <f t="shared" si="88"/>
        <v>2.8</v>
      </c>
      <c r="S758" s="31">
        <f t="shared" si="89"/>
        <v>0</v>
      </c>
      <c r="V758" s="30">
        <f t="shared" ca="1" si="90"/>
        <v>4.9785376198028741</v>
      </c>
      <c r="Y758" s="18">
        <f t="shared" si="91"/>
        <v>4.4444444444444446</v>
      </c>
      <c r="Z758" s="18">
        <f t="shared" si="92"/>
        <v>7.5555555555555554</v>
      </c>
    </row>
    <row r="759" spans="2:26" x14ac:dyDescent="0.25">
      <c r="B759">
        <v>3</v>
      </c>
      <c r="C759">
        <v>6.5</v>
      </c>
      <c r="D759">
        <f t="shared" si="86"/>
        <v>6.5</v>
      </c>
      <c r="E759">
        <v>130</v>
      </c>
      <c r="F759" s="74">
        <v>28001</v>
      </c>
      <c r="Q759">
        <f t="shared" si="87"/>
        <v>3.5</v>
      </c>
      <c r="R759">
        <f t="shared" si="88"/>
        <v>3.5</v>
      </c>
      <c r="S759" s="31">
        <f t="shared" si="89"/>
        <v>0</v>
      </c>
      <c r="V759" s="30">
        <f t="shared" ca="1" si="90"/>
        <v>2.9237110199289154</v>
      </c>
      <c r="Y759" s="18">
        <f t="shared" si="91"/>
        <v>2.2222222222222223</v>
      </c>
      <c r="Z759" s="18">
        <f t="shared" si="92"/>
        <v>6.1111111111111107</v>
      </c>
    </row>
    <row r="760" spans="2:26" x14ac:dyDescent="0.25">
      <c r="B760">
        <v>6</v>
      </c>
      <c r="C760">
        <v>8.1</v>
      </c>
      <c r="D760">
        <f t="shared" si="86"/>
        <v>8</v>
      </c>
      <c r="E760">
        <v>67</v>
      </c>
      <c r="F760" s="74">
        <v>5615</v>
      </c>
      <c r="Q760">
        <f t="shared" si="87"/>
        <v>2.0999999999999996</v>
      </c>
      <c r="R760">
        <f t="shared" si="88"/>
        <v>2.0999999999999996</v>
      </c>
      <c r="S760" s="31">
        <f t="shared" si="89"/>
        <v>0</v>
      </c>
      <c r="V760" s="30">
        <f t="shared" ca="1" si="90"/>
        <v>6.3151376873483995</v>
      </c>
      <c r="Y760" s="18">
        <f t="shared" si="91"/>
        <v>5.5555555555555554</v>
      </c>
      <c r="Z760" s="18">
        <f t="shared" si="92"/>
        <v>7.8888888888888893</v>
      </c>
    </row>
    <row r="761" spans="2:26" x14ac:dyDescent="0.25">
      <c r="B761">
        <v>5</v>
      </c>
      <c r="C761">
        <v>8</v>
      </c>
      <c r="D761">
        <f t="shared" si="86"/>
        <v>8</v>
      </c>
      <c r="E761">
        <v>119</v>
      </c>
      <c r="F761" s="74">
        <v>30712</v>
      </c>
      <c r="Q761">
        <f t="shared" si="87"/>
        <v>3</v>
      </c>
      <c r="R761">
        <f t="shared" si="88"/>
        <v>3</v>
      </c>
      <c r="S761" s="31">
        <f t="shared" si="89"/>
        <v>0</v>
      </c>
      <c r="V761" s="30">
        <f t="shared" ca="1" si="90"/>
        <v>5.455903631794266</v>
      </c>
      <c r="Y761" s="18">
        <f t="shared" si="91"/>
        <v>4.4444444444444446</v>
      </c>
      <c r="Z761" s="18">
        <f t="shared" si="92"/>
        <v>7.7777777777777777</v>
      </c>
    </row>
    <row r="762" spans="2:26" x14ac:dyDescent="0.25">
      <c r="B762">
        <v>7</v>
      </c>
      <c r="C762">
        <v>7.3</v>
      </c>
      <c r="D762">
        <f t="shared" si="86"/>
        <v>7.5</v>
      </c>
      <c r="E762">
        <v>87</v>
      </c>
      <c r="F762" s="74">
        <v>23213</v>
      </c>
      <c r="Q762">
        <f t="shared" si="87"/>
        <v>0.29999999999999982</v>
      </c>
      <c r="R762">
        <f t="shared" si="88"/>
        <v>0.29999999999999982</v>
      </c>
      <c r="S762" s="31">
        <f t="shared" si="89"/>
        <v>0</v>
      </c>
      <c r="V762" s="30">
        <f t="shared" ca="1" si="90"/>
        <v>7.202544605615544</v>
      </c>
      <c r="Y762" s="18">
        <f t="shared" si="91"/>
        <v>6.666666666666667</v>
      </c>
      <c r="Z762" s="18">
        <f t="shared" si="92"/>
        <v>7</v>
      </c>
    </row>
    <row r="763" spans="2:26" x14ac:dyDescent="0.25">
      <c r="B763">
        <v>5</v>
      </c>
      <c r="C763">
        <v>6.7</v>
      </c>
      <c r="D763">
        <f t="shared" si="86"/>
        <v>6.5</v>
      </c>
      <c r="E763">
        <v>94</v>
      </c>
      <c r="F763" s="74">
        <v>11679</v>
      </c>
      <c r="Q763">
        <f t="shared" si="87"/>
        <v>1.7000000000000002</v>
      </c>
      <c r="R763">
        <f t="shared" si="88"/>
        <v>1.7000000000000002</v>
      </c>
      <c r="S763" s="31">
        <f t="shared" si="89"/>
        <v>0</v>
      </c>
      <c r="V763" s="30">
        <f t="shared" ca="1" si="90"/>
        <v>4.7795103077196197</v>
      </c>
      <c r="Y763" s="18">
        <f t="shared" si="91"/>
        <v>4.4444444444444446</v>
      </c>
      <c r="Z763" s="18">
        <f t="shared" si="92"/>
        <v>6.333333333333333</v>
      </c>
    </row>
    <row r="764" spans="2:26" x14ac:dyDescent="0.25">
      <c r="B764">
        <v>7</v>
      </c>
      <c r="C764">
        <v>7</v>
      </c>
      <c r="D764">
        <f t="shared" si="86"/>
        <v>7</v>
      </c>
      <c r="E764">
        <v>89</v>
      </c>
      <c r="F764" s="74">
        <v>7107</v>
      </c>
      <c r="Q764">
        <f t="shared" si="87"/>
        <v>0</v>
      </c>
      <c r="R764">
        <f t="shared" si="88"/>
        <v>0</v>
      </c>
      <c r="S764" s="31">
        <f t="shared" si="89"/>
        <v>1</v>
      </c>
      <c r="V764" s="30">
        <f t="shared" ca="1" si="90"/>
        <v>6.7553536433442769</v>
      </c>
      <c r="Y764" s="18">
        <f t="shared" si="91"/>
        <v>6.666666666666667</v>
      </c>
      <c r="Z764" s="18">
        <f t="shared" si="92"/>
        <v>6.666666666666667</v>
      </c>
    </row>
    <row r="765" spans="2:26" x14ac:dyDescent="0.25">
      <c r="B765">
        <v>8</v>
      </c>
      <c r="C765">
        <v>7.8</v>
      </c>
      <c r="D765">
        <f t="shared" si="86"/>
        <v>8</v>
      </c>
      <c r="E765">
        <v>119</v>
      </c>
      <c r="F765" s="74">
        <v>38740</v>
      </c>
      <c r="Q765">
        <f t="shared" si="87"/>
        <v>-0.20000000000000018</v>
      </c>
      <c r="R765">
        <f t="shared" si="88"/>
        <v>0.20000000000000018</v>
      </c>
      <c r="S765" s="31">
        <f t="shared" si="89"/>
        <v>1</v>
      </c>
      <c r="V765" s="30">
        <f t="shared" ca="1" si="90"/>
        <v>8.3970341522681746</v>
      </c>
      <c r="Y765" s="18">
        <f t="shared" si="91"/>
        <v>7.7777777777777777</v>
      </c>
      <c r="Z765" s="18">
        <f t="shared" si="92"/>
        <v>7.5555555555555554</v>
      </c>
    </row>
    <row r="766" spans="2:26" x14ac:dyDescent="0.25">
      <c r="B766">
        <v>8</v>
      </c>
      <c r="C766">
        <v>6.9</v>
      </c>
      <c r="D766">
        <f t="shared" si="86"/>
        <v>7</v>
      </c>
      <c r="E766">
        <v>95</v>
      </c>
      <c r="F766" s="74">
        <v>25708</v>
      </c>
      <c r="Q766">
        <f t="shared" si="87"/>
        <v>-1.0999999999999996</v>
      </c>
      <c r="R766">
        <f t="shared" si="88"/>
        <v>1.0999999999999996</v>
      </c>
      <c r="S766" s="31">
        <f t="shared" si="89"/>
        <v>1</v>
      </c>
      <c r="V766" s="30">
        <f t="shared" ca="1" si="90"/>
        <v>8.3930985028873213</v>
      </c>
      <c r="Y766" s="18">
        <f t="shared" si="91"/>
        <v>7.7777777777777777</v>
      </c>
      <c r="Z766" s="18">
        <f t="shared" si="92"/>
        <v>6.5555555555555554</v>
      </c>
    </row>
    <row r="767" spans="2:26" x14ac:dyDescent="0.25">
      <c r="B767">
        <v>5</v>
      </c>
      <c r="C767">
        <v>6.3</v>
      </c>
      <c r="D767">
        <f t="shared" si="86"/>
        <v>6.5</v>
      </c>
      <c r="E767">
        <v>4</v>
      </c>
      <c r="F767" s="74">
        <v>297</v>
      </c>
      <c r="Q767">
        <f t="shared" si="87"/>
        <v>1.2999999999999998</v>
      </c>
      <c r="R767">
        <f t="shared" si="88"/>
        <v>1.2999999999999998</v>
      </c>
      <c r="S767" s="31">
        <f t="shared" si="89"/>
        <v>0</v>
      </c>
      <c r="V767" s="30">
        <f t="shared" ca="1" si="90"/>
        <v>4.8599503135465456</v>
      </c>
      <c r="Y767" s="18">
        <f t="shared" si="91"/>
        <v>4.4444444444444446</v>
      </c>
      <c r="Z767" s="18">
        <f t="shared" si="92"/>
        <v>5.8888888888888893</v>
      </c>
    </row>
    <row r="768" spans="2:26" x14ac:dyDescent="0.25">
      <c r="B768">
        <v>7</v>
      </c>
      <c r="C768">
        <v>7.2</v>
      </c>
      <c r="D768">
        <f t="shared" si="86"/>
        <v>7</v>
      </c>
      <c r="E768">
        <v>7</v>
      </c>
      <c r="F768" s="74">
        <v>3730</v>
      </c>
      <c r="Q768">
        <f t="shared" si="87"/>
        <v>0.20000000000000018</v>
      </c>
      <c r="R768">
        <f t="shared" si="88"/>
        <v>0.20000000000000018</v>
      </c>
      <c r="S768" s="31">
        <f t="shared" si="89"/>
        <v>0</v>
      </c>
      <c r="V768" s="30">
        <f t="shared" ca="1" si="90"/>
        <v>6.6995888355414506</v>
      </c>
      <c r="Y768" s="18">
        <f t="shared" si="91"/>
        <v>6.666666666666667</v>
      </c>
      <c r="Z768" s="18">
        <f t="shared" si="92"/>
        <v>6.8888888888888893</v>
      </c>
    </row>
    <row r="769" spans="2:26" x14ac:dyDescent="0.25">
      <c r="B769">
        <v>5</v>
      </c>
      <c r="C769">
        <v>6.9</v>
      </c>
      <c r="D769">
        <f t="shared" ref="D769:D832" si="93">ROUND($C769*2, 0)/2</f>
        <v>7</v>
      </c>
      <c r="E769">
        <v>6</v>
      </c>
      <c r="F769" s="74">
        <v>447</v>
      </c>
      <c r="Q769">
        <f t="shared" si="87"/>
        <v>1.9000000000000004</v>
      </c>
      <c r="R769">
        <f t="shared" si="88"/>
        <v>1.9000000000000004</v>
      </c>
      <c r="S769" s="31">
        <f t="shared" si="89"/>
        <v>0</v>
      </c>
      <c r="V769" s="30">
        <f t="shared" ca="1" si="90"/>
        <v>4.5641238548969287</v>
      </c>
      <c r="Y769" s="18">
        <f t="shared" si="91"/>
        <v>4.4444444444444446</v>
      </c>
      <c r="Z769" s="18">
        <f t="shared" si="92"/>
        <v>6.5555555555555554</v>
      </c>
    </row>
    <row r="770" spans="2:26" x14ac:dyDescent="0.25">
      <c r="B770">
        <v>8</v>
      </c>
      <c r="C770">
        <v>6.7</v>
      </c>
      <c r="D770">
        <f t="shared" si="93"/>
        <v>6.5</v>
      </c>
      <c r="E770">
        <v>6</v>
      </c>
      <c r="F770" s="74">
        <v>411</v>
      </c>
      <c r="Q770">
        <f t="shared" si="87"/>
        <v>-1.2999999999999998</v>
      </c>
      <c r="R770">
        <f t="shared" si="88"/>
        <v>1.2999999999999998</v>
      </c>
      <c r="S770" s="31">
        <f t="shared" si="89"/>
        <v>1</v>
      </c>
      <c r="V770" s="30">
        <f t="shared" ca="1" si="90"/>
        <v>8.0535692365775073</v>
      </c>
      <c r="Y770" s="18">
        <f t="shared" si="91"/>
        <v>7.7777777777777777</v>
      </c>
      <c r="Z770" s="18">
        <f t="shared" si="92"/>
        <v>6.333333333333333</v>
      </c>
    </row>
    <row r="771" spans="2:26" x14ac:dyDescent="0.25">
      <c r="B771">
        <v>8</v>
      </c>
      <c r="C771">
        <v>6.7</v>
      </c>
      <c r="D771">
        <f t="shared" si="93"/>
        <v>6.5</v>
      </c>
      <c r="E771">
        <v>6</v>
      </c>
      <c r="F771" s="74">
        <v>320</v>
      </c>
      <c r="Q771">
        <f t="shared" ref="Q771:Q834" si="94">C771-B771</f>
        <v>-1.2999999999999998</v>
      </c>
      <c r="R771">
        <f t="shared" ref="R771:R834" si="95">ABS(Q771)</f>
        <v>1.2999999999999998</v>
      </c>
      <c r="S771" s="31">
        <f t="shared" ref="S771:S834" si="96">IF($Q771&gt;0,0,1)</f>
        <v>1</v>
      </c>
      <c r="V771" s="30">
        <f t="shared" ref="V771:V834" ca="1" si="97">B771+RAND()-0.5</f>
        <v>7.909790600502145</v>
      </c>
      <c r="Y771" s="18">
        <f t="shared" si="91"/>
        <v>7.7777777777777777</v>
      </c>
      <c r="Z771" s="18">
        <f t="shared" si="92"/>
        <v>6.333333333333333</v>
      </c>
    </row>
    <row r="772" spans="2:26" x14ac:dyDescent="0.25">
      <c r="B772">
        <v>8</v>
      </c>
      <c r="C772">
        <v>7.1</v>
      </c>
      <c r="D772">
        <f t="shared" si="93"/>
        <v>7</v>
      </c>
      <c r="E772">
        <v>109</v>
      </c>
      <c r="F772" s="74">
        <v>9556</v>
      </c>
      <c r="Q772">
        <f t="shared" si="94"/>
        <v>-0.90000000000000036</v>
      </c>
      <c r="R772">
        <f t="shared" si="95"/>
        <v>0.90000000000000036</v>
      </c>
      <c r="S772" s="31">
        <f t="shared" si="96"/>
        <v>1</v>
      </c>
      <c r="V772" s="30">
        <f t="shared" ca="1" si="97"/>
        <v>7.7875709663796027</v>
      </c>
      <c r="Y772" s="18">
        <f t="shared" si="91"/>
        <v>7.7777777777777777</v>
      </c>
      <c r="Z772" s="18">
        <f t="shared" si="92"/>
        <v>6.7777777777777777</v>
      </c>
    </row>
    <row r="773" spans="2:26" x14ac:dyDescent="0.25">
      <c r="B773">
        <v>5</v>
      </c>
      <c r="C773">
        <v>6.7</v>
      </c>
      <c r="D773">
        <f t="shared" si="93"/>
        <v>6.5</v>
      </c>
      <c r="E773">
        <v>90</v>
      </c>
      <c r="F773" s="74">
        <v>1943</v>
      </c>
      <c r="Q773">
        <f t="shared" si="94"/>
        <v>1.7000000000000002</v>
      </c>
      <c r="R773">
        <f t="shared" si="95"/>
        <v>1.7000000000000002</v>
      </c>
      <c r="S773" s="31">
        <f t="shared" si="96"/>
        <v>0</v>
      </c>
      <c r="V773" s="30">
        <f t="shared" ca="1" si="97"/>
        <v>4.934952449696242</v>
      </c>
      <c r="Y773" s="18">
        <f t="shared" si="91"/>
        <v>4.4444444444444446</v>
      </c>
      <c r="Z773" s="18">
        <f t="shared" si="92"/>
        <v>6.333333333333333</v>
      </c>
    </row>
    <row r="774" spans="2:26" x14ac:dyDescent="0.25">
      <c r="B774">
        <v>7</v>
      </c>
      <c r="C774">
        <v>8.1999999999999993</v>
      </c>
      <c r="D774">
        <f t="shared" si="93"/>
        <v>8</v>
      </c>
      <c r="E774">
        <v>110</v>
      </c>
      <c r="F774" s="74">
        <v>7263</v>
      </c>
      <c r="Q774">
        <f t="shared" si="94"/>
        <v>1.1999999999999993</v>
      </c>
      <c r="R774">
        <f t="shared" si="95"/>
        <v>1.1999999999999993</v>
      </c>
      <c r="S774" s="31">
        <f t="shared" si="96"/>
        <v>0</v>
      </c>
      <c r="V774" s="30">
        <f t="shared" ca="1" si="97"/>
        <v>6.6063806875210345</v>
      </c>
      <c r="Y774" s="18">
        <f t="shared" si="91"/>
        <v>6.666666666666667</v>
      </c>
      <c r="Z774" s="18">
        <f t="shared" si="92"/>
        <v>8</v>
      </c>
    </row>
    <row r="775" spans="2:26" x14ac:dyDescent="0.25">
      <c r="B775">
        <v>8</v>
      </c>
      <c r="C775">
        <v>8.1999999999999993</v>
      </c>
      <c r="D775">
        <f t="shared" si="93"/>
        <v>8</v>
      </c>
      <c r="E775">
        <v>85</v>
      </c>
      <c r="F775" s="74">
        <v>17722</v>
      </c>
      <c r="Q775">
        <f t="shared" si="94"/>
        <v>0.19999999999999929</v>
      </c>
      <c r="R775">
        <f t="shared" si="95"/>
        <v>0.19999999999999929</v>
      </c>
      <c r="S775" s="31">
        <f t="shared" si="96"/>
        <v>0</v>
      </c>
      <c r="V775" s="30">
        <f t="shared" ca="1" si="97"/>
        <v>8.2565180576750361</v>
      </c>
      <c r="Y775" s="18">
        <f t="shared" si="91"/>
        <v>7.7777777777777777</v>
      </c>
      <c r="Z775" s="18">
        <f t="shared" si="92"/>
        <v>8</v>
      </c>
    </row>
    <row r="776" spans="2:26" x14ac:dyDescent="0.25">
      <c r="B776">
        <v>7</v>
      </c>
      <c r="C776">
        <v>7.2</v>
      </c>
      <c r="D776">
        <f t="shared" si="93"/>
        <v>7</v>
      </c>
      <c r="E776">
        <v>95</v>
      </c>
      <c r="F776" s="74">
        <v>12792</v>
      </c>
      <c r="Q776">
        <f t="shared" si="94"/>
        <v>0.20000000000000018</v>
      </c>
      <c r="R776">
        <f t="shared" si="95"/>
        <v>0.20000000000000018</v>
      </c>
      <c r="S776" s="31">
        <f t="shared" si="96"/>
        <v>0</v>
      </c>
      <c r="V776" s="30">
        <f t="shared" ca="1" si="97"/>
        <v>6.915888967980699</v>
      </c>
      <c r="Y776" s="18">
        <f t="shared" si="91"/>
        <v>6.666666666666667</v>
      </c>
      <c r="Z776" s="18">
        <f t="shared" si="92"/>
        <v>6.8888888888888893</v>
      </c>
    </row>
    <row r="777" spans="2:26" x14ac:dyDescent="0.25">
      <c r="B777">
        <v>6</v>
      </c>
      <c r="C777">
        <v>7.9</v>
      </c>
      <c r="D777">
        <f t="shared" si="93"/>
        <v>8</v>
      </c>
      <c r="E777">
        <v>98</v>
      </c>
      <c r="F777" s="74">
        <v>7938</v>
      </c>
      <c r="Q777">
        <f t="shared" si="94"/>
        <v>1.9000000000000004</v>
      </c>
      <c r="R777">
        <f t="shared" si="95"/>
        <v>1.9000000000000004</v>
      </c>
      <c r="S777" s="31">
        <f t="shared" si="96"/>
        <v>0</v>
      </c>
      <c r="V777" s="30">
        <f t="shared" ca="1" si="97"/>
        <v>6.4804882920128382</v>
      </c>
      <c r="Y777" s="18">
        <f t="shared" si="91"/>
        <v>5.5555555555555554</v>
      </c>
      <c r="Z777" s="18">
        <f t="shared" si="92"/>
        <v>7.666666666666667</v>
      </c>
    </row>
    <row r="778" spans="2:26" x14ac:dyDescent="0.25">
      <c r="B778">
        <v>8</v>
      </c>
      <c r="C778">
        <v>7.7</v>
      </c>
      <c r="D778">
        <f t="shared" si="93"/>
        <v>7.5</v>
      </c>
      <c r="E778">
        <v>134</v>
      </c>
      <c r="F778" s="74">
        <v>10887</v>
      </c>
      <c r="Q778">
        <f t="shared" si="94"/>
        <v>-0.29999999999999982</v>
      </c>
      <c r="R778">
        <f t="shared" si="95"/>
        <v>0.29999999999999982</v>
      </c>
      <c r="S778" s="31">
        <f t="shared" si="96"/>
        <v>1</v>
      </c>
      <c r="V778" s="30">
        <f t="shared" ca="1" si="97"/>
        <v>7.9283885950320485</v>
      </c>
      <c r="Y778" s="18">
        <f t="shared" si="91"/>
        <v>7.7777777777777777</v>
      </c>
      <c r="Z778" s="18">
        <f t="shared" si="92"/>
        <v>7.4444444444444446</v>
      </c>
    </row>
    <row r="779" spans="2:26" x14ac:dyDescent="0.25">
      <c r="B779">
        <v>8</v>
      </c>
      <c r="C779">
        <v>6.9</v>
      </c>
      <c r="D779">
        <f t="shared" si="93"/>
        <v>7</v>
      </c>
      <c r="E779">
        <v>92</v>
      </c>
      <c r="F779" s="74">
        <v>548</v>
      </c>
      <c r="Q779">
        <f t="shared" si="94"/>
        <v>-1.0999999999999996</v>
      </c>
      <c r="R779">
        <f t="shared" si="95"/>
        <v>1.0999999999999996</v>
      </c>
      <c r="S779" s="31">
        <f t="shared" si="96"/>
        <v>1</v>
      </c>
      <c r="V779" s="30">
        <f t="shared" ca="1" si="97"/>
        <v>8.0132104910473956</v>
      </c>
      <c r="Y779" s="18">
        <f t="shared" si="91"/>
        <v>7.7777777777777777</v>
      </c>
      <c r="Z779" s="18">
        <f t="shared" si="92"/>
        <v>6.5555555555555554</v>
      </c>
    </row>
    <row r="780" spans="2:26" x14ac:dyDescent="0.25">
      <c r="B780">
        <v>6</v>
      </c>
      <c r="C780">
        <v>7.4</v>
      </c>
      <c r="D780">
        <f t="shared" si="93"/>
        <v>7.5</v>
      </c>
      <c r="E780">
        <v>140</v>
      </c>
      <c r="F780" s="74">
        <v>106232</v>
      </c>
      <c r="Q780">
        <f t="shared" si="94"/>
        <v>1.4000000000000004</v>
      </c>
      <c r="R780">
        <f t="shared" si="95"/>
        <v>1.4000000000000004</v>
      </c>
      <c r="S780" s="31">
        <f t="shared" si="96"/>
        <v>0</v>
      </c>
      <c r="V780" s="30">
        <f t="shared" ca="1" si="97"/>
        <v>5.9124587753281803</v>
      </c>
      <c r="Y780" s="18">
        <f t="shared" si="91"/>
        <v>5.5555555555555554</v>
      </c>
      <c r="Z780" s="18">
        <f t="shared" si="92"/>
        <v>7.1111111111111107</v>
      </c>
    </row>
    <row r="781" spans="2:26" x14ac:dyDescent="0.25">
      <c r="B781">
        <v>7</v>
      </c>
      <c r="C781">
        <v>8.1</v>
      </c>
      <c r="D781">
        <f t="shared" si="93"/>
        <v>8</v>
      </c>
      <c r="E781">
        <v>152</v>
      </c>
      <c r="F781" s="74">
        <v>149738</v>
      </c>
      <c r="Q781">
        <f t="shared" si="94"/>
        <v>1.0999999999999996</v>
      </c>
      <c r="R781">
        <f t="shared" si="95"/>
        <v>1.0999999999999996</v>
      </c>
      <c r="S781" s="31">
        <f t="shared" si="96"/>
        <v>0</v>
      </c>
      <c r="V781" s="30">
        <f t="shared" ca="1" si="97"/>
        <v>6.8398906878829422</v>
      </c>
      <c r="Y781" s="18">
        <f t="shared" si="91"/>
        <v>6.666666666666667</v>
      </c>
      <c r="Z781" s="18">
        <f t="shared" si="92"/>
        <v>7.8888888888888893</v>
      </c>
    </row>
    <row r="782" spans="2:26" x14ac:dyDescent="0.25">
      <c r="B782">
        <v>5</v>
      </c>
      <c r="C782">
        <v>7.5</v>
      </c>
      <c r="D782">
        <f t="shared" si="93"/>
        <v>7.5</v>
      </c>
      <c r="E782">
        <v>164</v>
      </c>
      <c r="F782" s="74">
        <v>96073</v>
      </c>
      <c r="Q782">
        <f t="shared" si="94"/>
        <v>2.5</v>
      </c>
      <c r="R782">
        <f t="shared" si="95"/>
        <v>2.5</v>
      </c>
      <c r="S782" s="31">
        <f t="shared" si="96"/>
        <v>0</v>
      </c>
      <c r="V782" s="30">
        <f t="shared" ca="1" si="97"/>
        <v>5.1260542466623553</v>
      </c>
      <c r="Y782" s="18">
        <f t="shared" si="91"/>
        <v>4.4444444444444446</v>
      </c>
      <c r="Z782" s="18">
        <f t="shared" si="92"/>
        <v>7.2222222222222223</v>
      </c>
    </row>
    <row r="783" spans="2:26" x14ac:dyDescent="0.25">
      <c r="B783">
        <v>4</v>
      </c>
      <c r="C783">
        <v>6.3</v>
      </c>
      <c r="D783">
        <f t="shared" si="93"/>
        <v>6.5</v>
      </c>
      <c r="E783">
        <v>16</v>
      </c>
      <c r="F783" s="74">
        <v>3996</v>
      </c>
      <c r="Q783">
        <f t="shared" si="94"/>
        <v>2.2999999999999998</v>
      </c>
      <c r="R783">
        <f t="shared" si="95"/>
        <v>2.2999999999999998</v>
      </c>
      <c r="S783" s="31">
        <f t="shared" si="96"/>
        <v>0</v>
      </c>
      <c r="V783" s="30">
        <f t="shared" ca="1" si="97"/>
        <v>3.9984353054874457</v>
      </c>
      <c r="Y783" s="18">
        <f t="shared" si="91"/>
        <v>3.3333333333333335</v>
      </c>
      <c r="Z783" s="18">
        <f t="shared" si="92"/>
        <v>5.8888888888888893</v>
      </c>
    </row>
    <row r="784" spans="2:26" x14ac:dyDescent="0.25">
      <c r="B784">
        <v>6</v>
      </c>
      <c r="C784">
        <v>7.2</v>
      </c>
      <c r="D784">
        <f t="shared" si="93"/>
        <v>7</v>
      </c>
      <c r="E784">
        <v>9</v>
      </c>
      <c r="F784" s="74">
        <v>3991</v>
      </c>
      <c r="Q784">
        <f t="shared" si="94"/>
        <v>1.2000000000000002</v>
      </c>
      <c r="R784">
        <f t="shared" si="95"/>
        <v>1.2000000000000002</v>
      </c>
      <c r="S784" s="31">
        <f t="shared" si="96"/>
        <v>0</v>
      </c>
      <c r="V784" s="30">
        <f t="shared" ca="1" si="97"/>
        <v>5.6282322658475552</v>
      </c>
      <c r="Y784" s="18">
        <f t="shared" si="91"/>
        <v>5.5555555555555554</v>
      </c>
      <c r="Z784" s="18">
        <f t="shared" si="92"/>
        <v>6.8888888888888893</v>
      </c>
    </row>
    <row r="785" spans="2:26" x14ac:dyDescent="0.25">
      <c r="B785">
        <v>6</v>
      </c>
      <c r="C785">
        <v>5.6</v>
      </c>
      <c r="D785">
        <f t="shared" si="93"/>
        <v>5.5</v>
      </c>
      <c r="E785">
        <v>7</v>
      </c>
      <c r="F785" s="74">
        <v>3431</v>
      </c>
      <c r="Q785">
        <f t="shared" si="94"/>
        <v>-0.40000000000000036</v>
      </c>
      <c r="R785">
        <f t="shared" si="95"/>
        <v>0.40000000000000036</v>
      </c>
      <c r="S785" s="31">
        <f t="shared" si="96"/>
        <v>1</v>
      </c>
      <c r="V785" s="30">
        <f t="shared" ca="1" si="97"/>
        <v>6.4705580589175309</v>
      </c>
      <c r="Y785" s="18">
        <f t="shared" si="91"/>
        <v>5.5555555555555554</v>
      </c>
      <c r="Z785" s="18">
        <f t="shared" si="92"/>
        <v>5.1111111111111107</v>
      </c>
    </row>
    <row r="786" spans="2:26" x14ac:dyDescent="0.25">
      <c r="B786">
        <v>5</v>
      </c>
      <c r="C786">
        <v>5.7</v>
      </c>
      <c r="D786">
        <f t="shared" si="93"/>
        <v>5.5</v>
      </c>
      <c r="E786">
        <v>9</v>
      </c>
      <c r="F786" s="74">
        <v>3468</v>
      </c>
      <c r="Q786">
        <f t="shared" si="94"/>
        <v>0.70000000000000018</v>
      </c>
      <c r="R786">
        <f t="shared" si="95"/>
        <v>0.70000000000000018</v>
      </c>
      <c r="S786" s="31">
        <f t="shared" si="96"/>
        <v>0</v>
      </c>
      <c r="V786" s="30">
        <f t="shared" ca="1" si="97"/>
        <v>4.6743464612878434</v>
      </c>
      <c r="Y786" s="18">
        <f t="shared" si="91"/>
        <v>4.4444444444444446</v>
      </c>
      <c r="Z786" s="18">
        <f t="shared" si="92"/>
        <v>5.2222222222222223</v>
      </c>
    </row>
    <row r="787" spans="2:26" x14ac:dyDescent="0.25">
      <c r="B787">
        <v>5</v>
      </c>
      <c r="C787">
        <v>1.9</v>
      </c>
      <c r="D787">
        <f t="shared" si="93"/>
        <v>2</v>
      </c>
      <c r="E787">
        <v>111</v>
      </c>
      <c r="F787" s="74">
        <v>3481</v>
      </c>
      <c r="Q787">
        <f t="shared" si="94"/>
        <v>-3.1</v>
      </c>
      <c r="R787">
        <f t="shared" si="95"/>
        <v>3.1</v>
      </c>
      <c r="S787" s="31">
        <f t="shared" si="96"/>
        <v>1</v>
      </c>
      <c r="V787" s="30">
        <f t="shared" ca="1" si="97"/>
        <v>4.9019965134863863</v>
      </c>
      <c r="Y787" s="18">
        <f t="shared" si="91"/>
        <v>4.4444444444444446</v>
      </c>
      <c r="Z787" s="18">
        <f t="shared" si="92"/>
        <v>1</v>
      </c>
    </row>
    <row r="788" spans="2:26" x14ac:dyDescent="0.25">
      <c r="B788">
        <v>7</v>
      </c>
      <c r="C788">
        <v>6.6</v>
      </c>
      <c r="D788">
        <f t="shared" si="93"/>
        <v>6.5</v>
      </c>
      <c r="E788">
        <v>15</v>
      </c>
      <c r="F788" s="74">
        <v>4562</v>
      </c>
      <c r="Q788">
        <f t="shared" si="94"/>
        <v>-0.40000000000000036</v>
      </c>
      <c r="R788">
        <f t="shared" si="95"/>
        <v>0.40000000000000036</v>
      </c>
      <c r="S788" s="31">
        <f t="shared" si="96"/>
        <v>1</v>
      </c>
      <c r="V788" s="30">
        <f t="shared" ca="1" si="97"/>
        <v>7.1964270353234436</v>
      </c>
      <c r="Y788" s="18">
        <f t="shared" si="91"/>
        <v>6.666666666666667</v>
      </c>
      <c r="Z788" s="18">
        <f t="shared" si="92"/>
        <v>6.2222222222222223</v>
      </c>
    </row>
    <row r="789" spans="2:26" x14ac:dyDescent="0.25">
      <c r="B789">
        <v>6</v>
      </c>
      <c r="C789">
        <v>5.8</v>
      </c>
      <c r="D789">
        <f t="shared" si="93"/>
        <v>6</v>
      </c>
      <c r="E789">
        <v>5</v>
      </c>
      <c r="F789" s="74">
        <v>4032</v>
      </c>
      <c r="Q789">
        <f t="shared" si="94"/>
        <v>-0.20000000000000018</v>
      </c>
      <c r="R789">
        <f t="shared" si="95"/>
        <v>0.20000000000000018</v>
      </c>
      <c r="S789" s="31">
        <f t="shared" si="96"/>
        <v>1</v>
      </c>
      <c r="V789" s="30">
        <f t="shared" ca="1" si="97"/>
        <v>6.4792342071519196</v>
      </c>
      <c r="Y789" s="18">
        <f t="shared" si="91"/>
        <v>5.5555555555555554</v>
      </c>
      <c r="Z789" s="18">
        <f t="shared" si="92"/>
        <v>5.333333333333333</v>
      </c>
    </row>
    <row r="790" spans="2:26" x14ac:dyDescent="0.25">
      <c r="B790">
        <v>5</v>
      </c>
      <c r="C790">
        <v>7.2</v>
      </c>
      <c r="D790">
        <f t="shared" si="93"/>
        <v>7</v>
      </c>
      <c r="E790">
        <v>15</v>
      </c>
      <c r="F790" s="74">
        <v>4293</v>
      </c>
      <c r="Q790">
        <f t="shared" si="94"/>
        <v>2.2000000000000002</v>
      </c>
      <c r="R790">
        <f t="shared" si="95"/>
        <v>2.2000000000000002</v>
      </c>
      <c r="S790" s="31">
        <f t="shared" si="96"/>
        <v>0</v>
      </c>
      <c r="V790" s="30">
        <f t="shared" ca="1" si="97"/>
        <v>5.1804506407594904</v>
      </c>
      <c r="Y790" s="18">
        <f t="shared" si="91"/>
        <v>4.4444444444444446</v>
      </c>
      <c r="Z790" s="18">
        <f t="shared" si="92"/>
        <v>6.8888888888888893</v>
      </c>
    </row>
    <row r="791" spans="2:26" x14ac:dyDescent="0.25">
      <c r="B791">
        <v>7</v>
      </c>
      <c r="C791">
        <v>6.4</v>
      </c>
      <c r="D791">
        <f t="shared" si="93"/>
        <v>6.5</v>
      </c>
      <c r="E791">
        <v>100</v>
      </c>
      <c r="F791" s="74">
        <v>2379</v>
      </c>
      <c r="Q791">
        <f t="shared" si="94"/>
        <v>-0.59999999999999964</v>
      </c>
      <c r="R791">
        <f t="shared" si="95"/>
        <v>0.59999999999999964</v>
      </c>
      <c r="S791" s="31">
        <f t="shared" si="96"/>
        <v>1</v>
      </c>
      <c r="V791" s="30">
        <f t="shared" ca="1" si="97"/>
        <v>6.7063491255967449</v>
      </c>
      <c r="Y791" s="18">
        <f t="shared" si="91"/>
        <v>6.666666666666667</v>
      </c>
      <c r="Z791" s="18">
        <f t="shared" si="92"/>
        <v>6</v>
      </c>
    </row>
    <row r="792" spans="2:26" x14ac:dyDescent="0.25">
      <c r="B792">
        <v>5</v>
      </c>
      <c r="C792">
        <v>7.3</v>
      </c>
      <c r="D792">
        <f t="shared" si="93"/>
        <v>7.5</v>
      </c>
      <c r="E792">
        <v>134</v>
      </c>
      <c r="F792" s="74">
        <v>42881</v>
      </c>
      <c r="Q792">
        <f t="shared" si="94"/>
        <v>2.2999999999999998</v>
      </c>
      <c r="R792">
        <f t="shared" si="95"/>
        <v>2.2999999999999998</v>
      </c>
      <c r="S792" s="31">
        <f t="shared" si="96"/>
        <v>0</v>
      </c>
      <c r="V792" s="30">
        <f t="shared" ca="1" si="97"/>
        <v>5.1292452808541453</v>
      </c>
      <c r="Y792" s="18">
        <f t="shared" si="91"/>
        <v>4.4444444444444446</v>
      </c>
      <c r="Z792" s="18">
        <f t="shared" si="92"/>
        <v>7</v>
      </c>
    </row>
    <row r="793" spans="2:26" x14ac:dyDescent="0.25">
      <c r="B793">
        <v>9</v>
      </c>
      <c r="C793">
        <v>8.6</v>
      </c>
      <c r="D793">
        <f t="shared" si="93"/>
        <v>8.5</v>
      </c>
      <c r="E793">
        <v>129</v>
      </c>
      <c r="F793" s="74">
        <v>97160</v>
      </c>
      <c r="Q793">
        <f t="shared" si="94"/>
        <v>-0.40000000000000036</v>
      </c>
      <c r="R793">
        <f t="shared" si="95"/>
        <v>0.40000000000000036</v>
      </c>
      <c r="S793" s="31">
        <f t="shared" si="96"/>
        <v>1</v>
      </c>
      <c r="V793" s="30">
        <f t="shared" ca="1" si="97"/>
        <v>9.3737316480647088</v>
      </c>
      <c r="Y793" s="18">
        <f t="shared" si="91"/>
        <v>8.8888888888888893</v>
      </c>
      <c r="Z793" s="18">
        <f t="shared" si="92"/>
        <v>8.4444444444444446</v>
      </c>
    </row>
    <row r="794" spans="2:26" x14ac:dyDescent="0.25">
      <c r="B794">
        <v>7</v>
      </c>
      <c r="C794">
        <v>7.5</v>
      </c>
      <c r="D794">
        <f t="shared" si="93"/>
        <v>7.5</v>
      </c>
      <c r="E794">
        <v>124</v>
      </c>
      <c r="F794" s="74">
        <v>14126</v>
      </c>
      <c r="Q794">
        <f t="shared" si="94"/>
        <v>0.5</v>
      </c>
      <c r="R794">
        <f t="shared" si="95"/>
        <v>0.5</v>
      </c>
      <c r="S794" s="31">
        <f t="shared" si="96"/>
        <v>0</v>
      </c>
      <c r="V794" s="30">
        <f t="shared" ca="1" si="97"/>
        <v>6.5594877750986269</v>
      </c>
      <c r="Y794" s="18">
        <f t="shared" si="91"/>
        <v>6.666666666666667</v>
      </c>
      <c r="Z794" s="18">
        <f t="shared" si="92"/>
        <v>7.2222222222222223</v>
      </c>
    </row>
    <row r="795" spans="2:26" x14ac:dyDescent="0.25">
      <c r="B795">
        <v>5</v>
      </c>
      <c r="C795">
        <v>8</v>
      </c>
      <c r="D795">
        <f t="shared" si="93"/>
        <v>8</v>
      </c>
      <c r="E795">
        <v>133</v>
      </c>
      <c r="F795" s="74">
        <v>66115</v>
      </c>
      <c r="Q795">
        <f t="shared" si="94"/>
        <v>3</v>
      </c>
      <c r="R795">
        <f t="shared" si="95"/>
        <v>3</v>
      </c>
      <c r="S795" s="31">
        <f t="shared" si="96"/>
        <v>0</v>
      </c>
      <c r="V795" s="30">
        <f t="shared" ca="1" si="97"/>
        <v>5.0111412472471573</v>
      </c>
      <c r="Y795" s="18">
        <f t="shared" si="91"/>
        <v>4.4444444444444446</v>
      </c>
      <c r="Z795" s="18">
        <f t="shared" si="92"/>
        <v>7.7777777777777777</v>
      </c>
    </row>
    <row r="796" spans="2:26" x14ac:dyDescent="0.25">
      <c r="B796">
        <v>7</v>
      </c>
      <c r="C796">
        <v>6.6</v>
      </c>
      <c r="D796">
        <f t="shared" si="93"/>
        <v>6.5</v>
      </c>
      <c r="E796">
        <v>107</v>
      </c>
      <c r="F796" s="74">
        <v>15871</v>
      </c>
      <c r="Q796">
        <f t="shared" si="94"/>
        <v>-0.40000000000000036</v>
      </c>
      <c r="R796">
        <f t="shared" si="95"/>
        <v>0.40000000000000036</v>
      </c>
      <c r="S796" s="31">
        <f t="shared" si="96"/>
        <v>1</v>
      </c>
      <c r="V796" s="30">
        <f t="shared" ca="1" si="97"/>
        <v>6.7526155828872501</v>
      </c>
      <c r="Y796" s="18">
        <f t="shared" si="91"/>
        <v>6.666666666666667</v>
      </c>
      <c r="Z796" s="18">
        <f t="shared" si="92"/>
        <v>6.2222222222222223</v>
      </c>
    </row>
    <row r="797" spans="2:26" x14ac:dyDescent="0.25">
      <c r="B797">
        <v>6</v>
      </c>
      <c r="C797">
        <v>6.6</v>
      </c>
      <c r="D797">
        <f t="shared" si="93"/>
        <v>6.5</v>
      </c>
      <c r="E797">
        <v>45</v>
      </c>
      <c r="F797" s="74">
        <v>5573</v>
      </c>
      <c r="Q797">
        <f t="shared" si="94"/>
        <v>0.59999999999999964</v>
      </c>
      <c r="R797">
        <f t="shared" si="95"/>
        <v>0.59999999999999964</v>
      </c>
      <c r="S797" s="31">
        <f t="shared" si="96"/>
        <v>0</v>
      </c>
      <c r="V797" s="30">
        <f t="shared" ca="1" si="97"/>
        <v>6.1405178598679155</v>
      </c>
      <c r="Y797" s="18">
        <f t="shared" si="91"/>
        <v>5.5555555555555554</v>
      </c>
      <c r="Z797" s="18">
        <f t="shared" si="92"/>
        <v>6.2222222222222223</v>
      </c>
    </row>
    <row r="798" spans="2:26" x14ac:dyDescent="0.25">
      <c r="B798">
        <v>9</v>
      </c>
      <c r="C798">
        <v>7.4</v>
      </c>
      <c r="D798">
        <f t="shared" si="93"/>
        <v>7.5</v>
      </c>
      <c r="E798">
        <v>92</v>
      </c>
      <c r="F798" s="74">
        <v>10357</v>
      </c>
      <c r="Q798">
        <f t="shared" si="94"/>
        <v>-1.5999999999999996</v>
      </c>
      <c r="R798">
        <f t="shared" si="95"/>
        <v>1.5999999999999996</v>
      </c>
      <c r="S798" s="31">
        <f t="shared" si="96"/>
        <v>1</v>
      </c>
      <c r="V798" s="30">
        <f t="shared" ca="1" si="97"/>
        <v>8.7890547936306724</v>
      </c>
      <c r="Y798" s="18">
        <f t="shared" si="91"/>
        <v>8.8888888888888893</v>
      </c>
      <c r="Z798" s="18">
        <f t="shared" si="92"/>
        <v>7.1111111111111107</v>
      </c>
    </row>
    <row r="799" spans="2:26" x14ac:dyDescent="0.25">
      <c r="B799">
        <v>7</v>
      </c>
      <c r="C799">
        <v>6.4</v>
      </c>
      <c r="D799">
        <f t="shared" si="93"/>
        <v>6.5</v>
      </c>
      <c r="E799">
        <v>81</v>
      </c>
      <c r="F799" s="74">
        <v>424</v>
      </c>
      <c r="Q799">
        <f t="shared" si="94"/>
        <v>-0.59999999999999964</v>
      </c>
      <c r="R799">
        <f t="shared" si="95"/>
        <v>0.59999999999999964</v>
      </c>
      <c r="S799" s="31">
        <f t="shared" si="96"/>
        <v>1</v>
      </c>
      <c r="V799" s="30">
        <f t="shared" ca="1" si="97"/>
        <v>7.4920367064587579</v>
      </c>
      <c r="Y799" s="18">
        <f t="shared" si="91"/>
        <v>6.666666666666667</v>
      </c>
      <c r="Z799" s="18">
        <f t="shared" si="92"/>
        <v>6</v>
      </c>
    </row>
    <row r="800" spans="2:26" x14ac:dyDescent="0.25">
      <c r="B800">
        <v>8</v>
      </c>
      <c r="C800">
        <v>8.1</v>
      </c>
      <c r="D800">
        <f t="shared" si="93"/>
        <v>8</v>
      </c>
      <c r="E800">
        <v>88</v>
      </c>
      <c r="F800" s="74">
        <v>22566</v>
      </c>
      <c r="Q800">
        <f t="shared" si="94"/>
        <v>9.9999999999999645E-2</v>
      </c>
      <c r="R800">
        <f t="shared" si="95"/>
        <v>9.9999999999999645E-2</v>
      </c>
      <c r="S800" s="31">
        <f t="shared" si="96"/>
        <v>0</v>
      </c>
      <c r="V800" s="30">
        <f t="shared" ca="1" si="97"/>
        <v>8.0880753141195889</v>
      </c>
      <c r="Y800" s="18">
        <f t="shared" si="91"/>
        <v>7.7777777777777777</v>
      </c>
      <c r="Z800" s="18">
        <f t="shared" si="92"/>
        <v>7.8888888888888893</v>
      </c>
    </row>
    <row r="801" spans="2:26" x14ac:dyDescent="0.25">
      <c r="B801">
        <v>7</v>
      </c>
      <c r="C801">
        <v>5.2</v>
      </c>
      <c r="D801">
        <f t="shared" si="93"/>
        <v>5</v>
      </c>
      <c r="E801">
        <v>125</v>
      </c>
      <c r="F801" s="74">
        <v>3523</v>
      </c>
      <c r="Q801">
        <f t="shared" si="94"/>
        <v>-1.7999999999999998</v>
      </c>
      <c r="R801">
        <f t="shared" si="95"/>
        <v>1.7999999999999998</v>
      </c>
      <c r="S801" s="31">
        <f t="shared" si="96"/>
        <v>1</v>
      </c>
      <c r="V801" s="30">
        <f t="shared" ca="1" si="97"/>
        <v>6.7313001442917919</v>
      </c>
      <c r="Y801" s="18">
        <f t="shared" si="91"/>
        <v>6.666666666666667</v>
      </c>
      <c r="Z801" s="18">
        <f t="shared" si="92"/>
        <v>4.666666666666667</v>
      </c>
    </row>
    <row r="802" spans="2:26" x14ac:dyDescent="0.25">
      <c r="B802">
        <v>6</v>
      </c>
      <c r="C802">
        <v>8.1</v>
      </c>
      <c r="D802">
        <f t="shared" si="93"/>
        <v>8</v>
      </c>
      <c r="E802">
        <v>100</v>
      </c>
      <c r="F802" s="74">
        <v>5634</v>
      </c>
      <c r="Q802">
        <f t="shared" si="94"/>
        <v>2.0999999999999996</v>
      </c>
      <c r="R802">
        <f t="shared" si="95"/>
        <v>2.0999999999999996</v>
      </c>
      <c r="S802" s="31">
        <f t="shared" si="96"/>
        <v>0</v>
      </c>
      <c r="V802" s="30">
        <f t="shared" ca="1" si="97"/>
        <v>6.2468526912248343</v>
      </c>
      <c r="Y802" s="18">
        <f t="shared" si="91"/>
        <v>5.5555555555555554</v>
      </c>
      <c r="Z802" s="18">
        <f t="shared" si="92"/>
        <v>7.8888888888888893</v>
      </c>
    </row>
    <row r="803" spans="2:26" x14ac:dyDescent="0.25">
      <c r="B803">
        <v>5</v>
      </c>
      <c r="C803">
        <v>4.7</v>
      </c>
      <c r="D803">
        <f t="shared" si="93"/>
        <v>4.5</v>
      </c>
      <c r="E803">
        <v>3</v>
      </c>
      <c r="F803" s="74">
        <v>354</v>
      </c>
      <c r="Q803">
        <f t="shared" si="94"/>
        <v>-0.29999999999999982</v>
      </c>
      <c r="R803">
        <f t="shared" si="95"/>
        <v>0.29999999999999982</v>
      </c>
      <c r="S803" s="31">
        <f t="shared" si="96"/>
        <v>1</v>
      </c>
      <c r="V803" s="30">
        <f t="shared" ca="1" si="97"/>
        <v>5.0028993747252475</v>
      </c>
      <c r="Y803" s="18">
        <f t="shared" si="91"/>
        <v>4.4444444444444446</v>
      </c>
      <c r="Z803" s="18">
        <f t="shared" si="92"/>
        <v>4.1111111111111107</v>
      </c>
    </row>
    <row r="804" spans="2:26" x14ac:dyDescent="0.25">
      <c r="B804">
        <v>5</v>
      </c>
      <c r="C804">
        <v>7.6</v>
      </c>
      <c r="D804">
        <f t="shared" si="93"/>
        <v>7.5</v>
      </c>
      <c r="E804">
        <v>116</v>
      </c>
      <c r="F804" s="74">
        <v>19071</v>
      </c>
      <c r="Q804">
        <f t="shared" si="94"/>
        <v>2.5999999999999996</v>
      </c>
      <c r="R804">
        <f t="shared" si="95"/>
        <v>2.5999999999999996</v>
      </c>
      <c r="S804" s="31">
        <f t="shared" si="96"/>
        <v>0</v>
      </c>
      <c r="V804" s="30">
        <f t="shared" ca="1" si="97"/>
        <v>5.0023187986356099</v>
      </c>
      <c r="Y804" s="18">
        <f t="shared" si="91"/>
        <v>4.4444444444444446</v>
      </c>
      <c r="Z804" s="18">
        <f t="shared" si="92"/>
        <v>7.333333333333333</v>
      </c>
    </row>
    <row r="805" spans="2:26" x14ac:dyDescent="0.25">
      <c r="B805">
        <v>4</v>
      </c>
      <c r="C805">
        <v>7.2</v>
      </c>
      <c r="D805">
        <f t="shared" si="93"/>
        <v>7</v>
      </c>
      <c r="E805">
        <v>101</v>
      </c>
      <c r="F805" s="74">
        <v>1574</v>
      </c>
      <c r="Q805">
        <f t="shared" si="94"/>
        <v>3.2</v>
      </c>
      <c r="R805">
        <f t="shared" si="95"/>
        <v>3.2</v>
      </c>
      <c r="S805" s="31">
        <f t="shared" si="96"/>
        <v>0</v>
      </c>
      <c r="V805" s="30">
        <f t="shared" ca="1" si="97"/>
        <v>3.734482478666048</v>
      </c>
      <c r="Y805" s="18">
        <f t="shared" si="91"/>
        <v>3.3333333333333335</v>
      </c>
      <c r="Z805" s="18">
        <f t="shared" si="92"/>
        <v>6.8888888888888893</v>
      </c>
    </row>
    <row r="806" spans="2:26" x14ac:dyDescent="0.25">
      <c r="B806">
        <v>7</v>
      </c>
      <c r="C806">
        <v>6.4</v>
      </c>
      <c r="D806">
        <f t="shared" si="93"/>
        <v>6.5</v>
      </c>
      <c r="E806">
        <v>128</v>
      </c>
      <c r="F806" s="74">
        <v>4414</v>
      </c>
      <c r="Q806">
        <f t="shared" si="94"/>
        <v>-0.59999999999999964</v>
      </c>
      <c r="R806">
        <f t="shared" si="95"/>
        <v>0.59999999999999964</v>
      </c>
      <c r="S806" s="31">
        <f t="shared" si="96"/>
        <v>1</v>
      </c>
      <c r="V806" s="30">
        <f t="shared" ca="1" si="97"/>
        <v>7.0507738463927225</v>
      </c>
      <c r="Y806" s="18">
        <f t="shared" si="91"/>
        <v>6.666666666666667</v>
      </c>
      <c r="Z806" s="18">
        <f t="shared" si="92"/>
        <v>6</v>
      </c>
    </row>
    <row r="807" spans="2:26" x14ac:dyDescent="0.25">
      <c r="B807">
        <v>6</v>
      </c>
      <c r="C807">
        <v>6.8</v>
      </c>
      <c r="D807">
        <f t="shared" si="93"/>
        <v>7</v>
      </c>
      <c r="E807">
        <v>136</v>
      </c>
      <c r="F807" s="74">
        <v>29726</v>
      </c>
      <c r="Q807">
        <f t="shared" si="94"/>
        <v>0.79999999999999982</v>
      </c>
      <c r="R807">
        <f t="shared" si="95"/>
        <v>0.79999999999999982</v>
      </c>
      <c r="S807" s="31">
        <f t="shared" si="96"/>
        <v>0</v>
      </c>
      <c r="V807" s="30">
        <f t="shared" ca="1" si="97"/>
        <v>5.5061980265971</v>
      </c>
      <c r="Y807" s="18">
        <f t="shared" si="91"/>
        <v>5.5555555555555554</v>
      </c>
      <c r="Z807" s="18">
        <f t="shared" si="92"/>
        <v>6.4444444444444446</v>
      </c>
    </row>
    <row r="808" spans="2:26" x14ac:dyDescent="0.25">
      <c r="B808">
        <v>5</v>
      </c>
      <c r="C808">
        <v>7.7</v>
      </c>
      <c r="D808">
        <f t="shared" si="93"/>
        <v>7.5</v>
      </c>
      <c r="E808">
        <v>115</v>
      </c>
      <c r="F808" s="74">
        <v>67771</v>
      </c>
      <c r="Q808">
        <f t="shared" si="94"/>
        <v>2.7</v>
      </c>
      <c r="R808">
        <f t="shared" si="95"/>
        <v>2.7</v>
      </c>
      <c r="S808" s="31">
        <f t="shared" si="96"/>
        <v>0</v>
      </c>
      <c r="V808" s="30">
        <f t="shared" ca="1" si="97"/>
        <v>5.0074816286695638</v>
      </c>
      <c r="Y808" s="18">
        <f t="shared" si="91"/>
        <v>4.4444444444444446</v>
      </c>
      <c r="Z808" s="18">
        <f t="shared" si="92"/>
        <v>7.4444444444444446</v>
      </c>
    </row>
    <row r="809" spans="2:26" x14ac:dyDescent="0.25">
      <c r="B809">
        <v>6</v>
      </c>
      <c r="C809">
        <v>6.5</v>
      </c>
      <c r="D809">
        <f t="shared" si="93"/>
        <v>6.5</v>
      </c>
      <c r="E809">
        <v>114</v>
      </c>
      <c r="F809" s="74">
        <v>10716</v>
      </c>
      <c r="Q809">
        <f t="shared" si="94"/>
        <v>0.5</v>
      </c>
      <c r="R809">
        <f t="shared" si="95"/>
        <v>0.5</v>
      </c>
      <c r="S809" s="31">
        <f t="shared" si="96"/>
        <v>0</v>
      </c>
      <c r="V809" s="30">
        <f t="shared" ca="1" si="97"/>
        <v>6.4324006988803131</v>
      </c>
      <c r="Y809" s="18">
        <f t="shared" si="91"/>
        <v>5.5555555555555554</v>
      </c>
      <c r="Z809" s="18">
        <f t="shared" si="92"/>
        <v>6.1111111111111107</v>
      </c>
    </row>
    <row r="810" spans="2:26" x14ac:dyDescent="0.25">
      <c r="B810">
        <v>7</v>
      </c>
      <c r="C810">
        <v>8.3000000000000007</v>
      </c>
      <c r="D810">
        <f t="shared" si="93"/>
        <v>8.5</v>
      </c>
      <c r="E810">
        <v>139</v>
      </c>
      <c r="F810" s="74">
        <v>11311</v>
      </c>
      <c r="Q810">
        <f t="shared" si="94"/>
        <v>1.3000000000000007</v>
      </c>
      <c r="R810">
        <f t="shared" si="95"/>
        <v>1.3000000000000007</v>
      </c>
      <c r="S810" s="31">
        <f t="shared" si="96"/>
        <v>0</v>
      </c>
      <c r="V810" s="30">
        <f t="shared" ca="1" si="97"/>
        <v>6.9362766459759193</v>
      </c>
      <c r="Y810" s="18">
        <f t="shared" ref="Y810:Y870" si="98">(B810-1)*10/9</f>
        <v>6.666666666666667</v>
      </c>
      <c r="Z810" s="18">
        <f t="shared" ref="Z810:Z870" si="99">(C810-1)*10/9</f>
        <v>8.1111111111111107</v>
      </c>
    </row>
    <row r="811" spans="2:26" x14ac:dyDescent="0.25">
      <c r="B811">
        <v>7</v>
      </c>
      <c r="C811">
        <v>7.6</v>
      </c>
      <c r="D811">
        <f t="shared" si="93"/>
        <v>7.5</v>
      </c>
      <c r="E811">
        <v>93</v>
      </c>
      <c r="F811" s="74">
        <v>1930</v>
      </c>
      <c r="Q811">
        <f t="shared" si="94"/>
        <v>0.59999999999999964</v>
      </c>
      <c r="R811">
        <f t="shared" si="95"/>
        <v>0.59999999999999964</v>
      </c>
      <c r="S811" s="31">
        <f t="shared" si="96"/>
        <v>0</v>
      </c>
      <c r="V811" s="30">
        <f t="shared" ca="1" si="97"/>
        <v>7.0802952975737696</v>
      </c>
      <c r="Y811" s="18">
        <f t="shared" si="98"/>
        <v>6.666666666666667</v>
      </c>
      <c r="Z811" s="18">
        <f t="shared" si="99"/>
        <v>7.333333333333333</v>
      </c>
    </row>
    <row r="812" spans="2:26" x14ac:dyDescent="0.25">
      <c r="B812">
        <v>7</v>
      </c>
      <c r="C812">
        <v>7.8</v>
      </c>
      <c r="D812">
        <f t="shared" si="93"/>
        <v>8</v>
      </c>
      <c r="E812">
        <v>2</v>
      </c>
      <c r="F812" s="74">
        <v>1428</v>
      </c>
      <c r="Q812">
        <f t="shared" si="94"/>
        <v>0.79999999999999982</v>
      </c>
      <c r="R812">
        <f t="shared" si="95"/>
        <v>0.79999999999999982</v>
      </c>
      <c r="S812" s="31">
        <f t="shared" si="96"/>
        <v>0</v>
      </c>
      <c r="V812" s="30">
        <f t="shared" ca="1" si="97"/>
        <v>7.3514390557911629</v>
      </c>
      <c r="Y812" s="18">
        <f t="shared" si="98"/>
        <v>6.666666666666667</v>
      </c>
      <c r="Z812" s="18">
        <f t="shared" si="99"/>
        <v>7.5555555555555554</v>
      </c>
    </row>
    <row r="813" spans="2:26" x14ac:dyDescent="0.25">
      <c r="B813">
        <v>6</v>
      </c>
      <c r="C813">
        <v>5.0999999999999996</v>
      </c>
      <c r="D813">
        <f t="shared" si="93"/>
        <v>5</v>
      </c>
      <c r="E813">
        <v>88</v>
      </c>
      <c r="F813" s="74">
        <v>3099</v>
      </c>
      <c r="Q813">
        <f t="shared" si="94"/>
        <v>-0.90000000000000036</v>
      </c>
      <c r="R813">
        <f t="shared" si="95"/>
        <v>0.90000000000000036</v>
      </c>
      <c r="S813" s="31">
        <f t="shared" si="96"/>
        <v>1</v>
      </c>
      <c r="V813" s="30">
        <f t="shared" ca="1" si="97"/>
        <v>5.5302954056727449</v>
      </c>
      <c r="Y813" s="18">
        <f t="shared" si="98"/>
        <v>5.5555555555555554</v>
      </c>
      <c r="Z813" s="18">
        <f t="shared" si="99"/>
        <v>4.5555555555555554</v>
      </c>
    </row>
    <row r="814" spans="2:26" x14ac:dyDescent="0.25">
      <c r="B814">
        <v>7</v>
      </c>
      <c r="C814">
        <v>5.4</v>
      </c>
      <c r="D814">
        <f t="shared" si="93"/>
        <v>5.5</v>
      </c>
      <c r="E814">
        <v>123</v>
      </c>
      <c r="F814" s="74">
        <v>14226</v>
      </c>
      <c r="Q814">
        <f t="shared" si="94"/>
        <v>-1.5999999999999996</v>
      </c>
      <c r="R814">
        <f t="shared" si="95"/>
        <v>1.5999999999999996</v>
      </c>
      <c r="S814" s="31">
        <f t="shared" si="96"/>
        <v>1</v>
      </c>
      <c r="V814" s="30">
        <f t="shared" ca="1" si="97"/>
        <v>6.7517975707328395</v>
      </c>
      <c r="Y814" s="18">
        <f t="shared" si="98"/>
        <v>6.666666666666667</v>
      </c>
      <c r="Z814" s="18">
        <f t="shared" si="99"/>
        <v>4.8888888888888893</v>
      </c>
    </row>
    <row r="815" spans="2:26" x14ac:dyDescent="0.25">
      <c r="B815">
        <v>8</v>
      </c>
      <c r="C815">
        <v>7.8</v>
      </c>
      <c r="D815">
        <f t="shared" si="93"/>
        <v>8</v>
      </c>
      <c r="E815">
        <v>104</v>
      </c>
      <c r="F815" s="74">
        <v>43441</v>
      </c>
      <c r="Q815">
        <f t="shared" si="94"/>
        <v>-0.20000000000000018</v>
      </c>
      <c r="R815">
        <f t="shared" si="95"/>
        <v>0.20000000000000018</v>
      </c>
      <c r="S815" s="31">
        <f t="shared" si="96"/>
        <v>1</v>
      </c>
      <c r="V815" s="30">
        <f t="shared" ca="1" si="97"/>
        <v>8.409354165994591</v>
      </c>
      <c r="Y815" s="18">
        <f t="shared" si="98"/>
        <v>7.7777777777777777</v>
      </c>
      <c r="Z815" s="18">
        <f t="shared" si="99"/>
        <v>7.5555555555555554</v>
      </c>
    </row>
    <row r="816" spans="2:26" x14ac:dyDescent="0.25">
      <c r="B816">
        <v>6</v>
      </c>
      <c r="C816">
        <v>7.4</v>
      </c>
      <c r="D816">
        <f t="shared" si="93"/>
        <v>7.5</v>
      </c>
      <c r="E816">
        <v>85</v>
      </c>
      <c r="F816" s="74">
        <v>15466</v>
      </c>
      <c r="Q816">
        <f t="shared" si="94"/>
        <v>1.4000000000000004</v>
      </c>
      <c r="R816">
        <f t="shared" si="95"/>
        <v>1.4000000000000004</v>
      </c>
      <c r="S816" s="31">
        <f t="shared" si="96"/>
        <v>0</v>
      </c>
      <c r="V816" s="30">
        <f t="shared" ca="1" si="97"/>
        <v>5.610917550321366</v>
      </c>
      <c r="Y816" s="18">
        <f t="shared" si="98"/>
        <v>5.5555555555555554</v>
      </c>
      <c r="Z816" s="18">
        <f t="shared" si="99"/>
        <v>7.1111111111111107</v>
      </c>
    </row>
    <row r="817" spans="2:26" x14ac:dyDescent="0.25">
      <c r="B817">
        <v>8</v>
      </c>
      <c r="C817">
        <v>8.5</v>
      </c>
      <c r="D817">
        <f t="shared" si="93"/>
        <v>8.5</v>
      </c>
      <c r="E817">
        <v>94</v>
      </c>
      <c r="F817" s="74">
        <v>13522</v>
      </c>
      <c r="Q817">
        <f t="shared" si="94"/>
        <v>0.5</v>
      </c>
      <c r="R817">
        <f t="shared" si="95"/>
        <v>0.5</v>
      </c>
      <c r="S817" s="31">
        <f t="shared" si="96"/>
        <v>0</v>
      </c>
      <c r="V817" s="30">
        <f t="shared" ca="1" si="97"/>
        <v>7.6652937860406762</v>
      </c>
      <c r="Y817" s="18">
        <f t="shared" si="98"/>
        <v>7.7777777777777777</v>
      </c>
      <c r="Z817" s="18">
        <f t="shared" si="99"/>
        <v>8.3333333333333339</v>
      </c>
    </row>
    <row r="818" spans="2:26" x14ac:dyDescent="0.25">
      <c r="B818">
        <v>6</v>
      </c>
      <c r="C818">
        <v>5.8</v>
      </c>
      <c r="D818">
        <f t="shared" si="93"/>
        <v>6</v>
      </c>
      <c r="E818">
        <v>96</v>
      </c>
      <c r="F818" s="74">
        <v>63618</v>
      </c>
      <c r="Q818">
        <f t="shared" si="94"/>
        <v>-0.20000000000000018</v>
      </c>
      <c r="R818">
        <f t="shared" si="95"/>
        <v>0.20000000000000018</v>
      </c>
      <c r="S818" s="31">
        <f t="shared" si="96"/>
        <v>1</v>
      </c>
      <c r="V818" s="30">
        <f t="shared" ca="1" si="97"/>
        <v>5.9707158669441256</v>
      </c>
      <c r="Y818" s="18">
        <f t="shared" si="98"/>
        <v>5.5555555555555554</v>
      </c>
      <c r="Z818" s="18">
        <f t="shared" si="99"/>
        <v>5.333333333333333</v>
      </c>
    </row>
    <row r="819" spans="2:26" x14ac:dyDescent="0.25">
      <c r="B819">
        <v>7</v>
      </c>
      <c r="C819">
        <v>8.1999999999999993</v>
      </c>
      <c r="D819">
        <f t="shared" si="93"/>
        <v>8</v>
      </c>
      <c r="E819">
        <v>108</v>
      </c>
      <c r="F819" s="74">
        <v>28875</v>
      </c>
      <c r="Q819">
        <f t="shared" si="94"/>
        <v>1.1999999999999993</v>
      </c>
      <c r="R819">
        <f t="shared" si="95"/>
        <v>1.1999999999999993</v>
      </c>
      <c r="S819" s="31">
        <f t="shared" si="96"/>
        <v>0</v>
      </c>
      <c r="V819" s="30">
        <f t="shared" ca="1" si="97"/>
        <v>6.6257611632179056</v>
      </c>
      <c r="Y819" s="18">
        <f t="shared" si="98"/>
        <v>6.666666666666667</v>
      </c>
      <c r="Z819" s="18">
        <f t="shared" si="99"/>
        <v>8</v>
      </c>
    </row>
    <row r="820" spans="2:26" x14ac:dyDescent="0.25">
      <c r="B820">
        <v>7</v>
      </c>
      <c r="C820">
        <v>7.5</v>
      </c>
      <c r="D820">
        <f t="shared" si="93"/>
        <v>7.5</v>
      </c>
      <c r="E820">
        <v>110</v>
      </c>
      <c r="F820" s="74">
        <v>4924</v>
      </c>
      <c r="Q820">
        <f t="shared" si="94"/>
        <v>0.5</v>
      </c>
      <c r="R820">
        <f t="shared" si="95"/>
        <v>0.5</v>
      </c>
      <c r="S820" s="31">
        <f t="shared" si="96"/>
        <v>0</v>
      </c>
      <c r="V820" s="30">
        <f t="shared" ca="1" si="97"/>
        <v>7.2669068280796099</v>
      </c>
      <c r="Y820" s="18">
        <f t="shared" si="98"/>
        <v>6.666666666666667</v>
      </c>
      <c r="Z820" s="18">
        <f t="shared" si="99"/>
        <v>7.2222222222222223</v>
      </c>
    </row>
    <row r="821" spans="2:26" x14ac:dyDescent="0.25">
      <c r="B821">
        <v>8</v>
      </c>
      <c r="C821">
        <v>7.3</v>
      </c>
      <c r="D821">
        <f t="shared" si="93"/>
        <v>7.5</v>
      </c>
      <c r="E821">
        <v>110</v>
      </c>
      <c r="F821" s="74">
        <v>11313</v>
      </c>
      <c r="Q821">
        <f t="shared" si="94"/>
        <v>-0.70000000000000018</v>
      </c>
      <c r="R821">
        <f t="shared" si="95"/>
        <v>0.70000000000000018</v>
      </c>
      <c r="S821" s="31">
        <f t="shared" si="96"/>
        <v>1</v>
      </c>
      <c r="V821" s="30">
        <f t="shared" ca="1" si="97"/>
        <v>8.3381133284786735</v>
      </c>
      <c r="Y821" s="18">
        <f t="shared" si="98"/>
        <v>7.7777777777777777</v>
      </c>
      <c r="Z821" s="18">
        <f t="shared" si="99"/>
        <v>7</v>
      </c>
    </row>
    <row r="822" spans="2:26" x14ac:dyDescent="0.25">
      <c r="B822">
        <v>8</v>
      </c>
      <c r="C822">
        <v>7.7</v>
      </c>
      <c r="D822">
        <f t="shared" si="93"/>
        <v>7.5</v>
      </c>
      <c r="E822">
        <v>85</v>
      </c>
      <c r="F822" s="74">
        <v>5447</v>
      </c>
      <c r="Q822">
        <f t="shared" si="94"/>
        <v>-0.29999999999999982</v>
      </c>
      <c r="R822">
        <f t="shared" si="95"/>
        <v>0.29999999999999982</v>
      </c>
      <c r="S822" s="31">
        <f t="shared" si="96"/>
        <v>1</v>
      </c>
      <c r="V822" s="30">
        <f t="shared" ca="1" si="97"/>
        <v>7.6251732828858767</v>
      </c>
      <c r="Y822" s="18">
        <f t="shared" si="98"/>
        <v>7.7777777777777777</v>
      </c>
      <c r="Z822" s="18">
        <f t="shared" si="99"/>
        <v>7.4444444444444446</v>
      </c>
    </row>
    <row r="823" spans="2:26" x14ac:dyDescent="0.25">
      <c r="B823">
        <v>7</v>
      </c>
      <c r="C823">
        <v>7.7</v>
      </c>
      <c r="D823">
        <f t="shared" si="93"/>
        <v>7.5</v>
      </c>
      <c r="E823">
        <v>120</v>
      </c>
      <c r="F823" s="74">
        <v>117105</v>
      </c>
      <c r="Q823">
        <f t="shared" si="94"/>
        <v>0.70000000000000018</v>
      </c>
      <c r="R823">
        <f t="shared" si="95"/>
        <v>0.70000000000000018</v>
      </c>
      <c r="S823" s="31">
        <f t="shared" si="96"/>
        <v>0</v>
      </c>
      <c r="V823" s="30">
        <f t="shared" ca="1" si="97"/>
        <v>7.4855098805447522</v>
      </c>
      <c r="Y823" s="18">
        <f t="shared" si="98"/>
        <v>6.666666666666667</v>
      </c>
      <c r="Z823" s="18">
        <f t="shared" si="99"/>
        <v>7.4444444444444446</v>
      </c>
    </row>
    <row r="824" spans="2:26" x14ac:dyDescent="0.25">
      <c r="B824">
        <v>7</v>
      </c>
      <c r="C824">
        <v>7.3</v>
      </c>
      <c r="D824">
        <f t="shared" si="93"/>
        <v>7.5</v>
      </c>
      <c r="E824">
        <v>78</v>
      </c>
      <c r="F824" s="74">
        <v>311</v>
      </c>
      <c r="Q824">
        <f t="shared" si="94"/>
        <v>0.29999999999999982</v>
      </c>
      <c r="R824">
        <f t="shared" si="95"/>
        <v>0.29999999999999982</v>
      </c>
      <c r="S824" s="31">
        <f t="shared" si="96"/>
        <v>0</v>
      </c>
      <c r="V824" s="30">
        <f t="shared" ca="1" si="97"/>
        <v>6.995845826941939</v>
      </c>
      <c r="Y824" s="18">
        <f t="shared" si="98"/>
        <v>6.666666666666667</v>
      </c>
      <c r="Z824" s="18">
        <f t="shared" si="99"/>
        <v>7</v>
      </c>
    </row>
    <row r="825" spans="2:26" x14ac:dyDescent="0.25">
      <c r="B825">
        <v>6</v>
      </c>
      <c r="C825">
        <v>6.5</v>
      </c>
      <c r="D825">
        <f t="shared" si="93"/>
        <v>6.5</v>
      </c>
      <c r="E825">
        <v>79</v>
      </c>
      <c r="F825" s="74">
        <v>3195</v>
      </c>
      <c r="Q825">
        <f t="shared" si="94"/>
        <v>0.5</v>
      </c>
      <c r="R825">
        <f t="shared" si="95"/>
        <v>0.5</v>
      </c>
      <c r="S825" s="31">
        <f t="shared" si="96"/>
        <v>0</v>
      </c>
      <c r="V825" s="30">
        <f t="shared" ca="1" si="97"/>
        <v>6.0478382646218627</v>
      </c>
      <c r="Y825" s="18">
        <f t="shared" si="98"/>
        <v>5.5555555555555554</v>
      </c>
      <c r="Z825" s="18">
        <f t="shared" si="99"/>
        <v>6.1111111111111107</v>
      </c>
    </row>
    <row r="826" spans="2:26" x14ac:dyDescent="0.25">
      <c r="B826">
        <v>7</v>
      </c>
      <c r="C826">
        <v>7.3</v>
      </c>
      <c r="D826">
        <f t="shared" si="93"/>
        <v>7.5</v>
      </c>
      <c r="E826">
        <v>100</v>
      </c>
      <c r="F826" s="74">
        <v>29426</v>
      </c>
      <c r="Q826">
        <f t="shared" si="94"/>
        <v>0.29999999999999982</v>
      </c>
      <c r="R826">
        <f t="shared" si="95"/>
        <v>0.29999999999999982</v>
      </c>
      <c r="S826" s="31">
        <f t="shared" si="96"/>
        <v>0</v>
      </c>
      <c r="V826" s="30">
        <f t="shared" ca="1" si="97"/>
        <v>7.1055865818534887</v>
      </c>
      <c r="Y826" s="18">
        <f t="shared" si="98"/>
        <v>6.666666666666667</v>
      </c>
      <c r="Z826" s="18">
        <f t="shared" si="99"/>
        <v>7</v>
      </c>
    </row>
    <row r="827" spans="2:26" x14ac:dyDescent="0.25">
      <c r="B827">
        <v>4</v>
      </c>
      <c r="C827">
        <v>5.4</v>
      </c>
      <c r="D827">
        <f t="shared" si="93"/>
        <v>5.5</v>
      </c>
      <c r="E827">
        <v>97</v>
      </c>
      <c r="F827" s="74">
        <v>20334</v>
      </c>
      <c r="Q827">
        <f t="shared" si="94"/>
        <v>1.4000000000000004</v>
      </c>
      <c r="R827">
        <f t="shared" si="95"/>
        <v>1.4000000000000004</v>
      </c>
      <c r="S827" s="31">
        <f t="shared" si="96"/>
        <v>0</v>
      </c>
      <c r="V827" s="30">
        <f t="shared" ca="1" si="97"/>
        <v>4.3401625938292749</v>
      </c>
      <c r="Y827" s="18">
        <f t="shared" si="98"/>
        <v>3.3333333333333335</v>
      </c>
      <c r="Z827" s="18">
        <f t="shared" si="99"/>
        <v>4.8888888888888893</v>
      </c>
    </row>
    <row r="828" spans="2:26" x14ac:dyDescent="0.25">
      <c r="B828">
        <v>9</v>
      </c>
      <c r="C828">
        <v>7.6</v>
      </c>
      <c r="D828">
        <f t="shared" si="93"/>
        <v>7.5</v>
      </c>
      <c r="E828">
        <v>118</v>
      </c>
      <c r="F828" s="74">
        <v>6172</v>
      </c>
      <c r="Q828">
        <f t="shared" si="94"/>
        <v>-1.4000000000000004</v>
      </c>
      <c r="R828">
        <f t="shared" si="95"/>
        <v>1.4000000000000004</v>
      </c>
      <c r="S828" s="31">
        <f t="shared" si="96"/>
        <v>1</v>
      </c>
      <c r="V828" s="30">
        <f t="shared" ca="1" si="97"/>
        <v>9.2040186076689849</v>
      </c>
      <c r="Y828" s="18">
        <f t="shared" si="98"/>
        <v>8.8888888888888893</v>
      </c>
      <c r="Z828" s="18">
        <f t="shared" si="99"/>
        <v>7.333333333333333</v>
      </c>
    </row>
    <row r="829" spans="2:26" x14ac:dyDescent="0.25">
      <c r="B829">
        <v>6</v>
      </c>
      <c r="C829">
        <v>7.9</v>
      </c>
      <c r="D829">
        <f t="shared" si="93"/>
        <v>8</v>
      </c>
      <c r="E829">
        <v>93</v>
      </c>
      <c r="F829" s="74">
        <v>12714</v>
      </c>
      <c r="Q829">
        <f t="shared" si="94"/>
        <v>1.9000000000000004</v>
      </c>
      <c r="R829">
        <f t="shared" si="95"/>
        <v>1.9000000000000004</v>
      </c>
      <c r="S829" s="31">
        <f t="shared" si="96"/>
        <v>0</v>
      </c>
      <c r="V829" s="30">
        <f t="shared" ca="1" si="97"/>
        <v>6.2456949884636668</v>
      </c>
      <c r="Y829" s="18">
        <f t="shared" si="98"/>
        <v>5.5555555555555554</v>
      </c>
      <c r="Z829" s="18">
        <f t="shared" si="99"/>
        <v>7.666666666666667</v>
      </c>
    </row>
    <row r="830" spans="2:26" x14ac:dyDescent="0.25">
      <c r="B830">
        <v>7</v>
      </c>
      <c r="C830">
        <v>7.5</v>
      </c>
      <c r="D830">
        <f t="shared" si="93"/>
        <v>7.5</v>
      </c>
      <c r="E830">
        <v>165</v>
      </c>
      <c r="F830" s="74">
        <v>14150</v>
      </c>
      <c r="Q830">
        <f t="shared" si="94"/>
        <v>0.5</v>
      </c>
      <c r="R830">
        <f t="shared" si="95"/>
        <v>0.5</v>
      </c>
      <c r="S830" s="31">
        <f t="shared" si="96"/>
        <v>0</v>
      </c>
      <c r="V830" s="30">
        <f t="shared" ca="1" si="97"/>
        <v>6.5373387323380587</v>
      </c>
      <c r="Y830" s="18">
        <f t="shared" si="98"/>
        <v>6.666666666666667</v>
      </c>
      <c r="Z830" s="18">
        <f t="shared" si="99"/>
        <v>7.2222222222222223</v>
      </c>
    </row>
    <row r="831" spans="2:26" x14ac:dyDescent="0.25">
      <c r="B831">
        <v>7</v>
      </c>
      <c r="C831">
        <v>6.7</v>
      </c>
      <c r="D831">
        <f t="shared" si="93"/>
        <v>6.5</v>
      </c>
      <c r="E831">
        <v>100</v>
      </c>
      <c r="F831" s="74">
        <v>4123</v>
      </c>
      <c r="Q831">
        <f t="shared" si="94"/>
        <v>-0.29999999999999982</v>
      </c>
      <c r="R831">
        <f t="shared" si="95"/>
        <v>0.29999999999999982</v>
      </c>
      <c r="S831" s="31">
        <f t="shared" si="96"/>
        <v>1</v>
      </c>
      <c r="V831" s="30">
        <f t="shared" ca="1" si="97"/>
        <v>6.6145968961758941</v>
      </c>
      <c r="Y831" s="18">
        <f t="shared" si="98"/>
        <v>6.666666666666667</v>
      </c>
      <c r="Z831" s="18">
        <f t="shared" si="99"/>
        <v>6.333333333333333</v>
      </c>
    </row>
    <row r="832" spans="2:26" x14ac:dyDescent="0.25">
      <c r="B832">
        <v>6</v>
      </c>
      <c r="C832">
        <v>7.1</v>
      </c>
      <c r="D832">
        <f t="shared" si="93"/>
        <v>7</v>
      </c>
      <c r="E832">
        <v>95</v>
      </c>
      <c r="F832" s="74">
        <v>744</v>
      </c>
      <c r="Q832">
        <f t="shared" si="94"/>
        <v>1.0999999999999996</v>
      </c>
      <c r="R832">
        <f t="shared" si="95"/>
        <v>1.0999999999999996</v>
      </c>
      <c r="S832" s="31">
        <f t="shared" si="96"/>
        <v>0</v>
      </c>
      <c r="V832" s="30">
        <f t="shared" ca="1" si="97"/>
        <v>5.7590700733005278</v>
      </c>
      <c r="Y832" s="18">
        <f t="shared" si="98"/>
        <v>5.5555555555555554</v>
      </c>
      <c r="Z832" s="18">
        <f t="shared" si="99"/>
        <v>6.7777777777777777</v>
      </c>
    </row>
    <row r="833" spans="2:26" x14ac:dyDescent="0.25">
      <c r="B833">
        <v>7</v>
      </c>
      <c r="C833">
        <v>7.9</v>
      </c>
      <c r="D833">
        <f t="shared" ref="D833:D889" si="100">ROUND($C833*2, 0)/2</f>
        <v>8</v>
      </c>
      <c r="E833">
        <v>120</v>
      </c>
      <c r="F833" s="74">
        <v>65403</v>
      </c>
      <c r="Q833">
        <f t="shared" si="94"/>
        <v>0.90000000000000036</v>
      </c>
      <c r="R833">
        <f t="shared" si="95"/>
        <v>0.90000000000000036</v>
      </c>
      <c r="S833" s="31">
        <f t="shared" si="96"/>
        <v>0</v>
      </c>
      <c r="V833" s="30">
        <f t="shared" ca="1" si="97"/>
        <v>6.7371582393018334</v>
      </c>
      <c r="Y833" s="18">
        <f t="shared" si="98"/>
        <v>6.666666666666667</v>
      </c>
      <c r="Z833" s="18">
        <f t="shared" si="99"/>
        <v>7.666666666666667</v>
      </c>
    </row>
    <row r="834" spans="2:26" x14ac:dyDescent="0.25">
      <c r="B834">
        <v>3</v>
      </c>
      <c r="C834">
        <v>6</v>
      </c>
      <c r="D834">
        <f t="shared" si="100"/>
        <v>6</v>
      </c>
      <c r="E834">
        <v>3</v>
      </c>
      <c r="F834" s="74">
        <v>207</v>
      </c>
      <c r="Q834">
        <f t="shared" si="94"/>
        <v>3</v>
      </c>
      <c r="R834">
        <f t="shared" si="95"/>
        <v>3</v>
      </c>
      <c r="S834" s="31">
        <f t="shared" si="96"/>
        <v>0</v>
      </c>
      <c r="V834" s="30">
        <f t="shared" ca="1" si="97"/>
        <v>3.260475984796154</v>
      </c>
      <c r="Y834" s="18">
        <f t="shared" si="98"/>
        <v>2.2222222222222223</v>
      </c>
      <c r="Z834" s="18">
        <f t="shared" si="99"/>
        <v>5.5555555555555554</v>
      </c>
    </row>
    <row r="835" spans="2:26" x14ac:dyDescent="0.25">
      <c r="B835">
        <v>6</v>
      </c>
      <c r="C835">
        <v>6.6</v>
      </c>
      <c r="D835">
        <f t="shared" si="100"/>
        <v>6.5</v>
      </c>
      <c r="E835">
        <v>121</v>
      </c>
      <c r="F835" s="74">
        <v>15467</v>
      </c>
      <c r="Q835">
        <f t="shared" ref="Q835:Q870" si="101">C835-B835</f>
        <v>0.59999999999999964</v>
      </c>
      <c r="R835">
        <f t="shared" ref="R835:R870" si="102">ABS(Q835)</f>
        <v>0.59999999999999964</v>
      </c>
      <c r="S835" s="31">
        <f t="shared" ref="S835:S889" si="103">IF($Q835&gt;0,0,1)</f>
        <v>0</v>
      </c>
      <c r="V835" s="30">
        <f t="shared" ref="V835:V889" ca="1" si="104">B835+RAND()-0.5</f>
        <v>5.6407668783402443</v>
      </c>
      <c r="Y835" s="18">
        <f t="shared" si="98"/>
        <v>5.5555555555555554</v>
      </c>
      <c r="Z835" s="18">
        <f t="shared" si="99"/>
        <v>6.2222222222222223</v>
      </c>
    </row>
    <row r="836" spans="2:26" x14ac:dyDescent="0.25">
      <c r="B836">
        <v>7</v>
      </c>
      <c r="C836">
        <v>7.9</v>
      </c>
      <c r="D836">
        <f t="shared" si="100"/>
        <v>8</v>
      </c>
      <c r="E836">
        <v>161</v>
      </c>
      <c r="F836" s="74">
        <v>13147</v>
      </c>
      <c r="Q836">
        <f t="shared" si="101"/>
        <v>0.90000000000000036</v>
      </c>
      <c r="R836">
        <f t="shared" si="102"/>
        <v>0.90000000000000036</v>
      </c>
      <c r="S836" s="31">
        <f t="shared" si="103"/>
        <v>0</v>
      </c>
      <c r="V836" s="30">
        <f t="shared" ca="1" si="104"/>
        <v>7.3916879527355439</v>
      </c>
      <c r="Y836" s="18">
        <f t="shared" si="98"/>
        <v>6.666666666666667</v>
      </c>
      <c r="Z836" s="18">
        <f t="shared" si="99"/>
        <v>7.666666666666667</v>
      </c>
    </row>
    <row r="837" spans="2:26" x14ac:dyDescent="0.25">
      <c r="B837">
        <v>6</v>
      </c>
      <c r="C837">
        <v>6.8</v>
      </c>
      <c r="D837">
        <f t="shared" si="100"/>
        <v>7</v>
      </c>
      <c r="E837">
        <v>124</v>
      </c>
      <c r="F837" s="74">
        <v>3015</v>
      </c>
      <c r="Q837">
        <f t="shared" si="101"/>
        <v>0.79999999999999982</v>
      </c>
      <c r="R837">
        <f t="shared" si="102"/>
        <v>0.79999999999999982</v>
      </c>
      <c r="S837" s="31">
        <f t="shared" si="103"/>
        <v>0</v>
      </c>
      <c r="V837" s="30">
        <f t="shared" ca="1" si="104"/>
        <v>6.1207396160366176</v>
      </c>
      <c r="Y837" s="18">
        <f t="shared" si="98"/>
        <v>5.5555555555555554</v>
      </c>
      <c r="Z837" s="18">
        <f t="shared" si="99"/>
        <v>6.4444444444444446</v>
      </c>
    </row>
    <row r="838" spans="2:26" x14ac:dyDescent="0.25">
      <c r="B838">
        <v>7</v>
      </c>
      <c r="C838">
        <v>8.1</v>
      </c>
      <c r="D838">
        <f t="shared" si="100"/>
        <v>8</v>
      </c>
      <c r="E838">
        <v>80</v>
      </c>
      <c r="F838" s="74">
        <v>25941</v>
      </c>
      <c r="Q838">
        <f t="shared" si="101"/>
        <v>1.0999999999999996</v>
      </c>
      <c r="R838">
        <f t="shared" si="102"/>
        <v>1.0999999999999996</v>
      </c>
      <c r="S838" s="31">
        <f t="shared" si="103"/>
        <v>0</v>
      </c>
      <c r="V838" s="30">
        <f t="shared" ca="1" si="104"/>
        <v>6.8895558130085757</v>
      </c>
      <c r="Y838" s="18">
        <f t="shared" si="98"/>
        <v>6.666666666666667</v>
      </c>
      <c r="Z838" s="18">
        <f t="shared" si="99"/>
        <v>7.8888888888888893</v>
      </c>
    </row>
    <row r="839" spans="2:26" x14ac:dyDescent="0.25">
      <c r="B839">
        <v>7</v>
      </c>
      <c r="C839">
        <v>7.8</v>
      </c>
      <c r="D839">
        <f t="shared" si="100"/>
        <v>8</v>
      </c>
      <c r="E839">
        <v>95</v>
      </c>
      <c r="F839" s="74">
        <v>6362</v>
      </c>
      <c r="Q839">
        <f t="shared" si="101"/>
        <v>0.79999999999999982</v>
      </c>
      <c r="R839">
        <f t="shared" si="102"/>
        <v>0.79999999999999982</v>
      </c>
      <c r="S839" s="31">
        <f t="shared" si="103"/>
        <v>0</v>
      </c>
      <c r="V839" s="30">
        <f t="shared" ca="1" si="104"/>
        <v>6.7628064820382008</v>
      </c>
      <c r="Y839" s="18">
        <f t="shared" si="98"/>
        <v>6.666666666666667</v>
      </c>
      <c r="Z839" s="18">
        <f t="shared" si="99"/>
        <v>7.5555555555555554</v>
      </c>
    </row>
    <row r="840" spans="2:26" x14ac:dyDescent="0.25">
      <c r="B840">
        <v>8</v>
      </c>
      <c r="C840">
        <v>8</v>
      </c>
      <c r="D840">
        <f t="shared" si="100"/>
        <v>8</v>
      </c>
      <c r="E840">
        <v>95</v>
      </c>
      <c r="F840" s="74">
        <v>8170</v>
      </c>
      <c r="Q840">
        <f t="shared" si="101"/>
        <v>0</v>
      </c>
      <c r="R840">
        <f t="shared" si="102"/>
        <v>0</v>
      </c>
      <c r="S840" s="31">
        <f t="shared" si="103"/>
        <v>1</v>
      </c>
      <c r="V840" s="30">
        <f t="shared" ca="1" si="104"/>
        <v>8.3897315236902834</v>
      </c>
      <c r="Y840" s="18">
        <f t="shared" si="98"/>
        <v>7.7777777777777777</v>
      </c>
      <c r="Z840" s="18">
        <f t="shared" si="99"/>
        <v>7.7777777777777777</v>
      </c>
    </row>
    <row r="841" spans="2:26" x14ac:dyDescent="0.25">
      <c r="B841">
        <v>5</v>
      </c>
      <c r="C841">
        <v>7.8</v>
      </c>
      <c r="D841">
        <f t="shared" si="100"/>
        <v>8</v>
      </c>
      <c r="E841">
        <v>175</v>
      </c>
      <c r="F841" s="74">
        <v>24283</v>
      </c>
      <c r="Q841">
        <f t="shared" si="101"/>
        <v>2.8</v>
      </c>
      <c r="R841">
        <f t="shared" si="102"/>
        <v>2.8</v>
      </c>
      <c r="S841" s="31">
        <f t="shared" si="103"/>
        <v>0</v>
      </c>
      <c r="V841" s="30">
        <f t="shared" ca="1" si="104"/>
        <v>4.5992364461762536</v>
      </c>
      <c r="Y841" s="18">
        <f t="shared" si="98"/>
        <v>4.4444444444444446</v>
      </c>
      <c r="Z841" s="18">
        <f t="shared" si="99"/>
        <v>7.5555555555555554</v>
      </c>
    </row>
    <row r="842" spans="2:26" x14ac:dyDescent="0.25">
      <c r="B842">
        <v>7</v>
      </c>
      <c r="C842">
        <v>5.7</v>
      </c>
      <c r="D842">
        <f t="shared" si="100"/>
        <v>5.5</v>
      </c>
      <c r="E842">
        <v>92</v>
      </c>
      <c r="F842" s="74">
        <v>123</v>
      </c>
      <c r="Q842">
        <f t="shared" si="101"/>
        <v>-1.2999999999999998</v>
      </c>
      <c r="R842">
        <f t="shared" si="102"/>
        <v>1.2999999999999998</v>
      </c>
      <c r="S842" s="31">
        <f t="shared" si="103"/>
        <v>1</v>
      </c>
      <c r="V842" s="30">
        <f t="shared" ca="1" si="104"/>
        <v>6.8545726166029128</v>
      </c>
      <c r="Y842" s="18">
        <f t="shared" si="98"/>
        <v>6.666666666666667</v>
      </c>
      <c r="Z842" s="18">
        <f t="shared" si="99"/>
        <v>5.2222222222222223</v>
      </c>
    </row>
    <row r="843" spans="2:26" x14ac:dyDescent="0.25">
      <c r="B843">
        <v>9</v>
      </c>
      <c r="C843">
        <v>8.1999999999999993</v>
      </c>
      <c r="D843">
        <f t="shared" si="100"/>
        <v>8</v>
      </c>
      <c r="E843">
        <v>153</v>
      </c>
      <c r="F843" s="74">
        <v>103662</v>
      </c>
      <c r="Q843">
        <f t="shared" si="101"/>
        <v>-0.80000000000000071</v>
      </c>
      <c r="R843">
        <f t="shared" si="102"/>
        <v>0.80000000000000071</v>
      </c>
      <c r="S843" s="31">
        <f t="shared" si="103"/>
        <v>1</v>
      </c>
      <c r="V843" s="30">
        <f t="shared" ca="1" si="104"/>
        <v>9.3067886804125681</v>
      </c>
      <c r="Y843" s="18">
        <f t="shared" si="98"/>
        <v>8.8888888888888893</v>
      </c>
      <c r="Z843" s="18">
        <f t="shared" si="99"/>
        <v>8</v>
      </c>
    </row>
    <row r="844" spans="2:26" x14ac:dyDescent="0.25">
      <c r="B844">
        <v>6</v>
      </c>
      <c r="C844">
        <v>8</v>
      </c>
      <c r="D844">
        <f t="shared" si="100"/>
        <v>8</v>
      </c>
      <c r="E844">
        <v>140</v>
      </c>
      <c r="F844" s="74">
        <v>19672</v>
      </c>
      <c r="Q844">
        <f t="shared" si="101"/>
        <v>2</v>
      </c>
      <c r="R844">
        <f t="shared" si="102"/>
        <v>2</v>
      </c>
      <c r="S844" s="31">
        <f t="shared" si="103"/>
        <v>0</v>
      </c>
      <c r="V844" s="30">
        <f t="shared" ca="1" si="104"/>
        <v>6.267809917594434</v>
      </c>
      <c r="Y844" s="18">
        <f t="shared" si="98"/>
        <v>5.5555555555555554</v>
      </c>
      <c r="Z844" s="18">
        <f t="shared" si="99"/>
        <v>7.7777777777777777</v>
      </c>
    </row>
    <row r="845" spans="2:26" x14ac:dyDescent="0.25">
      <c r="B845">
        <v>8</v>
      </c>
      <c r="C845">
        <v>8.4</v>
      </c>
      <c r="D845">
        <f t="shared" si="100"/>
        <v>8.5</v>
      </c>
      <c r="E845">
        <v>68</v>
      </c>
      <c r="F845" s="74">
        <v>30700</v>
      </c>
      <c r="Q845">
        <f t="shared" si="101"/>
        <v>0.40000000000000036</v>
      </c>
      <c r="R845">
        <f t="shared" si="102"/>
        <v>0.40000000000000036</v>
      </c>
      <c r="S845" s="31">
        <f t="shared" si="103"/>
        <v>0</v>
      </c>
      <c r="V845" s="30">
        <f t="shared" ca="1" si="104"/>
        <v>7.5845236916462184</v>
      </c>
      <c r="Y845" s="18">
        <f t="shared" si="98"/>
        <v>7.7777777777777777</v>
      </c>
      <c r="Z845" s="18">
        <f t="shared" si="99"/>
        <v>8.2222222222222214</v>
      </c>
    </row>
    <row r="846" spans="2:26" x14ac:dyDescent="0.25">
      <c r="B846">
        <v>7</v>
      </c>
      <c r="C846">
        <v>7.6</v>
      </c>
      <c r="D846">
        <f t="shared" si="100"/>
        <v>7.5</v>
      </c>
      <c r="E846">
        <v>100</v>
      </c>
      <c r="F846" s="74">
        <v>11251</v>
      </c>
      <c r="Q846">
        <f t="shared" si="101"/>
        <v>0.59999999999999964</v>
      </c>
      <c r="R846">
        <f t="shared" si="102"/>
        <v>0.59999999999999964</v>
      </c>
      <c r="S846" s="31">
        <f t="shared" si="103"/>
        <v>0</v>
      </c>
      <c r="V846" s="30">
        <f t="shared" ca="1" si="104"/>
        <v>6.7238911591087396</v>
      </c>
      <c r="Y846" s="18">
        <f t="shared" si="98"/>
        <v>6.666666666666667</v>
      </c>
      <c r="Z846" s="18">
        <f t="shared" si="99"/>
        <v>7.333333333333333</v>
      </c>
    </row>
    <row r="847" spans="2:26" x14ac:dyDescent="0.25">
      <c r="B847">
        <v>5</v>
      </c>
      <c r="C847">
        <v>5</v>
      </c>
      <c r="D847">
        <f t="shared" si="100"/>
        <v>5</v>
      </c>
      <c r="E847">
        <v>90</v>
      </c>
      <c r="F847" s="74">
        <v>125</v>
      </c>
      <c r="Q847">
        <f t="shared" si="101"/>
        <v>0</v>
      </c>
      <c r="R847">
        <f t="shared" si="102"/>
        <v>0</v>
      </c>
      <c r="S847" s="31">
        <f t="shared" si="103"/>
        <v>1</v>
      </c>
      <c r="V847" s="30">
        <f t="shared" ca="1" si="104"/>
        <v>4.5703458519535074</v>
      </c>
      <c r="Y847" s="18">
        <f t="shared" si="98"/>
        <v>4.4444444444444446</v>
      </c>
      <c r="Z847" s="18">
        <f t="shared" si="99"/>
        <v>4.4444444444444446</v>
      </c>
    </row>
    <row r="848" spans="2:26" x14ac:dyDescent="0.25">
      <c r="B848">
        <v>6</v>
      </c>
      <c r="C848">
        <v>3.9</v>
      </c>
      <c r="D848">
        <f t="shared" si="100"/>
        <v>4</v>
      </c>
      <c r="E848">
        <v>128</v>
      </c>
      <c r="F848" s="74">
        <v>19803</v>
      </c>
      <c r="Q848">
        <f t="shared" si="101"/>
        <v>-2.1</v>
      </c>
      <c r="R848">
        <f t="shared" si="102"/>
        <v>2.1</v>
      </c>
      <c r="S848" s="31">
        <f t="shared" si="103"/>
        <v>1</v>
      </c>
      <c r="V848" s="30">
        <f t="shared" ca="1" si="104"/>
        <v>6.4657530075086109</v>
      </c>
      <c r="Y848" s="18">
        <f t="shared" si="98"/>
        <v>5.5555555555555554</v>
      </c>
      <c r="Z848" s="18">
        <f t="shared" si="99"/>
        <v>3.2222222222222223</v>
      </c>
    </row>
    <row r="849" spans="2:26" x14ac:dyDescent="0.25">
      <c r="B849">
        <v>8</v>
      </c>
      <c r="C849">
        <v>7.1</v>
      </c>
      <c r="D849">
        <f t="shared" si="100"/>
        <v>7</v>
      </c>
      <c r="E849">
        <v>105</v>
      </c>
      <c r="F849" s="74">
        <v>482</v>
      </c>
      <c r="Q849">
        <f t="shared" si="101"/>
        <v>-0.90000000000000036</v>
      </c>
      <c r="R849">
        <f t="shared" si="102"/>
        <v>0.90000000000000036</v>
      </c>
      <c r="S849" s="31">
        <f t="shared" si="103"/>
        <v>1</v>
      </c>
      <c r="V849" s="30">
        <f t="shared" ca="1" si="104"/>
        <v>7.974049145807264</v>
      </c>
      <c r="Y849" s="18">
        <f t="shared" si="98"/>
        <v>7.7777777777777777</v>
      </c>
      <c r="Z849" s="18">
        <f t="shared" si="99"/>
        <v>6.7777777777777777</v>
      </c>
    </row>
    <row r="850" spans="2:26" x14ac:dyDescent="0.25">
      <c r="B850">
        <v>4</v>
      </c>
      <c r="C850">
        <v>6.6</v>
      </c>
      <c r="D850">
        <f t="shared" si="100"/>
        <v>6.5</v>
      </c>
      <c r="E850">
        <v>118</v>
      </c>
      <c r="F850" s="74">
        <v>24760</v>
      </c>
      <c r="Q850">
        <f t="shared" si="101"/>
        <v>2.5999999999999996</v>
      </c>
      <c r="R850">
        <f t="shared" si="102"/>
        <v>2.5999999999999996</v>
      </c>
      <c r="S850" s="31">
        <f t="shared" si="103"/>
        <v>0</v>
      </c>
      <c r="V850" s="30">
        <f t="shared" ca="1" si="104"/>
        <v>4.146884844109886</v>
      </c>
      <c r="Y850" s="18">
        <f t="shared" si="98"/>
        <v>3.3333333333333335</v>
      </c>
      <c r="Z850" s="18">
        <f t="shared" si="99"/>
        <v>6.2222222222222223</v>
      </c>
    </row>
    <row r="851" spans="2:26" x14ac:dyDescent="0.25">
      <c r="B851">
        <v>7</v>
      </c>
      <c r="C851">
        <v>5.2</v>
      </c>
      <c r="D851">
        <f t="shared" si="100"/>
        <v>5</v>
      </c>
      <c r="E851">
        <v>85</v>
      </c>
      <c r="F851" s="74">
        <v>96</v>
      </c>
      <c r="Q851">
        <f t="shared" si="101"/>
        <v>-1.7999999999999998</v>
      </c>
      <c r="R851">
        <f t="shared" si="102"/>
        <v>1.7999999999999998</v>
      </c>
      <c r="S851" s="31">
        <f t="shared" si="103"/>
        <v>1</v>
      </c>
      <c r="V851" s="30">
        <f t="shared" ca="1" si="104"/>
        <v>7.4840793513986128</v>
      </c>
      <c r="Y851" s="18">
        <f t="shared" si="98"/>
        <v>6.666666666666667</v>
      </c>
      <c r="Z851" s="18">
        <f t="shared" si="99"/>
        <v>4.666666666666667</v>
      </c>
    </row>
    <row r="852" spans="2:26" x14ac:dyDescent="0.25">
      <c r="B852">
        <v>7</v>
      </c>
      <c r="C852">
        <v>7.7</v>
      </c>
      <c r="D852">
        <f t="shared" si="100"/>
        <v>7.5</v>
      </c>
      <c r="E852">
        <v>96</v>
      </c>
      <c r="F852" s="74">
        <v>3382</v>
      </c>
      <c r="Q852">
        <f t="shared" si="101"/>
        <v>0.70000000000000018</v>
      </c>
      <c r="R852">
        <f t="shared" si="102"/>
        <v>0.70000000000000018</v>
      </c>
      <c r="S852" s="31">
        <f t="shared" si="103"/>
        <v>0</v>
      </c>
      <c r="V852" s="30">
        <f t="shared" ca="1" si="104"/>
        <v>7.4180601758943236</v>
      </c>
      <c r="Y852" s="18">
        <f t="shared" si="98"/>
        <v>6.666666666666667</v>
      </c>
      <c r="Z852" s="18">
        <f t="shared" si="99"/>
        <v>7.4444444444444446</v>
      </c>
    </row>
    <row r="853" spans="2:26" x14ac:dyDescent="0.25">
      <c r="B853">
        <v>7</v>
      </c>
      <c r="C853">
        <v>6.7</v>
      </c>
      <c r="D853">
        <f t="shared" si="100"/>
        <v>6.5</v>
      </c>
      <c r="E853">
        <v>83</v>
      </c>
      <c r="F853" s="74">
        <v>43797</v>
      </c>
      <c r="Q853">
        <f t="shared" si="101"/>
        <v>-0.29999999999999982</v>
      </c>
      <c r="R853">
        <f t="shared" si="102"/>
        <v>0.29999999999999982</v>
      </c>
      <c r="S853" s="31">
        <f t="shared" si="103"/>
        <v>1</v>
      </c>
      <c r="V853" s="30">
        <f t="shared" ca="1" si="104"/>
        <v>7.2385753837775546</v>
      </c>
      <c r="Y853" s="18">
        <f t="shared" si="98"/>
        <v>6.666666666666667</v>
      </c>
      <c r="Z853" s="18">
        <f t="shared" si="99"/>
        <v>6.333333333333333</v>
      </c>
    </row>
    <row r="854" spans="2:26" x14ac:dyDescent="0.25">
      <c r="B854">
        <v>8</v>
      </c>
      <c r="C854">
        <v>8.5</v>
      </c>
      <c r="D854">
        <f t="shared" si="100"/>
        <v>8.5</v>
      </c>
      <c r="E854">
        <v>106</v>
      </c>
      <c r="F854" s="74">
        <v>31729</v>
      </c>
      <c r="Q854">
        <f t="shared" si="101"/>
        <v>0.5</v>
      </c>
      <c r="R854">
        <f t="shared" si="102"/>
        <v>0.5</v>
      </c>
      <c r="S854" s="31">
        <f t="shared" si="103"/>
        <v>0</v>
      </c>
      <c r="V854" s="30">
        <f t="shared" ca="1" si="104"/>
        <v>7.576089152020689</v>
      </c>
      <c r="Y854" s="18">
        <f t="shared" si="98"/>
        <v>7.7777777777777777</v>
      </c>
      <c r="Z854" s="18">
        <f t="shared" si="99"/>
        <v>8.3333333333333339</v>
      </c>
    </row>
    <row r="855" spans="2:26" x14ac:dyDescent="0.25">
      <c r="B855">
        <v>7</v>
      </c>
      <c r="C855">
        <v>7.1</v>
      </c>
      <c r="D855">
        <f t="shared" si="100"/>
        <v>7</v>
      </c>
      <c r="E855">
        <v>92</v>
      </c>
      <c r="F855" s="74">
        <v>6444</v>
      </c>
      <c r="Q855">
        <f t="shared" si="101"/>
        <v>9.9999999999999645E-2</v>
      </c>
      <c r="R855">
        <f t="shared" si="102"/>
        <v>9.9999999999999645E-2</v>
      </c>
      <c r="S855" s="31">
        <f t="shared" si="103"/>
        <v>0</v>
      </c>
      <c r="V855" s="30">
        <f t="shared" ca="1" si="104"/>
        <v>6.992250951887617</v>
      </c>
      <c r="Y855" s="18">
        <f t="shared" si="98"/>
        <v>6.666666666666667</v>
      </c>
      <c r="Z855" s="18">
        <f t="shared" si="99"/>
        <v>6.7777777777777777</v>
      </c>
    </row>
    <row r="856" spans="2:26" x14ac:dyDescent="0.25">
      <c r="B856">
        <v>9</v>
      </c>
      <c r="C856">
        <v>8.1999999999999993</v>
      </c>
      <c r="D856">
        <f t="shared" si="100"/>
        <v>8</v>
      </c>
      <c r="E856">
        <v>100</v>
      </c>
      <c r="F856" s="74">
        <v>15419</v>
      </c>
      <c r="Q856">
        <f t="shared" si="101"/>
        <v>-0.80000000000000071</v>
      </c>
      <c r="R856">
        <f t="shared" si="102"/>
        <v>0.80000000000000071</v>
      </c>
      <c r="S856" s="31">
        <f t="shared" si="103"/>
        <v>1</v>
      </c>
      <c r="V856" s="30">
        <f t="shared" ca="1" si="104"/>
        <v>9.0440370765624785</v>
      </c>
      <c r="Y856" s="18">
        <f t="shared" si="98"/>
        <v>8.8888888888888893</v>
      </c>
      <c r="Z856" s="18">
        <f t="shared" si="99"/>
        <v>8</v>
      </c>
    </row>
    <row r="857" spans="2:26" x14ac:dyDescent="0.25">
      <c r="B857">
        <v>8</v>
      </c>
      <c r="C857">
        <v>7</v>
      </c>
      <c r="D857">
        <f t="shared" si="100"/>
        <v>7</v>
      </c>
      <c r="E857">
        <v>85</v>
      </c>
      <c r="F857" s="74">
        <v>6452</v>
      </c>
      <c r="Q857">
        <f t="shared" si="101"/>
        <v>-1</v>
      </c>
      <c r="R857">
        <f t="shared" si="102"/>
        <v>1</v>
      </c>
      <c r="S857" s="31">
        <f t="shared" si="103"/>
        <v>1</v>
      </c>
      <c r="V857" s="30">
        <f t="shared" ca="1" si="104"/>
        <v>7.5280305752696979</v>
      </c>
      <c r="Y857" s="18">
        <f t="shared" si="98"/>
        <v>7.7777777777777777</v>
      </c>
      <c r="Z857" s="18">
        <f t="shared" si="99"/>
        <v>6.666666666666667</v>
      </c>
    </row>
    <row r="858" spans="2:26" x14ac:dyDescent="0.25">
      <c r="B858">
        <v>7</v>
      </c>
      <c r="C858">
        <v>6.6</v>
      </c>
      <c r="D858">
        <f t="shared" si="100"/>
        <v>6.5</v>
      </c>
      <c r="E858">
        <v>150</v>
      </c>
      <c r="F858" s="74">
        <v>15640</v>
      </c>
      <c r="Q858">
        <f t="shared" si="101"/>
        <v>-0.40000000000000036</v>
      </c>
      <c r="R858">
        <f t="shared" si="102"/>
        <v>0.40000000000000036</v>
      </c>
      <c r="S858" s="31">
        <f t="shared" si="103"/>
        <v>1</v>
      </c>
      <c r="V858" s="30">
        <f t="shared" ca="1" si="104"/>
        <v>7.0342581921554341</v>
      </c>
      <c r="Y858" s="18">
        <f t="shared" si="98"/>
        <v>6.666666666666667</v>
      </c>
      <c r="Z858" s="18">
        <f t="shared" si="99"/>
        <v>6.2222222222222223</v>
      </c>
    </row>
    <row r="859" spans="2:26" x14ac:dyDescent="0.25">
      <c r="B859">
        <v>5</v>
      </c>
      <c r="C859">
        <v>7.4</v>
      </c>
      <c r="D859">
        <f t="shared" si="100"/>
        <v>7.5</v>
      </c>
      <c r="E859">
        <v>130</v>
      </c>
      <c r="F859" s="74">
        <v>115308</v>
      </c>
      <c r="Q859">
        <f t="shared" si="101"/>
        <v>2.4000000000000004</v>
      </c>
      <c r="R859">
        <f t="shared" si="102"/>
        <v>2.4000000000000004</v>
      </c>
      <c r="S859" s="31">
        <f t="shared" si="103"/>
        <v>0</v>
      </c>
      <c r="V859" s="30">
        <f t="shared" ca="1" si="104"/>
        <v>4.660251097393374</v>
      </c>
      <c r="Y859" s="18">
        <f t="shared" si="98"/>
        <v>4.4444444444444446</v>
      </c>
      <c r="Z859" s="18">
        <f t="shared" si="99"/>
        <v>7.1111111111111107</v>
      </c>
    </row>
    <row r="860" spans="2:26" x14ac:dyDescent="0.25">
      <c r="B860">
        <v>8</v>
      </c>
      <c r="C860">
        <v>7.2</v>
      </c>
      <c r="D860">
        <f t="shared" si="100"/>
        <v>7</v>
      </c>
      <c r="E860">
        <v>93</v>
      </c>
      <c r="F860" s="74">
        <v>2255</v>
      </c>
      <c r="Q860">
        <f t="shared" si="101"/>
        <v>-0.79999999999999982</v>
      </c>
      <c r="R860">
        <f t="shared" si="102"/>
        <v>0.79999999999999982</v>
      </c>
      <c r="S860" s="31">
        <f t="shared" si="103"/>
        <v>1</v>
      </c>
      <c r="V860" s="30">
        <f t="shared" ca="1" si="104"/>
        <v>7.5315944749048853</v>
      </c>
      <c r="Y860" s="18">
        <f t="shared" si="98"/>
        <v>7.7777777777777777</v>
      </c>
      <c r="Z860" s="18">
        <f t="shared" si="99"/>
        <v>6.8888888888888893</v>
      </c>
    </row>
    <row r="861" spans="2:26" x14ac:dyDescent="0.25">
      <c r="B861">
        <v>8</v>
      </c>
      <c r="C861">
        <v>7.9</v>
      </c>
      <c r="D861">
        <f t="shared" si="100"/>
        <v>8</v>
      </c>
      <c r="E861">
        <v>100</v>
      </c>
      <c r="F861" s="74">
        <v>463</v>
      </c>
      <c r="Q861">
        <f t="shared" si="101"/>
        <v>-9.9999999999999645E-2</v>
      </c>
      <c r="R861">
        <f t="shared" si="102"/>
        <v>9.9999999999999645E-2</v>
      </c>
      <c r="S861" s="31">
        <f t="shared" si="103"/>
        <v>1</v>
      </c>
      <c r="V861" s="30">
        <f t="shared" ca="1" si="104"/>
        <v>7.965558151032532</v>
      </c>
      <c r="Y861" s="18">
        <f t="shared" si="98"/>
        <v>7.7777777777777777</v>
      </c>
      <c r="Z861" s="18">
        <f t="shared" si="99"/>
        <v>7.666666666666667</v>
      </c>
    </row>
    <row r="862" spans="2:26" x14ac:dyDescent="0.25">
      <c r="B862">
        <v>7</v>
      </c>
      <c r="C862">
        <v>7.7</v>
      </c>
      <c r="D862">
        <f t="shared" si="100"/>
        <v>7.5</v>
      </c>
      <c r="E862">
        <v>158</v>
      </c>
      <c r="F862" s="74">
        <v>75214</v>
      </c>
      <c r="Q862">
        <f t="shared" si="101"/>
        <v>0.70000000000000018</v>
      </c>
      <c r="R862">
        <f t="shared" si="102"/>
        <v>0.70000000000000018</v>
      </c>
      <c r="S862" s="31">
        <f t="shared" si="103"/>
        <v>0</v>
      </c>
      <c r="V862" s="30">
        <f t="shared" ca="1" si="104"/>
        <v>6.9110436208467094</v>
      </c>
      <c r="Y862" s="18">
        <f t="shared" si="98"/>
        <v>6.666666666666667</v>
      </c>
      <c r="Z862" s="18">
        <f t="shared" si="99"/>
        <v>7.4444444444444446</v>
      </c>
    </row>
    <row r="863" spans="2:26" x14ac:dyDescent="0.25">
      <c r="B863">
        <v>5</v>
      </c>
      <c r="C863">
        <v>4.4000000000000004</v>
      </c>
      <c r="D863">
        <f t="shared" si="100"/>
        <v>4.5</v>
      </c>
      <c r="E863">
        <v>22</v>
      </c>
      <c r="F863" s="74">
        <v>305</v>
      </c>
      <c r="Q863">
        <f t="shared" si="101"/>
        <v>-0.59999999999999964</v>
      </c>
      <c r="R863">
        <f t="shared" si="102"/>
        <v>0.59999999999999964</v>
      </c>
      <c r="S863" s="31">
        <f t="shared" si="103"/>
        <v>1</v>
      </c>
      <c r="V863" s="30">
        <f t="shared" ca="1" si="104"/>
        <v>5.113588791565026</v>
      </c>
      <c r="Y863" s="18">
        <f t="shared" si="98"/>
        <v>4.4444444444444446</v>
      </c>
      <c r="Z863" s="18">
        <f t="shared" si="99"/>
        <v>3.7777777777777777</v>
      </c>
    </row>
    <row r="864" spans="2:26" x14ac:dyDescent="0.25">
      <c r="B864">
        <v>7</v>
      </c>
      <c r="C864">
        <v>7</v>
      </c>
      <c r="D864">
        <f t="shared" si="100"/>
        <v>7</v>
      </c>
      <c r="E864">
        <v>27</v>
      </c>
      <c r="F864" s="74">
        <v>746</v>
      </c>
      <c r="Q864">
        <f t="shared" si="101"/>
        <v>0</v>
      </c>
      <c r="R864">
        <f t="shared" si="102"/>
        <v>0</v>
      </c>
      <c r="S864" s="31">
        <f t="shared" si="103"/>
        <v>1</v>
      </c>
      <c r="V864" s="30">
        <f t="shared" ca="1" si="104"/>
        <v>6.6279620474372036</v>
      </c>
      <c r="Y864" s="18">
        <f t="shared" si="98"/>
        <v>6.666666666666667</v>
      </c>
      <c r="Z864" s="18">
        <f t="shared" si="99"/>
        <v>6.666666666666667</v>
      </c>
    </row>
    <row r="865" spans="2:26" x14ac:dyDescent="0.25">
      <c r="B865">
        <v>5</v>
      </c>
      <c r="C865">
        <v>6.4</v>
      </c>
      <c r="D865">
        <f t="shared" si="100"/>
        <v>6.5</v>
      </c>
      <c r="E865">
        <v>108</v>
      </c>
      <c r="F865" s="74">
        <v>4993</v>
      </c>
      <c r="Q865">
        <f t="shared" si="101"/>
        <v>1.4000000000000004</v>
      </c>
      <c r="R865">
        <f t="shared" si="102"/>
        <v>1.4000000000000004</v>
      </c>
      <c r="S865" s="31">
        <f t="shared" si="103"/>
        <v>0</v>
      </c>
      <c r="V865" s="30">
        <f t="shared" ca="1" si="104"/>
        <v>4.5354859535286938</v>
      </c>
      <c r="Y865" s="18">
        <f t="shared" si="98"/>
        <v>4.4444444444444446</v>
      </c>
      <c r="Z865" s="18">
        <f t="shared" si="99"/>
        <v>6</v>
      </c>
    </row>
    <row r="866" spans="2:26" x14ac:dyDescent="0.25">
      <c r="B866">
        <v>8</v>
      </c>
      <c r="C866">
        <v>6.5</v>
      </c>
      <c r="D866">
        <f t="shared" si="100"/>
        <v>6.5</v>
      </c>
      <c r="E866">
        <v>72</v>
      </c>
      <c r="F866" s="74">
        <v>1634</v>
      </c>
      <c r="Q866">
        <f t="shared" si="101"/>
        <v>-1.5</v>
      </c>
      <c r="R866">
        <f t="shared" si="102"/>
        <v>1.5</v>
      </c>
      <c r="S866" s="31">
        <f t="shared" si="103"/>
        <v>1</v>
      </c>
      <c r="V866" s="30">
        <f t="shared" ca="1" si="104"/>
        <v>7.6768807047059529</v>
      </c>
      <c r="Y866" s="18">
        <f t="shared" si="98"/>
        <v>7.7777777777777777</v>
      </c>
      <c r="Z866" s="18">
        <f t="shared" si="99"/>
        <v>6.1111111111111107</v>
      </c>
    </row>
    <row r="867" spans="2:26" x14ac:dyDescent="0.25">
      <c r="B867">
        <v>7</v>
      </c>
      <c r="C867">
        <v>7.9</v>
      </c>
      <c r="D867">
        <f t="shared" si="100"/>
        <v>8</v>
      </c>
      <c r="E867">
        <v>105</v>
      </c>
      <c r="F867" s="74">
        <v>15953</v>
      </c>
      <c r="Q867">
        <f t="shared" si="101"/>
        <v>0.90000000000000036</v>
      </c>
      <c r="R867">
        <f t="shared" si="102"/>
        <v>0.90000000000000036</v>
      </c>
      <c r="S867" s="31">
        <f t="shared" si="103"/>
        <v>0</v>
      </c>
      <c r="V867" s="30">
        <f t="shared" ca="1" si="104"/>
        <v>7.4780761387099997</v>
      </c>
      <c r="Y867" s="18">
        <f t="shared" si="98"/>
        <v>6.666666666666667</v>
      </c>
      <c r="Z867" s="18">
        <f t="shared" si="99"/>
        <v>7.666666666666667</v>
      </c>
    </row>
    <row r="868" spans="2:26" x14ac:dyDescent="0.25">
      <c r="B868">
        <v>7</v>
      </c>
      <c r="C868">
        <v>7.1</v>
      </c>
      <c r="D868">
        <f t="shared" si="100"/>
        <v>7</v>
      </c>
      <c r="E868">
        <v>121</v>
      </c>
      <c r="F868" s="74">
        <v>13014</v>
      </c>
      <c r="Q868">
        <f t="shared" si="101"/>
        <v>9.9999999999999645E-2</v>
      </c>
      <c r="R868">
        <f t="shared" si="102"/>
        <v>9.9999999999999645E-2</v>
      </c>
      <c r="S868" s="31">
        <f t="shared" si="103"/>
        <v>0</v>
      </c>
      <c r="V868" s="30">
        <f t="shared" ca="1" si="104"/>
        <v>6.6173701808339525</v>
      </c>
      <c r="Y868" s="18">
        <f t="shared" si="98"/>
        <v>6.666666666666667</v>
      </c>
      <c r="Z868" s="18">
        <f t="shared" si="99"/>
        <v>6.7777777777777777</v>
      </c>
    </row>
    <row r="869" spans="2:26" x14ac:dyDescent="0.25">
      <c r="B869">
        <v>8</v>
      </c>
      <c r="C869">
        <v>6.7</v>
      </c>
      <c r="D869">
        <f t="shared" si="100"/>
        <v>6.5</v>
      </c>
      <c r="E869">
        <v>102</v>
      </c>
      <c r="F869" s="74">
        <v>10380</v>
      </c>
      <c r="Q869">
        <f t="shared" si="101"/>
        <v>-1.2999999999999998</v>
      </c>
      <c r="R869">
        <f t="shared" si="102"/>
        <v>1.2999999999999998</v>
      </c>
      <c r="S869" s="31">
        <f t="shared" si="103"/>
        <v>1</v>
      </c>
      <c r="V869" s="30">
        <f t="shared" ca="1" si="104"/>
        <v>7.5477707018539046</v>
      </c>
      <c r="Y869" s="18">
        <f t="shared" si="98"/>
        <v>7.7777777777777777</v>
      </c>
      <c r="Z869" s="18">
        <f t="shared" si="99"/>
        <v>6.333333333333333</v>
      </c>
    </row>
    <row r="870" spans="2:26" x14ac:dyDescent="0.25">
      <c r="B870">
        <v>6</v>
      </c>
      <c r="C870">
        <v>7.5</v>
      </c>
      <c r="D870">
        <f t="shared" si="100"/>
        <v>7.5</v>
      </c>
      <c r="E870">
        <v>91</v>
      </c>
      <c r="F870" s="74">
        <v>4893</v>
      </c>
      <c r="Q870">
        <f t="shared" si="101"/>
        <v>1.5</v>
      </c>
      <c r="R870">
        <f t="shared" si="102"/>
        <v>1.5</v>
      </c>
      <c r="S870" s="31">
        <f t="shared" si="103"/>
        <v>0</v>
      </c>
      <c r="V870" s="30">
        <f t="shared" ca="1" si="104"/>
        <v>6.0914306501864059</v>
      </c>
      <c r="Y870" s="18">
        <f t="shared" si="98"/>
        <v>5.5555555555555554</v>
      </c>
      <c r="Z870" s="18">
        <f t="shared" si="99"/>
        <v>7.2222222222222223</v>
      </c>
    </row>
    <row r="871" spans="2:26" x14ac:dyDescent="0.25">
      <c r="B871">
        <v>6</v>
      </c>
      <c r="C871">
        <v>7.2</v>
      </c>
      <c r="D871">
        <f t="shared" si="100"/>
        <v>7</v>
      </c>
      <c r="E871">
        <v>100</v>
      </c>
      <c r="F871" s="74">
        <v>11622</v>
      </c>
      <c r="Q871">
        <f t="shared" ref="Q871:Q889" si="105">C871-B871</f>
        <v>1.2000000000000002</v>
      </c>
      <c r="R871">
        <f t="shared" ref="R871:R889" si="106">ABS(Q871)</f>
        <v>1.2000000000000002</v>
      </c>
      <c r="S871" s="31">
        <f t="shared" si="103"/>
        <v>0</v>
      </c>
      <c r="V871" s="30">
        <f t="shared" ca="1" si="104"/>
        <v>5.9968807382402556</v>
      </c>
      <c r="Y871" s="18">
        <f t="shared" ref="Y871:Y883" si="107">(B871-1)*10/9</f>
        <v>5.5555555555555554</v>
      </c>
      <c r="Z871" s="18">
        <f t="shared" ref="Z871:Z883" si="108">(C871-1)*10/9</f>
        <v>6.8888888888888893</v>
      </c>
    </row>
    <row r="872" spans="2:26" x14ac:dyDescent="0.25">
      <c r="B872">
        <v>7</v>
      </c>
      <c r="C872">
        <v>5.7</v>
      </c>
      <c r="D872">
        <f t="shared" si="100"/>
        <v>5.5</v>
      </c>
      <c r="E872">
        <v>92</v>
      </c>
      <c r="F872" s="74">
        <v>1634</v>
      </c>
      <c r="Q872">
        <f t="shared" si="105"/>
        <v>-1.2999999999999998</v>
      </c>
      <c r="R872">
        <f t="shared" si="106"/>
        <v>1.2999999999999998</v>
      </c>
      <c r="S872" s="31">
        <f t="shared" si="103"/>
        <v>1</v>
      </c>
      <c r="V872" s="30">
        <f t="shared" ca="1" si="104"/>
        <v>6.6178005029891169</v>
      </c>
      <c r="Y872" s="18">
        <f t="shared" si="107"/>
        <v>6.666666666666667</v>
      </c>
      <c r="Z872" s="18">
        <f t="shared" si="108"/>
        <v>5.2222222222222223</v>
      </c>
    </row>
    <row r="873" spans="2:26" x14ac:dyDescent="0.25">
      <c r="B873">
        <v>2</v>
      </c>
      <c r="C873">
        <v>4.2</v>
      </c>
      <c r="D873">
        <f t="shared" si="100"/>
        <v>4</v>
      </c>
      <c r="E873">
        <v>87</v>
      </c>
      <c r="F873" s="74">
        <v>7062</v>
      </c>
      <c r="Q873">
        <f t="shared" si="105"/>
        <v>2.2000000000000002</v>
      </c>
      <c r="R873">
        <f t="shared" si="106"/>
        <v>2.2000000000000002</v>
      </c>
      <c r="S873" s="31">
        <f t="shared" si="103"/>
        <v>0</v>
      </c>
      <c r="V873" s="30">
        <f t="shared" ca="1" si="104"/>
        <v>1.9061403097046381</v>
      </c>
      <c r="Y873" s="18">
        <f t="shared" si="107"/>
        <v>1.1111111111111112</v>
      </c>
      <c r="Z873" s="18">
        <f t="shared" si="108"/>
        <v>3.5555555555555554</v>
      </c>
    </row>
    <row r="874" spans="2:26" x14ac:dyDescent="0.25">
      <c r="B874">
        <v>4</v>
      </c>
      <c r="C874">
        <v>6.9</v>
      </c>
      <c r="D874">
        <f t="shared" si="100"/>
        <v>7</v>
      </c>
      <c r="E874">
        <v>101</v>
      </c>
      <c r="F874" s="74">
        <v>996</v>
      </c>
      <c r="Q874">
        <f t="shared" si="105"/>
        <v>2.9000000000000004</v>
      </c>
      <c r="R874">
        <f t="shared" si="106"/>
        <v>2.9000000000000004</v>
      </c>
      <c r="S874" s="31">
        <f t="shared" si="103"/>
        <v>0</v>
      </c>
      <c r="V874" s="30">
        <f t="shared" ca="1" si="104"/>
        <v>4.4962026268009838</v>
      </c>
      <c r="Y874" s="18">
        <f t="shared" si="107"/>
        <v>3.3333333333333335</v>
      </c>
      <c r="Z874" s="18">
        <f t="shared" si="108"/>
        <v>6.5555555555555554</v>
      </c>
    </row>
    <row r="875" spans="2:26" x14ac:dyDescent="0.25">
      <c r="B875">
        <v>5</v>
      </c>
      <c r="C875">
        <v>6.4</v>
      </c>
      <c r="D875">
        <f t="shared" si="100"/>
        <v>6.5</v>
      </c>
      <c r="E875">
        <v>91</v>
      </c>
      <c r="F875" s="74">
        <v>3522</v>
      </c>
      <c r="Q875">
        <f t="shared" si="105"/>
        <v>1.4000000000000004</v>
      </c>
      <c r="R875">
        <f t="shared" si="106"/>
        <v>1.4000000000000004</v>
      </c>
      <c r="S875" s="31">
        <f t="shared" si="103"/>
        <v>0</v>
      </c>
      <c r="V875" s="30">
        <f t="shared" ca="1" si="104"/>
        <v>4.6488538877132735</v>
      </c>
      <c r="Y875" s="18">
        <f t="shared" si="107"/>
        <v>4.4444444444444446</v>
      </c>
      <c r="Z875" s="18">
        <f t="shared" si="108"/>
        <v>6</v>
      </c>
    </row>
    <row r="876" spans="2:26" x14ac:dyDescent="0.25">
      <c r="B876">
        <v>8</v>
      </c>
      <c r="C876">
        <v>7.9</v>
      </c>
      <c r="D876">
        <f t="shared" si="100"/>
        <v>8</v>
      </c>
      <c r="E876">
        <v>129</v>
      </c>
      <c r="F876" s="74">
        <v>11843</v>
      </c>
      <c r="Q876">
        <f t="shared" si="105"/>
        <v>-9.9999999999999645E-2</v>
      </c>
      <c r="R876">
        <f t="shared" si="106"/>
        <v>9.9999999999999645E-2</v>
      </c>
      <c r="S876" s="31">
        <f t="shared" si="103"/>
        <v>1</v>
      </c>
      <c r="V876" s="30">
        <f t="shared" ca="1" si="104"/>
        <v>8.3842970812578201</v>
      </c>
      <c r="Y876" s="18">
        <f t="shared" si="107"/>
        <v>7.7777777777777777</v>
      </c>
      <c r="Z876" s="18">
        <f t="shared" si="108"/>
        <v>7.666666666666667</v>
      </c>
    </row>
    <row r="877" spans="2:26" x14ac:dyDescent="0.25">
      <c r="B877">
        <v>6</v>
      </c>
      <c r="C877">
        <v>7.2</v>
      </c>
      <c r="D877">
        <f t="shared" si="100"/>
        <v>7</v>
      </c>
      <c r="E877">
        <v>93</v>
      </c>
      <c r="F877" s="74">
        <v>1086</v>
      </c>
      <c r="Q877">
        <f t="shared" si="105"/>
        <v>1.2000000000000002</v>
      </c>
      <c r="R877">
        <f t="shared" si="106"/>
        <v>1.2000000000000002</v>
      </c>
      <c r="S877" s="31">
        <f t="shared" si="103"/>
        <v>0</v>
      </c>
      <c r="V877" s="30">
        <f t="shared" ca="1" si="104"/>
        <v>5.9613916053162734</v>
      </c>
      <c r="Y877" s="18">
        <f t="shared" si="107"/>
        <v>5.5555555555555554</v>
      </c>
      <c r="Z877" s="18">
        <f t="shared" si="108"/>
        <v>6.8888888888888893</v>
      </c>
    </row>
    <row r="878" spans="2:26" x14ac:dyDescent="0.25">
      <c r="B878">
        <v>5</v>
      </c>
      <c r="C878">
        <v>3.4</v>
      </c>
      <c r="D878">
        <f t="shared" si="100"/>
        <v>3.5</v>
      </c>
      <c r="E878">
        <v>4</v>
      </c>
      <c r="F878" s="74">
        <v>140</v>
      </c>
      <c r="Q878">
        <f t="shared" si="105"/>
        <v>-1.6</v>
      </c>
      <c r="R878">
        <f t="shared" si="106"/>
        <v>1.6</v>
      </c>
      <c r="S878" s="31">
        <f t="shared" si="103"/>
        <v>1</v>
      </c>
      <c r="V878" s="30">
        <f t="shared" ca="1" si="104"/>
        <v>4.8923204577045878</v>
      </c>
      <c r="Y878" s="18">
        <f t="shared" si="107"/>
        <v>4.4444444444444446</v>
      </c>
      <c r="Z878" s="18">
        <f t="shared" si="108"/>
        <v>2.6666666666666665</v>
      </c>
    </row>
    <row r="879" spans="2:26" x14ac:dyDescent="0.25">
      <c r="B879">
        <v>7</v>
      </c>
      <c r="C879">
        <v>7.6</v>
      </c>
      <c r="D879">
        <f t="shared" si="100"/>
        <v>7.5</v>
      </c>
      <c r="E879">
        <v>92</v>
      </c>
      <c r="F879" s="74">
        <v>6371</v>
      </c>
      <c r="Q879">
        <f t="shared" si="105"/>
        <v>0.59999999999999964</v>
      </c>
      <c r="R879">
        <f t="shared" si="106"/>
        <v>0.59999999999999964</v>
      </c>
      <c r="S879" s="31">
        <f t="shared" si="103"/>
        <v>0</v>
      </c>
      <c r="V879" s="30">
        <f t="shared" ca="1" si="104"/>
        <v>7.4964810241944129</v>
      </c>
      <c r="Y879" s="18">
        <f t="shared" si="107"/>
        <v>6.666666666666667</v>
      </c>
      <c r="Z879" s="18">
        <f t="shared" si="108"/>
        <v>7.333333333333333</v>
      </c>
    </row>
    <row r="880" spans="2:26" x14ac:dyDescent="0.25">
      <c r="B880">
        <v>6</v>
      </c>
      <c r="C880">
        <v>6.1</v>
      </c>
      <c r="D880">
        <f t="shared" si="100"/>
        <v>6</v>
      </c>
      <c r="E880">
        <v>81</v>
      </c>
      <c r="F880" s="74">
        <v>59</v>
      </c>
      <c r="Q880">
        <f t="shared" si="105"/>
        <v>9.9999999999999645E-2</v>
      </c>
      <c r="R880">
        <f t="shared" si="106"/>
        <v>9.9999999999999645E-2</v>
      </c>
      <c r="S880" s="31">
        <f t="shared" si="103"/>
        <v>0</v>
      </c>
      <c r="V880" s="30">
        <f t="shared" ca="1" si="104"/>
        <v>5.7565148451934789</v>
      </c>
      <c r="Y880" s="18">
        <f t="shared" si="107"/>
        <v>5.5555555555555554</v>
      </c>
      <c r="Z880" s="18">
        <f t="shared" si="108"/>
        <v>5.666666666666667</v>
      </c>
    </row>
    <row r="881" spans="2:26" x14ac:dyDescent="0.25">
      <c r="B881">
        <v>6</v>
      </c>
      <c r="C881">
        <v>3.4</v>
      </c>
      <c r="D881">
        <f t="shared" si="100"/>
        <v>3.5</v>
      </c>
      <c r="E881">
        <v>102</v>
      </c>
      <c r="F881" s="74">
        <v>4190</v>
      </c>
      <c r="Q881">
        <f t="shared" si="105"/>
        <v>-2.6</v>
      </c>
      <c r="R881">
        <f t="shared" si="106"/>
        <v>2.6</v>
      </c>
      <c r="S881" s="31">
        <f t="shared" si="103"/>
        <v>1</v>
      </c>
      <c r="V881" s="30">
        <f t="shared" ca="1" si="104"/>
        <v>6.2726252665614535</v>
      </c>
      <c r="Y881" s="18">
        <f t="shared" si="107"/>
        <v>5.5555555555555554</v>
      </c>
      <c r="Z881" s="18">
        <f t="shared" si="108"/>
        <v>2.6666666666666665</v>
      </c>
    </row>
    <row r="882" spans="2:26" x14ac:dyDescent="0.25">
      <c r="B882">
        <v>5</v>
      </c>
      <c r="C882">
        <v>6.3</v>
      </c>
      <c r="D882">
        <f t="shared" si="100"/>
        <v>6.5</v>
      </c>
      <c r="E882">
        <v>70</v>
      </c>
      <c r="F882" s="74">
        <v>423</v>
      </c>
      <c r="Q882">
        <f t="shared" si="105"/>
        <v>1.2999999999999998</v>
      </c>
      <c r="R882">
        <f t="shared" si="106"/>
        <v>1.2999999999999998</v>
      </c>
      <c r="S882" s="31">
        <f t="shared" si="103"/>
        <v>0</v>
      </c>
      <c r="V882" s="30">
        <f t="shared" ca="1" si="104"/>
        <v>4.7401737293556794</v>
      </c>
      <c r="Y882" s="18">
        <f t="shared" si="107"/>
        <v>4.4444444444444446</v>
      </c>
      <c r="Z882" s="18">
        <f t="shared" si="108"/>
        <v>5.8888888888888893</v>
      </c>
    </row>
    <row r="883" spans="2:26" x14ac:dyDescent="0.25">
      <c r="B883">
        <v>4</v>
      </c>
      <c r="C883">
        <v>3.1</v>
      </c>
      <c r="D883">
        <f t="shared" si="100"/>
        <v>3</v>
      </c>
      <c r="E883">
        <v>100</v>
      </c>
      <c r="F883" s="74">
        <v>2061</v>
      </c>
      <c r="Q883">
        <f t="shared" si="105"/>
        <v>-0.89999999999999991</v>
      </c>
      <c r="R883">
        <f t="shared" si="106"/>
        <v>0.89999999999999991</v>
      </c>
      <c r="S883" s="31">
        <f t="shared" si="103"/>
        <v>1</v>
      </c>
      <c r="V883" s="30">
        <f t="shared" ca="1" si="104"/>
        <v>4.2304140857132335</v>
      </c>
      <c r="Y883" s="18">
        <f t="shared" si="107"/>
        <v>3.3333333333333335</v>
      </c>
      <c r="Z883" s="18">
        <f t="shared" si="108"/>
        <v>2.3333333333333335</v>
      </c>
    </row>
    <row r="884" spans="2:26" x14ac:dyDescent="0.25">
      <c r="B884">
        <v>6</v>
      </c>
      <c r="C884">
        <v>6.9</v>
      </c>
      <c r="D884">
        <f t="shared" si="100"/>
        <v>7</v>
      </c>
      <c r="E884">
        <v>69</v>
      </c>
      <c r="F884" s="74">
        <v>239</v>
      </c>
      <c r="Q884">
        <f t="shared" si="105"/>
        <v>0.90000000000000036</v>
      </c>
      <c r="R884">
        <f t="shared" si="106"/>
        <v>0.90000000000000036</v>
      </c>
      <c r="S884" s="31">
        <f t="shared" si="103"/>
        <v>0</v>
      </c>
      <c r="V884" s="30">
        <f t="shared" ca="1" si="104"/>
        <v>6.1494884588160801</v>
      </c>
      <c r="Y884" s="18">
        <f t="shared" ref="Y884:Y889" si="109">(B884-1)*10/9</f>
        <v>5.5555555555555554</v>
      </c>
      <c r="Z884" s="18">
        <f t="shared" ref="Z884:Z889" si="110">(C884-1)*10/9</f>
        <v>6.5555555555555554</v>
      </c>
    </row>
    <row r="885" spans="2:26" x14ac:dyDescent="0.25">
      <c r="B885">
        <v>6</v>
      </c>
      <c r="C885">
        <v>6.8</v>
      </c>
      <c r="D885">
        <f t="shared" si="100"/>
        <v>7</v>
      </c>
      <c r="E885">
        <v>78</v>
      </c>
      <c r="F885" s="74">
        <v>528</v>
      </c>
      <c r="Q885">
        <f t="shared" si="105"/>
        <v>0.79999999999999982</v>
      </c>
      <c r="R885">
        <f t="shared" si="106"/>
        <v>0.79999999999999982</v>
      </c>
      <c r="S885" s="31">
        <f t="shared" si="103"/>
        <v>0</v>
      </c>
      <c r="V885" s="30">
        <f t="shared" ca="1" si="104"/>
        <v>5.5766545266455783</v>
      </c>
      <c r="Y885" s="18">
        <f t="shared" si="109"/>
        <v>5.5555555555555554</v>
      </c>
      <c r="Z885" s="18">
        <f t="shared" si="110"/>
        <v>6.4444444444444446</v>
      </c>
    </row>
    <row r="886" spans="2:26" x14ac:dyDescent="0.25">
      <c r="B886">
        <v>5</v>
      </c>
      <c r="C886">
        <v>6.6</v>
      </c>
      <c r="D886">
        <f t="shared" si="100"/>
        <v>6.5</v>
      </c>
      <c r="E886">
        <v>95</v>
      </c>
      <c r="F886" s="74">
        <v>184</v>
      </c>
      <c r="Q886">
        <f t="shared" si="105"/>
        <v>1.5999999999999996</v>
      </c>
      <c r="R886">
        <f t="shared" si="106"/>
        <v>1.5999999999999996</v>
      </c>
      <c r="S886" s="31">
        <f t="shared" si="103"/>
        <v>0</v>
      </c>
      <c r="V886" s="30">
        <f t="shared" ca="1" si="104"/>
        <v>5.4666322142473813</v>
      </c>
      <c r="Y886" s="18">
        <f t="shared" si="109"/>
        <v>4.4444444444444446</v>
      </c>
      <c r="Z886" s="18">
        <f t="shared" si="110"/>
        <v>6.2222222222222223</v>
      </c>
    </row>
    <row r="887" spans="2:26" x14ac:dyDescent="0.25">
      <c r="B887">
        <v>4</v>
      </c>
      <c r="C887">
        <v>5.4</v>
      </c>
      <c r="D887">
        <f t="shared" si="100"/>
        <v>5.5</v>
      </c>
      <c r="E887">
        <v>80</v>
      </c>
      <c r="F887" s="74">
        <v>13056</v>
      </c>
      <c r="Q887">
        <f t="shared" si="105"/>
        <v>1.4000000000000004</v>
      </c>
      <c r="R887">
        <f t="shared" si="106"/>
        <v>1.4000000000000004</v>
      </c>
      <c r="S887" s="31">
        <f t="shared" si="103"/>
        <v>0</v>
      </c>
      <c r="V887" s="30">
        <f t="shared" ca="1" si="104"/>
        <v>4.4691247422855218</v>
      </c>
      <c r="Y887" s="18">
        <f t="shared" si="109"/>
        <v>3.3333333333333335</v>
      </c>
      <c r="Z887" s="18">
        <f t="shared" si="110"/>
        <v>4.8888888888888893</v>
      </c>
    </row>
    <row r="888" spans="2:26" x14ac:dyDescent="0.25">
      <c r="B888">
        <v>5</v>
      </c>
      <c r="C888">
        <v>7.8</v>
      </c>
      <c r="D888">
        <f t="shared" si="100"/>
        <v>8</v>
      </c>
      <c r="E888">
        <v>69</v>
      </c>
      <c r="F888" s="74">
        <v>2067</v>
      </c>
      <c r="Q888">
        <f t="shared" si="105"/>
        <v>2.8</v>
      </c>
      <c r="R888">
        <f t="shared" si="106"/>
        <v>2.8</v>
      </c>
      <c r="S888" s="31">
        <f t="shared" si="103"/>
        <v>0</v>
      </c>
      <c r="V888" s="30">
        <f t="shared" ca="1" si="104"/>
        <v>5.3727209946935979</v>
      </c>
      <c r="Y888" s="18">
        <f t="shared" si="109"/>
        <v>4.4444444444444446</v>
      </c>
      <c r="Z888" s="18">
        <f t="shared" si="110"/>
        <v>7.5555555555555554</v>
      </c>
    </row>
    <row r="889" spans="2:26" x14ac:dyDescent="0.25">
      <c r="B889">
        <v>7</v>
      </c>
      <c r="C889">
        <v>6.7</v>
      </c>
      <c r="D889">
        <f t="shared" si="100"/>
        <v>6.5</v>
      </c>
      <c r="E889">
        <v>99</v>
      </c>
      <c r="F889" s="74">
        <v>24877</v>
      </c>
      <c r="Q889">
        <f t="shared" si="105"/>
        <v>-0.29999999999999982</v>
      </c>
      <c r="R889">
        <f t="shared" si="106"/>
        <v>0.29999999999999982</v>
      </c>
      <c r="S889" s="31">
        <f t="shared" si="103"/>
        <v>1</v>
      </c>
      <c r="V889" s="30">
        <f t="shared" ca="1" si="104"/>
        <v>6.6768981020719691</v>
      </c>
      <c r="Y889" s="18">
        <f t="shared" si="109"/>
        <v>6.666666666666667</v>
      </c>
      <c r="Z889" s="18">
        <f t="shared" si="110"/>
        <v>6.333333333333333</v>
      </c>
    </row>
  </sheetData>
  <conditionalFormatting sqref="S1:S1048576">
    <cfRule type="cellIs" dxfId="1" priority="4" operator="equal">
      <formula>0</formula>
    </cfRule>
    <cfRule type="cellIs" dxfId="0" priority="5" operator="equal">
      <formula>1</formula>
    </cfRule>
  </conditionalFormatting>
  <conditionalFormatting sqref="Y1:Y1048576">
    <cfRule type="colorScale" priority="3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Z1:Z1048576">
    <cfRule type="colorScale" priority="2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R1:R889">
    <cfRule type="colorScale" priority="1">
      <colorScale>
        <cfvo type="min"/>
        <cfvo type="max"/>
        <color rgb="FFFFFFFF"/>
        <color rgb="FF7030A0"/>
      </colorScale>
    </cfRule>
  </conditionalFormatting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A417-2657-4346-BEEB-218044450273}">
  <dimension ref="A1:N20"/>
  <sheetViews>
    <sheetView workbookViewId="0">
      <selection activeCell="B11" sqref="B11"/>
    </sheetView>
  </sheetViews>
  <sheetFormatPr baseColWidth="10" defaultRowHeight="15" x14ac:dyDescent="0.25"/>
  <cols>
    <col min="1" max="1" width="23.7109375" customWidth="1"/>
    <col min="5" max="5" width="11.42578125" style="27"/>
    <col min="12" max="12" width="11.85546875" bestFit="1" customWidth="1"/>
    <col min="15" max="15" width="13" customWidth="1"/>
  </cols>
  <sheetData>
    <row r="1" spans="1:14" x14ac:dyDescent="0.25">
      <c r="A1" t="s">
        <v>11</v>
      </c>
      <c r="B1">
        <f>COUNT(Notas!B:B)</f>
        <v>889</v>
      </c>
      <c r="G1" s="27"/>
    </row>
    <row r="2" spans="1:14" x14ac:dyDescent="0.25">
      <c r="A2" t="s">
        <v>0</v>
      </c>
      <c r="B2" s="7">
        <f>AVERAGE(Notas!C:C)</f>
        <v>6.6637795275590435</v>
      </c>
      <c r="C2" t="s">
        <v>8</v>
      </c>
      <c r="D2" s="8">
        <f>STDEVP(Notas!C:C)</f>
        <v>1.2814825939829009</v>
      </c>
      <c r="E2" s="28" t="s">
        <v>17</v>
      </c>
      <c r="F2" s="8">
        <f>_xlfn.VAR.P(Notas!C:C)</f>
        <v>1.6421976386811441</v>
      </c>
      <c r="G2" s="28" t="s">
        <v>20</v>
      </c>
      <c r="H2" s="7">
        <f>MEDIAN(Notas!C:C)</f>
        <v>6.9</v>
      </c>
      <c r="I2" s="29" t="s">
        <v>22</v>
      </c>
      <c r="J2" s="7">
        <f>SKEW(Notas!C:C)</f>
        <v>-1.2212574501551374</v>
      </c>
      <c r="K2" t="s">
        <v>25</v>
      </c>
      <c r="L2" s="59">
        <f>MAX(Notas!C:C)</f>
        <v>8.8000000000000007</v>
      </c>
      <c r="M2" t="s">
        <v>26</v>
      </c>
      <c r="N2" s="59">
        <f>MIN(Notas!C:C)</f>
        <v>1.6</v>
      </c>
    </row>
    <row r="3" spans="1:14" x14ac:dyDescent="0.25">
      <c r="A3" t="s">
        <v>1</v>
      </c>
      <c r="B3" s="5">
        <f>AVERAGE(NotasMias)</f>
        <v>6.087739032620922</v>
      </c>
      <c r="C3" t="s">
        <v>8</v>
      </c>
      <c r="D3" s="6">
        <f>STDEVP(NotasMias)</f>
        <v>2.0829686879711202</v>
      </c>
      <c r="E3" s="28" t="s">
        <v>17</v>
      </c>
      <c r="F3" s="6">
        <f>_xlfn.VAR.P(NotasMias)</f>
        <v>4.3387585550681305</v>
      </c>
      <c r="G3" s="28" t="s">
        <v>20</v>
      </c>
      <c r="H3" s="5">
        <f>MEDIAN(NotasMias)</f>
        <v>6</v>
      </c>
      <c r="I3" s="29" t="s">
        <v>22</v>
      </c>
      <c r="J3" s="5">
        <f>SKEW(NotasMias)</f>
        <v>-0.60167140647504247</v>
      </c>
      <c r="K3" t="s">
        <v>25</v>
      </c>
      <c r="L3" s="60">
        <f>MAX(NotasMias)</f>
        <v>10</v>
      </c>
      <c r="M3" t="s">
        <v>26</v>
      </c>
      <c r="N3" s="60">
        <f>MIN(NotasMias)</f>
        <v>1</v>
      </c>
    </row>
    <row r="4" spans="1:14" x14ac:dyDescent="0.25">
      <c r="A4" t="s">
        <v>2</v>
      </c>
      <c r="B4" s="1">
        <f>AVERAGE(Notas!Q:Q)</f>
        <v>0.57604049493813225</v>
      </c>
      <c r="G4" s="27"/>
    </row>
    <row r="5" spans="1:14" x14ac:dyDescent="0.25">
      <c r="A5" t="s">
        <v>3</v>
      </c>
      <c r="B5" s="1">
        <f>AVERAGE(Notas!R:R)</f>
        <v>1.3668166479190089</v>
      </c>
      <c r="C5" t="s">
        <v>8</v>
      </c>
      <c r="D5" s="1">
        <f>STDEVP(Notas!R:R)</f>
        <v>1.0225748237141643</v>
      </c>
      <c r="E5" s="29"/>
      <c r="F5" s="1"/>
      <c r="G5" s="29">
        <f>AVERAGE(Notas!Q:Q)</f>
        <v>0.57604049493813225</v>
      </c>
    </row>
    <row r="6" spans="1:14" x14ac:dyDescent="0.25">
      <c r="G6">
        <f>MEDIAN(Notas!Q:Q)</f>
        <v>0.5</v>
      </c>
    </row>
    <row r="7" spans="1:14" x14ac:dyDescent="0.25">
      <c r="A7" t="s">
        <v>4</v>
      </c>
      <c r="B7">
        <f>MAX(Notas!R:R)</f>
        <v>6</v>
      </c>
      <c r="C7" t="s">
        <v>23</v>
      </c>
      <c r="D7" s="32">
        <f>CORREL(Notas!B:B,Notas!C:C)</f>
        <v>0.63667383903220043</v>
      </c>
      <c r="E7" s="54"/>
      <c r="F7" s="32"/>
    </row>
    <row r="8" spans="1:14" x14ac:dyDescent="0.25">
      <c r="A8" t="s">
        <v>5</v>
      </c>
      <c r="B8">
        <f>MAX(Notas!R:R)</f>
        <v>6</v>
      </c>
    </row>
    <row r="9" spans="1:14" x14ac:dyDescent="0.25">
      <c r="A9" t="s">
        <v>6</v>
      </c>
      <c r="B9">
        <f>ABS(MIN(Notas!R:R))</f>
        <v>0</v>
      </c>
    </row>
    <row r="10" spans="1:14" x14ac:dyDescent="0.25">
      <c r="A10" t="s">
        <v>10</v>
      </c>
      <c r="B10" s="2">
        <f>AVERAGE(Notas!S:S)</f>
        <v>0.38020247469066365</v>
      </c>
    </row>
    <row r="13" spans="1:14" x14ac:dyDescent="0.25">
      <c r="F13" s="27"/>
      <c r="G13" s="27"/>
    </row>
    <row r="14" spans="1:14" x14ac:dyDescent="0.25">
      <c r="A14" s="12" t="s">
        <v>13</v>
      </c>
      <c r="F14" s="27" t="s">
        <v>46</v>
      </c>
      <c r="G14" s="78">
        <v>7.8</v>
      </c>
    </row>
    <row r="15" spans="1:14" x14ac:dyDescent="0.25">
      <c r="A15" s="13" t="s">
        <v>14</v>
      </c>
      <c r="B15" s="15">
        <f>(Hoja1!B2-1)*10/9</f>
        <v>6.2930883639544923</v>
      </c>
      <c r="C15" s="14" t="s">
        <v>8</v>
      </c>
      <c r="D15" s="15">
        <f>STDEVP(Notas!Z:Z)</f>
        <v>1.4238695488698117</v>
      </c>
      <c r="E15" s="67"/>
      <c r="F15" s="67" t="s">
        <v>47</v>
      </c>
      <c r="G15" s="76">
        <f>COUNTIF(NotasFA,"&lt;="&amp;G14)/Pelis</f>
        <v>0.84701912260967382</v>
      </c>
    </row>
    <row r="16" spans="1:14" x14ac:dyDescent="0.25">
      <c r="A16" s="9" t="s">
        <v>1</v>
      </c>
      <c r="B16" s="16">
        <f>(Hoja1!B3-1)*10/9</f>
        <v>5.6530433695788025</v>
      </c>
      <c r="C16" s="10" t="s">
        <v>8</v>
      </c>
      <c r="D16" s="11">
        <f>STDEVP(Notas!Y:Y)</f>
        <v>2.3144096533012655</v>
      </c>
      <c r="E16" s="67"/>
      <c r="F16" s="67" t="s">
        <v>48</v>
      </c>
      <c r="G16" s="77">
        <f>COUNTIF(NotasMias,"&lt;="&amp;G14)/Pelis</f>
        <v>0.73340832395950506</v>
      </c>
    </row>
    <row r="17" spans="6:7" x14ac:dyDescent="0.25">
      <c r="F17" s="27"/>
      <c r="G17" s="27"/>
    </row>
    <row r="18" spans="6:7" x14ac:dyDescent="0.25">
      <c r="F18" s="27"/>
      <c r="G18" s="27"/>
    </row>
    <row r="19" spans="6:7" x14ac:dyDescent="0.25">
      <c r="F19" s="27"/>
      <c r="G19" s="27"/>
    </row>
    <row r="20" spans="6:7" x14ac:dyDescent="0.25">
      <c r="F20" s="27"/>
      <c r="G20" s="2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6-4157-457C-B9AD-66FD2970B9E3}">
  <dimension ref="B2:S40"/>
  <sheetViews>
    <sheetView topLeftCell="A19" workbookViewId="0">
      <selection activeCell="F32" sqref="F32"/>
    </sheetView>
  </sheetViews>
  <sheetFormatPr baseColWidth="10" defaultRowHeight="15" x14ac:dyDescent="0.25"/>
  <cols>
    <col min="5" max="5" width="11.85546875" bestFit="1" customWidth="1"/>
    <col min="19" max="19" width="8" customWidth="1"/>
  </cols>
  <sheetData>
    <row r="2" spans="2:6" ht="15.75" thickBot="1" x14ac:dyDescent="0.3"/>
    <row r="3" spans="2:6" ht="15.75" thickBot="1" x14ac:dyDescent="0.3">
      <c r="B3" s="39" t="s">
        <v>7</v>
      </c>
      <c r="C3" s="38" t="s">
        <v>9</v>
      </c>
      <c r="D3" s="40" t="s">
        <v>12</v>
      </c>
      <c r="E3" s="39" t="s">
        <v>18</v>
      </c>
      <c r="F3" s="41" t="s">
        <v>19</v>
      </c>
    </row>
    <row r="4" spans="2:6" x14ac:dyDescent="0.25">
      <c r="B4" s="20">
        <v>1</v>
      </c>
      <c r="C4" s="21">
        <f t="shared" ref="C4:C13" si="0">COUNTIF(NotasMias,$B4)</f>
        <v>29</v>
      </c>
      <c r="D4" s="25">
        <f>COUNTIF(NotasFA,"&lt;=($B6+0,5)")</f>
        <v>0</v>
      </c>
      <c r="E4" s="43">
        <f>_xlfn.NORM.DIST(B4,MediaMia,SQRT(VarMia),TRUE)*Pelis</f>
        <v>6.4826868020286179</v>
      </c>
      <c r="F4" s="42">
        <f>_xlfn.NORM.DIST(B4,MediaFA,SQRT(VarFA),TRUE)*Pelis</f>
        <v>4.393176648195221E-3</v>
      </c>
    </row>
    <row r="5" spans="2:6" x14ac:dyDescent="0.25">
      <c r="B5" s="22">
        <v>2</v>
      </c>
      <c r="C5" s="3">
        <f t="shared" si="0"/>
        <v>43</v>
      </c>
      <c r="D5" s="4">
        <f>COUNTIF(NotasFA,"&gt;1,5")-COUNTIF(Notas!D:D,"&gt;2,5")</f>
        <v>11</v>
      </c>
      <c r="E5" s="44">
        <f t="shared" ref="E5:E13" si="1">(_xlfn.NORM.DIST(B5,MediaMia,SQRT(VarMia),TRUE)-_xlfn.NORM.DIST(B4,MediaMia,SQRT(VarMia),TRUE))*Pelis</f>
        <v>15.613034708528037</v>
      </c>
      <c r="F5" s="33">
        <f t="shared" ref="F5:F13" si="2">(_xlfn.NORM.DIST(B5,MediaFA,SQRT(VarFA),TRUE)-_xlfn.NORM.DIST(B4,MediaFA,SQRT(VarFA),TRUE))*Pelis</f>
        <v>0.11709488240609613</v>
      </c>
    </row>
    <row r="6" spans="2:6" x14ac:dyDescent="0.25">
      <c r="B6" s="22">
        <v>3</v>
      </c>
      <c r="C6" s="3">
        <f t="shared" si="0"/>
        <v>45</v>
      </c>
      <c r="D6" s="4">
        <f>COUNTIF(Notas!D:D,"&gt;2,5")-COUNTIF(Notas!D:D,"&gt;3,5")</f>
        <v>25</v>
      </c>
      <c r="E6" s="44">
        <f t="shared" si="1"/>
        <v>39.352294620492046</v>
      </c>
      <c r="F6" s="33">
        <f t="shared" si="2"/>
        <v>1.7674460258453277</v>
      </c>
    </row>
    <row r="7" spans="2:6" x14ac:dyDescent="0.25">
      <c r="B7" s="22">
        <v>4</v>
      </c>
      <c r="C7" s="3">
        <f t="shared" si="0"/>
        <v>58</v>
      </c>
      <c r="D7" s="4">
        <f>COUNTIF(Notas!D:D,"&gt;3,5")-COUNTIF(Notas!D:D,"&gt;4,5")</f>
        <v>49</v>
      </c>
      <c r="E7" s="44">
        <f t="shared" si="1"/>
        <v>79.104426540460267</v>
      </c>
      <c r="F7" s="33">
        <f t="shared" si="2"/>
        <v>14.845461777863463</v>
      </c>
    </row>
    <row r="8" spans="2:6" x14ac:dyDescent="0.25">
      <c r="B8" s="22">
        <v>5</v>
      </c>
      <c r="C8" s="3">
        <f t="shared" si="0"/>
        <v>123</v>
      </c>
      <c r="D8" s="4">
        <f>COUNTIF(Notas!D:D,"&gt;4,5")-COUNTIF(Notas!D:D,"&gt;5,5")</f>
        <v>92</v>
      </c>
      <c r="E8" s="44">
        <f t="shared" si="1"/>
        <v>126.82622585848648</v>
      </c>
      <c r="F8" s="33">
        <f t="shared" si="2"/>
        <v>69.576855715435244</v>
      </c>
    </row>
    <row r="9" spans="2:6" x14ac:dyDescent="0.25">
      <c r="B9" s="22">
        <v>6</v>
      </c>
      <c r="C9" s="3">
        <f t="shared" si="0"/>
        <v>162</v>
      </c>
      <c r="D9" s="4">
        <f>COUNTIF(Notas!D:D,"&gt;5,5")-COUNTIF(Notas!D:D,"&gt;6,5")</f>
        <v>205</v>
      </c>
      <c r="E9" s="44">
        <f t="shared" si="1"/>
        <v>162.18673418975828</v>
      </c>
      <c r="F9" s="33">
        <f t="shared" si="2"/>
        <v>182.37733584529823</v>
      </c>
    </row>
    <row r="10" spans="2:6" x14ac:dyDescent="0.25">
      <c r="B10" s="22">
        <v>7</v>
      </c>
      <c r="C10" s="3">
        <f t="shared" si="0"/>
        <v>192</v>
      </c>
      <c r="D10" s="4">
        <f>COUNTIF(Notas!D:D,"&gt;6,5")-COUNTIF(Notas!D:D,"&gt;7,5")</f>
        <v>344</v>
      </c>
      <c r="E10" s="44">
        <f t="shared" si="1"/>
        <v>165.43612426099429</v>
      </c>
      <c r="F10" s="33">
        <f t="shared" si="2"/>
        <v>267.80625626424325</v>
      </c>
    </row>
    <row r="11" spans="2:6" x14ac:dyDescent="0.25">
      <c r="B11" s="22">
        <v>8</v>
      </c>
      <c r="C11" s="3">
        <f t="shared" si="0"/>
        <v>152</v>
      </c>
      <c r="D11" s="4">
        <f>COUNTIF(Notas!D:D,"&gt;7,5")-COUNTIF(Notas!D:D,"&gt;8,5")</f>
        <v>162</v>
      </c>
      <c r="E11" s="44">
        <f t="shared" si="1"/>
        <v>134.60307991688072</v>
      </c>
      <c r="F11" s="33">
        <f t="shared" si="2"/>
        <v>220.45285459815517</v>
      </c>
    </row>
    <row r="12" spans="2:6" x14ac:dyDescent="0.25">
      <c r="B12" s="22">
        <v>9</v>
      </c>
      <c r="C12" s="3">
        <f t="shared" si="0"/>
        <v>67</v>
      </c>
      <c r="D12" s="4">
        <f>COUNTIF(Notas!D:D,"&gt;8,5")-COUNTIF(Notas!D:D,"&gt;9,5")</f>
        <v>1</v>
      </c>
      <c r="E12" s="44">
        <f t="shared" si="1"/>
        <v>87.353482808129684</v>
      </c>
      <c r="F12" s="33">
        <f t="shared" si="2"/>
        <v>101.6955263834933</v>
      </c>
    </row>
    <row r="13" spans="2:6" ht="15.75" thickBot="1" x14ac:dyDescent="0.3">
      <c r="B13" s="23">
        <v>10</v>
      </c>
      <c r="C13" s="24">
        <f t="shared" si="0"/>
        <v>18</v>
      </c>
      <c r="D13" s="26">
        <f>COUNTIF(Notas!D:D,"&gt;9,5")</f>
        <v>0</v>
      </c>
      <c r="E13" s="44">
        <f t="shared" si="1"/>
        <v>45.215493118759142</v>
      </c>
      <c r="F13" s="33">
        <f t="shared" si="2"/>
        <v>26.253935185747924</v>
      </c>
    </row>
    <row r="14" spans="2:6" x14ac:dyDescent="0.25">
      <c r="E14" s="68">
        <f>SUM(E4:E13)</f>
        <v>862.17358282451755</v>
      </c>
      <c r="F14" s="68">
        <f>SUM(F4:F13)</f>
        <v>884.89715985513624</v>
      </c>
    </row>
    <row r="18" spans="2:19" ht="15.75" thickBot="1" x14ac:dyDescent="0.3"/>
    <row r="19" spans="2:19" ht="15.75" thickBot="1" x14ac:dyDescent="0.3">
      <c r="B19" s="39" t="s">
        <v>7</v>
      </c>
      <c r="C19" s="38" t="s">
        <v>9</v>
      </c>
      <c r="D19" s="49" t="s">
        <v>12</v>
      </c>
      <c r="E19" s="66" t="s">
        <v>24</v>
      </c>
      <c r="F19" s="40" t="s">
        <v>19</v>
      </c>
    </row>
    <row r="20" spans="2:19" x14ac:dyDescent="0.25">
      <c r="B20" s="20">
        <v>0.5</v>
      </c>
      <c r="C20" s="35">
        <f>C21/2</f>
        <v>7.25</v>
      </c>
      <c r="D20" s="46">
        <f>COUNTIF(Notas!D:D,Normales!B20)</f>
        <v>0</v>
      </c>
      <c r="E20" s="43">
        <f>_xlfn.NORM.DIST(B20,MediaMia,SQRT(VarMia),TRUE)*Pelis</f>
        <v>3.2473278187248593</v>
      </c>
      <c r="F20" s="51">
        <f>_xlfn.NORM.DIST(B20,MediaFA,SQRT(VarFA),TRUE)*Pelis</f>
        <v>6.7128273146602332E-4</v>
      </c>
      <c r="R20" t="s">
        <v>30</v>
      </c>
      <c r="S20" s="32" cm="1">
        <f t="array" ref="S20">_xlfn.CHISQ.DIST(SUM((C22:C39-E22:E39)^2/E22:E39),18,TRUE)</f>
        <v>0.99999995145919418</v>
      </c>
    </row>
    <row r="21" spans="2:19" x14ac:dyDescent="0.25">
      <c r="B21" s="22">
        <v>1</v>
      </c>
      <c r="C21" s="36">
        <f>COUNTIF(Notas!B:B,B21)/2</f>
        <v>14.5</v>
      </c>
      <c r="D21" s="47">
        <f>COUNTIF(Notas!D:D,Normales!B21)</f>
        <v>0</v>
      </c>
      <c r="E21" s="44">
        <f t="shared" ref="E21:E39" si="3">(_xlfn.NORM.DIST(B21,MediaMia,SQRT(VarMia),TRUE)-_xlfn.NORM.DIST(B20,MediaMia,SQRT(VarMia),TRUE))*Pelis</f>
        <v>3.2353589833037586</v>
      </c>
      <c r="F21" s="52">
        <f t="shared" ref="F21:F39" si="4">(_xlfn.NORM.DIST(B21,MediaFA,SQRT(VarFA),TRUE)-_xlfn.NORM.DIST(B20,MediaFA,SQRT(VarFA),TRUE))*Pelis</f>
        <v>3.7218939167291973E-3</v>
      </c>
      <c r="R21" t="s">
        <v>31</v>
      </c>
      <c r="S21" s="32" cm="1">
        <f t="array" ref="S21">_xlfn.CHISQ.DIST(SUM((D25:D39-F25:F39)^2/F25:F39),18,TRUE)</f>
        <v>1</v>
      </c>
    </row>
    <row r="22" spans="2:19" x14ac:dyDescent="0.25">
      <c r="B22" s="22">
        <v>1.5</v>
      </c>
      <c r="C22" s="36">
        <f>(C21+C23)/2</f>
        <v>18</v>
      </c>
      <c r="D22" s="47">
        <f>COUNTIF(Notas!D:D,Normales!B22)</f>
        <v>3</v>
      </c>
      <c r="E22" s="44">
        <f t="shared" si="3"/>
        <v>5.7988447670328487</v>
      </c>
      <c r="F22" s="52">
        <f t="shared" si="4"/>
        <v>2.0448679381486236E-2</v>
      </c>
    </row>
    <row r="23" spans="2:19" x14ac:dyDescent="0.25">
      <c r="B23" s="22">
        <v>2</v>
      </c>
      <c r="C23" s="36">
        <f>COUNTIF(Notas!B:B,B23)/2</f>
        <v>21.5</v>
      </c>
      <c r="D23" s="47">
        <f>COUNTIF(Notas!D:D,Normales!B23)</f>
        <v>4</v>
      </c>
      <c r="E23" s="44">
        <f t="shared" si="3"/>
        <v>9.8141899414951901</v>
      </c>
      <c r="F23" s="52">
        <f t="shared" si="4"/>
        <v>9.6646203024609884E-2</v>
      </c>
    </row>
    <row r="24" spans="2:19" x14ac:dyDescent="0.25">
      <c r="B24" s="22">
        <v>2.5</v>
      </c>
      <c r="C24" s="36">
        <f>(C23+C25)/2</f>
        <v>22</v>
      </c>
      <c r="D24" s="47">
        <f>COUNTIF(Notas!D:D,Normales!B24)</f>
        <v>4</v>
      </c>
      <c r="E24" s="44">
        <f t="shared" si="3"/>
        <v>15.684177884741937</v>
      </c>
      <c r="F24" s="52">
        <f t="shared" si="4"/>
        <v>0.39295149853151579</v>
      </c>
    </row>
    <row r="25" spans="2:19" x14ac:dyDescent="0.25">
      <c r="B25" s="22">
        <v>3</v>
      </c>
      <c r="C25" s="36">
        <f>COUNTIF(Notas!B:B,B25)/2</f>
        <v>22.5</v>
      </c>
      <c r="D25" s="47">
        <f>COUNTIF(Notas!D:D,Normales!B25)</f>
        <v>9</v>
      </c>
      <c r="E25" s="44">
        <f t="shared" si="3"/>
        <v>23.668116735750115</v>
      </c>
      <c r="F25" s="52">
        <f t="shared" si="4"/>
        <v>1.3744945273138123</v>
      </c>
    </row>
    <row r="26" spans="2:19" x14ac:dyDescent="0.25">
      <c r="B26" s="22">
        <v>3.5</v>
      </c>
      <c r="C26" s="36">
        <f>(C25+C27)/2</f>
        <v>25.75</v>
      </c>
      <c r="D26" s="47">
        <f>COUNTIF(Notas!D:D,Normales!B26)</f>
        <v>16</v>
      </c>
      <c r="E26" s="44">
        <f t="shared" si="3"/>
        <v>33.725668729593998</v>
      </c>
      <c r="F26" s="52">
        <f t="shared" si="4"/>
        <v>4.1362908659483191</v>
      </c>
    </row>
    <row r="27" spans="2:19" x14ac:dyDescent="0.25">
      <c r="B27" s="22">
        <v>4</v>
      </c>
      <c r="C27" s="36">
        <f>COUNTIF(Notas!B:B,B27)/2</f>
        <v>29</v>
      </c>
      <c r="D27" s="47">
        <f>COUNTIF(Notas!D:D,Normales!B27)</f>
        <v>18</v>
      </c>
      <c r="E27" s="44">
        <f t="shared" si="3"/>
        <v>45.378757810866261</v>
      </c>
      <c r="F27" s="52">
        <f t="shared" si="4"/>
        <v>10.709170911915145</v>
      </c>
    </row>
    <row r="28" spans="2:19" x14ac:dyDescent="0.25">
      <c r="B28" s="22">
        <v>4.5</v>
      </c>
      <c r="C28" s="36">
        <f>(C27+C29)/2</f>
        <v>45.25</v>
      </c>
      <c r="D28" s="47">
        <f>COUNTIF(Notas!D:D,Normales!B28)</f>
        <v>31</v>
      </c>
      <c r="E28" s="44">
        <f t="shared" si="3"/>
        <v>57.655402351844977</v>
      </c>
      <c r="F28" s="52">
        <f t="shared" si="4"/>
        <v>23.855505044550476</v>
      </c>
    </row>
    <row r="29" spans="2:19" x14ac:dyDescent="0.25">
      <c r="B29" s="22">
        <v>5</v>
      </c>
      <c r="C29" s="36">
        <f>COUNTIF(Notas!B:B,B29)/2</f>
        <v>61.5</v>
      </c>
      <c r="D29" s="47">
        <f>COUNTIF(Notas!D:D,Normales!B29)</f>
        <v>36</v>
      </c>
      <c r="E29" s="44">
        <f t="shared" si="3"/>
        <v>69.170823506641497</v>
      </c>
      <c r="F29" s="52">
        <f t="shared" si="4"/>
        <v>45.721350670884767</v>
      </c>
    </row>
    <row r="30" spans="2:19" x14ac:dyDescent="0.25">
      <c r="B30" s="22">
        <v>5.5</v>
      </c>
      <c r="C30" s="36">
        <f>(C29+C31)/2</f>
        <v>71.25</v>
      </c>
      <c r="D30" s="47">
        <f>COUNTIF(Notas!D:D,Normales!B30)</f>
        <v>56</v>
      </c>
      <c r="E30" s="44">
        <f t="shared" si="3"/>
        <v>78.361284405616757</v>
      </c>
      <c r="F30" s="52">
        <f t="shared" si="4"/>
        <v>75.397190200932286</v>
      </c>
    </row>
    <row r="31" spans="2:19" x14ac:dyDescent="0.25">
      <c r="B31" s="22">
        <v>6</v>
      </c>
      <c r="C31" s="36">
        <f>COUNTIF(Notas!B:B,B31)/2</f>
        <v>81</v>
      </c>
      <c r="D31" s="47">
        <f>COUNTIF(Notas!D:D,Normales!B31)</f>
        <v>66</v>
      </c>
      <c r="E31" s="44">
        <f t="shared" si="3"/>
        <v>83.825449784141526</v>
      </c>
      <c r="F31" s="52">
        <f t="shared" si="4"/>
        <v>106.98014564436593</v>
      </c>
    </row>
    <row r="32" spans="2:19" x14ac:dyDescent="0.25">
      <c r="B32" s="22">
        <v>6.5</v>
      </c>
      <c r="C32" s="36">
        <f>(C31+C33)/2</f>
        <v>88.5</v>
      </c>
      <c r="D32" s="47">
        <f>COUNTIF(Notas!D:D,Normales!B32)</f>
        <v>139</v>
      </c>
      <c r="E32" s="44">
        <f t="shared" si="3"/>
        <v>84.67321158891987</v>
      </c>
      <c r="F32" s="52">
        <f t="shared" si="4"/>
        <v>130.60732390462138</v>
      </c>
    </row>
    <row r="33" spans="2:6" x14ac:dyDescent="0.25">
      <c r="B33" s="22">
        <v>7</v>
      </c>
      <c r="C33" s="36">
        <f>COUNTIF(Notas!B:B,B33)/2</f>
        <v>96</v>
      </c>
      <c r="D33" s="47">
        <f>COUNTIF(Notas!D:D,Normales!B33)</f>
        <v>182</v>
      </c>
      <c r="E33" s="44">
        <f t="shared" si="3"/>
        <v>80.762912672074421</v>
      </c>
      <c r="F33" s="52">
        <f t="shared" si="4"/>
        <v>137.19893235962186</v>
      </c>
    </row>
    <row r="34" spans="2:6" x14ac:dyDescent="0.25">
      <c r="B34" s="22">
        <v>7.5</v>
      </c>
      <c r="C34" s="36">
        <f>(C33+C35)/2</f>
        <v>86</v>
      </c>
      <c r="D34" s="47">
        <f>COUNTIF(Notas!D:D,Normales!B34)</f>
        <v>162</v>
      </c>
      <c r="E34" s="44">
        <f t="shared" si="3"/>
        <v>72.740064459571215</v>
      </c>
      <c r="F34" s="52">
        <f t="shared" si="4"/>
        <v>124.00905952229718</v>
      </c>
    </row>
    <row r="35" spans="2:6" x14ac:dyDescent="0.25">
      <c r="B35" s="22">
        <v>8</v>
      </c>
      <c r="C35" s="36">
        <f>COUNTIF(Notas!B:B,B35)/2</f>
        <v>76</v>
      </c>
      <c r="D35" s="47">
        <f>COUNTIF(Notas!D:D,Normales!B35)</f>
        <v>125</v>
      </c>
      <c r="E35" s="44">
        <f t="shared" si="3"/>
        <v>61.863015457309487</v>
      </c>
      <c r="F35" s="52">
        <f t="shared" si="4"/>
        <v>96.443795075857992</v>
      </c>
    </row>
    <row r="36" spans="2:6" x14ac:dyDescent="0.25">
      <c r="B36" s="22">
        <v>8.5</v>
      </c>
      <c r="C36" s="36">
        <f>(C35+C37)/2</f>
        <v>54.75</v>
      </c>
      <c r="D36" s="47">
        <f>COUNTIF(Notas!D:D,Normales!B36)</f>
        <v>37</v>
      </c>
      <c r="E36" s="44">
        <f t="shared" si="3"/>
        <v>49.680284368310311</v>
      </c>
      <c r="F36" s="52">
        <f t="shared" si="4"/>
        <v>64.537209261972976</v>
      </c>
    </row>
    <row r="37" spans="2:6" x14ac:dyDescent="0.25">
      <c r="B37" s="22">
        <v>9</v>
      </c>
      <c r="C37" s="36">
        <f>COUNTIF(Notas!B:B,B37)/2</f>
        <v>33.5</v>
      </c>
      <c r="D37" s="47">
        <f>COUNTIF(Notas!D:D,Normales!B37)</f>
        <v>1</v>
      </c>
      <c r="E37" s="44">
        <f t="shared" si="3"/>
        <v>37.673198439819373</v>
      </c>
      <c r="F37" s="52">
        <f t="shared" si="4"/>
        <v>37.158317121520334</v>
      </c>
    </row>
    <row r="38" spans="2:6" x14ac:dyDescent="0.25">
      <c r="B38" s="22">
        <v>9.5</v>
      </c>
      <c r="C38" s="36">
        <f>(C37+C39)/2</f>
        <v>21.25</v>
      </c>
      <c r="D38" s="47">
        <f>COUNTIF(Notas!D:D,Normales!B38)</f>
        <v>0</v>
      </c>
      <c r="E38" s="44">
        <f t="shared" si="3"/>
        <v>26.975913209749528</v>
      </c>
      <c r="F38" s="52">
        <f t="shared" si="4"/>
        <v>18.407931984561493</v>
      </c>
    </row>
    <row r="39" spans="2:6" ht="15.75" thickBot="1" x14ac:dyDescent="0.3">
      <c r="B39" s="23">
        <v>10</v>
      </c>
      <c r="C39" s="37">
        <f>COUNTIF(Notas!B:B,B39)/2</f>
        <v>9</v>
      </c>
      <c r="D39" s="48">
        <f>COUNTIF(Notas!D:D,Normales!B39)</f>
        <v>0</v>
      </c>
      <c r="E39" s="44">
        <f t="shared" si="3"/>
        <v>18.23957990900961</v>
      </c>
      <c r="F39" s="52">
        <f t="shared" si="4"/>
        <v>7.8460032011864316</v>
      </c>
    </row>
    <row r="40" spans="2:6" x14ac:dyDescent="0.25">
      <c r="C40" s="50">
        <f>SUM(C20:C39)</f>
        <v>884.5</v>
      </c>
      <c r="D40" s="19">
        <f>SUM(D20:D39)</f>
        <v>889</v>
      </c>
      <c r="E40" s="68">
        <f>SUM(E20:E39)</f>
        <v>862.17358282451767</v>
      </c>
      <c r="F40" s="68">
        <f>SUM(F20:F39)</f>
        <v>884.89715985513624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13E-0C06-4EAF-8941-AA6250700856}">
  <dimension ref="A1:V52"/>
  <sheetViews>
    <sheetView zoomScaleNormal="100" workbookViewId="0">
      <selection activeCell="C2" sqref="C2"/>
    </sheetView>
  </sheetViews>
  <sheetFormatPr baseColWidth="10" defaultRowHeight="15" x14ac:dyDescent="0.25"/>
  <cols>
    <col min="1" max="3" width="6.140625" customWidth="1"/>
    <col min="5" max="5" width="19.7109375" customWidth="1"/>
    <col min="6" max="6" width="11.85546875" bestFit="1" customWidth="1"/>
    <col min="7" max="7" width="23" customWidth="1"/>
    <col min="8" max="8" width="17.42578125" customWidth="1"/>
    <col min="9" max="9" width="11.85546875" bestFit="1" customWidth="1"/>
    <col min="13" max="13" width="11.85546875" bestFit="1" customWidth="1"/>
    <col min="18" max="18" width="12" bestFit="1" customWidth="1"/>
    <col min="22" max="22" width="12" bestFit="1" customWidth="1"/>
  </cols>
  <sheetData>
    <row r="1" spans="1:22" x14ac:dyDescent="0.25">
      <c r="A1" s="58"/>
      <c r="E1" t="s">
        <v>15</v>
      </c>
      <c r="F1" s="19">
        <f>AVERAGE(Notas!E:E)</f>
        <v>90.709459459459453</v>
      </c>
      <c r="G1" t="s">
        <v>21</v>
      </c>
      <c r="H1">
        <f>MEDIAN(Notas!E:E)</f>
        <v>98</v>
      </c>
      <c r="L1" t="s">
        <v>34</v>
      </c>
      <c r="M1">
        <f>MAX(Notas!E:E)</f>
        <v>201</v>
      </c>
    </row>
    <row r="2" spans="1:22" x14ac:dyDescent="0.25">
      <c r="C2">
        <f>COUNTIF(Notas!E:E,"&gt;50")</f>
        <v>726</v>
      </c>
      <c r="E2" t="s">
        <v>16</v>
      </c>
      <c r="F2" s="19">
        <f>AVERAGEIF(Notas!E:E,"&gt;50")</f>
        <v>106.75068870523415</v>
      </c>
      <c r="G2" t="s">
        <v>32</v>
      </c>
      <c r="H2" s="19" cm="1">
        <f t="array" ref="H2">STDEVP(IF(Notas!E:E&gt;50,Notas!E:E))</f>
        <v>22.318069945274367</v>
      </c>
      <c r="L2" t="s">
        <v>35</v>
      </c>
      <c r="M2">
        <f>MIN(Notas!E:E)</f>
        <v>1</v>
      </c>
    </row>
    <row r="3" spans="1:22" ht="15.75" thickBot="1" x14ac:dyDescent="0.3">
      <c r="E3" t="s">
        <v>17</v>
      </c>
      <c r="F3" s="19">
        <f>_xlfn.VAR.S(Notas!E:E)</f>
        <v>1591.95382248088</v>
      </c>
      <c r="G3" t="s">
        <v>33</v>
      </c>
      <c r="H3" cm="1">
        <f t="array" ref="H3">_xlfn.VAR.P(IF(Notas!E:E&gt;50,Notas!E:E,))</f>
        <v>8.2294224222341654</v>
      </c>
      <c r="P3" t="s">
        <v>27</v>
      </c>
      <c r="R3" t="s">
        <v>28</v>
      </c>
      <c r="T3" t="s">
        <v>27</v>
      </c>
      <c r="V3" t="s">
        <v>29</v>
      </c>
    </row>
    <row r="4" spans="1:22" x14ac:dyDescent="0.25">
      <c r="F4" s="19"/>
      <c r="P4" s="61">
        <v>5</v>
      </c>
      <c r="Q4" s="62">
        <f>COUNTIF(Notas!E:E,"&lt;="&amp;P4)</f>
        <v>38</v>
      </c>
      <c r="R4" s="42">
        <f>EXP((P4-$F$1)^2/(-2*$F$3))/SQRT(2*PI()*$F$3)*Hoja1!$B$1</f>
        <v>0.88473889943605177</v>
      </c>
      <c r="T4" s="61">
        <v>10</v>
      </c>
      <c r="U4" s="62">
        <f>COUNTIF(Notas!E:E,"&lt;="&amp;T4)</f>
        <v>58</v>
      </c>
      <c r="V4" s="42">
        <f>EXP((T4-$F$2)^2/(-2*$H$2))/SQRT(2*PI()*$H$2)*$C$2*10</f>
        <v>5.1419474782946107E-89</v>
      </c>
    </row>
    <row r="5" spans="1:22" x14ac:dyDescent="0.25">
      <c r="P5" s="63">
        <v>10</v>
      </c>
      <c r="Q5" s="56">
        <f>COUNTIF(Notas!E:E,"&lt;="&amp;P5)-COUNTIF(Notas!E:E,"&lt;="&amp;P4)</f>
        <v>20</v>
      </c>
      <c r="R5" s="33">
        <f>EXP((P5-$F$1)^2/(-2*$F$3))/SQRT(2*PI()*$F$3)*Hoja1!$B$1</f>
        <v>1.1489874958436805</v>
      </c>
      <c r="T5" s="63">
        <v>20</v>
      </c>
      <c r="U5" s="56">
        <f>COUNTIF(Notas!E:E,"&lt;="&amp;T5)-COUNTIF(Notas!E:E,"&lt;="&amp;T4)</f>
        <v>25</v>
      </c>
      <c r="V5" s="33">
        <f t="shared" ref="V5:V27" si="0">EXP((T5-$F$2)^2/(-2*$H$2))/SQRT(2*PI()*$H$2)*$C$2*10</f>
        <v>3.6744171108453363E-71</v>
      </c>
    </row>
    <row r="6" spans="1:22" x14ac:dyDescent="0.25">
      <c r="P6" s="63">
        <v>15</v>
      </c>
      <c r="Q6" s="56">
        <f>COUNTIF(Notas!E:E,"&lt;="&amp;P6)-COUNTIF(Notas!E:E,"&lt;="&amp;P5)</f>
        <v>14</v>
      </c>
      <c r="R6" s="33">
        <f>EXP((P6-$F$1)^2/(-2*$F$3))/SQRT(2*PI()*$F$3)*Hoja1!$B$1</f>
        <v>1.468910494251239</v>
      </c>
      <c r="T6" s="63">
        <v>30</v>
      </c>
      <c r="U6" s="56">
        <f>COUNTIF(Notas!E:E,"&lt;="&amp;T6)-COUNTIF(Notas!E:E,"&lt;="&amp;T5)</f>
        <v>64</v>
      </c>
      <c r="V6" s="33">
        <f>_xlfn.NORM.DIST($T6,$F$2,SQRT($H$2),TRUE)*$C$2</f>
        <v>8.6151220193003179E-57</v>
      </c>
    </row>
    <row r="7" spans="1:22" x14ac:dyDescent="0.25">
      <c r="P7" s="63">
        <v>20</v>
      </c>
      <c r="Q7" s="56">
        <f>COUNTIF(Notas!E:E,"&lt;="&amp;P7)-COUNTIF(Notas!E:E,"&lt;="&amp;P6)</f>
        <v>11</v>
      </c>
      <c r="R7" s="33">
        <f>EXP((P7-$F$1)^2/(-2*$F$3))/SQRT(2*PI()*$F$3)*Hoja1!$B$1</f>
        <v>1.8486522165407275</v>
      </c>
      <c r="T7" s="63">
        <v>40</v>
      </c>
      <c r="U7" s="56">
        <f>COUNTIF(Notas!E:E,"&lt;="&amp;T7)-COUNTIF(Notas!E:E,"&lt;="&amp;T6)</f>
        <v>4</v>
      </c>
      <c r="V7" s="33">
        <f>(_xlfn.NORM.DIST($T7,$F$2,SQRT($H$2),TRUE)-_xlfn.NORM.DIST($T6,$F$2,SQRT($H$2),TRUE))*$C$2</f>
        <v>9.069137468430449E-43</v>
      </c>
    </row>
    <row r="8" spans="1:22" x14ac:dyDescent="0.25">
      <c r="P8" s="63">
        <v>25</v>
      </c>
      <c r="Q8" s="56">
        <f>COUNTIF(Notas!E:E,"&lt;="&amp;P8)-COUNTIF(Notas!E:E,"&lt;="&amp;P7)</f>
        <v>27</v>
      </c>
      <c r="R8" s="33">
        <f>EXP((P8-$F$1)^2/(-2*$F$3))/SQRT(2*PI()*$F$3)*Hoja1!$B$1</f>
        <v>2.2903135858551509</v>
      </c>
      <c r="T8" s="63">
        <v>50</v>
      </c>
      <c r="U8" s="56">
        <f>COUNTIF(Notas!E:E,"&lt;="&amp;T8)-COUNTIF(Notas!E:E,"&lt;="&amp;T7)</f>
        <v>11</v>
      </c>
      <c r="V8" s="33">
        <f t="shared" ref="V8:V26" si="1">(_xlfn.NORM.DIST($T8,$F$2,SQRT($H$2),TRUE)-_xlfn.NORM.DIST($T7,$F$2,SQRT($H$2),TRUE))*$C$2</f>
        <v>1.1053628349973802E-30</v>
      </c>
    </row>
    <row r="9" spans="1:22" x14ac:dyDescent="0.25">
      <c r="P9" s="63">
        <v>30</v>
      </c>
      <c r="Q9" s="56">
        <f>COUNTIF(Notas!E:E,"&lt;="&amp;P9)-COUNTIF(Notas!E:E,"&lt;="&amp;P8)</f>
        <v>37</v>
      </c>
      <c r="R9" s="33">
        <f>EXP((P9-$F$1)^2/(-2*$F$3))/SQRT(2*PI()*$F$3)*Hoja1!$B$1</f>
        <v>2.7932803990120525</v>
      </c>
      <c r="T9" s="63">
        <v>60</v>
      </c>
      <c r="U9" s="56">
        <f>COUNTIF(Notas!E:E,"&lt;="&amp;T9)-COUNTIF(Notas!E:E,"&lt;="&amp;T8)</f>
        <v>11</v>
      </c>
      <c r="V9" s="33">
        <f t="shared" si="1"/>
        <v>1.5727249174731292E-20</v>
      </c>
    </row>
    <row r="10" spans="1:22" x14ac:dyDescent="0.25">
      <c r="P10" s="63">
        <v>35</v>
      </c>
      <c r="Q10" s="56">
        <f>COUNTIF(Notas!E:E,"&lt;="&amp;P10)-COUNTIF(Notas!E:E,"&lt;="&amp;P9)</f>
        <v>2</v>
      </c>
      <c r="R10" s="33">
        <f>EXP((P10-$F$1)^2/(-2*$F$3))/SQRT(2*PI()*$F$3)*Hoja1!$B$1</f>
        <v>3.3536209157191745</v>
      </c>
      <c r="T10" s="63">
        <v>70</v>
      </c>
      <c r="U10" s="56">
        <f>COUNTIF(Notas!E:E,"&lt;="&amp;T10)-COUNTIF(Notas!E:E,"&lt;="&amp;T9)</f>
        <v>14</v>
      </c>
      <c r="V10" s="33">
        <f t="shared" si="1"/>
        <v>2.648505516563094E-12</v>
      </c>
    </row>
    <row r="11" spans="1:22" x14ac:dyDescent="0.25">
      <c r="P11" s="63">
        <v>40</v>
      </c>
      <c r="Q11" s="56">
        <f>COUNTIF(Notas!E:E,"&lt;="&amp;P11)-COUNTIF(Notas!E:E,"&lt;="&amp;P10)</f>
        <v>2</v>
      </c>
      <c r="R11" s="33">
        <f>EXP((P11-$F$1)^2/(-2*$F$3))/SQRT(2*PI()*$F$3)*Hoja1!$B$1</f>
        <v>3.9636313650841326</v>
      </c>
      <c r="T11" s="63">
        <v>80</v>
      </c>
      <c r="U11" s="56">
        <f>COUNTIF(Notas!E:E,"&lt;="&amp;T11)-COUNTIF(Notas!E:E,"&lt;="&amp;T10)</f>
        <v>39</v>
      </c>
      <c r="V11" s="33">
        <f t="shared" si="1"/>
        <v>5.415997968236593E-6</v>
      </c>
    </row>
    <row r="12" spans="1:22" x14ac:dyDescent="0.25">
      <c r="P12" s="63">
        <v>45</v>
      </c>
      <c r="Q12" s="56">
        <f>COUNTIF(Notas!E:E,"&lt;="&amp;P12)-COUNTIF(Notas!E:E,"&lt;="&amp;P11)</f>
        <v>10</v>
      </c>
      <c r="R12" s="33">
        <f>EXP((P12-$F$1)^2/(-2*$F$3))/SQRT(2*PI()*$F$3)*Hoja1!$B$1</f>
        <v>4.6116081115881293</v>
      </c>
      <c r="T12" s="63">
        <v>90</v>
      </c>
      <c r="U12" s="56">
        <f>COUNTIF(Notas!E:E,"&lt;="&amp;T12)-COUNTIF(Notas!E:E,"&lt;="&amp;T11)</f>
        <v>106</v>
      </c>
      <c r="V12" s="33">
        <f t="shared" si="1"/>
        <v>0.14212471138476818</v>
      </c>
    </row>
    <row r="13" spans="1:22" x14ac:dyDescent="0.25">
      <c r="P13" s="63">
        <v>50</v>
      </c>
      <c r="Q13" s="56">
        <f>COUNTIF(Notas!E:E,"&lt;="&amp;P13)-COUNTIF(Notas!E:E,"&lt;="&amp;P12)</f>
        <v>1</v>
      </c>
      <c r="R13" s="33">
        <f>EXP((P13-$F$1)^2/(-2*$F$3))/SQRT(2*PI()*$F$3)*Hoja1!$B$1</f>
        <v>5.2819147028921316</v>
      </c>
      <c r="T13" s="63">
        <v>100</v>
      </c>
      <c r="U13" s="56">
        <f>COUNTIF(Notas!E:E,"&lt;="&amp;T13)-COUNTIF(Notas!E:E,"&lt;="&amp;T12)</f>
        <v>153</v>
      </c>
      <c r="V13" s="33">
        <f t="shared" si="1"/>
        <v>55.402685587971817</v>
      </c>
    </row>
    <row r="14" spans="1:22" x14ac:dyDescent="0.25">
      <c r="P14" s="63">
        <v>55</v>
      </c>
      <c r="Q14" s="56">
        <f>COUNTIF(Notas!E:E,"&lt;="&amp;P14)-COUNTIF(Notas!E:E,"&lt;="&amp;P13)</f>
        <v>1</v>
      </c>
      <c r="R14" s="33">
        <f>EXP((P14-$F$1)^2/(-2*$F$3))/SQRT(2*PI()*$F$3)*Hoja1!$B$1</f>
        <v>5.9553902259498548</v>
      </c>
      <c r="T14" s="63">
        <v>110</v>
      </c>
      <c r="U14" s="56">
        <f>COUNTIF(Notas!E:E,"&lt;="&amp;T14)-COUNTIF(Notas!E:E,"&lt;="&amp;T13)</f>
        <v>125</v>
      </c>
      <c r="V14" s="33">
        <f t="shared" si="1"/>
        <v>492.01240414685714</v>
      </c>
    </row>
    <row r="15" spans="1:22" x14ac:dyDescent="0.25">
      <c r="P15" s="63">
        <v>60</v>
      </c>
      <c r="Q15" s="56">
        <f>COUNTIF(Notas!E:E,"&lt;="&amp;P15)-COUNTIF(Notas!E:E,"&lt;="&amp;P14)</f>
        <v>10</v>
      </c>
      <c r="R15" s="33">
        <f>EXP((P15-$F$1)^2/(-2*$F$3))/SQRT(2*PI()*$F$3)*Hoja1!$B$1</f>
        <v>6.6101134781975404</v>
      </c>
      <c r="T15" s="63">
        <v>120</v>
      </c>
      <c r="U15" s="56">
        <f>COUNTIF(Notas!E:E,"&lt;="&amp;T15)-COUNTIF(Notas!E:E,"&lt;="&amp;T14)</f>
        <v>114</v>
      </c>
      <c r="V15" s="33">
        <f t="shared" si="1"/>
        <v>176.61380263029983</v>
      </c>
    </row>
    <row r="16" spans="1:22" x14ac:dyDescent="0.25">
      <c r="P16" s="63">
        <v>65</v>
      </c>
      <c r="Q16" s="56">
        <f>COUNTIF(Notas!E:E,"&lt;="&amp;P16)-COUNTIF(Notas!E:E,"&lt;="&amp;P15)</f>
        <v>4</v>
      </c>
      <c r="R16" s="33">
        <f>EXP((P16-$F$1)^2/(-2*$F$3))/SQRT(2*PI()*$F$3)*Hoja1!$B$1</f>
        <v>7.2224984579925184</v>
      </c>
      <c r="T16" s="63">
        <v>130</v>
      </c>
      <c r="U16" s="56">
        <f>COUNTIF(Notas!E:E,"&lt;="&amp;T16)-COUNTIF(Notas!E:E,"&lt;="&amp;T15)</f>
        <v>72</v>
      </c>
      <c r="V16" s="33">
        <f t="shared" si="1"/>
        <v>1.8286654668950122</v>
      </c>
    </row>
    <row r="17" spans="16:22" x14ac:dyDescent="0.25">
      <c r="P17" s="63">
        <v>70</v>
      </c>
      <c r="Q17" s="56">
        <f>COUNTIF(Notas!E:E,"&lt;="&amp;P17)-COUNTIF(Notas!E:E,"&lt;="&amp;P16)</f>
        <v>10</v>
      </c>
      <c r="R17" s="33">
        <f>EXP((P17-$F$1)^2/(-2*$F$3))/SQRT(2*PI()*$F$3)*Hoja1!$B$1</f>
        <v>7.7686552915173088</v>
      </c>
      <c r="T17" s="63">
        <v>140</v>
      </c>
      <c r="U17" s="56">
        <f>COUNTIF(Notas!E:E,"&lt;="&amp;T17)-COUNTIF(Notas!E:E,"&lt;="&amp;T16)</f>
        <v>35</v>
      </c>
      <c r="V17" s="33">
        <f t="shared" si="1"/>
        <v>3.1203988328298848E-4</v>
      </c>
    </row>
    <row r="18" spans="16:22" x14ac:dyDescent="0.25">
      <c r="P18" s="63">
        <v>75</v>
      </c>
      <c r="Q18" s="56">
        <f>COUNTIF(Notas!E:E,"&lt;="&amp;P18)-COUNTIF(Notas!E:E,"&lt;="&amp;P17)</f>
        <v>16</v>
      </c>
      <c r="R18" s="33">
        <f>EXP((P18-$F$1)^2/(-2*$F$3))/SQRT(2*PI()*$F$3)*Hoja1!$B$1</f>
        <v>8.2259127039456157</v>
      </c>
      <c r="T18" s="63">
        <v>150</v>
      </c>
      <c r="U18" s="56">
        <f>COUNTIF(Notas!E:E,"&lt;="&amp;T18)-COUNTIF(Notas!E:E,"&lt;="&amp;T17)</f>
        <v>22</v>
      </c>
      <c r="V18" s="33">
        <f t="shared" si="1"/>
        <v>7.0752603775758871E-10</v>
      </c>
    </row>
    <row r="19" spans="16:22" x14ac:dyDescent="0.25">
      <c r="P19" s="63">
        <v>80</v>
      </c>
      <c r="Q19" s="56">
        <f>COUNTIF(Notas!E:E,"&lt;="&amp;P19)-COUNTIF(Notas!E:E,"&lt;="&amp;P18)</f>
        <v>23</v>
      </c>
      <c r="R19" s="33">
        <f>EXP((P19-$F$1)^2/(-2*$F$3))/SQRT(2*PI()*$F$3)*Hoja1!$B$1</f>
        <v>8.5743694492723126</v>
      </c>
      <c r="T19" s="63">
        <v>160</v>
      </c>
      <c r="U19" s="56">
        <f>COUNTIF(Notas!E:E,"&lt;="&amp;T19)-COUNTIF(Notas!E:E,"&lt;="&amp;T18)</f>
        <v>16</v>
      </c>
      <c r="V19" s="33">
        <f t="shared" si="1"/>
        <v>0</v>
      </c>
    </row>
    <row r="20" spans="16:22" x14ac:dyDescent="0.25">
      <c r="P20" s="63">
        <v>85</v>
      </c>
      <c r="Q20" s="56">
        <f>COUNTIF(Notas!E:E,"&lt;="&amp;P20)-COUNTIF(Notas!E:E,"&lt;="&amp;P19)</f>
        <v>35</v>
      </c>
      <c r="R20" s="33">
        <f>EXP((P20-$F$1)^2/(-2*$F$3))/SQRT(2*PI()*$F$3)*Hoja1!$B$1</f>
        <v>8.7983278187754923</v>
      </c>
      <c r="T20" s="63">
        <v>170</v>
      </c>
      <c r="U20" s="56">
        <f>COUNTIF(Notas!E:E,"&lt;="&amp;T20)-COUNTIF(Notas!E:E,"&lt;="&amp;T19)</f>
        <v>13</v>
      </c>
      <c r="V20" s="33">
        <f t="shared" si="1"/>
        <v>0</v>
      </c>
    </row>
    <row r="21" spans="16:22" x14ac:dyDescent="0.25">
      <c r="P21" s="63">
        <v>90</v>
      </c>
      <c r="Q21" s="56">
        <f>COUNTIF(Notas!E:E,"&lt;="&amp;P21)-COUNTIF(Notas!E:E,"&lt;="&amp;P20)</f>
        <v>71</v>
      </c>
      <c r="R21" s="33">
        <f>EXP((P21-$F$1)^2/(-2*$F$3))/SQRT(2*PI()*$F$3)*Hoja1!$B$1</f>
        <v>8.8874657005942943</v>
      </c>
      <c r="T21" s="63">
        <v>180</v>
      </c>
      <c r="U21" s="56">
        <f>COUNTIF(Notas!E:E,"&lt;="&amp;T21)-COUNTIF(Notas!E:E,"&lt;="&amp;T20)</f>
        <v>3</v>
      </c>
      <c r="V21" s="33">
        <f t="shared" si="1"/>
        <v>0</v>
      </c>
    </row>
    <row r="22" spans="16:22" x14ac:dyDescent="0.25">
      <c r="P22" s="63">
        <v>95</v>
      </c>
      <c r="Q22" s="56">
        <f>COUNTIF(Notas!E:E,"&lt;="&amp;P22)-COUNTIF(Notas!E:E,"&lt;="&amp;P21)</f>
        <v>79</v>
      </c>
      <c r="R22" s="33">
        <f>EXP((P22-$F$1)^2/(-2*$F$3))/SQRT(2*PI()*$F$3)*Hoja1!$B$1</f>
        <v>8.837625356562441</v>
      </c>
      <c r="T22" s="63">
        <v>190</v>
      </c>
      <c r="U22" s="56">
        <f>COUNTIF(Notas!E:E,"&lt;="&amp;T22)-COUNTIF(Notas!E:E,"&lt;="&amp;T21)</f>
        <v>1</v>
      </c>
      <c r="V22" s="33">
        <f t="shared" si="1"/>
        <v>0</v>
      </c>
    </row>
    <row r="23" spans="16:22" x14ac:dyDescent="0.25">
      <c r="P23" s="63">
        <v>100</v>
      </c>
      <c r="Q23" s="56">
        <f>COUNTIF(Notas!E:E,"&lt;="&amp;P23)-COUNTIF(Notas!E:E,"&lt;="&amp;P22)</f>
        <v>74</v>
      </c>
      <c r="R23" s="33">
        <f>EXP((P23-$F$1)^2/(-2*$F$3))/SQRT(2*PI()*$F$3)*Hoja1!$B$1</f>
        <v>8.6511349683258416</v>
      </c>
      <c r="T23" s="63">
        <v>200</v>
      </c>
      <c r="U23" s="56">
        <f>COUNTIF(Notas!E:E,"&lt;="&amp;T23)-COUNTIF(Notas!E:E,"&lt;="&amp;T22)</f>
        <v>1</v>
      </c>
      <c r="V23" s="33">
        <f t="shared" si="1"/>
        <v>0</v>
      </c>
    </row>
    <row r="24" spans="16:22" x14ac:dyDescent="0.25">
      <c r="P24" s="63">
        <v>105</v>
      </c>
      <c r="Q24" s="56">
        <f>COUNTIF(Notas!E:E,"&lt;="&amp;P24)-COUNTIF(Notas!E:E,"&lt;="&amp;P23)</f>
        <v>66</v>
      </c>
      <c r="R24" s="33">
        <f>EXP((P24-$F$1)^2/(-2*$F$3))/SQRT(2*PI()*$F$3)*Hoja1!$B$1</f>
        <v>8.3366283183921261</v>
      </c>
      <c r="T24" s="63">
        <v>210</v>
      </c>
      <c r="U24" s="56">
        <f>COUNTIF(Notas!E:E,"&lt;="&amp;T24)-COUNTIF(Notas!E:E,"&lt;="&amp;T23)</f>
        <v>1</v>
      </c>
      <c r="V24" s="33">
        <f t="shared" si="1"/>
        <v>0</v>
      </c>
    </row>
    <row r="25" spans="16:22" x14ac:dyDescent="0.25">
      <c r="P25" s="63">
        <v>110</v>
      </c>
      <c r="Q25" s="56">
        <f>COUNTIF(Notas!E:E,"&lt;="&amp;P25)-COUNTIF(Notas!E:E,"&lt;="&amp;P24)</f>
        <v>59</v>
      </c>
      <c r="R25" s="33">
        <f>EXP((P25-$F$1)^2/(-2*$F$3))/SQRT(2*PI()*$F$3)*Hoja1!$B$1</f>
        <v>7.908382057067108</v>
      </c>
      <c r="T25" s="63">
        <v>220</v>
      </c>
      <c r="U25" s="56">
        <f>COUNTIF(Notas!E:E,"&lt;="&amp;T25)-COUNTIF(Notas!E:E,"&lt;="&amp;T24)</f>
        <v>0</v>
      </c>
      <c r="V25" s="33">
        <f t="shared" si="1"/>
        <v>0</v>
      </c>
    </row>
    <row r="26" spans="16:22" x14ac:dyDescent="0.25">
      <c r="P26" s="63">
        <v>115</v>
      </c>
      <c r="Q26" s="56">
        <f>COUNTIF(Notas!E:E,"&lt;="&amp;P26)-COUNTIF(Notas!E:E,"&lt;="&amp;P25)</f>
        <v>54</v>
      </c>
      <c r="R26" s="33">
        <f>EXP((P26-$F$1)^2/(-2*$F$3))/SQRT(2*PI()*$F$3)*Hoja1!$B$1</f>
        <v>7.3852414078089987</v>
      </c>
      <c r="T26" s="63">
        <v>230</v>
      </c>
      <c r="U26" s="56">
        <f>COUNTIF(Notas!E:E,"&lt;="&amp;T26)-COUNTIF(Notas!E:E,"&lt;="&amp;T25)</f>
        <v>0</v>
      </c>
      <c r="V26" s="33">
        <f t="shared" si="1"/>
        <v>0</v>
      </c>
    </row>
    <row r="27" spans="16:22" ht="15.75" thickBot="1" x14ac:dyDescent="0.3">
      <c r="P27" s="63">
        <v>120</v>
      </c>
      <c r="Q27" s="56">
        <f>COUNTIF(Notas!E:E,"&lt;="&amp;P27)-COUNTIF(Notas!E:E,"&lt;="&amp;P26)</f>
        <v>60</v>
      </c>
      <c r="R27" s="33">
        <f>EXP((P27-$F$1)^2/(-2*$F$3))/SQRT(2*PI()*$F$3)*Hoja1!$B$1</f>
        <v>6.7892468762015223</v>
      </c>
      <c r="T27" s="64">
        <v>240</v>
      </c>
      <c r="U27" s="65">
        <f>COUNTIF(Notas!E:E,"&lt;="&amp;T27)-COUNTIF(Notas!E:E,"&lt;="&amp;T26)</f>
        <v>0</v>
      </c>
      <c r="V27" s="34">
        <f t="shared" si="0"/>
        <v>1.0807148716208614E-170</v>
      </c>
    </row>
    <row r="28" spans="16:22" x14ac:dyDescent="0.25">
      <c r="P28" s="63">
        <v>125</v>
      </c>
      <c r="Q28" s="56">
        <f>COUNTIF(Notas!E:E,"&lt;="&amp;P28)-COUNTIF(Notas!E:E,"&lt;="&amp;P27)</f>
        <v>42</v>
      </c>
      <c r="R28" s="33">
        <f>EXP((P28-$F$1)^2/(-2*$F$3))/SQRT(2*PI()*$F$3)*Hoja1!$B$1</f>
        <v>6.14410115738852</v>
      </c>
      <c r="T28" s="27"/>
      <c r="V28" s="19">
        <f>SUM(V4:V27)</f>
        <v>725.99999999999989</v>
      </c>
    </row>
    <row r="29" spans="16:22" x14ac:dyDescent="0.25">
      <c r="P29" s="63">
        <v>130</v>
      </c>
      <c r="Q29" s="56">
        <f>COUNTIF(Notas!E:E,"&lt;="&amp;P29)-COUNTIF(Notas!E:E,"&lt;="&amp;P28)</f>
        <v>30</v>
      </c>
      <c r="R29" s="33">
        <f>EXP((P29-$F$1)^2/(-2*$F$3))/SQRT(2*PI()*$F$3)*Hoja1!$B$1</f>
        <v>5.4736240461925982</v>
      </c>
    </row>
    <row r="30" spans="16:22" x14ac:dyDescent="0.25">
      <c r="P30" s="63">
        <v>135</v>
      </c>
      <c r="Q30" s="56">
        <f>COUNTIF(Notas!E:E,"&lt;="&amp;P30)-COUNTIF(Notas!E:E,"&lt;="&amp;P29)</f>
        <v>20</v>
      </c>
      <c r="R30" s="33">
        <f>EXP((P30-$F$1)^2/(-2*$F$3))/SQRT(2*PI()*$F$3)*Hoja1!$B$1</f>
        <v>4.8003336383195476</v>
      </c>
    </row>
    <row r="31" spans="16:22" x14ac:dyDescent="0.25">
      <c r="P31" s="63">
        <v>140</v>
      </c>
      <c r="Q31" s="56">
        <f>COUNTIF(Notas!E:E,"&lt;="&amp;P31)-COUNTIF(Notas!E:E,"&lt;="&amp;P30)</f>
        <v>15</v>
      </c>
      <c r="R31" s="33">
        <f>EXP((P31-$F$1)^2/(-2*$F$3))/SQRT(2*PI()*$F$3)*Hoja1!$B$1</f>
        <v>4.1442670502652339</v>
      </c>
    </row>
    <row r="32" spans="16:22" x14ac:dyDescent="0.25">
      <c r="P32" s="63">
        <v>145</v>
      </c>
      <c r="Q32" s="56">
        <f>COUNTIF(Notas!E:E,"&lt;="&amp;P32)-COUNTIF(Notas!E:E,"&lt;="&amp;P31)</f>
        <v>12</v>
      </c>
      <c r="R32" s="33">
        <f>EXP((P32-$F$1)^2/(-2*$F$3))/SQRT(2*PI()*$F$3)*Hoja1!$B$1</f>
        <v>3.5221179339335036</v>
      </c>
    </row>
    <row r="33" spans="16:18" x14ac:dyDescent="0.25">
      <c r="P33" s="63">
        <v>150</v>
      </c>
      <c r="Q33" s="56">
        <f>COUNTIF(Notas!E:E,"&lt;="&amp;P33)-COUNTIF(Notas!E:E,"&lt;="&amp;P32)</f>
        <v>10</v>
      </c>
      <c r="R33" s="33">
        <f>EXP((P33-$F$1)^2/(-2*$F$3))/SQRT(2*PI()*$F$3)*Hoja1!$B$1</f>
        <v>2.9467270218001462</v>
      </c>
    </row>
    <row r="34" spans="16:18" x14ac:dyDescent="0.25">
      <c r="P34" s="63">
        <v>155</v>
      </c>
      <c r="Q34" s="56">
        <f>COUNTIF(Notas!E:E,"&lt;="&amp;P34)-COUNTIF(Notas!E:E,"&lt;="&amp;P33)</f>
        <v>12</v>
      </c>
      <c r="R34" s="33">
        <f>EXP((P34-$F$1)^2/(-2*$F$3))/SQRT(2*PI()*$F$3)*Hoja1!$B$1</f>
        <v>2.4269217214798271</v>
      </c>
    </row>
    <row r="35" spans="16:18" x14ac:dyDescent="0.25">
      <c r="P35" s="63">
        <v>160</v>
      </c>
      <c r="Q35" s="56">
        <f>COUNTIF(Notas!E:E,"&lt;="&amp;P35)-COUNTIF(Notas!E:E,"&lt;="&amp;P34)</f>
        <v>4</v>
      </c>
      <c r="R35" s="33">
        <f>EXP((P35-$F$1)^2/(-2*$F$3))/SQRT(2*PI()*$F$3)*Hoja1!$B$1</f>
        <v>1.9676664602092246</v>
      </c>
    </row>
    <row r="36" spans="16:18" x14ac:dyDescent="0.25">
      <c r="P36" s="63">
        <v>165</v>
      </c>
      <c r="Q36" s="56">
        <f>COUNTIF(Notas!E:E,"&lt;="&amp;P36)-COUNTIF(Notas!E:E,"&lt;="&amp;P35)</f>
        <v>10</v>
      </c>
      <c r="R36" s="33">
        <f>EXP((P36-$F$1)^2/(-2*$F$3))/SQRT(2*PI()*$F$3)*Hoja1!$B$1</f>
        <v>1.570460611120279</v>
      </c>
    </row>
    <row r="37" spans="16:18" x14ac:dyDescent="0.25">
      <c r="P37" s="63">
        <v>170</v>
      </c>
      <c r="Q37" s="56">
        <f>COUNTIF(Notas!E:E,"&lt;="&amp;P37)-COUNTIF(Notas!E:E,"&lt;="&amp;P36)</f>
        <v>3</v>
      </c>
      <c r="R37" s="33">
        <f>EXP((P37-$F$1)^2/(-2*$F$3))/SQRT(2*PI()*$F$3)*Hoja1!$B$1</f>
        <v>1.2339071044924197</v>
      </c>
    </row>
    <row r="38" spans="16:18" x14ac:dyDescent="0.25">
      <c r="P38" s="63">
        <v>175</v>
      </c>
      <c r="Q38" s="56">
        <f>COUNTIF(Notas!E:E,"&lt;="&amp;P38)-COUNTIF(Notas!E:E,"&lt;="&amp;P37)</f>
        <v>1</v>
      </c>
      <c r="R38" s="33">
        <f>EXP((P38-$F$1)^2/(-2*$F$3))/SQRT(2*PI()*$F$3)*Hoja1!$B$1</f>
        <v>0.9543720949063027</v>
      </c>
    </row>
    <row r="39" spans="16:18" x14ac:dyDescent="0.25">
      <c r="P39" s="63">
        <v>180</v>
      </c>
      <c r="Q39" s="56">
        <f>COUNTIF(Notas!E:E,"&lt;="&amp;P39)-COUNTIF(Notas!E:E,"&lt;="&amp;P38)</f>
        <v>2</v>
      </c>
      <c r="R39" s="33">
        <f>EXP((P39-$F$1)^2/(-2*$F$3))/SQRT(2*PI()*$F$3)*Hoja1!$B$1</f>
        <v>0.72666267156067721</v>
      </c>
    </row>
    <row r="40" spans="16:18" x14ac:dyDescent="0.25">
      <c r="P40" s="63">
        <v>185</v>
      </c>
      <c r="Q40" s="56">
        <f>COUNTIF(Notas!E:E,"&lt;="&amp;P40)-COUNTIF(Notas!E:E,"&lt;="&amp;P39)</f>
        <v>0</v>
      </c>
      <c r="R40" s="33">
        <f>EXP((P40-$F$1)^2/(-2*$F$3))/SQRT(2*PI()*$F$3)*Hoja1!$B$1</f>
        <v>0.54466293388988085</v>
      </c>
    </row>
    <row r="41" spans="16:18" x14ac:dyDescent="0.25">
      <c r="P41" s="63">
        <v>190</v>
      </c>
      <c r="Q41" s="56">
        <f>COUNTIF(Notas!E:E,"&lt;="&amp;P41)-COUNTIF(Notas!E:E,"&lt;="&amp;P40)</f>
        <v>1</v>
      </c>
      <c r="R41" s="33">
        <f>EXP((P41-$F$1)^2/(-2*$F$3))/SQRT(2*PI()*$F$3)*Hoja1!$B$1</f>
        <v>0.40188578223927424</v>
      </c>
    </row>
    <row r="42" spans="16:18" x14ac:dyDescent="0.25">
      <c r="P42" s="63">
        <v>195</v>
      </c>
      <c r="Q42" s="56">
        <f>COUNTIF(Notas!E:E,"&lt;="&amp;P42)-COUNTIF(Notas!E:E,"&lt;="&amp;P41)</f>
        <v>1</v>
      </c>
      <c r="R42" s="33">
        <f>EXP((P42-$F$1)^2/(-2*$F$3))/SQRT(2*PI()*$F$3)*Hoja1!$B$1</f>
        <v>0.29191560672474332</v>
      </c>
    </row>
    <row r="43" spans="16:18" x14ac:dyDescent="0.25">
      <c r="P43" s="63">
        <v>200</v>
      </c>
      <c r="Q43" s="56">
        <f>COUNTIF(Notas!E:E,"&lt;="&amp;P43)-COUNTIF(Notas!E:E,"&lt;="&amp;P42)</f>
        <v>0</v>
      </c>
      <c r="R43" s="33">
        <f>EXP((P43-$F$1)^2/(-2*$F$3))/SQRT(2*PI()*$F$3)*Hoja1!$B$1</f>
        <v>0.20873334733319548</v>
      </c>
    </row>
    <row r="44" spans="16:18" x14ac:dyDescent="0.25">
      <c r="P44" s="63">
        <v>205</v>
      </c>
      <c r="Q44" s="56">
        <f>COUNTIF(Notas!E:E,"&lt;="&amp;P44)-COUNTIF(Notas!E:E,"&lt;="&amp;P43)</f>
        <v>1</v>
      </c>
      <c r="R44" s="33">
        <f>EXP((P44-$F$1)^2/(-2*$F$3))/SQRT(2*PI()*$F$3)*Hoja1!$B$1</f>
        <v>0.14692855659263465</v>
      </c>
    </row>
    <row r="45" spans="16:18" x14ac:dyDescent="0.25">
      <c r="P45" s="63">
        <v>210</v>
      </c>
      <c r="Q45" s="56">
        <f>COUNTIF(Notas!E:E,"&lt;="&amp;P45)-COUNTIF(Notas!E:E,"&lt;="&amp;P44)</f>
        <v>0</v>
      </c>
      <c r="R45" s="33">
        <f>EXP((P45-$F$1)^2/(-2*$F$3))/SQRT(2*PI()*$F$3)*Hoja1!$B$1</f>
        <v>0.10181234436685369</v>
      </c>
    </row>
    <row r="46" spans="16:18" x14ac:dyDescent="0.25">
      <c r="P46" s="63">
        <v>215</v>
      </c>
      <c r="Q46" s="56">
        <f>COUNTIF(Notas!E:E,"&lt;="&amp;P46)-COUNTIF(Notas!E:E,"&lt;="&amp;P45)</f>
        <v>0</v>
      </c>
      <c r="R46" s="33">
        <f>EXP((P46-$F$1)^2/(-2*$F$3))/SQRT(2*PI()*$F$3)*Hoja1!$B$1</f>
        <v>6.9450362120927006E-2</v>
      </c>
    </row>
    <row r="47" spans="16:18" x14ac:dyDescent="0.25">
      <c r="P47" s="63">
        <v>220</v>
      </c>
      <c r="Q47" s="56">
        <f>COUNTIF(Notas!E:E,"&lt;="&amp;P47)-COUNTIF(Notas!E:E,"&lt;="&amp;P46)</f>
        <v>0</v>
      </c>
      <c r="R47" s="33">
        <f>EXP((P47-$F$1)^2/(-2*$F$3))/SQRT(2*PI()*$F$3)*Hoja1!$B$1</f>
        <v>4.6636767668357663E-2</v>
      </c>
    </row>
    <row r="48" spans="16:18" x14ac:dyDescent="0.25">
      <c r="P48" s="63">
        <v>225</v>
      </c>
      <c r="Q48" s="56">
        <f>COUNTIF(Notas!E:E,"&lt;="&amp;P48)-COUNTIF(Notas!E:E,"&lt;="&amp;P47)</f>
        <v>0</v>
      </c>
      <c r="R48" s="33">
        <f>EXP((P48-$F$1)^2/(-2*$F$3))/SQRT(2*PI()*$F$3)*Hoja1!$B$1</f>
        <v>3.082919760641066E-2</v>
      </c>
    </row>
    <row r="49" spans="16:18" x14ac:dyDescent="0.25">
      <c r="P49" s="63">
        <v>230</v>
      </c>
      <c r="Q49" s="56">
        <f>COUNTIF(Notas!E:E,"&lt;="&amp;P49)-COUNTIF(Notas!E:E,"&lt;="&amp;P48)</f>
        <v>0</v>
      </c>
      <c r="R49" s="33">
        <f>EXP((P49-$F$1)^2/(-2*$F$3))/SQRT(2*PI()*$F$3)*Hoja1!$B$1</f>
        <v>2.00620750920536E-2</v>
      </c>
    </row>
    <row r="50" spans="16:18" x14ac:dyDescent="0.25">
      <c r="P50" s="63">
        <v>235</v>
      </c>
      <c r="Q50" s="56">
        <f>COUNTIF(Notas!E:E,"&lt;="&amp;P50)-COUNTIF(Notas!E:E,"&lt;="&amp;P49)</f>
        <v>0</v>
      </c>
      <c r="R50" s="33">
        <f>EXP((P50-$F$1)^2/(-2*$F$3))/SQRT(2*PI()*$F$3)*Hoja1!$B$1</f>
        <v>1.2851959045712879E-2</v>
      </c>
    </row>
    <row r="51" spans="16:18" ht="15.75" thickBot="1" x14ac:dyDescent="0.3">
      <c r="P51" s="64">
        <v>240</v>
      </c>
      <c r="Q51" s="65">
        <f>COUNTIF(Notas!E:E,"&lt;="&amp;P51)-COUNTIF(Notas!E:E,"&lt;="&amp;P50)</f>
        <v>0</v>
      </c>
      <c r="R51" s="34">
        <f>EXP((P51-$F$1)^2/(-2*$F$3))/SQRT(2*PI()*$F$3)*Hoja1!$B$1</f>
        <v>8.1048067753955004E-3</v>
      </c>
    </row>
    <row r="52" spans="16:18" x14ac:dyDescent="0.25">
      <c r="Q52">
        <f>SUM(Q4:Q51)</f>
        <v>888</v>
      </c>
      <c r="R52">
        <f>SUM(R4:R51)</f>
        <v>175.39168554794921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3D2-DD46-49D0-96F5-9BA98146F843}">
  <dimension ref="B3:H28"/>
  <sheetViews>
    <sheetView topLeftCell="A4" zoomScale="85" zoomScaleNormal="85" workbookViewId="0">
      <selection activeCell="E28" sqref="E28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36</v>
      </c>
      <c r="E3">
        <v>5.8154074312521944</v>
      </c>
      <c r="F3" t="s">
        <v>38</v>
      </c>
      <c r="G3">
        <v>6.4137430340189105</v>
      </c>
    </row>
    <row r="4" spans="2:8" x14ac:dyDescent="0.25">
      <c r="D4" t="s">
        <v>37</v>
      </c>
      <c r="E4">
        <v>4.4331233333245637</v>
      </c>
      <c r="F4" t="s">
        <v>39</v>
      </c>
      <c r="G4">
        <v>1.6223375982874726</v>
      </c>
    </row>
    <row r="5" spans="2:8" ht="15.75" thickBot="1" x14ac:dyDescent="0.3"/>
    <row r="6" spans="2:8" ht="15.75" thickBot="1" x14ac:dyDescent="0.3">
      <c r="B6" s="39" t="s">
        <v>7</v>
      </c>
      <c r="C6" s="38" t="s">
        <v>9</v>
      </c>
      <c r="D6" s="49" t="s">
        <v>12</v>
      </c>
      <c r="E6" s="69" t="s">
        <v>40</v>
      </c>
      <c r="F6" s="70" t="s">
        <v>41</v>
      </c>
      <c r="G6" s="66" t="s">
        <v>24</v>
      </c>
      <c r="H6" s="40" t="s">
        <v>19</v>
      </c>
    </row>
    <row r="7" spans="2:8" x14ac:dyDescent="0.25">
      <c r="B7" s="20">
        <v>0.5</v>
      </c>
      <c r="C7" s="35">
        <f>C8/2</f>
        <v>7.25</v>
      </c>
      <c r="D7" s="46">
        <f>COUNTIF(Notas!D:D,B7)</f>
        <v>0</v>
      </c>
      <c r="E7" s="71">
        <f>LOG(_xlfn.NORM.DIST($B7,$E$3,SQRT($E$4),TRUE)^$C7)</f>
        <v>-16.2191946322116</v>
      </c>
      <c r="F7" s="71">
        <f>LOG(_xlfn.NORM.DIST(B7,$G$3,SQRT($G$4),TRUE)^D7)</f>
        <v>0</v>
      </c>
      <c r="G7" s="43">
        <f>_xlfn.NORM.DIST(B7,$E$3,SQRT($E$4),TRUE)*Pelis</f>
        <v>5.1495759384567235</v>
      </c>
      <c r="H7" s="51">
        <f>_xlfn.NORM.DIST(B8,$G$3,SQRT($G$4),TRUE)*Pelis</f>
        <v>9.4862980452015428E-3</v>
      </c>
    </row>
    <row r="8" spans="2:8" x14ac:dyDescent="0.25">
      <c r="B8" s="22">
        <v>1</v>
      </c>
      <c r="C8" s="36">
        <f>COUNTIF(Notas!B:B,B8)/2</f>
        <v>14.5</v>
      </c>
      <c r="D8" s="47">
        <f>COUNTIF(Notas!D:D,B8)</f>
        <v>0</v>
      </c>
      <c r="E8" s="72">
        <f>LOG((_xlfn.NORM.DIST(B8,$E$3,SQRT($E$4),TRUE)-_xlfn.NORM.DIST(B7,$E$3,SQRT($E$4),TRUE))^C8)</f>
        <v>-32.993814629153036</v>
      </c>
      <c r="F8" s="72">
        <f>LOG((_xlfn.NORM.DIST(B8,$G$3,SQRT($G$4),TRUE)-_xlfn.NORM.DIST(B7,$G$3,SQRT($G$4),TRUE))^$D8)</f>
        <v>0</v>
      </c>
      <c r="G8" s="44">
        <f t="shared" ref="G8:G26" si="0">(_xlfn.NORM.DIST(B8,$E$3,SQRT($E$4),TRUE)-_xlfn.NORM.DIST(B7,$E$3,SQRT($E$4),TRUE))*Pelis</f>
        <v>4.7148325084909199</v>
      </c>
      <c r="H8" s="52">
        <f t="shared" ref="H8:H26" si="1">(_xlfn.NORM.DIST(B8,$G$3,SQRT($G$4),TRUE)-_xlfn.NORM.DIST(B7,$G$3,SQRT($G$4),TRUE))*Pelis</f>
        <v>7.9594043422100136E-3</v>
      </c>
    </row>
    <row r="9" spans="2:8" x14ac:dyDescent="0.25">
      <c r="B9" s="22">
        <v>1.5</v>
      </c>
      <c r="C9" s="36">
        <f>(C8+C10)/2</f>
        <v>18</v>
      </c>
      <c r="D9" s="47">
        <f>COUNTIF(Notas!D:D,B9)</f>
        <v>3</v>
      </c>
      <c r="E9" s="72">
        <f t="shared" ref="E9:E26" si="2">LOG((_xlfn.NORM.DIST(B9,$E$3,SQRT($E$4),TRUE)-_xlfn.NORM.DIST(B8,$E$3,SQRT($E$4),TRUE))^C9)</f>
        <v>-36.731949549586702</v>
      </c>
      <c r="F9" s="72">
        <f t="shared" ref="F9:F26" si="3">LOG((_xlfn.NORM.DIST(B9,$G$3,SQRT($G$4),TRUE)-_xlfn.NORM.DIST(B8,$G$3,SQRT($G$4),TRUE))^$D9)</f>
        <v>-12.996774121746167</v>
      </c>
      <c r="G9" s="44">
        <f t="shared" si="0"/>
        <v>8.0953922578687205</v>
      </c>
      <c r="H9" s="52">
        <f t="shared" si="1"/>
        <v>4.1366018361174949E-2</v>
      </c>
    </row>
    <row r="10" spans="2:8" x14ac:dyDescent="0.25">
      <c r="B10" s="22">
        <v>2</v>
      </c>
      <c r="C10" s="36">
        <f>COUNTIF(Notas!B:B,B10)/2</f>
        <v>21.5</v>
      </c>
      <c r="D10" s="47">
        <f>COUNTIF(Notas!D:D,B10)</f>
        <v>4</v>
      </c>
      <c r="E10" s="72">
        <f t="shared" si="2"/>
        <v>-39.350811678514148</v>
      </c>
      <c r="F10" s="72">
        <f t="shared" si="3"/>
        <v>-14.7306463186752</v>
      </c>
      <c r="G10" s="44">
        <f t="shared" si="0"/>
        <v>13.141091835535615</v>
      </c>
      <c r="H10" s="52">
        <f t="shared" si="1"/>
        <v>0.18460360648051413</v>
      </c>
    </row>
    <row r="11" spans="2:8" x14ac:dyDescent="0.25">
      <c r="B11" s="22">
        <v>2.5</v>
      </c>
      <c r="C11" s="36">
        <f>(C10+C12)/2</f>
        <v>22</v>
      </c>
      <c r="D11" s="47">
        <f>COUNTIF(Notas!D:D,B11)</f>
        <v>4</v>
      </c>
      <c r="E11" s="72">
        <f t="shared" si="2"/>
        <v>-36.173599519247567</v>
      </c>
      <c r="F11" s="72">
        <f t="shared" si="3"/>
        <v>-12.396860981840939</v>
      </c>
      <c r="G11" s="44">
        <f t="shared" si="0"/>
        <v>20.167275790084489</v>
      </c>
      <c r="H11" s="52">
        <f t="shared" si="1"/>
        <v>0.70743495600752826</v>
      </c>
    </row>
    <row r="12" spans="2:8" x14ac:dyDescent="0.25">
      <c r="B12" s="22">
        <v>3</v>
      </c>
      <c r="C12" s="36">
        <f>COUNTIF(Notas!B:B,B12)/2</f>
        <v>22.5</v>
      </c>
      <c r="D12" s="47">
        <f>COUNTIF(Notas!D:D,B12)</f>
        <v>9</v>
      </c>
      <c r="E12" s="72">
        <f t="shared" si="2"/>
        <v>-33.358865153636444</v>
      </c>
      <c r="F12" s="72">
        <f t="shared" si="3"/>
        <v>-23.237132924732865</v>
      </c>
      <c r="G12" s="44">
        <f t="shared" si="0"/>
        <v>29.26075527703647</v>
      </c>
      <c r="H12" s="52">
        <f t="shared" si="1"/>
        <v>2.3280810867880444</v>
      </c>
    </row>
    <row r="13" spans="2:8" x14ac:dyDescent="0.25">
      <c r="B13" s="22">
        <v>3.5</v>
      </c>
      <c r="C13" s="36">
        <f>(C12+C14)/2</f>
        <v>25.75</v>
      </c>
      <c r="D13" s="47">
        <f>COUNTIF(Notas!D:D,B13)</f>
        <v>16</v>
      </c>
      <c r="E13" s="72">
        <f t="shared" si="2"/>
        <v>-34.642896097656291</v>
      </c>
      <c r="F13" s="72">
        <f t="shared" si="3"/>
        <v>-34.091404288326139</v>
      </c>
      <c r="G13" s="44">
        <f t="shared" si="0"/>
        <v>40.137153808814766</v>
      </c>
      <c r="H13" s="52">
        <f t="shared" si="1"/>
        <v>6.5794409414231572</v>
      </c>
    </row>
    <row r="14" spans="2:8" x14ac:dyDescent="0.25">
      <c r="B14" s="22">
        <v>4</v>
      </c>
      <c r="C14" s="36">
        <f>COUNTIF(Notas!B:B,B14)/2</f>
        <v>29</v>
      </c>
      <c r="D14" s="47">
        <f>COUNTIF(Notas!D:D,B14)</f>
        <v>18</v>
      </c>
      <c r="E14" s="72">
        <f t="shared" si="2"/>
        <v>-35.741664738739075</v>
      </c>
      <c r="F14" s="72">
        <f t="shared" si="3"/>
        <v>-31.42133983038498</v>
      </c>
      <c r="G14" s="44">
        <f t="shared" si="0"/>
        <v>52.051178042895231</v>
      </c>
      <c r="H14" s="52">
        <f t="shared" si="1"/>
        <v>15.968781201756283</v>
      </c>
    </row>
    <row r="15" spans="2:8" x14ac:dyDescent="0.25">
      <c r="B15" s="22">
        <v>4.5</v>
      </c>
      <c r="C15" s="36">
        <f>(C14+C16)/2</f>
        <v>45.25</v>
      </c>
      <c r="D15" s="47">
        <f>COUNTIF(Notas!D:D,B15)</f>
        <v>31</v>
      </c>
      <c r="E15" s="72">
        <f t="shared" si="2"/>
        <v>-51.764375085149474</v>
      </c>
      <c r="F15" s="72">
        <f t="shared" si="3"/>
        <v>-44.225974373800952</v>
      </c>
      <c r="G15" s="44">
        <f t="shared" si="0"/>
        <v>63.817189012084043</v>
      </c>
      <c r="H15" s="52">
        <f t="shared" si="1"/>
        <v>33.285679437584974</v>
      </c>
    </row>
    <row r="16" spans="2:8" x14ac:dyDescent="0.25">
      <c r="B16" s="22">
        <v>5</v>
      </c>
      <c r="C16" s="36">
        <f>COUNTIF(Notas!B:B,B16)/2</f>
        <v>61.5</v>
      </c>
      <c r="D16" s="47">
        <f>COUNTIF(Notas!D:D,B16)</f>
        <v>36</v>
      </c>
      <c r="E16" s="72">
        <f t="shared" si="2"/>
        <v>-66.409774623049458</v>
      </c>
      <c r="F16" s="72">
        <f t="shared" si="3"/>
        <v>-42.254874551456751</v>
      </c>
      <c r="G16" s="44">
        <f t="shared" si="0"/>
        <v>73.972113483702117</v>
      </c>
      <c r="H16" s="52">
        <f t="shared" si="1"/>
        <v>59.58751107478281</v>
      </c>
    </row>
    <row r="17" spans="2:8" x14ac:dyDescent="0.25">
      <c r="B17" s="22">
        <v>5.5</v>
      </c>
      <c r="C17" s="36">
        <f>(C16+C18)/2</f>
        <v>71.25</v>
      </c>
      <c r="D17" s="47">
        <f>COUNTIF(Notas!D:D,B17)</f>
        <v>56</v>
      </c>
      <c r="E17" s="72">
        <f t="shared" si="2"/>
        <v>-74.105702321089481</v>
      </c>
      <c r="F17" s="72">
        <f t="shared" si="3"/>
        <v>-55.268026945677867</v>
      </c>
      <c r="G17" s="44">
        <f t="shared" si="0"/>
        <v>81.062823837664524</v>
      </c>
      <c r="H17" s="52">
        <f t="shared" si="1"/>
        <v>91.616291544151608</v>
      </c>
    </row>
    <row r="18" spans="2:8" x14ac:dyDescent="0.25">
      <c r="B18" s="22">
        <v>6</v>
      </c>
      <c r="C18" s="36">
        <f>COUNTIF(Notas!B:B,B18)/2</f>
        <v>81</v>
      </c>
      <c r="D18" s="47">
        <f>COUNTIF(Notas!D:D,B18)</f>
        <v>66</v>
      </c>
      <c r="E18" s="72">
        <f t="shared" si="2"/>
        <v>-83.000937132553872</v>
      </c>
      <c r="F18" s="72">
        <f t="shared" si="3"/>
        <v>-57.168299245267725</v>
      </c>
      <c r="G18" s="44">
        <f t="shared" si="0"/>
        <v>83.984440518351889</v>
      </c>
      <c r="H18" s="52">
        <f t="shared" si="1"/>
        <v>120.98050938762411</v>
      </c>
    </row>
    <row r="19" spans="2:8" x14ac:dyDescent="0.25">
      <c r="B19" s="22">
        <v>6.5</v>
      </c>
      <c r="C19" s="36">
        <f>(C18+C20)/2</f>
        <v>88.5</v>
      </c>
      <c r="D19" s="47">
        <f>COUNTIF(Notas!D:D,B19)</f>
        <v>139</v>
      </c>
      <c r="E19" s="72">
        <f t="shared" si="2"/>
        <v>-91.482662019937052</v>
      </c>
      <c r="F19" s="72">
        <f t="shared" si="3"/>
        <v>-112.800552604386</v>
      </c>
      <c r="G19" s="44">
        <f t="shared" si="0"/>
        <v>82.262019159648474</v>
      </c>
      <c r="H19" s="52">
        <f t="shared" si="1"/>
        <v>137.2103885085765</v>
      </c>
    </row>
    <row r="20" spans="2:8" x14ac:dyDescent="0.25">
      <c r="B20" s="22">
        <v>7</v>
      </c>
      <c r="C20" s="36">
        <f>COUNTIF(Notas!B:B,B20)/2</f>
        <v>96</v>
      </c>
      <c r="D20" s="47">
        <f>COUNTIF(Notas!D:D,B20)</f>
        <v>182</v>
      </c>
      <c r="E20" s="72">
        <f t="shared" si="2"/>
        <v>-102.43953124263435</v>
      </c>
      <c r="F20" s="72">
        <f t="shared" si="3"/>
        <v>-149.77009996653686</v>
      </c>
      <c r="G20" s="44">
        <f t="shared" si="0"/>
        <v>76.176902692011382</v>
      </c>
      <c r="H20" s="52">
        <f t="shared" si="1"/>
        <v>133.65620440751655</v>
      </c>
    </row>
    <row r="21" spans="2:8" x14ac:dyDescent="0.25">
      <c r="B21" s="22">
        <v>7.5</v>
      </c>
      <c r="C21" s="36">
        <f>(C20+C22)/2</f>
        <v>86</v>
      </c>
      <c r="D21" s="47">
        <f>COUNTIF(Notas!D:D,B21)</f>
        <v>162</v>
      </c>
      <c r="E21" s="72">
        <f t="shared" si="2"/>
        <v>-96.735478177068018</v>
      </c>
      <c r="F21" s="72">
        <f t="shared" si="3"/>
        <v>-145.86161011403641</v>
      </c>
      <c r="G21" s="44">
        <f t="shared" si="0"/>
        <v>66.691520556023264</v>
      </c>
      <c r="H21" s="52">
        <f t="shared" si="1"/>
        <v>111.82050560535475</v>
      </c>
    </row>
    <row r="22" spans="2:8" x14ac:dyDescent="0.25">
      <c r="B22" s="22">
        <v>8</v>
      </c>
      <c r="C22" s="36">
        <f>COUNTIF(Notas!B:B,B22)/2</f>
        <v>76</v>
      </c>
      <c r="D22" s="47">
        <f>COUNTIF(Notas!D:D,B22)</f>
        <v>125</v>
      </c>
      <c r="E22" s="72">
        <f t="shared" si="2"/>
        <v>-91.729002200719265</v>
      </c>
      <c r="F22" s="72">
        <f t="shared" si="3"/>
        <v>-130.49001650610123</v>
      </c>
      <c r="G22" s="44">
        <f t="shared" si="0"/>
        <v>55.20027047118478</v>
      </c>
      <c r="H22" s="52">
        <f t="shared" si="1"/>
        <v>80.349213296874169</v>
      </c>
    </row>
    <row r="23" spans="2:8" x14ac:dyDescent="0.25">
      <c r="B23" s="22">
        <v>8.5</v>
      </c>
      <c r="C23" s="36">
        <f>(C22+C24)/2</f>
        <v>54.75</v>
      </c>
      <c r="D23" s="47">
        <f>COUNTIF(Notas!D:D,B23)</f>
        <v>37</v>
      </c>
      <c r="E23" s="72">
        <f t="shared" si="2"/>
        <v>-71.912308053973405</v>
      </c>
      <c r="F23" s="72">
        <f t="shared" si="3"/>
        <v>-46.380847907367759</v>
      </c>
      <c r="G23" s="44">
        <f t="shared" si="0"/>
        <v>43.195146093127583</v>
      </c>
      <c r="H23" s="52">
        <f t="shared" si="1"/>
        <v>49.586714172996125</v>
      </c>
    </row>
    <row r="24" spans="2:8" x14ac:dyDescent="0.25">
      <c r="B24" s="22">
        <v>9</v>
      </c>
      <c r="C24" s="36">
        <f>COUNTIF(Notas!B:B,B24)/2</f>
        <v>33.5</v>
      </c>
      <c r="D24" s="47">
        <f>COUNTIF(Notas!D:D,B24)</f>
        <v>1</v>
      </c>
      <c r="E24" s="72">
        <f t="shared" si="2"/>
        <v>-48.385727524861167</v>
      </c>
      <c r="F24" s="72">
        <f t="shared" si="3"/>
        <v>-1.5292354558588879</v>
      </c>
      <c r="G24" s="44">
        <f t="shared" si="0"/>
        <v>31.955946514796899</v>
      </c>
      <c r="H24" s="52">
        <f t="shared" si="1"/>
        <v>26.282477731042377</v>
      </c>
    </row>
    <row r="25" spans="2:8" x14ac:dyDescent="0.25">
      <c r="B25" s="22">
        <v>9.5</v>
      </c>
      <c r="C25" s="36">
        <f>(C24+C26)/2</f>
        <v>21.25</v>
      </c>
      <c r="D25" s="47">
        <f>COUNTIF(Notas!D:D,B25)</f>
        <v>0</v>
      </c>
      <c r="E25" s="72">
        <f t="shared" si="2"/>
        <v>-33.991723849555484</v>
      </c>
      <c r="F25" s="72">
        <f t="shared" si="3"/>
        <v>0</v>
      </c>
      <c r="G25" s="44">
        <f t="shared" si="0"/>
        <v>22.350705020569009</v>
      </c>
      <c r="H25" s="52">
        <f t="shared" si="1"/>
        <v>11.964000935443526</v>
      </c>
    </row>
    <row r="26" spans="2:8" ht="15.75" thickBot="1" x14ac:dyDescent="0.3">
      <c r="B26" s="23">
        <v>10</v>
      </c>
      <c r="C26" s="37">
        <f>COUNTIF(Notas!B:B,B26)/2</f>
        <v>9</v>
      </c>
      <c r="D26" s="48">
        <f>COUNTIF(Notas!D:D,B26)</f>
        <v>0</v>
      </c>
      <c r="E26" s="73">
        <f t="shared" si="2"/>
        <v>-16.013235775016046</v>
      </c>
      <c r="F26" s="73">
        <f t="shared" si="3"/>
        <v>0</v>
      </c>
      <c r="G26" s="45">
        <f t="shared" si="0"/>
        <v>14.779282191905764</v>
      </c>
      <c r="H26" s="53">
        <f t="shared" si="1"/>
        <v>4.6771989665311899</v>
      </c>
    </row>
    <row r="28" spans="2:8" x14ac:dyDescent="0.25">
      <c r="E28">
        <f>SUM(E7:E26)</f>
        <v>-1093.1832540043517</v>
      </c>
      <c r="F28">
        <f>SUM(F7:F26)</f>
        <v>-914.62369613619683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F9AD-4FAC-4065-BB2C-D1D2D24B0C89}">
  <dimension ref="B3:H28"/>
  <sheetViews>
    <sheetView topLeftCell="D16" workbookViewId="0">
      <selection activeCell="E4" sqref="E4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36</v>
      </c>
      <c r="E3">
        <v>5</v>
      </c>
      <c r="F3" t="s">
        <v>38</v>
      </c>
      <c r="G3">
        <v>6.4137430340189105</v>
      </c>
    </row>
    <row r="4" spans="2:8" x14ac:dyDescent="0.25">
      <c r="D4" t="s">
        <v>42</v>
      </c>
      <c r="E4">
        <v>12</v>
      </c>
      <c r="F4" t="s">
        <v>39</v>
      </c>
      <c r="G4">
        <v>12</v>
      </c>
    </row>
    <row r="5" spans="2:8" ht="15.75" thickBot="1" x14ac:dyDescent="0.3"/>
    <row r="6" spans="2:8" ht="15.75" thickBot="1" x14ac:dyDescent="0.3">
      <c r="B6" s="39" t="s">
        <v>7</v>
      </c>
      <c r="C6" s="38" t="s">
        <v>9</v>
      </c>
      <c r="D6" s="49" t="s">
        <v>12</v>
      </c>
      <c r="E6" s="69" t="s">
        <v>40</v>
      </c>
      <c r="F6" s="70" t="s">
        <v>41</v>
      </c>
      <c r="G6" s="66" t="s">
        <v>24</v>
      </c>
      <c r="H6" s="40" t="s">
        <v>19</v>
      </c>
    </row>
    <row r="7" spans="2:8" x14ac:dyDescent="0.25">
      <c r="B7" s="20">
        <v>0.5</v>
      </c>
      <c r="C7" s="35">
        <f>C8/2</f>
        <v>7.25</v>
      </c>
      <c r="D7" s="46">
        <f>COUNTIF(Notas!D:D,B7)</f>
        <v>0</v>
      </c>
      <c r="E7" s="71">
        <f>LOG(_xlfn.POISSON.DIST($E$4-$B7,$E$3,TRUE)^C7)</f>
        <v>-1.7216781146935763E-2</v>
      </c>
      <c r="F7" s="71">
        <f>LOG(_xlfn.POISSON.DIST($G$4-$B7,$G$3,TRUE)^D7)</f>
        <v>0</v>
      </c>
      <c r="G7" s="43">
        <f>_xlfn.POISSON.DIST($E$4-B7,$E$3,TRUE)*Pelis</f>
        <v>884.1522012893347</v>
      </c>
      <c r="H7" s="51">
        <f>_xlfn.POISSON.DIST($G$4-$B7, $G$3,TRUE)*Pelis</f>
        <v>861.33369766674264</v>
      </c>
    </row>
    <row r="8" spans="2:8" x14ac:dyDescent="0.25">
      <c r="B8" s="22">
        <v>1</v>
      </c>
      <c r="C8" s="36">
        <f>COUNTIF(Notas!B:B,B8)/2</f>
        <v>14.5</v>
      </c>
      <c r="D8" s="47">
        <f>COUNTIF(Notas!D:D,B8)</f>
        <v>0</v>
      </c>
      <c r="E8" s="72">
        <f>LOG(_xlfn.POISSON.DIST($E$4-B8,$E$3,TRUE)^C8)-LOG(_xlfn.POISSON.DIST($E$4-B7,$E$3,TRUE)^C7)</f>
        <v>-1.7216781146935714E-2</v>
      </c>
      <c r="F8" s="72">
        <f>LOG(_xlfn.POISSON.DIST($G$4-B8,$G$3,TRUE)^D8)-LOG(_xlfn.POISSON.DIST($G$4-B7,$G$3,TRUE)^D7)</f>
        <v>0</v>
      </c>
      <c r="G8" s="44">
        <f>(_xlfn.POISSON.DIST($E$4-B8,$E$3,TRUE)-_xlfn.POISSON.DIST($E$4-B7,$E$3,TRUE))*Pelis</f>
        <v>0</v>
      </c>
      <c r="H8" s="52">
        <f t="shared" ref="H8:H26" si="0">(_xlfn.POISSON.DIST($G$4-B8,$G$3,TRUE)-_xlfn.POISSON.DIST($G$4-B7,$G$3,TRUE))*Pelis</f>
        <v>0</v>
      </c>
    </row>
    <row r="9" spans="2:8" x14ac:dyDescent="0.25">
      <c r="B9" s="22">
        <v>1.5</v>
      </c>
      <c r="C9" s="36">
        <f>(C8+C10)/2</f>
        <v>18</v>
      </c>
      <c r="D9" s="47">
        <f>COUNTIF(Notas!D:D,B9)</f>
        <v>3</v>
      </c>
      <c r="E9" s="72">
        <f t="shared" ref="E9:E26" si="1">LOG(_xlfn.POISSON.DIST($E$4-B9,$E$3,TRUE)^C9)-LOG(_xlfn.POISSON.DIST($E$4-B8,$E$3,TRUE)^C8)</f>
        <v>-7.3366341024497544E-2</v>
      </c>
      <c r="F9" s="72">
        <f t="shared" ref="F9:F26" si="2">LOG(_xlfn.POISSON.DIST($G$4-B9,$G$3,TRUE)^D9)-LOG(_xlfn.POISSON.DIST($G$4-B8,$G$3,TRUE)^D8)</f>
        <v>-8.3584590046070245E-2</v>
      </c>
      <c r="G9" s="44">
        <f t="shared" ref="G9:G26" si="3">(_xlfn.NORM.DIST(B9,$E$3,SQRT($E$4),TRUE)-_xlfn.NORM.DIST(B8,$E$3,SQRT($E$4),TRUE))*Pelis</f>
        <v>28.496158324056971</v>
      </c>
      <c r="H9" s="52">
        <f t="shared" si="0"/>
        <v>-27.575281249257618</v>
      </c>
    </row>
    <row r="10" spans="2:8" x14ac:dyDescent="0.25">
      <c r="B10" s="22">
        <v>2</v>
      </c>
      <c r="C10" s="36">
        <f>COUNTIF(Notas!B:B,B10)/2</f>
        <v>21.5</v>
      </c>
      <c r="D10" s="47">
        <f>COUNTIF(Notas!D:D,B10)</f>
        <v>4</v>
      </c>
      <c r="E10" s="72">
        <f t="shared" si="1"/>
        <v>-2.096109231190528E-2</v>
      </c>
      <c r="F10" s="72">
        <f t="shared" si="2"/>
        <v>-2.7861530015356739E-2</v>
      </c>
      <c r="G10" s="44">
        <f t="shared" si="3"/>
        <v>32.961812642734898</v>
      </c>
      <c r="H10" s="52">
        <f t="shared" si="0"/>
        <v>0</v>
      </c>
    </row>
    <row r="11" spans="2:8" x14ac:dyDescent="0.25">
      <c r="B11" s="22">
        <v>2.5</v>
      </c>
      <c r="C11" s="36">
        <f>(C10+C12)/2</f>
        <v>22</v>
      </c>
      <c r="D11" s="47">
        <f>COUNTIF(Notas!D:D,B11)</f>
        <v>4</v>
      </c>
      <c r="E11" s="72">
        <f t="shared" si="1"/>
        <v>-0.18028416331517541</v>
      </c>
      <c r="F11" s="72">
        <f t="shared" si="2"/>
        <v>-0.10144341801591972</v>
      </c>
      <c r="G11" s="44">
        <f t="shared" si="3"/>
        <v>37.342530027319107</v>
      </c>
      <c r="H11" s="52">
        <f t="shared" si="0"/>
        <v>-47.293459081999721</v>
      </c>
    </row>
    <row r="12" spans="2:8" x14ac:dyDescent="0.25">
      <c r="B12" s="22">
        <v>3</v>
      </c>
      <c r="C12" s="36">
        <f>COUNTIF(Notas!B:B,B12)/2</f>
        <v>22.5</v>
      </c>
      <c r="D12" s="47">
        <f>COUNTIF(Notas!D:D,B12)</f>
        <v>9</v>
      </c>
      <c r="E12" s="72">
        <f t="shared" si="1"/>
        <v>-7.0237536123967104E-3</v>
      </c>
      <c r="F12" s="72">
        <f t="shared" si="2"/>
        <v>-0.26611192259668337</v>
      </c>
      <c r="G12" s="44">
        <f t="shared" si="3"/>
        <v>41.43470739863654</v>
      </c>
      <c r="H12" s="52">
        <f t="shared" si="0"/>
        <v>0</v>
      </c>
    </row>
    <row r="13" spans="2:8" x14ac:dyDescent="0.25">
      <c r="B13" s="22">
        <v>3.5</v>
      </c>
      <c r="C13" s="36">
        <f>(C12+C14)/2</f>
        <v>25.75</v>
      </c>
      <c r="D13" s="47">
        <f>COUNTIF(Notas!D:D,B13)</f>
        <v>16</v>
      </c>
      <c r="E13" s="72">
        <f t="shared" si="1"/>
        <v>-0.47259492529448466</v>
      </c>
      <c r="F13" s="72">
        <f t="shared" si="2"/>
        <v>-1.0566527197581377</v>
      </c>
      <c r="G13" s="44">
        <f t="shared" si="3"/>
        <v>45.029041460583393</v>
      </c>
      <c r="H13" s="52">
        <f t="shared" si="0"/>
        <v>-73.737689257508634</v>
      </c>
    </row>
    <row r="14" spans="2:8" x14ac:dyDescent="0.25">
      <c r="B14" s="22">
        <v>4</v>
      </c>
      <c r="C14" s="36">
        <f>COUNTIF(Notas!B:B,B14)/2</f>
        <v>29</v>
      </c>
      <c r="D14" s="47">
        <f>COUNTIF(Notas!D:D,B14)</f>
        <v>18</v>
      </c>
      <c r="E14" s="72">
        <f t="shared" si="1"/>
        <v>-9.9540096039614334E-2</v>
      </c>
      <c r="F14" s="72">
        <f t="shared" si="2"/>
        <v>-0.19195677255402122</v>
      </c>
      <c r="G14" s="44">
        <f t="shared" si="3"/>
        <v>47.927968283884979</v>
      </c>
      <c r="H14" s="52">
        <f t="shared" si="0"/>
        <v>0</v>
      </c>
    </row>
    <row r="15" spans="2:8" x14ac:dyDescent="0.25">
      <c r="B15" s="22">
        <v>4.5</v>
      </c>
      <c r="C15" s="36">
        <f>(C14+C16)/2</f>
        <v>45.25</v>
      </c>
      <c r="D15" s="47">
        <f>COUNTIF(Notas!D:D,B15)</f>
        <v>31</v>
      </c>
      <c r="E15" s="72">
        <f t="shared" si="1"/>
        <v>-1.9248582489464736</v>
      </c>
      <c r="F15" s="72">
        <f t="shared" si="2"/>
        <v>-3.3595530926358643</v>
      </c>
      <c r="G15" s="44">
        <f t="shared" si="3"/>
        <v>49.963543235101163</v>
      </c>
      <c r="H15" s="52">
        <f t="shared" si="0"/>
        <v>-103.47143622648937</v>
      </c>
    </row>
    <row r="16" spans="2:8" x14ac:dyDescent="0.25">
      <c r="B16" s="22">
        <v>5</v>
      </c>
      <c r="C16" s="36">
        <f>COUNTIF(Notas!B:B,B16)/2</f>
        <v>61.5</v>
      </c>
      <c r="D16" s="47">
        <f>COUNTIF(Notas!D:D,B16)</f>
        <v>36</v>
      </c>
      <c r="E16" s="72">
        <f t="shared" si="1"/>
        <v>-1.0102157010193213</v>
      </c>
      <c r="F16" s="72">
        <f t="shared" si="2"/>
        <v>-0.82051032993904105</v>
      </c>
      <c r="G16" s="44">
        <f t="shared" si="3"/>
        <v>51.013525016661916</v>
      </c>
      <c r="H16" s="52">
        <f t="shared" si="0"/>
        <v>0</v>
      </c>
    </row>
    <row r="17" spans="2:8" x14ac:dyDescent="0.25">
      <c r="B17" s="22">
        <v>5.5</v>
      </c>
      <c r="C17" s="36">
        <f>(C16+C18)/2</f>
        <v>71.25</v>
      </c>
      <c r="D17" s="47">
        <f>COUNTIF(Notas!D:D,B17)</f>
        <v>56</v>
      </c>
      <c r="E17" s="72">
        <f t="shared" si="1"/>
        <v>-4.5799811957669583</v>
      </c>
      <c r="F17" s="72">
        <f t="shared" si="2"/>
        <v>-9.0715037049978271</v>
      </c>
      <c r="G17" s="44">
        <f t="shared" si="3"/>
        <v>51.013525016661916</v>
      </c>
      <c r="H17" s="52">
        <f t="shared" si="0"/>
        <v>-129.0621537877899</v>
      </c>
    </row>
    <row r="18" spans="2:8" x14ac:dyDescent="0.25">
      <c r="B18" s="22">
        <v>6</v>
      </c>
      <c r="C18" s="36">
        <f>COUNTIF(Notas!B:B,B18)/2</f>
        <v>81</v>
      </c>
      <c r="D18" s="47">
        <f>COUNTIF(Notas!D:D,B18)</f>
        <v>66</v>
      </c>
      <c r="E18" s="72">
        <f t="shared" si="1"/>
        <v>-1.1499196635275908</v>
      </c>
      <c r="F18" s="72">
        <f t="shared" si="2"/>
        <v>-2.6748532286712354</v>
      </c>
      <c r="G18" s="44">
        <f t="shared" si="3"/>
        <v>49.963543235101163</v>
      </c>
      <c r="H18" s="52">
        <f t="shared" si="0"/>
        <v>0</v>
      </c>
    </row>
    <row r="19" spans="2:8" x14ac:dyDescent="0.25">
      <c r="B19" s="22">
        <v>6.5</v>
      </c>
      <c r="C19" s="36">
        <f>(C18+C20)/2</f>
        <v>88.5</v>
      </c>
      <c r="D19" s="47">
        <f>COUNTIF(Notas!D:D,B19)</f>
        <v>139</v>
      </c>
      <c r="E19" s="72">
        <f t="shared" si="1"/>
        <v>-9.0713832338895077</v>
      </c>
      <c r="F19" s="72">
        <f t="shared" si="2"/>
        <v>-40.48603317292428</v>
      </c>
      <c r="G19" s="44">
        <f t="shared" si="3"/>
        <v>47.927968283884979</v>
      </c>
      <c r="H19" s="52">
        <f t="shared" si="0"/>
        <v>-140.85925671213352</v>
      </c>
    </row>
    <row r="20" spans="2:8" x14ac:dyDescent="0.25">
      <c r="B20" s="22">
        <v>7</v>
      </c>
      <c r="C20" s="36">
        <f>COUNTIF(Notas!B:B,B20)/2</f>
        <v>96</v>
      </c>
      <c r="D20" s="47">
        <f>COUNTIF(Notas!D:D,B20)</f>
        <v>182</v>
      </c>
      <c r="E20" s="72">
        <f t="shared" si="1"/>
        <v>-1.5783527099187999</v>
      </c>
      <c r="F20" s="72">
        <f t="shared" si="2"/>
        <v>-17.985775343400284</v>
      </c>
      <c r="G20" s="44">
        <f t="shared" si="3"/>
        <v>45.029041460583393</v>
      </c>
      <c r="H20" s="52">
        <f t="shared" si="0"/>
        <v>0</v>
      </c>
    </row>
    <row r="21" spans="2:8" x14ac:dyDescent="0.25">
      <c r="B21" s="22">
        <v>7.5</v>
      </c>
      <c r="C21" s="36">
        <f>(C20+C22)/2</f>
        <v>86</v>
      </c>
      <c r="D21" s="47">
        <f>COUNTIF(Notas!D:D,B21)</f>
        <v>162</v>
      </c>
      <c r="E21" s="72">
        <f t="shared" si="1"/>
        <v>-10.418306170159259</v>
      </c>
      <c r="F21" s="72">
        <f t="shared" si="2"/>
        <v>-26.218351921587114</v>
      </c>
      <c r="G21" s="44">
        <f t="shared" si="3"/>
        <v>41.43470739863654</v>
      </c>
      <c r="H21" s="52">
        <f t="shared" si="0"/>
        <v>-131.77259141659428</v>
      </c>
    </row>
    <row r="22" spans="2:8" x14ac:dyDescent="0.25">
      <c r="B22" s="22">
        <v>8</v>
      </c>
      <c r="C22" s="36">
        <f>COUNTIF(Notas!B:B,B22)/2</f>
        <v>76</v>
      </c>
      <c r="D22" s="47">
        <f>COUNTIF(Notas!D:D,B22)</f>
        <v>125</v>
      </c>
      <c r="E22" s="72">
        <f t="shared" si="1"/>
        <v>3.5606070764092834</v>
      </c>
      <c r="F22" s="72">
        <f t="shared" si="2"/>
        <v>23.374907991631162</v>
      </c>
      <c r="G22" s="44">
        <f t="shared" si="3"/>
        <v>37.342530027319107</v>
      </c>
      <c r="H22" s="52">
        <f t="shared" si="0"/>
        <v>0</v>
      </c>
    </row>
    <row r="23" spans="2:8" x14ac:dyDescent="0.25">
      <c r="B23" s="22">
        <v>8.5</v>
      </c>
      <c r="C23" s="36">
        <f>(C22+C24)/2</f>
        <v>54.75</v>
      </c>
      <c r="D23" s="47">
        <f>COUNTIF(Notas!D:D,B23)</f>
        <v>37</v>
      </c>
      <c r="E23" s="72">
        <f t="shared" si="1"/>
        <v>-4.5143494361957686</v>
      </c>
      <c r="F23" s="72">
        <f t="shared" si="2"/>
        <v>44.618664415708885</v>
      </c>
      <c r="G23" s="44">
        <f t="shared" si="3"/>
        <v>32.961812642734877</v>
      </c>
      <c r="H23" s="52">
        <f t="shared" si="0"/>
        <v>-102.72674686034657</v>
      </c>
    </row>
    <row r="24" spans="2:8" x14ac:dyDescent="0.25">
      <c r="B24" s="22">
        <v>9</v>
      </c>
      <c r="C24" s="36">
        <f>COUNTIF(Notas!B:B,B24)/2</f>
        <v>33.5</v>
      </c>
      <c r="D24" s="47">
        <f>COUNTIF(Notas!D:D,B24)</f>
        <v>1</v>
      </c>
      <c r="E24" s="72">
        <f t="shared" si="1"/>
        <v>12.255122709758169</v>
      </c>
      <c r="F24" s="72">
        <f t="shared" si="2"/>
        <v>33.422224222509847</v>
      </c>
      <c r="G24" s="44">
        <f t="shared" si="3"/>
        <v>28.496158324057021</v>
      </c>
      <c r="H24" s="52">
        <f t="shared" si="0"/>
        <v>0</v>
      </c>
    </row>
    <row r="25" spans="2:8" x14ac:dyDescent="0.25">
      <c r="B25" s="22">
        <v>9.5</v>
      </c>
      <c r="C25" s="36">
        <f>(C24+C26)/2</f>
        <v>21.25</v>
      </c>
      <c r="D25" s="47">
        <f>COUNTIF(Notas!D:D,B25)</f>
        <v>0</v>
      </c>
      <c r="E25" s="72">
        <f t="shared" si="1"/>
        <v>0.10345103349170515</v>
      </c>
      <c r="F25" s="72">
        <f t="shared" si="2"/>
        <v>0.92839511729194013</v>
      </c>
      <c r="G25" s="44">
        <f t="shared" si="3"/>
        <v>24.128449771489496</v>
      </c>
      <c r="H25" s="52">
        <f t="shared" si="0"/>
        <v>-64.066643341011456</v>
      </c>
    </row>
    <row r="26" spans="2:8" ht="15.75" thickBot="1" x14ac:dyDescent="0.3">
      <c r="B26" s="23">
        <v>10</v>
      </c>
      <c r="C26" s="37">
        <f>COUNTIF(Notas!B:B,B26)/2</f>
        <v>9</v>
      </c>
      <c r="D26" s="48">
        <f>COUNTIF(Notas!D:D,B26)</f>
        <v>0</v>
      </c>
      <c r="E26" s="72">
        <f t="shared" si="1"/>
        <v>11.077683343637258</v>
      </c>
      <c r="F26" s="72">
        <f t="shared" si="2"/>
        <v>0</v>
      </c>
      <c r="G26" s="45">
        <f t="shared" si="3"/>
        <v>20.00969161157019</v>
      </c>
      <c r="H26" s="52">
        <f t="shared" si="0"/>
        <v>0</v>
      </c>
    </row>
    <row r="28" spans="2:8" x14ac:dyDescent="0.25">
      <c r="E28">
        <f>SUM(E7:E26)</f>
        <v>-8.1387061300192087</v>
      </c>
      <c r="F28">
        <f>SUM(F7:F26)</f>
        <v>-1.4432899320127035E-15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D56-93C2-495B-9ED0-E04AF59C2259}">
  <dimension ref="A1:E4"/>
  <sheetViews>
    <sheetView tabSelected="1" workbookViewId="0">
      <selection activeCell="N4" sqref="N4"/>
    </sheetView>
  </sheetViews>
  <sheetFormatPr baseColWidth="10" defaultRowHeight="15" x14ac:dyDescent="0.25"/>
  <cols>
    <col min="2" max="2" width="11.42578125" style="74"/>
  </cols>
  <sheetData>
    <row r="1" spans="1:5" x14ac:dyDescent="0.25">
      <c r="A1" t="s">
        <v>43</v>
      </c>
      <c r="B1" s="74">
        <f>AVERAGE(Visionados)</f>
        <v>35815.898762654666</v>
      </c>
      <c r="D1" t="s">
        <v>49</v>
      </c>
      <c r="E1" s="74">
        <f>MAX(Visionados)</f>
        <v>198048</v>
      </c>
    </row>
    <row r="2" spans="1:5" x14ac:dyDescent="0.25">
      <c r="A2" t="s">
        <v>20</v>
      </c>
      <c r="B2" s="74">
        <f>MEDIAN(Visionados)</f>
        <v>20334</v>
      </c>
      <c r="D2" t="s">
        <v>50</v>
      </c>
      <c r="E2">
        <f>MIN(Visionados)</f>
        <v>25</v>
      </c>
    </row>
    <row r="4" spans="1:5" x14ac:dyDescent="0.25">
      <c r="A4" t="s">
        <v>44</v>
      </c>
      <c r="B4" s="75">
        <v>62533</v>
      </c>
      <c r="C4" t="s">
        <v>45</v>
      </c>
      <c r="D4" s="2">
        <f>COUNTIF(Visionados,"&lt;="&amp;B4)/COUNT(Visionados)</f>
        <v>0.79527559055118113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14</vt:i4>
      </vt:variant>
    </vt:vector>
  </HeadingPairs>
  <TitlesOfParts>
    <vt:vector size="21" baseType="lpstr">
      <vt:lpstr>Notas</vt:lpstr>
      <vt:lpstr>Hoja1</vt:lpstr>
      <vt:lpstr>Normales</vt:lpstr>
      <vt:lpstr>Tiempos</vt:lpstr>
      <vt:lpstr>MaxVero</vt:lpstr>
      <vt:lpstr>MaxVero (P)</vt:lpstr>
      <vt:lpstr>Visionados</vt:lpstr>
      <vt:lpstr>DesvFA</vt:lpstr>
      <vt:lpstr>DesvMia</vt:lpstr>
      <vt:lpstr>Duraciones</vt:lpstr>
      <vt:lpstr>MediaFA</vt:lpstr>
      <vt:lpstr>MediaMia</vt:lpstr>
      <vt:lpstr>MedianaFA</vt:lpstr>
      <vt:lpstr>MedianaMia</vt:lpstr>
      <vt:lpstr>NotasFA</vt:lpstr>
      <vt:lpstr>NotasMias</vt:lpstr>
      <vt:lpstr>NotasMiasRuido</vt:lpstr>
      <vt:lpstr>Pelis</vt:lpstr>
      <vt:lpstr>VarFA</vt:lpstr>
      <vt:lpstr>VarMia</vt:lpstr>
      <vt:lpstr>Visionados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2020-11-28T19:50:06Z</dcterms:modified>
</cp:coreProperties>
</file>