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xl/media/image1.png" ContentType="image/png"/>
  <Override PartName="/xl/media/image2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eam and Self Assessment" sheetId="1" state="visible" r:id="rId3"/>
    <sheet name="User Stories" sheetId="2" state="visible" r:id="rId4"/>
    <sheet name="Project Development" sheetId="3" state="visible" r:id="rId5"/>
    <sheet name="Project Management" sheetId="4" state="visible" r:id="rId6"/>
  </sheets>
  <definedNames>
    <definedName function="false" hidden="false" name="ItemEval" vbProcedure="false">[1]!Table2[itemeval]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5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Proposta: Documentation em vez de "Project Report &amp; Documentation"</t>
        </r>
      </text>
    </comment>
  </commentList>
</comments>
</file>

<file path=xl/sharedStrings.xml><?xml version="1.0" encoding="utf-8"?>
<sst xmlns="http://schemas.openxmlformats.org/spreadsheetml/2006/main" count="496" uniqueCount="180">
  <si>
    <t xml:space="preserve">LAPR3 Project Team and Self-assessment v4.0</t>
  </si>
  <si>
    <t xml:space="preserve">Fill in the cells with a blue background</t>
  </si>
  <si>
    <t xml:space="preserve">TeamID #</t>
  </si>
  <si>
    <t xml:space="preserve">(e.g. 101)</t>
  </si>
  <si>
    <t xml:space="preserve">How do you grade yourself and your peers?</t>
  </si>
  <si>
    <t xml:space="preserve">READ the Instructions below the table!!!</t>
  </si>
  <si>
    <t xml:space="preserve">List B</t>
  </si>
  <si>
    <t xml:space="preserve">Average</t>
  </si>
  <si>
    <t xml:space="preserve">List A</t>
  </si>
  <si>
    <t xml:space="preserve">1230444 Romeu Xu</t>
  </si>
  <si>
    <t xml:space="preserve">1230564 Francisco Santos</t>
  </si>
  <si>
    <t xml:space="preserve">Self-assessment</t>
  </si>
  <si>
    <t xml:space="preserve">1230839 Emanuel Almeida</t>
  </si>
  <si>
    <t xml:space="preserve">1231274 Jorge Rodriguez</t>
  </si>
  <si>
    <t xml:space="preserve">1231498 Paulo Mendes</t>
  </si>
  <si>
    <t xml:space="preserve">All</t>
  </si>
  <si>
    <t xml:space="preserve">Instructions for Students:</t>
  </si>
  <si>
    <t xml:space="preserve">Write your student numbers and name in Colum C from row 10 to 17 (according to the students in your team).</t>
  </si>
  <si>
    <t xml:space="preserve">Student from List A should assess the student on List B with a grade from 0 to 5.</t>
  </si>
  <si>
    <t xml:space="preserve">On the diagonal Students should fill their self-assessment (darker blue cells)</t>
  </si>
  <si>
    <t xml:space="preserve">0% - Unaceptable</t>
  </si>
  <si>
    <t xml:space="preserve">25% - Unsatisfactory</t>
  </si>
  <si>
    <r>
      <rPr>
        <b val="true"/>
        <sz val="12"/>
        <color theme="1"/>
        <rFont val="Calibri"/>
        <family val="2"/>
        <charset val="1"/>
      </rPr>
      <t xml:space="preserve">Students </t>
    </r>
    <r>
      <rPr>
        <b val="true"/>
        <sz val="12"/>
        <color rgb="FFFF0000"/>
        <rFont val="Calibri"/>
        <family val="2"/>
        <charset val="1"/>
      </rPr>
      <t xml:space="preserve">must</t>
    </r>
    <r>
      <rPr>
        <b val="true"/>
        <sz val="12"/>
        <color theme="1"/>
        <rFont val="Calibri"/>
        <family val="2"/>
        <charset val="1"/>
      </rPr>
      <t xml:space="preserve"> fill in the following sheets:</t>
    </r>
  </si>
  <si>
    <t xml:space="preserve">50% - Acceptable</t>
  </si>
  <si>
    <t xml:space="preserve"> - Team and Self-assessment</t>
  </si>
  <si>
    <t xml:space="preserve">75% - Good</t>
  </si>
  <si>
    <t xml:space="preserve"> - User Stories</t>
  </si>
  <si>
    <t xml:space="preserve">90% - Very Good</t>
  </si>
  <si>
    <t xml:space="preserve">100% - Excellent</t>
  </si>
  <si>
    <t xml:space="preserve">User Stories</t>
  </si>
  <si>
    <t xml:space="preserve">User Story ID #</t>
  </si>
  <si>
    <t xml:space="preserve">Student Responsible for User Story</t>
  </si>
  <si>
    <t xml:space="preserve">User Story Assessment
[0-5]</t>
  </si>
  <si>
    <t xml:space="preserve">Remarks</t>
  </si>
  <si>
    <t xml:space="preserve">Unacceptable / 
Not Implemented.</t>
  </si>
  <si>
    <t xml:space="preserve">Emerging / 
Implementation Attempt.</t>
  </si>
  <si>
    <t xml:space="preserve">Minimally Acceptable / 
Many Defects</t>
  </si>
  <si>
    <t xml:space="preserve">Acceptable /
 Little Defects</t>
  </si>
  <si>
    <t xml:space="preserve">Accomplished / 
Correct</t>
  </si>
  <si>
    <t xml:space="preserve">Exemplary</t>
  </si>
  <si>
    <t xml:space="preserve">No solution has been 
developed for the requirements </t>
  </si>
  <si>
    <t xml:space="preserve">Most of the requirements 
have not been met </t>
  </si>
  <si>
    <t xml:space="preserve">Most of the requirements 
were minimally fulfilled, 
although with some flaws </t>
  </si>
  <si>
    <t xml:space="preserve">All requirements have been 
met almost in their entirety </t>
  </si>
  <si>
    <t xml:space="preserve">All requirements have 
been met completely. </t>
  </si>
  <si>
    <t xml:space="preserve">The students have exceeded expectations </t>
  </si>
  <si>
    <t xml:space="preserve">USEI01</t>
  </si>
  <si>
    <t xml:space="preserve">The students  have exceeded expectations </t>
  </si>
  <si>
    <t xml:space="preserve">USEI02</t>
  </si>
  <si>
    <t xml:space="preserve">USEI03</t>
  </si>
  <si>
    <t xml:space="preserve">USEI04</t>
  </si>
  <si>
    <t xml:space="preserve">USEI05</t>
  </si>
  <si>
    <t xml:space="preserve">USEI06</t>
  </si>
  <si>
    <t xml:space="preserve">USEI07</t>
  </si>
  <si>
    <t xml:space="preserve">USEI08</t>
  </si>
  <si>
    <t xml:space="preserve">USBD01</t>
  </si>
  <si>
    <t xml:space="preserve">USBD02</t>
  </si>
  <si>
    <t xml:space="preserve">USBD03</t>
  </si>
  <si>
    <t xml:space="preserve">USBD04</t>
  </si>
  <si>
    <t xml:space="preserve">USBD05</t>
  </si>
  <si>
    <t xml:space="preserve">USBD06</t>
  </si>
  <si>
    <t xml:space="preserve">USBD07</t>
  </si>
  <si>
    <t xml:space="preserve">USBD08</t>
  </si>
  <si>
    <t xml:space="preserve">USBD09</t>
  </si>
  <si>
    <t xml:space="preserve">USLP01</t>
  </si>
  <si>
    <t xml:space="preserve">USLP02</t>
  </si>
  <si>
    <t xml:space="preserve">USLP03</t>
  </si>
  <si>
    <t xml:space="preserve">Retirada do Sprint 1</t>
  </si>
  <si>
    <t xml:space="preserve">   </t>
  </si>
  <si>
    <t xml:space="preserve">USEI09</t>
  </si>
  <si>
    <t xml:space="preserve">USEI10</t>
  </si>
  <si>
    <t xml:space="preserve">USEI11</t>
  </si>
  <si>
    <t xml:space="preserve">USEI12</t>
  </si>
  <si>
    <t xml:space="preserve">USEI13</t>
  </si>
  <si>
    <t xml:space="preserve">USEI14</t>
  </si>
  <si>
    <t xml:space="preserve">USEI15</t>
  </si>
  <si>
    <t xml:space="preserve">USBD10</t>
  </si>
  <si>
    <t xml:space="preserve">USBD11</t>
  </si>
  <si>
    <t xml:space="preserve">USBD12</t>
  </si>
  <si>
    <t xml:space="preserve">USBD13</t>
  </si>
  <si>
    <t xml:space="preserve">USBD14</t>
  </si>
  <si>
    <t xml:space="preserve">USBD15</t>
  </si>
  <si>
    <t xml:space="preserve">USBD16</t>
  </si>
  <si>
    <t xml:space="preserve">USBD17</t>
  </si>
  <si>
    <t xml:space="preserve">USBD18</t>
  </si>
  <si>
    <t xml:space="preserve">USBD19</t>
  </si>
  <si>
    <t xml:space="preserve">USLP04</t>
  </si>
  <si>
    <t xml:space="preserve">USLP05</t>
  </si>
  <si>
    <t xml:space="preserve">Project Development Self-Assessment</t>
  </si>
  <si>
    <t xml:space="preserve">Rubric</t>
  </si>
  <si>
    <t xml:space="preserve">Weight</t>
  </si>
  <si>
    <t xml:space="preserve">Teacher
Assessment</t>
  </si>
  <si>
    <t xml:space="preserve">Commit Messages</t>
  </si>
  <si>
    <t xml:space="preserve">Less than 25% of commits have a well-formed commit message</t>
  </si>
  <si>
    <t xml:space="preserve">About 25% of commits have a well-formed commit message</t>
  </si>
  <si>
    <t xml:space="preserve">2 – Not Applicable</t>
  </si>
  <si>
    <t xml:space="preserve">About 50% of commits have a well-formed commit message</t>
  </si>
  <si>
    <t xml:space="preserve">At least 90% of commits have a well-formed commit message</t>
  </si>
  <si>
    <t xml:space="preserve">All commits have a well-formed commit message</t>
  </si>
  <si>
    <t xml:space="preserve">Documentation</t>
  </si>
  <si>
    <t xml:space="preserve">No report or documentation.</t>
  </si>
  <si>
    <t xml:space="preserve">Has at least a solution Domain Model or Relational Model or Class Diagram.</t>
  </si>
  <si>
    <t xml:space="preserve">Has at least a solution Domain Model or Relational Model or Class Diagram, and some user stories have been documented.</t>
  </si>
  <si>
    <t xml:space="preserve">Has a solution Domain Model and Relational Model and Class Diagram, and most user stories have been documented.</t>
  </si>
  <si>
    <t xml:space="preserve">Has a solution Domain Model and Relational Model and Class Diagram, and all user stories have been documented.</t>
  </si>
  <si>
    <t xml:space="preserve">The students have exceeded expectations</t>
  </si>
  <si>
    <t xml:space="preserve">Requirements</t>
  </si>
  <si>
    <t xml:space="preserve">No solution has 
been developed for 
the requirements </t>
  </si>
  <si>
    <t xml:space="preserve">Most of the 
requirements 
have not been met </t>
  </si>
  <si>
    <t xml:space="preserve">Most of the 
requirements were 
minimally fulfilled, 
although with 
some flaws </t>
  </si>
  <si>
    <t xml:space="preserve">All requirements 
have been met 
almost in 
their entirety </t>
  </si>
  <si>
    <t xml:space="preserve">All requirements 
have been met 
completely. </t>
  </si>
  <si>
    <t xml:space="preserve">Sprint Review / 
Demonstration</t>
  </si>
  <si>
    <t xml:space="preserve">Without any kind of preparation </t>
  </si>
  <si>
    <t xml:space="preserve">There was some preparation </t>
  </si>
  <si>
    <t xml:space="preserve">There was some 
preparation but with flaws in the 
demonstration data 
and the speech </t>
  </si>
  <si>
    <t xml:space="preserve">There was a good 
preparation but 
with flaws in 
the speech</t>
  </si>
  <si>
    <t xml:space="preserve">There was good 
preparation with 
no flaws in the 
demonstration 
data</t>
  </si>
  <si>
    <t xml:space="preserve">Total</t>
  </si>
  <si>
    <t xml:space="preserve">Total (0-20)</t>
  </si>
  <si>
    <t xml:space="preserve">Project Management Team Assessment</t>
  </si>
  <si>
    <t xml:space="preserve">Sprint Backlog</t>
  </si>
  <si>
    <t xml:space="preserve">Sprint backlog not created or created with less than 50% of US</t>
  </si>
  <si>
    <t xml:space="preserve">Sprint backlog created with more than 50% of US and added tasks, bugs and epics (if applicable)</t>
  </si>
  <si>
    <t xml:space="preserve">All US inserted, with syntax correction, added additional notes with mode detail, annex and other information in some US</t>
  </si>
  <si>
    <t xml:space="preserve">US with correct syntax, additional detail in notes and annex in most issues</t>
  </si>
  <si>
    <t xml:space="preserve">All the previous plus added the correct categorizations to issues and inserted the issues for Scrum events (Dailly meeting, retrospective, review)</t>
  </si>
  <si>
    <t xml:space="preserve">All the previous and inserted correctly additional US based on team judgement and Project Management requirements (Reviews and other requirements for each sprint)</t>
  </si>
  <si>
    <t xml:space="preserve">Task splitting from User Stories</t>
  </si>
  <si>
    <t xml:space="preserve">No decomposition of tasks</t>
  </si>
  <si>
    <t xml:space="preserve">Less than 25% of US were decomposed in sub-tasks</t>
  </si>
  <si>
    <t xml:space="preserve">Tasks decomposition in 26%-75% of US with more than 2 sub-tasks</t>
  </si>
  <si>
    <t xml:space="preserve">Decomposition in more 76% - 90% of US with more than 3 sub-tasks </t>
  </si>
  <si>
    <t xml:space="preserve">More than 91% of US with decomposition and even distribution of tasks among team members</t>
  </si>
  <si>
    <t xml:space="preserve">One sub task per day per team member</t>
  </si>
  <si>
    <t xml:space="preserve">User Stories prioritization</t>
  </si>
  <si>
    <t xml:space="preserve">None</t>
  </si>
  <si>
    <t xml:space="preserve">Less than 50% of US were prioritized</t>
  </si>
  <si>
    <t xml:space="preserve"> More than 51% were prioritized</t>
  </si>
  <si>
    <t xml:space="preserve">Between 75%-90% with correct distribution </t>
  </si>
  <si>
    <t xml:space="preserve">More than 90% with correct distribution </t>
  </si>
  <si>
    <t xml:space="preserve">All US prioritized with correct distribution</t>
  </si>
  <si>
    <t xml:space="preserve">User Stories estimation</t>
  </si>
  <si>
    <t xml:space="preserve">Less than 25% of US estimated</t>
  </si>
  <si>
    <t xml:space="preserve">Between 26% and 75% US estimated </t>
  </si>
  <si>
    <t xml:space="preserve">Between 76% and 90% US estimated </t>
  </si>
  <si>
    <t xml:space="preserve">All US estimated </t>
  </si>
  <si>
    <t xml:space="preserve">All US estimated with evidence of different techniques used</t>
  </si>
  <si>
    <t xml:space="preserve">Daily Meeting occurrences and registered on Project-Board</t>
  </si>
  <si>
    <t xml:space="preserve">Less than 25% registered</t>
  </si>
  <si>
    <t xml:space="preserve">Between 25% and 50% registered </t>
  </si>
  <si>
    <t xml:space="preserve">Between 51% and 75% registered </t>
  </si>
  <si>
    <t xml:space="preserve">Between 76% and 100% registered </t>
  </si>
  <si>
    <t xml:space="preserve">All registered with outstanding evidence</t>
  </si>
  <si>
    <t xml:space="preserve">Daily Progress registered</t>
  </si>
  <si>
    <t xml:space="preserve">none</t>
  </si>
  <si>
    <t xml:space="preserve">Less than 25% with evidence of status change</t>
  </si>
  <si>
    <t xml:space="preserve">More than 50% with correct status change and comments on issues</t>
  </si>
  <si>
    <t xml:space="preserve">All tasks with correct status change, comments and working hours inserted</t>
  </si>
  <si>
    <t xml:space="preserve">Retrospective registered</t>
  </si>
  <si>
    <t xml:space="preserve">Made with low quality and relevance</t>
  </si>
  <si>
    <t xml:space="preserve">Good content but method and record with low quality</t>
  </si>
  <si>
    <t xml:space="preserve">Good content with good method and record</t>
  </si>
  <si>
    <t xml:space="preserve">Good content method and record with good improvement plan</t>
  </si>
  <si>
    <t xml:space="preserve">Excellent content, method and record with excellent improvement plan and actions inserted in tasks</t>
  </si>
  <si>
    <t xml:space="preserve">Insights registered on SPRINT Report</t>
  </si>
  <si>
    <t xml:space="preserve">Present but with errors</t>
  </si>
  <si>
    <t xml:space="preserve">Low quality </t>
  </si>
  <si>
    <t xml:space="preserve">Medium quality </t>
  </si>
  <si>
    <t xml:space="preserve">Good quality </t>
  </si>
  <si>
    <t xml:space="preserve">Excellent</t>
  </si>
  <si>
    <t xml:space="preserve">Sprint Review Demonstration</t>
  </si>
  <si>
    <t xml:space="preserve">Percentage of Sprint conclusion</t>
  </si>
  <si>
    <t xml:space="preserve"> No sprint execution</t>
  </si>
  <si>
    <t xml:space="preserve">Between 0-30% executed</t>
  </si>
  <si>
    <t xml:space="preserve">Between 31-50% executed</t>
  </si>
  <si>
    <t xml:space="preserve">Between 51-75% executed</t>
  </si>
  <si>
    <t xml:space="preserve">Between 76-95% executed</t>
  </si>
  <si>
    <t xml:space="preserve">More than 96% executed</t>
  </si>
  <si>
    <t xml:space="preserve">Overall Sprint management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</si>
</sst>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0.00"/>
    <numFmt numFmtId="167" formatCode="0"/>
    <numFmt numFmtId="168" formatCode="0%"/>
    <numFmt numFmtId="169" formatCode="0.0%"/>
  </numFmts>
  <fonts count="13">
    <font>
      <sz val="12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theme="1"/>
      <name val="Calibri"/>
      <family val="2"/>
      <charset val="1"/>
    </font>
    <font>
      <b val="true"/>
      <sz val="12"/>
      <color theme="4"/>
      <name val="Calibri"/>
      <family val="2"/>
      <charset val="1"/>
    </font>
    <font>
      <b val="true"/>
      <sz val="12"/>
      <color theme="1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sz val="12"/>
      <color theme="1"/>
      <name val="Calibri"/>
      <family val="2"/>
    </font>
    <font>
      <sz val="9"/>
      <color theme="1"/>
      <name val="Calibri"/>
      <family val="2"/>
      <charset val="1"/>
    </font>
    <font>
      <sz val="10"/>
      <color theme="1"/>
      <name val="Calibri"/>
      <family val="2"/>
      <charset val="1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/>
        <bgColor rgb="FF4472C4"/>
      </patternFill>
    </fill>
    <fill>
      <patternFill patternType="solid">
        <fgColor theme="8" tint="0.5999"/>
        <bgColor rgb="FFC6EFCE"/>
      </patternFill>
    </fill>
    <fill>
      <patternFill patternType="solid">
        <fgColor theme="0"/>
        <bgColor rgb="FFFBF6F3"/>
      </patternFill>
    </fill>
    <fill>
      <patternFill patternType="solid">
        <fgColor theme="4"/>
        <bgColor rgb="FF666699"/>
      </patternFill>
    </fill>
    <fill>
      <patternFill patternType="solid">
        <fgColor rgb="FFFBF6F3"/>
        <bgColor rgb="FFFFFFFF"/>
      </patternFill>
    </fill>
  </fills>
  <borders count="3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65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65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65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center" textRotation="65" wrapText="tru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center" textRotation="65" wrapText="true" indent="0" shrinkToFit="false"/>
      <protection locked="true" hidden="false"/>
    </xf>
    <xf numFmtId="167" fontId="1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6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6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0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65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65" wrapText="true" indent="0" shrinkToFit="false"/>
      <protection locked="true" hidden="false"/>
    </xf>
    <xf numFmtId="167" fontId="0" fillId="0" borderId="2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BF6F3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401040</xdr:colOff>
      <xdr:row>15</xdr:row>
      <xdr:rowOff>0</xdr:rowOff>
    </xdr:from>
    <xdr:to>
      <xdr:col>13</xdr:col>
      <xdr:colOff>401400</xdr:colOff>
      <xdr:row>15</xdr:row>
      <xdr:rowOff>360</xdr:rowOff>
    </xdr:to>
    <xdr:pic>
      <xdr:nvPicPr>
        <xdr:cNvPr id="0" name="Ink 6" descr=""/>
        <xdr:cNvPicPr/>
      </xdr:nvPicPr>
      <xdr:blipFill>
        <a:blip r:embed="rId1"/>
        <a:stretch/>
      </xdr:blipFill>
      <xdr:spPr>
        <a:xfrm>
          <a:off x="10582560" y="5378400"/>
          <a:ext cx="36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120600</xdr:colOff>
      <xdr:row>8</xdr:row>
      <xdr:rowOff>287640</xdr:rowOff>
    </xdr:from>
    <xdr:to>
      <xdr:col>2</xdr:col>
      <xdr:colOff>855360</xdr:colOff>
      <xdr:row>8</xdr:row>
      <xdr:rowOff>1249200</xdr:rowOff>
    </xdr:to>
    <xdr:pic>
      <xdr:nvPicPr>
        <xdr:cNvPr id="1" name="Ink 13" descr=""/>
        <xdr:cNvPicPr/>
      </xdr:nvPicPr>
      <xdr:blipFill>
        <a:blip r:embed="rId2"/>
        <a:stretch/>
      </xdr:blipFill>
      <xdr:spPr>
        <a:xfrm>
          <a:off x="1868760" y="1917720"/>
          <a:ext cx="734760" cy="96156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8"/>
  <sheetViews>
    <sheetView showFormulas="false" showGridLines="true" showRowColHeaders="true" showZeros="true" rightToLeft="false" tabSelected="false" showOutlineSymbols="true" defaultGridColor="true" view="normal" topLeftCell="A6" colorId="64" zoomScale="90" zoomScaleNormal="90" zoomScalePageLayoutView="100" workbookViewId="0">
      <selection pane="topLeft" activeCell="O18" activeCellId="0" sqref="O18"/>
    </sheetView>
  </sheetViews>
  <sheetFormatPr defaultColWidth="11" defaultRowHeight="15" zeroHeight="false" outlineLevelRow="0" outlineLevelCol="0"/>
  <cols>
    <col collapsed="false" customWidth="true" hidden="false" outlineLevel="0" max="2" min="2" style="0" width="9.1"/>
    <col collapsed="false" customWidth="true" hidden="false" outlineLevel="0" max="3" min="3" style="0" width="15.51"/>
    <col collapsed="false" customWidth="true" hidden="false" outlineLevel="0" max="11" min="4" style="0" width="7.9"/>
    <col collapsed="false" customWidth="true" hidden="false" outlineLevel="0" max="12" min="12" style="0" width="10.25"/>
    <col collapsed="false" customWidth="true" hidden="false" outlineLevel="0" max="13" min="13" style="0" width="8"/>
  </cols>
  <sheetData>
    <row r="1" customFormat="false" ht="19.7" hidden="false" customHeight="false" outlineLevel="0" collapsed="false">
      <c r="A1" s="1" t="s">
        <v>0</v>
      </c>
      <c r="B1" s="2"/>
      <c r="C1" s="2"/>
    </row>
    <row r="2" customFormat="false" ht="15" hidden="false" customHeight="false" outlineLevel="0" collapsed="false">
      <c r="A2" s="3" t="s">
        <v>1</v>
      </c>
      <c r="B2" s="2"/>
      <c r="C2" s="2"/>
    </row>
    <row r="3" customFormat="false" ht="15" hidden="false" customHeight="false" outlineLevel="0" collapsed="false">
      <c r="B3" s="2"/>
      <c r="C3" s="2"/>
    </row>
    <row r="4" customFormat="false" ht="17.9" hidden="false" customHeight="false" outlineLevel="0" collapsed="false">
      <c r="A4" s="4" t="s">
        <v>2</v>
      </c>
      <c r="B4" s="5" t="n">
        <v>131</v>
      </c>
      <c r="C4" s="6" t="s">
        <v>3</v>
      </c>
    </row>
    <row r="6" customFormat="false" ht="15" hidden="false" customHeight="false" outlineLevel="0" collapsed="false">
      <c r="A6" s="7" t="s">
        <v>4</v>
      </c>
      <c r="E6" s="7" t="s">
        <v>5</v>
      </c>
    </row>
    <row r="8" customFormat="false" ht="15.75" hidden="false" customHeight="true" outlineLevel="0" collapsed="false">
      <c r="B8" s="2"/>
      <c r="C8" s="2"/>
      <c r="E8" s="8" t="s">
        <v>6</v>
      </c>
      <c r="F8" s="8"/>
      <c r="G8" s="8"/>
      <c r="H8" s="8"/>
      <c r="I8" s="8"/>
      <c r="J8" s="8"/>
      <c r="K8" s="8"/>
      <c r="L8" s="8"/>
      <c r="M8" s="8"/>
    </row>
    <row r="9" customFormat="false" ht="105.75" hidden="false" customHeight="true" outlineLevel="0" collapsed="false">
      <c r="B9" s="2"/>
      <c r="C9" s="2"/>
      <c r="D9" s="9" t="str">
        <f aca="false">C10</f>
        <v>1230444 Romeu Xu</v>
      </c>
      <c r="E9" s="10" t="str">
        <f aca="false">C11</f>
        <v>1230564 Francisco Santos</v>
      </c>
      <c r="F9" s="10" t="str">
        <f aca="false">C12</f>
        <v>1230839 Emanuel Almeida</v>
      </c>
      <c r="G9" s="10" t="str">
        <f aca="false">C13</f>
        <v>1231274 Jorge Rodriguez</v>
      </c>
      <c r="H9" s="10" t="str">
        <f aca="false">C14</f>
        <v>1231498 Paulo Mendes</v>
      </c>
      <c r="I9" s="10" t="str">
        <f aca="false">C15</f>
        <v>All</v>
      </c>
      <c r="J9" s="10" t="e">
        <f aca="false">#REF!</f>
        <v>#REF!</v>
      </c>
      <c r="K9" s="10" t="e">
        <f aca="false">#REF!</f>
        <v>#REF!</v>
      </c>
      <c r="L9" s="11" t="s">
        <v>7</v>
      </c>
    </row>
    <row r="10" customFormat="false" ht="34.3" hidden="false" customHeight="true" outlineLevel="0" collapsed="false">
      <c r="B10" s="12" t="s">
        <v>8</v>
      </c>
      <c r="C10" s="13" t="s">
        <v>9</v>
      </c>
      <c r="D10" s="14" t="n">
        <v>3</v>
      </c>
      <c r="E10" s="15"/>
      <c r="F10" s="16"/>
      <c r="G10" s="16"/>
      <c r="H10" s="16"/>
      <c r="I10" s="16"/>
      <c r="J10" s="16"/>
      <c r="K10" s="16"/>
      <c r="L10" s="17" t="n">
        <f aca="false">AVERAGE(D10:K10)</f>
        <v>3</v>
      </c>
    </row>
    <row r="11" customFormat="false" ht="34.3" hidden="false" customHeight="false" outlineLevel="0" collapsed="false">
      <c r="B11" s="12"/>
      <c r="C11" s="13" t="s">
        <v>10</v>
      </c>
      <c r="D11" s="18"/>
      <c r="E11" s="14" t="n">
        <v>5</v>
      </c>
      <c r="F11" s="19"/>
      <c r="G11" s="20"/>
      <c r="H11" s="20"/>
      <c r="I11" s="20"/>
      <c r="J11" s="20"/>
      <c r="K11" s="20"/>
      <c r="L11" s="21" t="n">
        <f aca="false">AVERAGE(D11:K11)</f>
        <v>5</v>
      </c>
      <c r="O11" s="22" t="s">
        <v>11</v>
      </c>
    </row>
    <row r="12" customFormat="false" ht="34.3" hidden="false" customHeight="false" outlineLevel="0" collapsed="false">
      <c r="B12" s="12"/>
      <c r="C12" s="13" t="s">
        <v>12</v>
      </c>
      <c r="D12" s="20"/>
      <c r="E12" s="18"/>
      <c r="F12" s="14" t="n">
        <v>4</v>
      </c>
      <c r="G12" s="19"/>
      <c r="H12" s="20"/>
      <c r="I12" s="20"/>
      <c r="J12" s="20"/>
      <c r="K12" s="20"/>
      <c r="L12" s="21" t="n">
        <f aca="false">AVERAGE(D12:K12)</f>
        <v>4</v>
      </c>
    </row>
    <row r="13" customFormat="false" ht="34.3" hidden="false" customHeight="false" outlineLevel="0" collapsed="false">
      <c r="B13" s="12"/>
      <c r="C13" s="13" t="s">
        <v>13</v>
      </c>
      <c r="D13" s="20"/>
      <c r="E13" s="20"/>
      <c r="F13" s="18"/>
      <c r="G13" s="14" t="n">
        <v>5</v>
      </c>
      <c r="H13" s="19"/>
      <c r="I13" s="20"/>
      <c r="J13" s="20"/>
      <c r="K13" s="20"/>
      <c r="L13" s="21" t="n">
        <f aca="false">AVERAGE(D13:K13)</f>
        <v>5</v>
      </c>
    </row>
    <row r="14" customFormat="false" ht="34.3" hidden="false" customHeight="false" outlineLevel="0" collapsed="false">
      <c r="B14" s="12"/>
      <c r="C14" s="13" t="s">
        <v>14</v>
      </c>
      <c r="D14" s="20"/>
      <c r="E14" s="20"/>
      <c r="F14" s="20"/>
      <c r="G14" s="18"/>
      <c r="H14" s="14" t="n">
        <v>5</v>
      </c>
      <c r="I14" s="19"/>
      <c r="J14" s="20"/>
      <c r="K14" s="20"/>
      <c r="L14" s="21" t="n">
        <f aca="false">AVERAGE(D14:K14)</f>
        <v>5</v>
      </c>
    </row>
    <row r="15" customFormat="false" ht="17.9" hidden="false" customHeight="false" outlineLevel="0" collapsed="false">
      <c r="B15" s="12"/>
      <c r="C15" s="13" t="s">
        <v>15</v>
      </c>
      <c r="D15" s="20"/>
      <c r="E15" s="20"/>
      <c r="F15" s="20"/>
      <c r="G15" s="20"/>
      <c r="H15" s="18"/>
      <c r="I15" s="14" t="n">
        <v>4</v>
      </c>
      <c r="J15" s="19"/>
      <c r="K15" s="20"/>
      <c r="L15" s="21" t="n">
        <f aca="false">AVERAGE(D15:K15)</f>
        <v>4</v>
      </c>
    </row>
    <row r="16" customFormat="false" ht="17.9" hidden="false" customHeight="false" outlineLevel="0" collapsed="false">
      <c r="B16" s="2"/>
      <c r="C16" s="23" t="s">
        <v>7</v>
      </c>
      <c r="D16" s="24" t="n">
        <f aca="false">AVERAGE(D10:D15)</f>
        <v>3</v>
      </c>
      <c r="E16" s="24" t="n">
        <f aca="false">AVERAGE(E10:E15)</f>
        <v>5</v>
      </c>
      <c r="F16" s="24" t="n">
        <f aca="false">AVERAGE(F10:F15)</f>
        <v>4</v>
      </c>
      <c r="G16" s="24" t="n">
        <f aca="false">AVERAGE(G10:G15)</f>
        <v>5</v>
      </c>
      <c r="H16" s="24" t="n">
        <f aca="false">AVERAGE(H10:H15)</f>
        <v>5</v>
      </c>
      <c r="I16" s="24" t="n">
        <f aca="false">AVERAGE(I10:I15)</f>
        <v>4</v>
      </c>
      <c r="J16" s="24" t="e">
        <f aca="false">AVERAGE(J10:J15)</f>
        <v>#DIV/0!</v>
      </c>
      <c r="K16" s="24" t="e">
        <f aca="false">AVERAGE(K10:K15)</f>
        <v>#DIV/0!</v>
      </c>
      <c r="L16" s="25"/>
    </row>
    <row r="18" customFormat="false" ht="15" hidden="false" customHeight="false" outlineLevel="0" collapsed="false">
      <c r="A18" s="26" t="s">
        <v>16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8"/>
    </row>
    <row r="19" customFormat="false" ht="15" hidden="false" customHeight="false" outlineLevel="0" collapsed="false">
      <c r="A19" s="29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1"/>
    </row>
    <row r="20" customFormat="false" ht="17.25" hidden="false" customHeight="true" outlineLevel="0" collapsed="false">
      <c r="A20" s="32" t="s">
        <v>17</v>
      </c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1"/>
    </row>
    <row r="21" customFormat="false" ht="17.25" hidden="false" customHeight="true" outlineLevel="0" collapsed="false">
      <c r="A21" s="33" t="s">
        <v>18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1"/>
    </row>
    <row r="22" customFormat="false" ht="17.25" hidden="false" customHeight="true" outlineLevel="0" collapsed="false">
      <c r="A22" s="32" t="s">
        <v>19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1"/>
    </row>
    <row r="23" customFormat="false" ht="17.25" hidden="false" customHeight="true" outlineLevel="0" collapsed="false">
      <c r="A23" s="32" t="n">
        <v>0</v>
      </c>
      <c r="B23" s="30" t="s">
        <v>20</v>
      </c>
      <c r="C23" s="30"/>
      <c r="D23" s="30"/>
      <c r="E23" s="30"/>
      <c r="F23" s="30"/>
      <c r="G23" s="30"/>
      <c r="H23" s="30"/>
      <c r="I23" s="30"/>
      <c r="J23" s="30"/>
      <c r="K23" s="30"/>
      <c r="L23" s="31"/>
    </row>
    <row r="24" customFormat="false" ht="17.25" hidden="false" customHeight="true" outlineLevel="0" collapsed="false">
      <c r="A24" s="32" t="n">
        <v>1</v>
      </c>
      <c r="B24" s="30" t="s">
        <v>21</v>
      </c>
      <c r="C24" s="30"/>
      <c r="D24" s="30"/>
      <c r="E24" s="30"/>
      <c r="F24" s="30"/>
      <c r="G24" s="34" t="s">
        <v>22</v>
      </c>
      <c r="H24" s="30"/>
      <c r="I24" s="30"/>
      <c r="J24" s="30"/>
      <c r="K24" s="30"/>
      <c r="L24" s="31"/>
    </row>
    <row r="25" customFormat="false" ht="17.25" hidden="false" customHeight="true" outlineLevel="0" collapsed="false">
      <c r="A25" s="32" t="n">
        <v>2</v>
      </c>
      <c r="B25" s="30" t="s">
        <v>23</v>
      </c>
      <c r="C25" s="30"/>
      <c r="D25" s="30"/>
      <c r="E25" s="30"/>
      <c r="F25" s="30"/>
      <c r="G25" s="30" t="s">
        <v>24</v>
      </c>
      <c r="H25" s="30"/>
      <c r="I25" s="30"/>
      <c r="J25" s="30"/>
      <c r="K25" s="30"/>
      <c r="L25" s="31"/>
    </row>
    <row r="26" customFormat="false" ht="17.25" hidden="false" customHeight="true" outlineLevel="0" collapsed="false">
      <c r="A26" s="32" t="n">
        <v>3</v>
      </c>
      <c r="B26" s="30" t="s">
        <v>25</v>
      </c>
      <c r="C26" s="30"/>
      <c r="D26" s="30"/>
      <c r="E26" s="30"/>
      <c r="F26" s="30"/>
      <c r="G26" s="30" t="s">
        <v>26</v>
      </c>
      <c r="H26" s="30"/>
      <c r="I26" s="30"/>
      <c r="J26" s="30"/>
      <c r="K26" s="30"/>
      <c r="L26" s="31"/>
    </row>
    <row r="27" customFormat="false" ht="17.25" hidden="false" customHeight="true" outlineLevel="0" collapsed="false">
      <c r="A27" s="32" t="n">
        <v>4</v>
      </c>
      <c r="B27" s="30" t="s">
        <v>27</v>
      </c>
      <c r="C27" s="30"/>
      <c r="D27" s="30"/>
      <c r="E27" s="30"/>
      <c r="F27" s="30"/>
      <c r="G27" s="30"/>
      <c r="H27" s="30"/>
      <c r="I27" s="30"/>
      <c r="J27" s="30"/>
      <c r="K27" s="30"/>
      <c r="L27" s="31"/>
    </row>
    <row r="28" customFormat="false" ht="17.25" hidden="false" customHeight="true" outlineLevel="0" collapsed="false">
      <c r="A28" s="35" t="n">
        <v>5</v>
      </c>
      <c r="B28" s="36" t="s">
        <v>28</v>
      </c>
      <c r="C28" s="36"/>
      <c r="D28" s="36"/>
      <c r="E28" s="36"/>
      <c r="F28" s="36"/>
      <c r="G28" s="36"/>
      <c r="H28" s="36"/>
      <c r="I28" s="36"/>
      <c r="J28" s="36"/>
      <c r="K28" s="36"/>
      <c r="L28" s="37"/>
    </row>
  </sheetData>
  <mergeCells count="2">
    <mergeCell ref="E8:M8"/>
    <mergeCell ref="B10:B15"/>
  </mergeCells>
  <dataValidations count="1">
    <dataValidation allowBlank="true" errorStyle="stop" operator="between" showDropDown="false" showErrorMessage="true" showInputMessage="true" sqref="D10:K15" type="list">
      <formula1>$A$23:$A$28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47"/>
  <sheetViews>
    <sheetView showFormulas="false" showGridLines="true" showRowColHeaders="true" showZeros="true" rightToLeft="false" tabSelected="false" showOutlineSymbols="true" defaultGridColor="true" view="normal" topLeftCell="A51" colorId="64" zoomScale="90" zoomScaleNormal="90" zoomScalePageLayoutView="100" workbookViewId="0">
      <selection pane="topLeft" activeCell="B40" activeCellId="0" sqref="B40"/>
    </sheetView>
  </sheetViews>
  <sheetFormatPr defaultColWidth="20.09765625" defaultRowHeight="15" zeroHeight="false" outlineLevelRow="0" outlineLevelCol="0"/>
  <cols>
    <col collapsed="false" customWidth="true" hidden="false" outlineLevel="0" max="1" min="1" style="0" width="11.09"/>
    <col collapsed="false" customWidth="true" hidden="false" outlineLevel="0" max="2" min="2" style="0" width="18"/>
    <col collapsed="false" customWidth="true" hidden="false" outlineLevel="0" max="4" min="4" style="0" width="22.5"/>
    <col collapsed="false" customWidth="true" hidden="false" outlineLevel="0" max="10" min="5" style="0" width="27.5"/>
  </cols>
  <sheetData>
    <row r="1" customFormat="false" ht="19.7" hidden="false" customHeight="false" outlineLevel="0" collapsed="false">
      <c r="A1" s="38" t="s">
        <v>29</v>
      </c>
    </row>
    <row r="3" customFormat="false" ht="17.9" hidden="false" customHeight="true" outlineLevel="0" collapsed="false">
      <c r="A3" s="12" t="s">
        <v>30</v>
      </c>
      <c r="B3" s="39" t="s">
        <v>31</v>
      </c>
      <c r="C3" s="39" t="s">
        <v>32</v>
      </c>
      <c r="D3" s="40" t="s">
        <v>33</v>
      </c>
      <c r="E3" s="41" t="n">
        <v>0</v>
      </c>
      <c r="F3" s="42" t="n">
        <v>1</v>
      </c>
      <c r="G3" s="42" t="n">
        <v>2</v>
      </c>
      <c r="H3" s="42" t="n">
        <v>3</v>
      </c>
      <c r="I3" s="42" t="n">
        <v>4</v>
      </c>
      <c r="J3" s="43" t="n">
        <v>5</v>
      </c>
    </row>
    <row r="4" customFormat="false" ht="34.3" hidden="false" customHeight="false" outlineLevel="0" collapsed="false">
      <c r="A4" s="12"/>
      <c r="B4" s="39"/>
      <c r="C4" s="39"/>
      <c r="D4" s="40"/>
      <c r="E4" s="44" t="s">
        <v>34</v>
      </c>
      <c r="F4" s="45" t="s">
        <v>35</v>
      </c>
      <c r="G4" s="45" t="s">
        <v>36</v>
      </c>
      <c r="H4" s="45" t="s">
        <v>37</v>
      </c>
      <c r="I4" s="45" t="s">
        <v>38</v>
      </c>
      <c r="J4" s="46" t="s">
        <v>39</v>
      </c>
    </row>
    <row r="5" customFormat="false" ht="50.7" hidden="false" customHeight="false" outlineLevel="0" collapsed="false">
      <c r="A5" s="12"/>
      <c r="B5" s="39"/>
      <c r="C5" s="39"/>
      <c r="D5" s="40"/>
      <c r="E5" s="47" t="s">
        <v>40</v>
      </c>
      <c r="F5" s="48" t="s">
        <v>41</v>
      </c>
      <c r="G5" s="48" t="s">
        <v>42</v>
      </c>
      <c r="H5" s="48" t="s">
        <v>43</v>
      </c>
      <c r="I5" s="48" t="s">
        <v>44</v>
      </c>
      <c r="J5" s="49" t="s">
        <v>45</v>
      </c>
    </row>
    <row r="6" customFormat="false" ht="50.7" hidden="false" customHeight="false" outlineLevel="0" collapsed="false">
      <c r="A6" s="44" t="s">
        <v>46</v>
      </c>
      <c r="B6" s="50" t="s">
        <v>10</v>
      </c>
      <c r="C6" s="51" t="n">
        <v>5</v>
      </c>
      <c r="D6" s="52"/>
      <c r="E6" s="53" t="s">
        <v>40</v>
      </c>
      <c r="F6" s="54" t="s">
        <v>41</v>
      </c>
      <c r="G6" s="54" t="s">
        <v>42</v>
      </c>
      <c r="H6" s="54" t="s">
        <v>43</v>
      </c>
      <c r="I6" s="54" t="s">
        <v>44</v>
      </c>
      <c r="J6" s="55" t="s">
        <v>47</v>
      </c>
    </row>
    <row r="7" customFormat="false" ht="50.7" hidden="false" customHeight="false" outlineLevel="0" collapsed="false">
      <c r="A7" s="44" t="s">
        <v>48</v>
      </c>
      <c r="B7" s="50" t="s">
        <v>13</v>
      </c>
      <c r="C7" s="51" t="n">
        <v>5</v>
      </c>
      <c r="D7" s="52"/>
      <c r="E7" s="44" t="s">
        <v>40</v>
      </c>
      <c r="F7" s="45" t="s">
        <v>41</v>
      </c>
      <c r="G7" s="45" t="s">
        <v>42</v>
      </c>
      <c r="H7" s="45" t="s">
        <v>43</v>
      </c>
      <c r="I7" s="45" t="s">
        <v>44</v>
      </c>
      <c r="J7" s="55" t="s">
        <v>47</v>
      </c>
    </row>
    <row r="8" customFormat="false" ht="50.7" hidden="false" customHeight="false" outlineLevel="0" collapsed="false">
      <c r="A8" s="44" t="s">
        <v>49</v>
      </c>
      <c r="B8" s="50" t="s">
        <v>12</v>
      </c>
      <c r="C8" s="51" t="n">
        <v>5</v>
      </c>
      <c r="D8" s="52"/>
      <c r="E8" s="44" t="s">
        <v>40</v>
      </c>
      <c r="F8" s="45" t="s">
        <v>41</v>
      </c>
      <c r="G8" s="45" t="s">
        <v>42</v>
      </c>
      <c r="H8" s="45" t="s">
        <v>43</v>
      </c>
      <c r="I8" s="45" t="s">
        <v>44</v>
      </c>
      <c r="J8" s="55" t="s">
        <v>47</v>
      </c>
    </row>
    <row r="9" customFormat="false" ht="50.7" hidden="false" customHeight="false" outlineLevel="0" collapsed="false">
      <c r="A9" s="44" t="s">
        <v>50</v>
      </c>
      <c r="B9" s="50" t="s">
        <v>9</v>
      </c>
      <c r="C9" s="51" t="n">
        <v>5</v>
      </c>
      <c r="D9" s="52"/>
      <c r="E9" s="44" t="s">
        <v>40</v>
      </c>
      <c r="F9" s="45" t="s">
        <v>41</v>
      </c>
      <c r="G9" s="45" t="s">
        <v>42</v>
      </c>
      <c r="H9" s="45" t="s">
        <v>43</v>
      </c>
      <c r="I9" s="45" t="s">
        <v>44</v>
      </c>
      <c r="J9" s="55" t="s">
        <v>47</v>
      </c>
    </row>
    <row r="10" customFormat="false" ht="50.7" hidden="false" customHeight="false" outlineLevel="0" collapsed="false">
      <c r="A10" s="44" t="s">
        <v>51</v>
      </c>
      <c r="B10" s="50" t="s">
        <v>10</v>
      </c>
      <c r="C10" s="51" t="n">
        <v>5</v>
      </c>
      <c r="D10" s="52"/>
      <c r="E10" s="44" t="s">
        <v>40</v>
      </c>
      <c r="F10" s="45" t="s">
        <v>41</v>
      </c>
      <c r="G10" s="45" t="s">
        <v>42</v>
      </c>
      <c r="H10" s="45" t="s">
        <v>43</v>
      </c>
      <c r="I10" s="45" t="s">
        <v>44</v>
      </c>
      <c r="J10" s="55" t="s">
        <v>47</v>
      </c>
    </row>
    <row r="11" customFormat="false" ht="50.7" hidden="false" customHeight="false" outlineLevel="0" collapsed="false">
      <c r="A11" s="44" t="s">
        <v>52</v>
      </c>
      <c r="B11" s="50" t="s">
        <v>12</v>
      </c>
      <c r="C11" s="51" t="n">
        <v>5</v>
      </c>
      <c r="D11" s="52"/>
      <c r="E11" s="44" t="s">
        <v>40</v>
      </c>
      <c r="F11" s="45" t="s">
        <v>41</v>
      </c>
      <c r="G11" s="45" t="s">
        <v>42</v>
      </c>
      <c r="H11" s="45" t="s">
        <v>43</v>
      </c>
      <c r="I11" s="45" t="s">
        <v>44</v>
      </c>
      <c r="J11" s="55" t="s">
        <v>47</v>
      </c>
    </row>
    <row r="12" customFormat="false" ht="50.7" hidden="false" customHeight="false" outlineLevel="0" collapsed="false">
      <c r="A12" s="44" t="s">
        <v>53</v>
      </c>
      <c r="B12" s="50" t="s">
        <v>9</v>
      </c>
      <c r="C12" s="51" t="n">
        <v>5</v>
      </c>
      <c r="D12" s="52"/>
      <c r="E12" s="44" t="s">
        <v>40</v>
      </c>
      <c r="F12" s="45" t="s">
        <v>41</v>
      </c>
      <c r="G12" s="45" t="s">
        <v>42</v>
      </c>
      <c r="H12" s="45" t="s">
        <v>43</v>
      </c>
      <c r="I12" s="45" t="s">
        <v>44</v>
      </c>
      <c r="J12" s="55" t="s">
        <v>47</v>
      </c>
    </row>
    <row r="13" customFormat="false" ht="50.7" hidden="false" customHeight="false" outlineLevel="0" collapsed="false">
      <c r="A13" s="44" t="s">
        <v>54</v>
      </c>
      <c r="B13" s="50" t="s">
        <v>13</v>
      </c>
      <c r="C13" s="51" t="n">
        <v>5</v>
      </c>
      <c r="D13" s="52"/>
      <c r="E13" s="44" t="s">
        <v>40</v>
      </c>
      <c r="F13" s="45" t="s">
        <v>41</v>
      </c>
      <c r="G13" s="45" t="s">
        <v>42</v>
      </c>
      <c r="H13" s="45" t="s">
        <v>43</v>
      </c>
      <c r="I13" s="45" t="s">
        <v>44</v>
      </c>
      <c r="J13" s="55" t="s">
        <v>47</v>
      </c>
    </row>
    <row r="14" customFormat="false" ht="50.7" hidden="false" customHeight="false" outlineLevel="0" collapsed="false">
      <c r="A14" s="44" t="s">
        <v>55</v>
      </c>
      <c r="B14" s="50" t="s">
        <v>9</v>
      </c>
      <c r="C14" s="51" t="n">
        <v>5</v>
      </c>
      <c r="D14" s="52"/>
      <c r="E14" s="44" t="s">
        <v>40</v>
      </c>
      <c r="F14" s="45" t="s">
        <v>41</v>
      </c>
      <c r="G14" s="45" t="s">
        <v>42</v>
      </c>
      <c r="H14" s="45" t="s">
        <v>43</v>
      </c>
      <c r="I14" s="45" t="s">
        <v>44</v>
      </c>
      <c r="J14" s="55" t="s">
        <v>47</v>
      </c>
    </row>
    <row r="15" customFormat="false" ht="50.7" hidden="false" customHeight="false" outlineLevel="0" collapsed="false">
      <c r="A15" s="44" t="s">
        <v>56</v>
      </c>
      <c r="B15" s="50" t="s">
        <v>15</v>
      </c>
      <c r="C15" s="51" t="n">
        <v>5</v>
      </c>
      <c r="D15" s="52"/>
      <c r="E15" s="44" t="s">
        <v>40</v>
      </c>
      <c r="F15" s="45" t="s">
        <v>41</v>
      </c>
      <c r="G15" s="45" t="s">
        <v>42</v>
      </c>
      <c r="H15" s="45" t="s">
        <v>43</v>
      </c>
      <c r="I15" s="45" t="s">
        <v>44</v>
      </c>
      <c r="J15" s="55" t="s">
        <v>47</v>
      </c>
    </row>
    <row r="16" customFormat="false" ht="50.7" hidden="false" customHeight="false" outlineLevel="0" collapsed="false">
      <c r="A16" s="44" t="s">
        <v>57</v>
      </c>
      <c r="B16" s="50" t="s">
        <v>15</v>
      </c>
      <c r="C16" s="51" t="n">
        <v>5</v>
      </c>
      <c r="D16" s="52"/>
      <c r="E16" s="44" t="s">
        <v>40</v>
      </c>
      <c r="F16" s="45" t="s">
        <v>41</v>
      </c>
      <c r="G16" s="45" t="s">
        <v>42</v>
      </c>
      <c r="H16" s="45" t="s">
        <v>43</v>
      </c>
      <c r="I16" s="45" t="s">
        <v>44</v>
      </c>
      <c r="J16" s="55" t="s">
        <v>47</v>
      </c>
    </row>
    <row r="17" customFormat="false" ht="50.7" hidden="false" customHeight="false" outlineLevel="0" collapsed="false">
      <c r="A17" s="44" t="s">
        <v>58</v>
      </c>
      <c r="B17" s="50" t="s">
        <v>15</v>
      </c>
      <c r="C17" s="51" t="n">
        <v>5</v>
      </c>
      <c r="D17" s="52"/>
      <c r="E17" s="44" t="s">
        <v>40</v>
      </c>
      <c r="F17" s="45" t="s">
        <v>41</v>
      </c>
      <c r="G17" s="45" t="s">
        <v>42</v>
      </c>
      <c r="H17" s="45" t="s">
        <v>43</v>
      </c>
      <c r="I17" s="45" t="s">
        <v>44</v>
      </c>
      <c r="J17" s="55" t="s">
        <v>47</v>
      </c>
    </row>
    <row r="18" customFormat="false" ht="50.7" hidden="false" customHeight="false" outlineLevel="0" collapsed="false">
      <c r="A18" s="44" t="s">
        <v>59</v>
      </c>
      <c r="B18" s="50" t="s">
        <v>10</v>
      </c>
      <c r="C18" s="51" t="n">
        <v>5</v>
      </c>
      <c r="D18" s="52"/>
      <c r="E18" s="44" t="s">
        <v>40</v>
      </c>
      <c r="F18" s="45" t="s">
        <v>41</v>
      </c>
      <c r="G18" s="45" t="s">
        <v>42</v>
      </c>
      <c r="H18" s="45" t="s">
        <v>43</v>
      </c>
      <c r="I18" s="45" t="s">
        <v>44</v>
      </c>
      <c r="J18" s="55" t="s">
        <v>47</v>
      </c>
    </row>
    <row r="19" customFormat="false" ht="50.7" hidden="false" customHeight="false" outlineLevel="0" collapsed="false">
      <c r="A19" s="44" t="s">
        <v>60</v>
      </c>
      <c r="B19" s="50" t="s">
        <v>9</v>
      </c>
      <c r="C19" s="51" t="n">
        <v>5</v>
      </c>
      <c r="D19" s="52"/>
      <c r="E19" s="44" t="s">
        <v>40</v>
      </c>
      <c r="F19" s="45" t="s">
        <v>41</v>
      </c>
      <c r="G19" s="45" t="s">
        <v>42</v>
      </c>
      <c r="H19" s="45" t="s">
        <v>43</v>
      </c>
      <c r="I19" s="45" t="s">
        <v>44</v>
      </c>
      <c r="J19" s="55" t="s">
        <v>47</v>
      </c>
    </row>
    <row r="20" customFormat="false" ht="50.7" hidden="false" customHeight="false" outlineLevel="0" collapsed="false">
      <c r="A20" s="44" t="s">
        <v>61</v>
      </c>
      <c r="B20" s="50" t="s">
        <v>14</v>
      </c>
      <c r="C20" s="51" t="n">
        <v>5</v>
      </c>
      <c r="D20" s="52"/>
      <c r="E20" s="44" t="s">
        <v>40</v>
      </c>
      <c r="F20" s="45" t="s">
        <v>41</v>
      </c>
      <c r="G20" s="45" t="s">
        <v>42</v>
      </c>
      <c r="H20" s="45" t="s">
        <v>43</v>
      </c>
      <c r="I20" s="45" t="s">
        <v>44</v>
      </c>
      <c r="J20" s="55" t="s">
        <v>47</v>
      </c>
    </row>
    <row r="21" customFormat="false" ht="50.7" hidden="false" customHeight="false" outlineLevel="0" collapsed="false">
      <c r="A21" s="44" t="s">
        <v>62</v>
      </c>
      <c r="B21" s="50" t="s">
        <v>13</v>
      </c>
      <c r="C21" s="51" t="n">
        <v>5</v>
      </c>
      <c r="D21" s="52"/>
      <c r="E21" s="44" t="s">
        <v>40</v>
      </c>
      <c r="F21" s="45" t="s">
        <v>41</v>
      </c>
      <c r="G21" s="45" t="s">
        <v>42</v>
      </c>
      <c r="H21" s="45" t="s">
        <v>43</v>
      </c>
      <c r="I21" s="45" t="s">
        <v>44</v>
      </c>
      <c r="J21" s="55" t="s">
        <v>47</v>
      </c>
    </row>
    <row r="22" customFormat="false" ht="50.7" hidden="false" customHeight="false" outlineLevel="0" collapsed="false">
      <c r="A22" s="44" t="s">
        <v>63</v>
      </c>
      <c r="B22" s="50" t="s">
        <v>12</v>
      </c>
      <c r="C22" s="51" t="n">
        <v>5</v>
      </c>
      <c r="D22" s="52"/>
      <c r="E22" s="44" t="s">
        <v>40</v>
      </c>
      <c r="F22" s="45" t="s">
        <v>41</v>
      </c>
      <c r="G22" s="45" t="s">
        <v>42</v>
      </c>
      <c r="H22" s="45" t="s">
        <v>43</v>
      </c>
      <c r="I22" s="45" t="s">
        <v>44</v>
      </c>
      <c r="J22" s="55" t="s">
        <v>47</v>
      </c>
    </row>
    <row r="23" customFormat="false" ht="50.7" hidden="false" customHeight="false" outlineLevel="0" collapsed="false">
      <c r="A23" s="44" t="s">
        <v>64</v>
      </c>
      <c r="B23" s="50" t="s">
        <v>14</v>
      </c>
      <c r="C23" s="51" t="n">
        <v>5</v>
      </c>
      <c r="D23" s="52"/>
      <c r="E23" s="44" t="s">
        <v>40</v>
      </c>
      <c r="F23" s="45" t="s">
        <v>41</v>
      </c>
      <c r="G23" s="45" t="s">
        <v>42</v>
      </c>
      <c r="H23" s="45" t="s">
        <v>43</v>
      </c>
      <c r="I23" s="45" t="s">
        <v>44</v>
      </c>
      <c r="J23" s="55" t="s">
        <v>47</v>
      </c>
    </row>
    <row r="24" customFormat="false" ht="50.7" hidden="false" customHeight="false" outlineLevel="0" collapsed="false">
      <c r="A24" s="44" t="s">
        <v>65</v>
      </c>
      <c r="B24" s="50" t="s">
        <v>15</v>
      </c>
      <c r="C24" s="51" t="n">
        <v>5</v>
      </c>
      <c r="D24" s="52"/>
      <c r="E24" s="44" t="s">
        <v>40</v>
      </c>
      <c r="F24" s="45" t="s">
        <v>41</v>
      </c>
      <c r="G24" s="45" t="s">
        <v>42</v>
      </c>
      <c r="H24" s="45" t="s">
        <v>43</v>
      </c>
      <c r="I24" s="45" t="s">
        <v>44</v>
      </c>
      <c r="J24" s="55" t="s">
        <v>47</v>
      </c>
    </row>
    <row r="25" customFormat="false" ht="50.7" hidden="false" customHeight="false" outlineLevel="0" collapsed="false">
      <c r="A25" s="44" t="s">
        <v>66</v>
      </c>
      <c r="B25" s="56" t="s">
        <v>15</v>
      </c>
      <c r="C25" s="51" t="n">
        <v>5</v>
      </c>
      <c r="D25" s="57" t="s">
        <v>67</v>
      </c>
      <c r="E25" s="47" t="s">
        <v>40</v>
      </c>
      <c r="F25" s="48" t="s">
        <v>41</v>
      </c>
      <c r="G25" s="48" t="s">
        <v>42</v>
      </c>
      <c r="H25" s="48" t="s">
        <v>43</v>
      </c>
      <c r="I25" s="48" t="s">
        <v>44</v>
      </c>
      <c r="J25" s="55" t="s">
        <v>47</v>
      </c>
    </row>
    <row r="26" customFormat="false" ht="50.7" hidden="false" customHeight="false" outlineLevel="0" collapsed="false">
      <c r="A26" s="44"/>
      <c r="B26" s="56"/>
      <c r="C26" s="51"/>
      <c r="D26" s="57"/>
      <c r="E26" s="47"/>
      <c r="F26" s="48"/>
      <c r="G26" s="48"/>
      <c r="H26" s="48"/>
      <c r="I26" s="48"/>
      <c r="J26" s="55"/>
    </row>
    <row r="27" customFormat="false" ht="50.55" hidden="false" customHeight="false" outlineLevel="0" collapsed="false">
      <c r="A27" s="44" t="s">
        <v>54</v>
      </c>
      <c r="B27" s="58" t="s">
        <v>13</v>
      </c>
      <c r="C27" s="51" t="n">
        <v>4</v>
      </c>
      <c r="D27" s="57" t="s">
        <v>68</v>
      </c>
      <c r="E27" s="47" t="s">
        <v>40</v>
      </c>
      <c r="F27" s="48" t="s">
        <v>41</v>
      </c>
      <c r="G27" s="48" t="s">
        <v>42</v>
      </c>
      <c r="H27" s="48" t="s">
        <v>43</v>
      </c>
      <c r="I27" s="48" t="s">
        <v>44</v>
      </c>
      <c r="J27" s="48" t="s">
        <v>47</v>
      </c>
    </row>
    <row r="28" customFormat="false" ht="50.55" hidden="false" customHeight="false" outlineLevel="0" collapsed="false">
      <c r="A28" s="59" t="s">
        <v>69</v>
      </c>
      <c r="B28" s="58" t="s">
        <v>13</v>
      </c>
      <c r="C28" s="51" t="n">
        <v>4</v>
      </c>
      <c r="D28" s="57"/>
      <c r="E28" s="47" t="s">
        <v>40</v>
      </c>
      <c r="F28" s="48" t="s">
        <v>41</v>
      </c>
      <c r="G28" s="48" t="s">
        <v>42</v>
      </c>
      <c r="H28" s="48" t="s">
        <v>43</v>
      </c>
      <c r="I28" s="48" t="s">
        <v>44</v>
      </c>
      <c r="J28" s="55" t="s">
        <v>47</v>
      </c>
    </row>
    <row r="29" customFormat="false" ht="50.55" hidden="false" customHeight="false" outlineLevel="0" collapsed="false">
      <c r="A29" s="59" t="s">
        <v>70</v>
      </c>
      <c r="B29" s="58" t="s">
        <v>13</v>
      </c>
      <c r="C29" s="51" t="n">
        <v>4</v>
      </c>
      <c r="D29" s="57"/>
      <c r="E29" s="47" t="s">
        <v>40</v>
      </c>
      <c r="F29" s="48" t="s">
        <v>41</v>
      </c>
      <c r="G29" s="48" t="s">
        <v>42</v>
      </c>
      <c r="H29" s="48" t="s">
        <v>43</v>
      </c>
      <c r="I29" s="48" t="s">
        <v>44</v>
      </c>
      <c r="J29" s="55" t="s">
        <v>47</v>
      </c>
    </row>
    <row r="30" customFormat="false" ht="50.55" hidden="false" customHeight="false" outlineLevel="0" collapsed="false">
      <c r="A30" s="59" t="s">
        <v>71</v>
      </c>
      <c r="B30" s="58" t="s">
        <v>10</v>
      </c>
      <c r="C30" s="51" t="n">
        <v>5</v>
      </c>
      <c r="D30" s="57"/>
      <c r="E30" s="47" t="s">
        <v>40</v>
      </c>
      <c r="F30" s="48" t="s">
        <v>41</v>
      </c>
      <c r="G30" s="48" t="s">
        <v>42</v>
      </c>
      <c r="H30" s="48" t="s">
        <v>43</v>
      </c>
      <c r="I30" s="48" t="s">
        <v>44</v>
      </c>
      <c r="J30" s="55" t="s">
        <v>47</v>
      </c>
    </row>
    <row r="31" customFormat="false" ht="50.55" hidden="false" customHeight="false" outlineLevel="0" collapsed="false">
      <c r="A31" s="59" t="s">
        <v>72</v>
      </c>
      <c r="B31" s="58" t="s">
        <v>13</v>
      </c>
      <c r="C31" s="51" t="n">
        <v>5</v>
      </c>
      <c r="D31" s="57"/>
      <c r="E31" s="47" t="s">
        <v>40</v>
      </c>
      <c r="F31" s="48" t="s">
        <v>41</v>
      </c>
      <c r="G31" s="48" t="s">
        <v>42</v>
      </c>
      <c r="H31" s="48" t="s">
        <v>43</v>
      </c>
      <c r="I31" s="48" t="s">
        <v>44</v>
      </c>
      <c r="J31" s="55" t="s">
        <v>47</v>
      </c>
    </row>
    <row r="32" customFormat="false" ht="50.55" hidden="false" customHeight="false" outlineLevel="0" collapsed="false">
      <c r="A32" s="59" t="s">
        <v>73</v>
      </c>
      <c r="B32" s="58" t="s">
        <v>12</v>
      </c>
      <c r="C32" s="51" t="n">
        <v>4</v>
      </c>
      <c r="D32" s="57"/>
      <c r="E32" s="47" t="s">
        <v>40</v>
      </c>
      <c r="F32" s="48" t="s">
        <v>41</v>
      </c>
      <c r="G32" s="48" t="s">
        <v>42</v>
      </c>
      <c r="H32" s="48" t="s">
        <v>43</v>
      </c>
      <c r="I32" s="48" t="s">
        <v>44</v>
      </c>
      <c r="J32" s="55" t="s">
        <v>47</v>
      </c>
    </row>
    <row r="33" customFormat="false" ht="50.55" hidden="false" customHeight="false" outlineLevel="0" collapsed="false">
      <c r="A33" s="59" t="s">
        <v>74</v>
      </c>
      <c r="B33" s="58" t="s">
        <v>12</v>
      </c>
      <c r="C33" s="51" t="n">
        <v>5</v>
      </c>
      <c r="D33" s="57"/>
      <c r="E33" s="47" t="s">
        <v>40</v>
      </c>
      <c r="F33" s="48" t="s">
        <v>41</v>
      </c>
      <c r="G33" s="48" t="s">
        <v>42</v>
      </c>
      <c r="H33" s="48" t="s">
        <v>43</v>
      </c>
      <c r="I33" s="48" t="s">
        <v>44</v>
      </c>
      <c r="J33" s="55" t="s">
        <v>47</v>
      </c>
    </row>
    <row r="34" customFormat="false" ht="50.55" hidden="false" customHeight="false" outlineLevel="0" collapsed="false">
      <c r="A34" s="59" t="s">
        <v>75</v>
      </c>
      <c r="B34" s="58" t="s">
        <v>10</v>
      </c>
      <c r="C34" s="51" t="n">
        <v>4</v>
      </c>
      <c r="D34" s="57"/>
      <c r="E34" s="47" t="s">
        <v>40</v>
      </c>
      <c r="F34" s="48" t="s">
        <v>41</v>
      </c>
      <c r="G34" s="48" t="s">
        <v>42</v>
      </c>
      <c r="H34" s="48" t="s">
        <v>43</v>
      </c>
      <c r="I34" s="60" t="s">
        <v>44</v>
      </c>
      <c r="J34" s="55" t="s">
        <v>47</v>
      </c>
    </row>
    <row r="35" customFormat="false" ht="50.55" hidden="false" customHeight="false" outlineLevel="0" collapsed="false">
      <c r="A35" s="59" t="s">
        <v>76</v>
      </c>
      <c r="B35" s="56" t="s">
        <v>15</v>
      </c>
      <c r="C35" s="51" t="n">
        <v>4</v>
      </c>
      <c r="D35" s="57"/>
      <c r="E35" s="47" t="s">
        <v>40</v>
      </c>
      <c r="F35" s="48" t="s">
        <v>41</v>
      </c>
      <c r="G35" s="48" t="s">
        <v>42</v>
      </c>
      <c r="H35" s="48" t="s">
        <v>43</v>
      </c>
      <c r="I35" s="48" t="s">
        <v>44</v>
      </c>
      <c r="J35" s="55" t="s">
        <v>47</v>
      </c>
    </row>
    <row r="36" customFormat="false" ht="50.55" hidden="false" customHeight="false" outlineLevel="0" collapsed="false">
      <c r="A36" s="59" t="s">
        <v>77</v>
      </c>
      <c r="B36" s="56" t="s">
        <v>15</v>
      </c>
      <c r="C36" s="51" t="n">
        <v>4</v>
      </c>
      <c r="D36" s="57"/>
      <c r="E36" s="47" t="s">
        <v>40</v>
      </c>
      <c r="F36" s="48" t="s">
        <v>41</v>
      </c>
      <c r="G36" s="48" t="s">
        <v>42</v>
      </c>
      <c r="H36" s="48" t="s">
        <v>43</v>
      </c>
      <c r="I36" s="48" t="s">
        <v>44</v>
      </c>
      <c r="J36" s="55" t="s">
        <v>47</v>
      </c>
    </row>
    <row r="37" customFormat="false" ht="50.55" hidden="false" customHeight="false" outlineLevel="0" collapsed="false">
      <c r="A37" s="59" t="s">
        <v>78</v>
      </c>
      <c r="B37" s="58" t="s">
        <v>14</v>
      </c>
      <c r="C37" s="51" t="n">
        <v>4</v>
      </c>
      <c r="D37" s="57"/>
      <c r="E37" s="47" t="s">
        <v>40</v>
      </c>
      <c r="F37" s="48" t="s">
        <v>41</v>
      </c>
      <c r="G37" s="48" t="s">
        <v>42</v>
      </c>
      <c r="H37" s="48" t="s">
        <v>43</v>
      </c>
      <c r="I37" s="48" t="s">
        <v>44</v>
      </c>
      <c r="J37" s="55" t="s">
        <v>47</v>
      </c>
    </row>
    <row r="38" customFormat="false" ht="50.55" hidden="false" customHeight="false" outlineLevel="0" collapsed="false">
      <c r="A38" s="59" t="s">
        <v>79</v>
      </c>
      <c r="B38" s="58" t="s">
        <v>14</v>
      </c>
      <c r="C38" s="51" t="n">
        <v>4</v>
      </c>
      <c r="D38" s="57"/>
      <c r="E38" s="47" t="s">
        <v>40</v>
      </c>
      <c r="F38" s="48" t="s">
        <v>41</v>
      </c>
      <c r="G38" s="48" t="s">
        <v>42</v>
      </c>
      <c r="H38" s="48" t="s">
        <v>43</v>
      </c>
      <c r="I38" s="48" t="s">
        <v>44</v>
      </c>
      <c r="J38" s="55" t="s">
        <v>47</v>
      </c>
    </row>
    <row r="39" customFormat="false" ht="50.55" hidden="false" customHeight="false" outlineLevel="0" collapsed="false">
      <c r="A39" s="59" t="s">
        <v>80</v>
      </c>
      <c r="B39" s="56" t="s">
        <v>12</v>
      </c>
      <c r="C39" s="51" t="n">
        <v>4</v>
      </c>
      <c r="D39" s="57"/>
      <c r="E39" s="47" t="s">
        <v>40</v>
      </c>
      <c r="F39" s="48" t="s">
        <v>41</v>
      </c>
      <c r="G39" s="48" t="s">
        <v>42</v>
      </c>
      <c r="H39" s="48" t="s">
        <v>43</v>
      </c>
      <c r="I39" s="48" t="s">
        <v>44</v>
      </c>
      <c r="J39" s="55" t="s">
        <v>47</v>
      </c>
    </row>
    <row r="40" customFormat="false" ht="50.55" hidden="false" customHeight="false" outlineLevel="0" collapsed="false">
      <c r="A40" s="59" t="s">
        <v>81</v>
      </c>
      <c r="B40" s="56" t="s">
        <v>9</v>
      </c>
      <c r="C40" s="51" t="n">
        <v>4</v>
      </c>
      <c r="D40" s="57"/>
      <c r="E40" s="47" t="s">
        <v>40</v>
      </c>
      <c r="F40" s="48" t="s">
        <v>41</v>
      </c>
      <c r="G40" s="48" t="s">
        <v>42</v>
      </c>
      <c r="H40" s="48" t="s">
        <v>43</v>
      </c>
      <c r="I40" s="48" t="s">
        <v>44</v>
      </c>
      <c r="J40" s="55" t="s">
        <v>47</v>
      </c>
    </row>
    <row r="41" customFormat="false" ht="50.55" hidden="false" customHeight="false" outlineLevel="0" collapsed="false">
      <c r="A41" s="59" t="s">
        <v>82</v>
      </c>
      <c r="B41" s="56" t="s">
        <v>9</v>
      </c>
      <c r="C41" s="51" t="n">
        <v>4</v>
      </c>
      <c r="D41" s="57"/>
      <c r="E41" s="47" t="s">
        <v>40</v>
      </c>
      <c r="F41" s="48" t="s">
        <v>41</v>
      </c>
      <c r="G41" s="48" t="s">
        <v>42</v>
      </c>
      <c r="H41" s="48" t="s">
        <v>43</v>
      </c>
      <c r="I41" s="48" t="s">
        <v>44</v>
      </c>
      <c r="J41" s="55" t="s">
        <v>47</v>
      </c>
    </row>
    <row r="42" customFormat="false" ht="50.55" hidden="false" customHeight="false" outlineLevel="0" collapsed="false">
      <c r="A42" s="59" t="s">
        <v>83</v>
      </c>
      <c r="B42" s="56" t="s">
        <v>10</v>
      </c>
      <c r="C42" s="51" t="n">
        <v>4</v>
      </c>
      <c r="D42" s="57"/>
      <c r="E42" s="47" t="s">
        <v>40</v>
      </c>
      <c r="F42" s="48" t="s">
        <v>41</v>
      </c>
      <c r="G42" s="48" t="s">
        <v>42</v>
      </c>
      <c r="H42" s="48" t="s">
        <v>43</v>
      </c>
      <c r="I42" s="48" t="s">
        <v>44</v>
      </c>
      <c r="J42" s="55" t="s">
        <v>47</v>
      </c>
    </row>
    <row r="43" customFormat="false" ht="50.55" hidden="false" customHeight="false" outlineLevel="0" collapsed="false">
      <c r="A43" s="59" t="s">
        <v>84</v>
      </c>
      <c r="B43" s="56" t="s">
        <v>10</v>
      </c>
      <c r="C43" s="51" t="n">
        <v>4</v>
      </c>
      <c r="D43" s="57"/>
      <c r="E43" s="47" t="s">
        <v>40</v>
      </c>
      <c r="F43" s="48" t="s">
        <v>41</v>
      </c>
      <c r="G43" s="48" t="s">
        <v>42</v>
      </c>
      <c r="H43" s="48" t="s">
        <v>43</v>
      </c>
      <c r="I43" s="48" t="s">
        <v>44</v>
      </c>
      <c r="J43" s="55" t="s">
        <v>47</v>
      </c>
    </row>
    <row r="44" customFormat="false" ht="50.55" hidden="false" customHeight="false" outlineLevel="0" collapsed="false">
      <c r="A44" s="59" t="s">
        <v>85</v>
      </c>
      <c r="B44" s="56" t="s">
        <v>13</v>
      </c>
      <c r="C44" s="51" t="n">
        <v>4</v>
      </c>
      <c r="D44" s="57"/>
      <c r="E44" s="47" t="s">
        <v>40</v>
      </c>
      <c r="F44" s="48" t="s">
        <v>41</v>
      </c>
      <c r="G44" s="48" t="s">
        <v>42</v>
      </c>
      <c r="H44" s="48" t="s">
        <v>43</v>
      </c>
      <c r="I44" s="48" t="s">
        <v>44</v>
      </c>
      <c r="J44" s="55" t="s">
        <v>47</v>
      </c>
    </row>
    <row r="45" customFormat="false" ht="50.55" hidden="false" customHeight="false" outlineLevel="0" collapsed="false">
      <c r="A45" s="59" t="s">
        <v>66</v>
      </c>
      <c r="B45" s="56" t="s">
        <v>13</v>
      </c>
      <c r="C45" s="51" t="n">
        <v>5</v>
      </c>
      <c r="D45" s="57"/>
      <c r="E45" s="47" t="s">
        <v>40</v>
      </c>
      <c r="F45" s="48" t="s">
        <v>41</v>
      </c>
      <c r="G45" s="48" t="s">
        <v>42</v>
      </c>
      <c r="H45" s="48" t="s">
        <v>43</v>
      </c>
      <c r="I45" s="48" t="s">
        <v>44</v>
      </c>
      <c r="J45" s="55" t="s">
        <v>47</v>
      </c>
    </row>
    <row r="46" customFormat="false" ht="50.55" hidden="false" customHeight="false" outlineLevel="0" collapsed="false">
      <c r="A46" s="59" t="s">
        <v>86</v>
      </c>
      <c r="B46" s="56" t="s">
        <v>13</v>
      </c>
      <c r="C46" s="51" t="n">
        <v>5</v>
      </c>
      <c r="D46" s="57"/>
      <c r="E46" s="47" t="s">
        <v>40</v>
      </c>
      <c r="F46" s="48" t="s">
        <v>41</v>
      </c>
      <c r="G46" s="48" t="s">
        <v>42</v>
      </c>
      <c r="H46" s="48" t="s">
        <v>43</v>
      </c>
      <c r="I46" s="48" t="s">
        <v>44</v>
      </c>
      <c r="J46" s="55" t="s">
        <v>47</v>
      </c>
    </row>
    <row r="47" customFormat="false" ht="50.55" hidden="false" customHeight="false" outlineLevel="0" collapsed="false">
      <c r="A47" s="59" t="s">
        <v>87</v>
      </c>
      <c r="B47" s="56" t="s">
        <v>10</v>
      </c>
      <c r="C47" s="51" t="n">
        <v>5</v>
      </c>
      <c r="D47" s="57"/>
      <c r="E47" s="47" t="s">
        <v>40</v>
      </c>
      <c r="F47" s="48" t="s">
        <v>41</v>
      </c>
      <c r="G47" s="48" t="s">
        <v>42</v>
      </c>
      <c r="H47" s="48" t="s">
        <v>43</v>
      </c>
      <c r="I47" s="48" t="s">
        <v>44</v>
      </c>
      <c r="J47" s="55" t="s">
        <v>47</v>
      </c>
    </row>
  </sheetData>
  <mergeCells count="4">
    <mergeCell ref="A3:A5"/>
    <mergeCell ref="B3:B5"/>
    <mergeCell ref="C3:C5"/>
    <mergeCell ref="D3:D5"/>
  </mergeCells>
  <conditionalFormatting sqref="E6:J47">
    <cfRule type="expression" priority="2" aboveAverage="0" equalAverage="0" bottom="0" percent="0" rank="0" text="" dxfId="0">
      <formula>$C6=E$3</formula>
    </cfRule>
  </conditionalFormatting>
  <dataValidations count="2">
    <dataValidation allowBlank="true" errorStyle="stop" operator="between" showDropDown="false" showErrorMessage="true" showInputMessage="true" sqref="C6:C47" type="list">
      <formula1>$E$3:$J$3</formula1>
      <formula2>0</formula2>
    </dataValidation>
    <dataValidation allowBlank="true" errorStyle="stop" operator="between" showDropDown="false" showErrorMessage="true" showInputMessage="true" sqref="B6:B47" type="list">
      <formula1>'Team and Self Assessment'!$C$10:$C$15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13" activeCellId="0" sqref="J13"/>
    </sheetView>
  </sheetViews>
  <sheetFormatPr defaultColWidth="10.8984375" defaultRowHeight="15" zeroHeight="false" outlineLevelRow="0" outlineLevelCol="0"/>
  <cols>
    <col collapsed="false" customWidth="true" hidden="false" outlineLevel="0" max="1" min="1" style="2" width="14.9"/>
    <col collapsed="false" customWidth="true" hidden="false" outlineLevel="0" max="2" min="2" style="2" width="7.1"/>
    <col collapsed="false" customWidth="true" hidden="false" outlineLevel="0" max="10" min="3" style="2" width="8.79"/>
    <col collapsed="false" customWidth="true" hidden="false" outlineLevel="0" max="11" min="11" style="2" width="12.1"/>
    <col collapsed="false" customWidth="true" hidden="false" outlineLevel="0" max="18" min="12" style="61" width="17.4"/>
    <col collapsed="false" customWidth="true" hidden="false" outlineLevel="0" max="19" min="19" style="61" width="36.7"/>
    <col collapsed="false" customWidth="true" hidden="false" outlineLevel="0" max="20" min="20" style="61" width="17.4"/>
    <col collapsed="false" customWidth="true" hidden="false" outlineLevel="0" max="21" min="21" style="2" width="7.4"/>
    <col collapsed="false" customWidth="false" hidden="false" outlineLevel="0" max="16384" min="22" style="2" width="10.9"/>
  </cols>
  <sheetData>
    <row r="1" customFormat="false" ht="19.7" hidden="false" customHeight="false" outlineLevel="0" collapsed="false">
      <c r="A1" s="1" t="s">
        <v>88</v>
      </c>
    </row>
    <row r="3" s="68" customFormat="true" ht="99" hidden="false" customHeight="true" outlineLevel="0" collapsed="false">
      <c r="A3" s="62" t="s">
        <v>89</v>
      </c>
      <c r="B3" s="63" t="s">
        <v>90</v>
      </c>
      <c r="C3" s="63" t="str">
        <f aca="false">'Team and Self Assessment'!C10</f>
        <v>1230444 Romeu Xu</v>
      </c>
      <c r="D3" s="63" t="str">
        <f aca="false">'Team and Self Assessment'!C11</f>
        <v>1230564 Francisco Santos</v>
      </c>
      <c r="E3" s="63" t="str">
        <f aca="false">'Team and Self Assessment'!C12</f>
        <v>1230839 Emanuel Almeida</v>
      </c>
      <c r="F3" s="63" t="str">
        <f aca="false">'Team and Self Assessment'!C13</f>
        <v>1231274 Jorge Rodriguez</v>
      </c>
      <c r="G3" s="63" t="str">
        <f aca="false">'Team and Self Assessment'!C14</f>
        <v>1231498 Paulo Mendes</v>
      </c>
      <c r="H3" s="63" t="str">
        <f aca="false">'Team and Self Assessment'!C15</f>
        <v>All</v>
      </c>
      <c r="I3" s="63" t="e">
        <f aca="false">'team and self assessment'!#ref!</f>
        <v>#VALUE!</v>
      </c>
      <c r="J3" s="63" t="e">
        <f aca="false">'team and self assessment'!#ref!</f>
        <v>#VALUE!</v>
      </c>
      <c r="K3" s="63" t="s">
        <v>7</v>
      </c>
      <c r="L3" s="64" t="n">
        <f aca="false">0</f>
        <v>0</v>
      </c>
      <c r="M3" s="65" t="n">
        <f aca="false">1</f>
        <v>1</v>
      </c>
      <c r="N3" s="65" t="n">
        <f aca="false">2</f>
        <v>2</v>
      </c>
      <c r="O3" s="64" t="n">
        <f aca="false">3</f>
        <v>3</v>
      </c>
      <c r="P3" s="64" t="n">
        <f aca="false">4</f>
        <v>4</v>
      </c>
      <c r="Q3" s="64" t="n">
        <f aca="false">5</f>
        <v>5</v>
      </c>
      <c r="R3" s="66" t="s">
        <v>91</v>
      </c>
      <c r="S3" s="67" t="s">
        <v>33</v>
      </c>
      <c r="T3" s="61"/>
    </row>
    <row r="4" customFormat="false" ht="39.55" hidden="false" customHeight="false" outlineLevel="0" collapsed="false">
      <c r="A4" s="44" t="s">
        <v>92</v>
      </c>
      <c r="B4" s="69" t="n">
        <v>0.1</v>
      </c>
      <c r="C4" s="51" t="n">
        <v>4</v>
      </c>
      <c r="D4" s="51" t="n">
        <v>4</v>
      </c>
      <c r="E4" s="51" t="n">
        <v>4</v>
      </c>
      <c r="F4" s="51" t="n">
        <v>4</v>
      </c>
      <c r="G4" s="51" t="n">
        <v>4</v>
      </c>
      <c r="H4" s="51"/>
      <c r="I4" s="51"/>
      <c r="J4" s="51"/>
      <c r="K4" s="70" t="n">
        <f aca="false">AVERAGE(C4:J4)</f>
        <v>4</v>
      </c>
      <c r="L4" s="71" t="s">
        <v>93</v>
      </c>
      <c r="M4" s="71" t="s">
        <v>94</v>
      </c>
      <c r="N4" s="71" t="s">
        <v>95</v>
      </c>
      <c r="O4" s="71" t="s">
        <v>96</v>
      </c>
      <c r="P4" s="71" t="s">
        <v>97</v>
      </c>
      <c r="Q4" s="71" t="s">
        <v>98</v>
      </c>
      <c r="R4" s="71"/>
      <c r="S4" s="72"/>
    </row>
    <row r="5" customFormat="false" ht="77.6" hidden="false" customHeight="false" outlineLevel="0" collapsed="false">
      <c r="A5" s="44" t="s">
        <v>99</v>
      </c>
      <c r="B5" s="69" t="n">
        <v>0.2</v>
      </c>
      <c r="C5" s="51" t="n">
        <v>4</v>
      </c>
      <c r="D5" s="51" t="n">
        <v>4</v>
      </c>
      <c r="E5" s="51" t="n">
        <v>4</v>
      </c>
      <c r="F5" s="51" t="n">
        <v>4</v>
      </c>
      <c r="G5" s="51" t="n">
        <v>4</v>
      </c>
      <c r="H5" s="51"/>
      <c r="I5" s="51"/>
      <c r="J5" s="51"/>
      <c r="K5" s="70" t="n">
        <f aca="false">AVERAGE(C5:J5)</f>
        <v>4</v>
      </c>
      <c r="L5" s="71" t="s">
        <v>100</v>
      </c>
      <c r="M5" s="71" t="s">
        <v>101</v>
      </c>
      <c r="N5" s="71" t="s">
        <v>102</v>
      </c>
      <c r="O5" s="71" t="s">
        <v>103</v>
      </c>
      <c r="P5" s="71" t="s">
        <v>104</v>
      </c>
      <c r="Q5" s="71" t="s">
        <v>105</v>
      </c>
      <c r="R5" s="71"/>
      <c r="S5" s="72"/>
    </row>
    <row r="6" customFormat="false" ht="64.9" hidden="false" customHeight="false" outlineLevel="0" collapsed="false">
      <c r="A6" s="44" t="s">
        <v>106</v>
      </c>
      <c r="B6" s="69" t="n">
        <v>0.5</v>
      </c>
      <c r="C6" s="51" t="n">
        <v>4</v>
      </c>
      <c r="D6" s="51" t="n">
        <v>4</v>
      </c>
      <c r="E6" s="51" t="n">
        <v>4</v>
      </c>
      <c r="F6" s="51" t="n">
        <v>4</v>
      </c>
      <c r="G6" s="51" t="n">
        <v>4</v>
      </c>
      <c r="H6" s="51"/>
      <c r="I6" s="51"/>
      <c r="J6" s="51"/>
      <c r="K6" s="70" t="n">
        <f aca="false">AVERAGE(C6:J6)</f>
        <v>4</v>
      </c>
      <c r="L6" s="71" t="s">
        <v>107</v>
      </c>
      <c r="M6" s="71" t="s">
        <v>108</v>
      </c>
      <c r="N6" s="71" t="s">
        <v>109</v>
      </c>
      <c r="O6" s="71" t="s">
        <v>110</v>
      </c>
      <c r="P6" s="71" t="s">
        <v>111</v>
      </c>
      <c r="Q6" s="71" t="s">
        <v>105</v>
      </c>
      <c r="R6" s="71"/>
      <c r="S6" s="72"/>
    </row>
    <row r="7" customFormat="false" ht="64.9" hidden="false" customHeight="false" outlineLevel="0" collapsed="false">
      <c r="A7" s="44" t="s">
        <v>112</v>
      </c>
      <c r="B7" s="69" t="n">
        <v>0.2</v>
      </c>
      <c r="C7" s="51" t="n">
        <v>4</v>
      </c>
      <c r="D7" s="51" t="n">
        <v>4</v>
      </c>
      <c r="E7" s="51" t="n">
        <v>4</v>
      </c>
      <c r="F7" s="51" t="n">
        <v>4</v>
      </c>
      <c r="G7" s="51" t="n">
        <v>4</v>
      </c>
      <c r="H7" s="51"/>
      <c r="I7" s="51"/>
      <c r="J7" s="51"/>
      <c r="K7" s="70" t="n">
        <f aca="false">AVERAGE(C7:J7)</f>
        <v>4</v>
      </c>
      <c r="L7" s="71" t="s">
        <v>113</v>
      </c>
      <c r="M7" s="71" t="s">
        <v>114</v>
      </c>
      <c r="N7" s="71" t="s">
        <v>115</v>
      </c>
      <c r="O7" s="71" t="s">
        <v>116</v>
      </c>
      <c r="P7" s="71" t="s">
        <v>117</v>
      </c>
      <c r="Q7" s="71" t="s">
        <v>105</v>
      </c>
      <c r="R7" s="71"/>
      <c r="S7" s="72"/>
    </row>
    <row r="8" customFormat="false" ht="17.9" hidden="false" customHeight="false" outlineLevel="0" collapsed="false">
      <c r="A8" s="44" t="s">
        <v>118</v>
      </c>
      <c r="B8" s="73" t="n">
        <f aca="false">SUM(B4:B7)</f>
        <v>1</v>
      </c>
      <c r="C8" s="45" t="n">
        <f aca="false">SUMPRODUCT(C4:C7,$B$4:$B$7)</f>
        <v>4</v>
      </c>
      <c r="D8" s="45" t="n">
        <f aca="false">SUMPRODUCT(D4:D7,$B$4:$B$7)</f>
        <v>4</v>
      </c>
      <c r="E8" s="45" t="n">
        <f aca="false">SUMPRODUCT(E4:E7,$B$4:$B$7)</f>
        <v>4</v>
      </c>
      <c r="F8" s="45" t="n">
        <f aca="false">SUMPRODUCT(F4:F7,$B$4:$B$7)</f>
        <v>4</v>
      </c>
      <c r="G8" s="45" t="n">
        <f aca="false">SUMPRODUCT(G4:G7,$B$4:$B$7)</f>
        <v>4</v>
      </c>
      <c r="H8" s="45" t="n">
        <f aca="false">SUMPRODUCT(H4:H7,$B$4:$B$7)</f>
        <v>0</v>
      </c>
      <c r="I8" s="45" t="n">
        <f aca="false">SUMPRODUCT(I4:I7,$B$4:$B$7)</f>
        <v>0</v>
      </c>
      <c r="J8" s="45" t="n">
        <f aca="false">SUMPRODUCT(J4:J7,$B$4:$B$7)</f>
        <v>0</v>
      </c>
      <c r="K8" s="70"/>
      <c r="L8" s="71"/>
      <c r="M8" s="71"/>
      <c r="N8" s="71"/>
      <c r="O8" s="71"/>
      <c r="P8" s="71"/>
      <c r="Q8" s="71"/>
      <c r="R8" s="71"/>
      <c r="S8" s="72"/>
    </row>
    <row r="9" customFormat="false" ht="17.9" hidden="false" customHeight="false" outlineLevel="0" collapsed="false">
      <c r="A9" s="47" t="s">
        <v>119</v>
      </c>
      <c r="B9" s="48"/>
      <c r="C9" s="48" t="n">
        <f aca="false">C8/5*20</f>
        <v>16</v>
      </c>
      <c r="D9" s="48" t="n">
        <f aca="false">D8/5*20</f>
        <v>16</v>
      </c>
      <c r="E9" s="48" t="n">
        <f aca="false">E8/5*20</f>
        <v>16</v>
      </c>
      <c r="F9" s="48" t="n">
        <f aca="false">F8/5*20</f>
        <v>16</v>
      </c>
      <c r="G9" s="48" t="n">
        <f aca="false">G8/5*20</f>
        <v>16</v>
      </c>
      <c r="H9" s="48" t="n">
        <f aca="false">H8/5*20</f>
        <v>0</v>
      </c>
      <c r="I9" s="48" t="n">
        <f aca="false">I8/5*20</f>
        <v>0</v>
      </c>
      <c r="J9" s="48" t="n">
        <f aca="false">J8/5*20</f>
        <v>0</v>
      </c>
      <c r="K9" s="74"/>
      <c r="L9" s="75"/>
      <c r="M9" s="75"/>
      <c r="N9" s="75"/>
      <c r="O9" s="75"/>
      <c r="P9" s="75"/>
      <c r="Q9" s="75"/>
      <c r="R9" s="75"/>
      <c r="S9" s="76"/>
    </row>
    <row r="10" customFormat="false" ht="15" hidden="false" customHeight="false" outlineLevel="0" collapsed="false">
      <c r="A10" s="77"/>
    </row>
  </sheetData>
  <dataValidations count="1">
    <dataValidation allowBlank="true" errorStyle="stop" operator="between" showDropDown="false" showErrorMessage="true" showInputMessage="true" sqref="C4:J7" type="list">
      <formula1>$L$3:$Q$3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7"/>
  <sheetViews>
    <sheetView showFormulas="false" showGridLines="true" showRowColHeaders="true" showZeros="true" rightToLeft="false" tabSelected="true" showOutlineSymbols="true" defaultGridColor="true" view="normal" topLeftCell="A19" colorId="64" zoomScale="90" zoomScaleNormal="90" zoomScalePageLayoutView="100" workbookViewId="0">
      <selection pane="topLeft" activeCell="C9" activeCellId="0" sqref="C9"/>
    </sheetView>
  </sheetViews>
  <sheetFormatPr defaultColWidth="10.8984375" defaultRowHeight="15" zeroHeight="false" outlineLevelRow="0" outlineLevelCol="0"/>
  <cols>
    <col collapsed="false" customWidth="true" hidden="false" outlineLevel="0" max="1" min="1" style="2" width="14.9"/>
    <col collapsed="false" customWidth="true" hidden="false" outlineLevel="0" max="2" min="2" style="2" width="7.1"/>
    <col collapsed="false" customWidth="true" hidden="false" outlineLevel="0" max="11" min="3" style="2" width="10.2"/>
    <col collapsed="false" customWidth="true" hidden="false" outlineLevel="0" max="13" min="12" style="2" width="16.4"/>
    <col collapsed="false" customWidth="true" hidden="false" outlineLevel="0" max="14" min="14" style="2" width="17.5"/>
    <col collapsed="false" customWidth="true" hidden="false" outlineLevel="0" max="17" min="15" style="2" width="20.6"/>
    <col collapsed="false" customWidth="true" hidden="false" outlineLevel="0" max="18" min="18" style="2" width="11"/>
    <col collapsed="false" customWidth="true" hidden="false" outlineLevel="0" max="19" min="19" style="2" width="47.3"/>
    <col collapsed="false" customWidth="true" hidden="false" outlineLevel="0" max="21" min="20" style="2" width="7.4"/>
    <col collapsed="false" customWidth="false" hidden="false" outlineLevel="0" max="16384" min="22" style="2" width="10.9"/>
  </cols>
  <sheetData>
    <row r="1" customFormat="false" ht="19.7" hidden="false" customHeight="false" outlineLevel="0" collapsed="false">
      <c r="A1" s="1" t="s">
        <v>120</v>
      </c>
      <c r="B1" s="77"/>
    </row>
    <row r="3" customFormat="false" ht="111.75" hidden="false" customHeight="true" outlineLevel="0" collapsed="false">
      <c r="A3" s="78" t="s">
        <v>89</v>
      </c>
      <c r="B3" s="79" t="s">
        <v>90</v>
      </c>
      <c r="C3" s="79" t="str">
        <f aca="false">'Team and Self Assessment'!C10</f>
        <v>1230444 Romeu Xu</v>
      </c>
      <c r="D3" s="79" t="str">
        <f aca="false">'Team and Self Assessment'!C11</f>
        <v>1230564 Francisco Santos</v>
      </c>
      <c r="E3" s="79" t="str">
        <f aca="false">'Team and Self Assessment'!C12</f>
        <v>1230839 Emanuel Almeida</v>
      </c>
      <c r="F3" s="79" t="str">
        <f aca="false">'Team and Self Assessment'!C13</f>
        <v>1231274 Jorge Rodriguez</v>
      </c>
      <c r="G3" s="79" t="str">
        <f aca="false">'Team and Self Assessment'!C14</f>
        <v>1231498 Paulo Mendes</v>
      </c>
      <c r="H3" s="79" t="str">
        <f aca="false">'Team and Self Assessment'!C15</f>
        <v>All</v>
      </c>
      <c r="I3" s="79" t="e">
        <f aca="false">'team and self assessment'!#ref!</f>
        <v>#VALUE!</v>
      </c>
      <c r="J3" s="79" t="e">
        <f aca="false">'team and self assessment'!#ref!</f>
        <v>#VALUE!</v>
      </c>
      <c r="K3" s="79" t="s">
        <v>7</v>
      </c>
      <c r="L3" s="80" t="n">
        <f aca="false">0</f>
        <v>0</v>
      </c>
      <c r="M3" s="81" t="n">
        <f aca="false">1</f>
        <v>1</v>
      </c>
      <c r="N3" s="81" t="n">
        <f aca="false">2</f>
        <v>2</v>
      </c>
      <c r="O3" s="80" t="n">
        <f aca="false">3</f>
        <v>3</v>
      </c>
      <c r="P3" s="80" t="n">
        <f aca="false">4</f>
        <v>4</v>
      </c>
      <c r="Q3" s="80" t="n">
        <f aca="false">5</f>
        <v>5</v>
      </c>
      <c r="R3" s="39" t="s">
        <v>91</v>
      </c>
      <c r="S3" s="40" t="s">
        <v>33</v>
      </c>
    </row>
    <row r="4" customFormat="false" ht="144.75" hidden="false" customHeight="true" outlineLevel="0" collapsed="false">
      <c r="A4" s="44" t="s">
        <v>121</v>
      </c>
      <c r="B4" s="69" t="n">
        <v>0.1</v>
      </c>
      <c r="C4" s="51" t="n">
        <v>4</v>
      </c>
      <c r="D4" s="51" t="n">
        <v>4</v>
      </c>
      <c r="E4" s="51" t="n">
        <v>4</v>
      </c>
      <c r="F4" s="51" t="n">
        <v>5</v>
      </c>
      <c r="G4" s="51" t="n">
        <v>4</v>
      </c>
      <c r="H4" s="51"/>
      <c r="I4" s="51"/>
      <c r="J4" s="51"/>
      <c r="K4" s="82" t="n">
        <f aca="false">AVERAGE(C4:J4)</f>
        <v>4.2</v>
      </c>
      <c r="L4" s="83" t="s">
        <v>122</v>
      </c>
      <c r="M4" s="83" t="s">
        <v>123</v>
      </c>
      <c r="N4" s="83" t="s">
        <v>124</v>
      </c>
      <c r="O4" s="83" t="s">
        <v>125</v>
      </c>
      <c r="P4" s="83" t="s">
        <v>126</v>
      </c>
      <c r="Q4" s="83" t="s">
        <v>127</v>
      </c>
      <c r="R4" s="84"/>
      <c r="S4" s="46"/>
    </row>
    <row r="5" customFormat="false" ht="101.25" hidden="false" customHeight="true" outlineLevel="0" collapsed="false">
      <c r="A5" s="44" t="s">
        <v>128</v>
      </c>
      <c r="B5" s="69" t="n">
        <v>0.1</v>
      </c>
      <c r="C5" s="51" t="n">
        <v>4</v>
      </c>
      <c r="D5" s="51" t="n">
        <v>4</v>
      </c>
      <c r="E5" s="51" t="n">
        <v>4</v>
      </c>
      <c r="F5" s="51" t="n">
        <v>4</v>
      </c>
      <c r="G5" s="51" t="n">
        <v>4</v>
      </c>
      <c r="H5" s="51"/>
      <c r="I5" s="51"/>
      <c r="J5" s="51"/>
      <c r="K5" s="82" t="n">
        <f aca="false">AVERAGE(C5:J5)</f>
        <v>4</v>
      </c>
      <c r="L5" s="83" t="s">
        <v>129</v>
      </c>
      <c r="M5" s="83" t="s">
        <v>130</v>
      </c>
      <c r="N5" s="83" t="s">
        <v>131</v>
      </c>
      <c r="O5" s="83" t="s">
        <v>132</v>
      </c>
      <c r="P5" s="83" t="s">
        <v>133</v>
      </c>
      <c r="Q5" s="83" t="s">
        <v>134</v>
      </c>
      <c r="R5" s="84"/>
      <c r="S5" s="46"/>
    </row>
    <row r="6" customFormat="false" ht="50.7" hidden="false" customHeight="false" outlineLevel="0" collapsed="false">
      <c r="A6" s="44" t="s">
        <v>135</v>
      </c>
      <c r="B6" s="69" t="n">
        <v>0.05</v>
      </c>
      <c r="C6" s="51" t="n">
        <v>4</v>
      </c>
      <c r="D6" s="51" t="n">
        <v>4</v>
      </c>
      <c r="E6" s="51" t="n">
        <v>4</v>
      </c>
      <c r="F6" s="51" t="n">
        <v>4</v>
      </c>
      <c r="G6" s="51" t="n">
        <v>4</v>
      </c>
      <c r="H6" s="51"/>
      <c r="I6" s="51"/>
      <c r="J6" s="51"/>
      <c r="K6" s="82" t="n">
        <f aca="false">AVERAGE(C6:J6)</f>
        <v>4</v>
      </c>
      <c r="L6" s="83" t="s">
        <v>136</v>
      </c>
      <c r="M6" s="83" t="s">
        <v>137</v>
      </c>
      <c r="N6" s="83" t="s">
        <v>138</v>
      </c>
      <c r="O6" s="83" t="s">
        <v>139</v>
      </c>
      <c r="P6" s="83" t="s">
        <v>140</v>
      </c>
      <c r="Q6" s="83" t="s">
        <v>141</v>
      </c>
      <c r="R6" s="84"/>
      <c r="S6" s="46"/>
    </row>
    <row r="7" customFormat="false" ht="50.7" hidden="false" customHeight="false" outlineLevel="0" collapsed="false">
      <c r="A7" s="44" t="s">
        <v>142</v>
      </c>
      <c r="B7" s="69" t="n">
        <v>0.05</v>
      </c>
      <c r="C7" s="51" t="n">
        <v>4</v>
      </c>
      <c r="D7" s="51" t="n">
        <v>4</v>
      </c>
      <c r="E7" s="51" t="n">
        <v>4</v>
      </c>
      <c r="F7" s="51" t="n">
        <v>4</v>
      </c>
      <c r="G7" s="51" t="n">
        <v>4</v>
      </c>
      <c r="H7" s="51"/>
      <c r="I7" s="51"/>
      <c r="J7" s="51"/>
      <c r="K7" s="82" t="n">
        <f aca="false">AVERAGE(C7:J7)</f>
        <v>4</v>
      </c>
      <c r="L7" s="83" t="s">
        <v>136</v>
      </c>
      <c r="M7" s="83" t="s">
        <v>143</v>
      </c>
      <c r="N7" s="83" t="s">
        <v>144</v>
      </c>
      <c r="O7" s="83" t="s">
        <v>145</v>
      </c>
      <c r="P7" s="83" t="s">
        <v>146</v>
      </c>
      <c r="Q7" s="83" t="s">
        <v>147</v>
      </c>
      <c r="R7" s="84"/>
      <c r="S7" s="46"/>
    </row>
    <row r="8" customFormat="false" ht="67.15" hidden="false" customHeight="false" outlineLevel="0" collapsed="false">
      <c r="A8" s="44" t="s">
        <v>148</v>
      </c>
      <c r="B8" s="69" t="n">
        <v>0.1</v>
      </c>
      <c r="C8" s="51" t="n">
        <v>5</v>
      </c>
      <c r="D8" s="51" t="n">
        <v>5</v>
      </c>
      <c r="E8" s="51" t="n">
        <v>5</v>
      </c>
      <c r="F8" s="51" t="n">
        <v>5</v>
      </c>
      <c r="G8" s="51" t="n">
        <v>5</v>
      </c>
      <c r="H8" s="51"/>
      <c r="I8" s="51"/>
      <c r="J8" s="51"/>
      <c r="K8" s="82" t="n">
        <f aca="false">AVERAGE(C8:J8)</f>
        <v>5</v>
      </c>
      <c r="L8" s="83" t="s">
        <v>136</v>
      </c>
      <c r="M8" s="83" t="s">
        <v>149</v>
      </c>
      <c r="N8" s="83" t="s">
        <v>150</v>
      </c>
      <c r="O8" s="83" t="s">
        <v>151</v>
      </c>
      <c r="P8" s="83" t="s">
        <v>152</v>
      </c>
      <c r="Q8" s="83" t="s">
        <v>153</v>
      </c>
      <c r="R8" s="84"/>
      <c r="S8" s="46"/>
    </row>
    <row r="9" customFormat="false" ht="67.15" hidden="false" customHeight="false" outlineLevel="0" collapsed="false">
      <c r="A9" s="44" t="s">
        <v>154</v>
      </c>
      <c r="B9" s="69" t="n">
        <v>0.05</v>
      </c>
      <c r="C9" s="51" t="n">
        <v>3</v>
      </c>
      <c r="D9" s="51" t="n">
        <v>3</v>
      </c>
      <c r="E9" s="51" t="n">
        <v>3</v>
      </c>
      <c r="F9" s="51" t="n">
        <v>3</v>
      </c>
      <c r="G9" s="51" t="n">
        <v>3</v>
      </c>
      <c r="H9" s="51"/>
      <c r="I9" s="51"/>
      <c r="J9" s="51"/>
      <c r="K9" s="82" t="n">
        <f aca="false">AVERAGE(C9:J9)</f>
        <v>3</v>
      </c>
      <c r="L9" s="83" t="s">
        <v>155</v>
      </c>
      <c r="M9" s="83" t="s">
        <v>156</v>
      </c>
      <c r="N9" s="83"/>
      <c r="O9" s="83" t="s">
        <v>157</v>
      </c>
      <c r="P9" s="83"/>
      <c r="Q9" s="83" t="s">
        <v>158</v>
      </c>
      <c r="R9" s="84"/>
      <c r="S9" s="46"/>
    </row>
    <row r="10" customFormat="false" ht="99.95" hidden="false" customHeight="false" outlineLevel="0" collapsed="false">
      <c r="A10" s="44" t="s">
        <v>159</v>
      </c>
      <c r="B10" s="69" t="n">
        <v>0.1</v>
      </c>
      <c r="C10" s="51" t="n">
        <v>4</v>
      </c>
      <c r="D10" s="51" t="n">
        <v>4</v>
      </c>
      <c r="E10" s="51" t="n">
        <v>4</v>
      </c>
      <c r="F10" s="51" t="n">
        <v>4</v>
      </c>
      <c r="G10" s="51" t="n">
        <v>4</v>
      </c>
      <c r="H10" s="51"/>
      <c r="I10" s="51"/>
      <c r="J10" s="51"/>
      <c r="K10" s="82" t="n">
        <f aca="false">AVERAGE(C10:J10)</f>
        <v>4</v>
      </c>
      <c r="L10" s="83" t="s">
        <v>155</v>
      </c>
      <c r="M10" s="83" t="s">
        <v>160</v>
      </c>
      <c r="N10" s="83" t="s">
        <v>161</v>
      </c>
      <c r="O10" s="83" t="s">
        <v>162</v>
      </c>
      <c r="P10" s="83" t="s">
        <v>163</v>
      </c>
      <c r="Q10" s="83" t="s">
        <v>164</v>
      </c>
      <c r="R10" s="84"/>
      <c r="S10" s="46"/>
    </row>
    <row r="11" customFormat="false" ht="50.7" hidden="false" customHeight="false" outlineLevel="0" collapsed="false">
      <c r="A11" s="44" t="s">
        <v>165</v>
      </c>
      <c r="B11" s="69" t="n">
        <v>0.1</v>
      </c>
      <c r="C11" s="51" t="n">
        <v>4</v>
      </c>
      <c r="D11" s="51" t="n">
        <v>4</v>
      </c>
      <c r="E11" s="51" t="n">
        <v>4</v>
      </c>
      <c r="F11" s="51" t="n">
        <v>4</v>
      </c>
      <c r="G11" s="51" t="n">
        <v>4</v>
      </c>
      <c r="H11" s="51"/>
      <c r="I11" s="51"/>
      <c r="J11" s="51"/>
      <c r="K11" s="82" t="n">
        <f aca="false">AVERAGE(C11:J11)</f>
        <v>4</v>
      </c>
      <c r="L11" s="83" t="s">
        <v>155</v>
      </c>
      <c r="M11" s="83" t="s">
        <v>166</v>
      </c>
      <c r="N11" s="83" t="s">
        <v>167</v>
      </c>
      <c r="O11" s="83" t="s">
        <v>168</v>
      </c>
      <c r="P11" s="83" t="s">
        <v>169</v>
      </c>
      <c r="Q11" s="83" t="s">
        <v>170</v>
      </c>
      <c r="R11" s="84"/>
      <c r="S11" s="46"/>
    </row>
    <row r="12" customFormat="false" ht="34.3" hidden="false" customHeight="false" outlineLevel="0" collapsed="false">
      <c r="A12" s="44" t="s">
        <v>171</v>
      </c>
      <c r="B12" s="69" t="n">
        <v>0.1</v>
      </c>
      <c r="C12" s="51" t="n">
        <v>4</v>
      </c>
      <c r="D12" s="51" t="n">
        <v>4</v>
      </c>
      <c r="E12" s="51" t="n">
        <v>4</v>
      </c>
      <c r="F12" s="51" t="n">
        <v>4</v>
      </c>
      <c r="G12" s="51" t="n">
        <v>4</v>
      </c>
      <c r="H12" s="51"/>
      <c r="I12" s="51"/>
      <c r="J12" s="51"/>
      <c r="K12" s="82" t="n">
        <f aca="false">AVERAGE(C12:J12)</f>
        <v>4</v>
      </c>
      <c r="L12" s="83" t="s">
        <v>155</v>
      </c>
      <c r="M12" s="83" t="s">
        <v>166</v>
      </c>
      <c r="N12" s="83" t="s">
        <v>167</v>
      </c>
      <c r="O12" s="83" t="s">
        <v>168</v>
      </c>
      <c r="P12" s="83" t="s">
        <v>169</v>
      </c>
      <c r="Q12" s="83" t="s">
        <v>170</v>
      </c>
      <c r="R12" s="84"/>
      <c r="S12" s="46"/>
    </row>
    <row r="13" customFormat="false" ht="50.7" hidden="false" customHeight="false" outlineLevel="0" collapsed="false">
      <c r="A13" s="44" t="s">
        <v>172</v>
      </c>
      <c r="B13" s="69" t="n">
        <v>0.1</v>
      </c>
      <c r="C13" s="51" t="n">
        <v>5</v>
      </c>
      <c r="D13" s="51" t="n">
        <v>5</v>
      </c>
      <c r="E13" s="51" t="n">
        <v>5</v>
      </c>
      <c r="F13" s="51" t="n">
        <v>5</v>
      </c>
      <c r="G13" s="51" t="n">
        <v>5</v>
      </c>
      <c r="H13" s="51"/>
      <c r="I13" s="51"/>
      <c r="J13" s="51"/>
      <c r="K13" s="82" t="n">
        <f aca="false">AVERAGE(C13:J13)</f>
        <v>5</v>
      </c>
      <c r="L13" s="83" t="s">
        <v>173</v>
      </c>
      <c r="M13" s="83" t="s">
        <v>174</v>
      </c>
      <c r="N13" s="83" t="s">
        <v>175</v>
      </c>
      <c r="O13" s="83" t="s">
        <v>176</v>
      </c>
      <c r="P13" s="83" t="s">
        <v>177</v>
      </c>
      <c r="Q13" s="83" t="s">
        <v>178</v>
      </c>
      <c r="R13" s="84"/>
      <c r="S13" s="46"/>
    </row>
    <row r="14" customFormat="false" ht="34.3" hidden="false" customHeight="false" outlineLevel="0" collapsed="false">
      <c r="A14" s="44" t="s">
        <v>179</v>
      </c>
      <c r="B14" s="69" t="n">
        <v>0.15</v>
      </c>
      <c r="C14" s="51" t="n">
        <v>4</v>
      </c>
      <c r="D14" s="51" t="n">
        <v>4</v>
      </c>
      <c r="E14" s="51" t="n">
        <v>4</v>
      </c>
      <c r="F14" s="51" t="n">
        <v>4</v>
      </c>
      <c r="G14" s="51" t="n">
        <v>4</v>
      </c>
      <c r="H14" s="51"/>
      <c r="I14" s="51"/>
      <c r="J14" s="51"/>
      <c r="K14" s="82" t="n">
        <f aca="false">AVERAGE(C14:J14)</f>
        <v>4</v>
      </c>
      <c r="L14" s="83" t="s">
        <v>155</v>
      </c>
      <c r="M14" s="83" t="s">
        <v>166</v>
      </c>
      <c r="N14" s="83" t="s">
        <v>167</v>
      </c>
      <c r="O14" s="83" t="s">
        <v>168</v>
      </c>
      <c r="P14" s="83" t="s">
        <v>169</v>
      </c>
      <c r="Q14" s="83" t="s">
        <v>170</v>
      </c>
      <c r="R14" s="84"/>
      <c r="S14" s="46"/>
    </row>
    <row r="15" customFormat="false" ht="17.9" hidden="false" customHeight="false" outlineLevel="0" collapsed="false">
      <c r="A15" s="44" t="s">
        <v>118</v>
      </c>
      <c r="B15" s="73" t="n">
        <f aca="false">SUM(B4:B14)</f>
        <v>1</v>
      </c>
      <c r="C15" s="45" t="n">
        <f aca="false">SUMPRODUCT(C4:C14,$B$4:$B$14)</f>
        <v>4.15</v>
      </c>
      <c r="D15" s="45" t="n">
        <f aca="false">SUMPRODUCT(D4:D14,$B$4:$B$14)</f>
        <v>4.15</v>
      </c>
      <c r="E15" s="45" t="n">
        <f aca="false">SUMPRODUCT(E4:E14,$B$4:$B$14)</f>
        <v>4.15</v>
      </c>
      <c r="F15" s="45" t="n">
        <f aca="false">SUMPRODUCT(F4:F14,$B$4:$B$14)</f>
        <v>4.25</v>
      </c>
      <c r="G15" s="45" t="n">
        <f aca="false">SUMPRODUCT(G4:G14,$B$4:$B$14)</f>
        <v>4.15</v>
      </c>
      <c r="H15" s="45" t="n">
        <f aca="false">SUMPRODUCT(H4:H14,$B$4:$B$14)</f>
        <v>0</v>
      </c>
      <c r="I15" s="45" t="n">
        <f aca="false">SUMPRODUCT(I4:I14,$B$4:$B$14)</f>
        <v>0</v>
      </c>
      <c r="J15" s="45" t="n">
        <f aca="false">SUMPRODUCT(J4:J14,$B$4:$B$14)</f>
        <v>0</v>
      </c>
      <c r="K15" s="70"/>
      <c r="L15" s="85"/>
      <c r="M15" s="85"/>
      <c r="N15" s="85"/>
      <c r="O15" s="85"/>
      <c r="P15" s="85"/>
      <c r="Q15" s="85"/>
      <c r="R15" s="45"/>
      <c r="S15" s="46"/>
    </row>
    <row r="16" customFormat="false" ht="17.9" hidden="false" customHeight="false" outlineLevel="0" collapsed="false">
      <c r="A16" s="47" t="s">
        <v>119</v>
      </c>
      <c r="B16" s="48"/>
      <c r="C16" s="48" t="n">
        <f aca="false">C15/5*20</f>
        <v>16.6</v>
      </c>
      <c r="D16" s="48" t="n">
        <f aca="false">D15/5*20</f>
        <v>16.6</v>
      </c>
      <c r="E16" s="48" t="n">
        <f aca="false">E15/5*20</f>
        <v>16.6</v>
      </c>
      <c r="F16" s="48" t="n">
        <f aca="false">F15/5*20</f>
        <v>17</v>
      </c>
      <c r="G16" s="48" t="n">
        <f aca="false">G15/5*20</f>
        <v>16.6</v>
      </c>
      <c r="H16" s="48" t="n">
        <f aca="false">H15/5*20</f>
        <v>0</v>
      </c>
      <c r="I16" s="48" t="n">
        <f aca="false">I15/5*20</f>
        <v>0</v>
      </c>
      <c r="J16" s="48" t="n">
        <f aca="false">J15/5*20</f>
        <v>0</v>
      </c>
      <c r="K16" s="74"/>
      <c r="L16" s="48"/>
      <c r="M16" s="48"/>
      <c r="N16" s="48"/>
      <c r="O16" s="48"/>
      <c r="P16" s="48"/>
      <c r="Q16" s="48"/>
      <c r="R16" s="48"/>
      <c r="S16" s="49"/>
    </row>
    <row r="17" customFormat="false" ht="15" hidden="false" customHeight="false" outlineLevel="0" collapsed="false">
      <c r="A17" s="77"/>
    </row>
  </sheetData>
  <dataValidations count="1">
    <dataValidation allowBlank="true" errorStyle="stop" operator="between" showDropDown="false" showErrorMessage="true" showInputMessage="true" sqref="C4:J14" type="list">
      <formula1>$L$3:$Q$3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B77F7C-EE47-4FBD-B078-6536C1487A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D8D82CB-2E6F-4A14-B6B4-DFDD1BBD70FC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a1e3ca88-8ae5-4fd0-ba37-40ce669fcbb0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2021-10-23T17:18:59Z</dcterms:created>
  <dc:creator>Microsoft Office User</dc:creator>
  <dc:description/>
  <dc:language>pt-PT</dc:language>
  <cp:lastModifiedBy/>
  <dcterms:modified xsi:type="dcterms:W3CDTF">2024-11-24T12:59:48Z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