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ge Hernandez\Desktop\"/>
    </mc:Choice>
  </mc:AlternateContent>
  <bookViews>
    <workbookView xWindow="0" yWindow="3855" windowWidth="11955" windowHeight="6705"/>
  </bookViews>
  <sheets>
    <sheet name="Listado de Alumnos" sheetId="1" r:id="rId1"/>
    <sheet name="Grupos y Cantidad" sheetId="3" r:id="rId2"/>
    <sheet name="Hoja1" sheetId="2" r:id="rId3"/>
    <sheet name="Hoja1 (2)" sheetId="5" r:id="rId4"/>
    <sheet name="Hoja2" sheetId="4" r:id="rId5"/>
  </sheets>
  <definedNames>
    <definedName name="_xlnm._FilterDatabase" localSheetId="0" hidden="1">'Listado de Alumnos'!$A$4:$J$372</definedName>
  </definedNames>
  <calcPr calcId="152511"/>
</workbook>
</file>

<file path=xl/calcChain.xml><?xml version="1.0" encoding="utf-8"?>
<calcChain xmlns="http://schemas.openxmlformats.org/spreadsheetml/2006/main">
  <c r="B12" i="5" l="1"/>
  <c r="B9" i="5"/>
  <c r="B15" i="5" l="1"/>
  <c r="B18" i="5" s="1"/>
  <c r="B21" i="5" s="1"/>
  <c r="B9" i="4"/>
  <c r="B12" i="4" s="1"/>
  <c r="I157" i="1" l="1"/>
  <c r="I253" i="1"/>
  <c r="I9" i="1"/>
  <c r="I76" i="1"/>
  <c r="I254" i="1"/>
  <c r="I15" i="1"/>
  <c r="I123" i="1"/>
  <c r="I256" i="1"/>
  <c r="I16" i="1"/>
  <c r="I159" i="1"/>
  <c r="I260" i="1"/>
  <c r="I5" i="1"/>
  <c r="I82" i="1"/>
  <c r="I262" i="1"/>
  <c r="I22" i="1"/>
  <c r="I270" i="1"/>
  <c r="I265" i="1"/>
  <c r="I38" i="1"/>
  <c r="I160" i="1"/>
  <c r="I267" i="1"/>
  <c r="I40" i="1"/>
  <c r="I86" i="1"/>
  <c r="I273" i="1"/>
  <c r="I44" i="1"/>
  <c r="I18" i="1"/>
  <c r="I274" i="1"/>
  <c r="I50" i="1"/>
  <c r="I162" i="1"/>
  <c r="I281" i="1"/>
  <c r="I93" i="1"/>
  <c r="I88" i="1"/>
  <c r="I284" i="1"/>
  <c r="I46" i="1"/>
  <c r="I126" i="1"/>
  <c r="I289" i="1"/>
  <c r="I54" i="1"/>
  <c r="I163" i="1"/>
  <c r="I288" i="1"/>
  <c r="I59" i="1"/>
  <c r="I89" i="1"/>
  <c r="I293" i="1"/>
  <c r="I63" i="1"/>
  <c r="I283" i="1"/>
  <c r="I296" i="1"/>
  <c r="I78" i="1"/>
  <c r="I164" i="1"/>
  <c r="I299" i="1"/>
  <c r="I25" i="1"/>
  <c r="I94" i="1"/>
  <c r="I297" i="1"/>
  <c r="I91" i="1"/>
  <c r="I13" i="1"/>
  <c r="I304" i="1"/>
  <c r="I81" i="1"/>
  <c r="I165" i="1"/>
  <c r="I310" i="1"/>
  <c r="I92" i="1"/>
  <c r="I97" i="1"/>
  <c r="I311" i="1"/>
  <c r="I95" i="1"/>
  <c r="I129" i="1"/>
  <c r="I318" i="1"/>
  <c r="I79" i="1"/>
  <c r="I167" i="1"/>
  <c r="I321" i="1"/>
  <c r="I99" i="1"/>
  <c r="I98" i="1"/>
  <c r="I322" i="1"/>
  <c r="I107" i="1"/>
  <c r="I271" i="1"/>
  <c r="I323" i="1"/>
  <c r="I100" i="1"/>
  <c r="I175" i="1"/>
  <c r="I324" i="1"/>
  <c r="I101" i="1"/>
  <c r="I103" i="1"/>
  <c r="I327" i="1"/>
  <c r="I104" i="1"/>
  <c r="I19" i="1"/>
  <c r="I331" i="1"/>
  <c r="I120" i="1"/>
  <c r="I181" i="1"/>
  <c r="I334" i="1"/>
  <c r="I121" i="1"/>
  <c r="I105" i="1"/>
  <c r="I337" i="1"/>
  <c r="I122" i="1"/>
  <c r="I153" i="1"/>
  <c r="I340" i="1"/>
  <c r="I124" i="1"/>
  <c r="I184" i="1"/>
  <c r="I342" i="1"/>
  <c r="I125" i="1"/>
  <c r="I106" i="1"/>
  <c r="I346" i="1"/>
  <c r="I127" i="1"/>
  <c r="I294" i="1"/>
  <c r="I347" i="1"/>
  <c r="I132" i="1"/>
  <c r="I187" i="1"/>
  <c r="I348" i="1"/>
  <c r="I141" i="1"/>
  <c r="I108" i="1"/>
  <c r="I356" i="1"/>
  <c r="I155" i="1"/>
  <c r="I24" i="1"/>
  <c r="I359" i="1"/>
  <c r="I144" i="1"/>
  <c r="I189" i="1"/>
  <c r="I366" i="1"/>
  <c r="I147" i="1"/>
  <c r="I109" i="1"/>
  <c r="I368" i="1"/>
  <c r="I261" i="1"/>
  <c r="I130" i="1"/>
  <c r="I369" i="1"/>
  <c r="I370" i="1"/>
  <c r="I7" i="1"/>
  <c r="I190" i="1"/>
  <c r="I168" i="1"/>
  <c r="I272" i="1"/>
  <c r="I8" i="1"/>
  <c r="I113" i="1"/>
  <c r="I172" i="1"/>
  <c r="I275" i="1"/>
  <c r="I10" i="1"/>
  <c r="I286" i="1"/>
  <c r="I174" i="1"/>
  <c r="I282" i="1"/>
  <c r="I11" i="1"/>
  <c r="I193" i="1"/>
  <c r="I177" i="1"/>
  <c r="I276" i="1"/>
  <c r="I12" i="1"/>
  <c r="I114" i="1"/>
  <c r="I178" i="1"/>
  <c r="I285" i="1"/>
  <c r="I14" i="1"/>
  <c r="I21" i="1"/>
  <c r="I179" i="1"/>
  <c r="I313" i="1"/>
  <c r="I17" i="1"/>
  <c r="I195" i="1"/>
  <c r="I180" i="1"/>
  <c r="I292" i="1"/>
  <c r="I23" i="1"/>
  <c r="I119" i="1"/>
  <c r="I182" i="1"/>
  <c r="I295" i="1"/>
  <c r="I26" i="1"/>
  <c r="I136" i="1"/>
  <c r="I183" i="1"/>
  <c r="I302" i="1"/>
  <c r="I28" i="1"/>
  <c r="I196" i="1"/>
  <c r="I185" i="1"/>
  <c r="I298" i="1"/>
  <c r="I29" i="1"/>
  <c r="I128" i="1"/>
  <c r="I192" i="1"/>
  <c r="I305" i="1"/>
  <c r="I31" i="1"/>
  <c r="I277" i="1"/>
  <c r="I197" i="1"/>
  <c r="I307" i="1"/>
  <c r="I32" i="1"/>
  <c r="I198" i="1"/>
  <c r="I199" i="1"/>
  <c r="I287" i="1"/>
  <c r="I33" i="1"/>
  <c r="I131" i="1"/>
  <c r="I202" i="1"/>
  <c r="I312" i="1"/>
  <c r="I35" i="1"/>
  <c r="I20" i="1"/>
  <c r="I206" i="1"/>
  <c r="I325" i="1"/>
  <c r="I36" i="1"/>
  <c r="I200" i="1"/>
  <c r="I209" i="1"/>
  <c r="I315" i="1"/>
  <c r="I39" i="1"/>
  <c r="I134" i="1"/>
  <c r="I210" i="1"/>
  <c r="I308" i="1"/>
  <c r="I41" i="1"/>
  <c r="I148" i="1"/>
  <c r="I211" i="1"/>
  <c r="I326" i="1"/>
  <c r="I42" i="1"/>
  <c r="I203" i="1"/>
  <c r="I214" i="1"/>
  <c r="I319" i="1"/>
  <c r="I43" i="1"/>
  <c r="I133" i="1"/>
  <c r="I225" i="1"/>
  <c r="I316" i="1"/>
  <c r="I49" i="1"/>
  <c r="I290" i="1"/>
  <c r="I226" i="1"/>
  <c r="I329" i="1"/>
  <c r="I53" i="1"/>
  <c r="I207" i="1"/>
  <c r="I227" i="1"/>
  <c r="I317" i="1"/>
  <c r="I56" i="1"/>
  <c r="I135" i="1"/>
  <c r="I229" i="1"/>
  <c r="I332" i="1"/>
  <c r="I60" i="1"/>
  <c r="I27" i="1"/>
  <c r="I238" i="1"/>
  <c r="I338" i="1"/>
  <c r="I62" i="1"/>
  <c r="I208" i="1"/>
  <c r="I239" i="1"/>
  <c r="I343" i="1"/>
  <c r="I66" i="1"/>
  <c r="I137" i="1"/>
  <c r="I241" i="1"/>
  <c r="I345" i="1"/>
  <c r="I67" i="1"/>
  <c r="I151" i="1"/>
  <c r="I242" i="1"/>
  <c r="I349" i="1"/>
  <c r="I68" i="1"/>
  <c r="I212" i="1"/>
  <c r="I243" i="1"/>
  <c r="I352" i="1"/>
  <c r="I69" i="1"/>
  <c r="I138" i="1"/>
  <c r="I244" i="1"/>
  <c r="I354" i="1"/>
  <c r="I71" i="1"/>
  <c r="I303" i="1"/>
  <c r="I250" i="1"/>
  <c r="I357" i="1"/>
  <c r="I73" i="1"/>
  <c r="I213" i="1"/>
  <c r="I251" i="1"/>
  <c r="I360" i="1"/>
  <c r="I74" i="1"/>
  <c r="I140" i="1"/>
  <c r="I259" i="1"/>
  <c r="I361" i="1"/>
  <c r="I75" i="1"/>
  <c r="I30" i="1"/>
  <c r="I264" i="1"/>
  <c r="I371" i="1"/>
  <c r="I217" i="1"/>
  <c r="I269" i="1"/>
  <c r="I372" i="1"/>
  <c r="I142" i="1"/>
  <c r="I150" i="1"/>
  <c r="I280" i="1"/>
  <c r="I34" i="1"/>
  <c r="I218" i="1"/>
  <c r="I139" i="1"/>
  <c r="I279" i="1"/>
  <c r="I143" i="1"/>
  <c r="I37" i="1"/>
  <c r="I154" i="1"/>
  <c r="I219" i="1"/>
  <c r="I278" i="1"/>
  <c r="I145" i="1"/>
  <c r="I45" i="1"/>
  <c r="I161" i="1"/>
  <c r="I300" i="1"/>
  <c r="I47" i="1"/>
  <c r="I221" i="1"/>
  <c r="I146" i="1"/>
  <c r="I173" i="1"/>
  <c r="I252" i="1"/>
  <c r="I48" i="1"/>
  <c r="I176" i="1"/>
  <c r="I291" i="1"/>
  <c r="I51" i="1"/>
  <c r="I222" i="1"/>
  <c r="I186" i="1"/>
  <c r="I306" i="1"/>
  <c r="I52" i="1"/>
  <c r="I149" i="1"/>
  <c r="I188" i="1"/>
  <c r="I309" i="1"/>
  <c r="I223" i="1"/>
  <c r="I57" i="1"/>
  <c r="I191" i="1"/>
  <c r="I314" i="1"/>
  <c r="I58" i="1"/>
  <c r="I152" i="1"/>
  <c r="I194" i="1"/>
  <c r="I367" i="1"/>
  <c r="I61" i="1"/>
  <c r="I201" i="1"/>
  <c r="I328" i="1"/>
  <c r="I64" i="1"/>
  <c r="I204" i="1"/>
  <c r="I333" i="1"/>
  <c r="I65" i="1"/>
  <c r="I205" i="1"/>
  <c r="I335" i="1"/>
  <c r="I70" i="1"/>
  <c r="I215" i="1"/>
  <c r="I336" i="1"/>
  <c r="I228" i="1"/>
  <c r="I156" i="1"/>
  <c r="I72" i="1"/>
  <c r="I216" i="1"/>
  <c r="I339" i="1"/>
  <c r="I77" i="1"/>
  <c r="I220" i="1"/>
  <c r="I355" i="1"/>
  <c r="I80" i="1"/>
  <c r="I224" i="1"/>
  <c r="I230" i="1"/>
  <c r="I320" i="1"/>
  <c r="I158" i="1"/>
  <c r="I83" i="1"/>
  <c r="I233" i="1"/>
  <c r="I231" i="1"/>
  <c r="I166" i="1"/>
  <c r="I344" i="1"/>
  <c r="I84" i="1"/>
  <c r="I235" i="1"/>
  <c r="I358" i="1"/>
  <c r="I85" i="1"/>
  <c r="I232" i="1"/>
  <c r="I237" i="1"/>
  <c r="I87" i="1"/>
  <c r="I170" i="1"/>
  <c r="I351" i="1"/>
  <c r="I234" i="1"/>
  <c r="I169" i="1"/>
  <c r="I245" i="1"/>
  <c r="I90" i="1"/>
  <c r="I341" i="1"/>
  <c r="I246" i="1"/>
  <c r="I353" i="1"/>
  <c r="I96" i="1"/>
  <c r="I236" i="1"/>
  <c r="I248" i="1"/>
  <c r="I362" i="1"/>
  <c r="I102" i="1"/>
  <c r="I255" i="1"/>
  <c r="I350" i="1"/>
  <c r="I110" i="1"/>
  <c r="I257" i="1"/>
  <c r="I111" i="1"/>
  <c r="I363" i="1"/>
  <c r="I258" i="1"/>
  <c r="I112" i="1"/>
  <c r="I240" i="1"/>
  <c r="I364" i="1"/>
  <c r="I263" i="1"/>
  <c r="I115" i="1"/>
  <c r="I330" i="1"/>
  <c r="I247" i="1"/>
  <c r="I266" i="1"/>
  <c r="I116" i="1"/>
  <c r="I365" i="1"/>
  <c r="I268" i="1"/>
  <c r="I249" i="1"/>
  <c r="I117" i="1"/>
  <c r="I301" i="1"/>
  <c r="I118" i="1"/>
  <c r="I171" i="1"/>
  <c r="I55" i="1"/>
  <c r="I6" i="1"/>
  <c r="B2" i="3"/>
  <c r="C2" i="3"/>
  <c r="D2" i="3"/>
  <c r="H2" i="3"/>
  <c r="I2" i="3"/>
  <c r="A5" i="3"/>
  <c r="B5" i="3"/>
  <c r="C5" i="3"/>
  <c r="D5" i="3"/>
  <c r="G5" i="3"/>
  <c r="H5" i="3"/>
  <c r="I5" i="3"/>
  <c r="A8" i="3"/>
  <c r="B8" i="3"/>
  <c r="C8" i="3"/>
  <c r="D8" i="3"/>
  <c r="G8" i="3"/>
  <c r="H8" i="3"/>
  <c r="I8" i="3"/>
  <c r="H11" i="3"/>
  <c r="D11" i="3"/>
  <c r="C11" i="3"/>
  <c r="B11" i="3"/>
  <c r="H9" i="2"/>
  <c r="H12" i="2" s="1"/>
  <c r="H15" i="2" s="1"/>
  <c r="H18" i="2" s="1"/>
  <c r="B9" i="2"/>
  <c r="B12" i="2" s="1"/>
  <c r="A14" i="3"/>
  <c r="G11" i="3"/>
  <c r="G14" i="3" s="1"/>
  <c r="A11" i="3"/>
  <c r="B15" i="2" l="1"/>
  <c r="B18" i="2" s="1"/>
</calcChain>
</file>

<file path=xl/sharedStrings.xml><?xml version="1.0" encoding="utf-8"?>
<sst xmlns="http://schemas.openxmlformats.org/spreadsheetml/2006/main" count="2000" uniqueCount="823">
  <si>
    <t>Instituto Mixto de Educación Básica Por Cooperativa</t>
  </si>
  <si>
    <t>INEBCO</t>
  </si>
  <si>
    <t>Grado</t>
  </si>
  <si>
    <t>#</t>
  </si>
  <si>
    <t>Seccion</t>
  </si>
  <si>
    <t>Clave</t>
  </si>
  <si>
    <t>Nombre</t>
  </si>
  <si>
    <t>Codigo</t>
  </si>
  <si>
    <t>Edad</t>
  </si>
  <si>
    <t>Primero Básico</t>
  </si>
  <si>
    <t>B</t>
  </si>
  <si>
    <t>Lopez Vicente, Edwin Gerardo</t>
  </si>
  <si>
    <t>C415DKA</t>
  </si>
  <si>
    <t>15 Años</t>
  </si>
  <si>
    <t>C</t>
  </si>
  <si>
    <t>Yaque Martinez, Danny Josué</t>
  </si>
  <si>
    <t>C473YXP</t>
  </si>
  <si>
    <t>13 Años</t>
  </si>
  <si>
    <t xml:space="preserve">Yaque Miranda, Brandley Anthony </t>
  </si>
  <si>
    <t>C116SKK</t>
  </si>
  <si>
    <t>López Trigeros, Alex Alfredo</t>
  </si>
  <si>
    <t>C723AAN</t>
  </si>
  <si>
    <t>A</t>
  </si>
  <si>
    <t>Gomez Perez, Mabelyn Sucely</t>
  </si>
  <si>
    <t>D333HMD</t>
  </si>
  <si>
    <t xml:space="preserve">Pérez y Pérez, Darlyn Veraly </t>
  </si>
  <si>
    <t>E186DGD</t>
  </si>
  <si>
    <t>14 Años</t>
  </si>
  <si>
    <t>Yaque Agustín, Jeyner Anibal</t>
  </si>
  <si>
    <t>C614FBH</t>
  </si>
  <si>
    <t>Gomez Marcos, Vilma Yesenia</t>
  </si>
  <si>
    <t>E030SKQ</t>
  </si>
  <si>
    <t>Vásquez Estévez, Norma Arelí</t>
  </si>
  <si>
    <t>E793FLY</t>
  </si>
  <si>
    <t xml:space="preserve">López Méndez, Cristian Alexander </t>
  </si>
  <si>
    <t>C714QIB</t>
  </si>
  <si>
    <t>Hernández Damián, Marlin Araly</t>
  </si>
  <si>
    <t>C914KRF</t>
  </si>
  <si>
    <t>Martínez Vicente, Maycol Abimael</t>
  </si>
  <si>
    <t>C550ISX</t>
  </si>
  <si>
    <t>Ventura Gómez, Oliver Heinz</t>
  </si>
  <si>
    <t>E582XSW</t>
  </si>
  <si>
    <t>Pérez Cervantes, César Alexander</t>
  </si>
  <si>
    <t>C577SVX</t>
  </si>
  <si>
    <t>Méndez Cervantes, Herlyn Yobardo</t>
  </si>
  <si>
    <t>C715TPJ</t>
  </si>
  <si>
    <t>Gómez Mateo, Suleidy Nohemí</t>
  </si>
  <si>
    <t>C913EWX</t>
  </si>
  <si>
    <t>Grijalva Turcios, Wilber Alexander</t>
  </si>
  <si>
    <t>G779UKT</t>
  </si>
  <si>
    <t>Marcos Martínez, Yéssica Mariela</t>
  </si>
  <si>
    <t>C516FNY</t>
  </si>
  <si>
    <t>González Martínez, Wuendy Lisseth</t>
  </si>
  <si>
    <t>E466SBH</t>
  </si>
  <si>
    <t>Sánchez Vicente, Keren Heulisa</t>
  </si>
  <si>
    <t>C927UDI</t>
  </si>
  <si>
    <t>Folgar Castillo, Jhonny Josué</t>
  </si>
  <si>
    <t>C614PBJ</t>
  </si>
  <si>
    <t>Agustin Gonzalez, Antony Yeison Daniel</t>
  </si>
  <si>
    <t>C914HXM</t>
  </si>
  <si>
    <t>Lopez Lopez, Erick Alexander</t>
  </si>
  <si>
    <t>C891DBL</t>
  </si>
  <si>
    <t>Hernández Esteban, Yefri Antonio Alexander</t>
  </si>
  <si>
    <t>C115PKX</t>
  </si>
  <si>
    <t>Pinto Pinto, Stephanya Desihree PENDIENTE INSCRIPCION</t>
  </si>
  <si>
    <t>P1</t>
  </si>
  <si>
    <t>0 Años</t>
  </si>
  <si>
    <t xml:space="preserve">Najera Hernandez, Iris Marisela </t>
  </si>
  <si>
    <t>D044PUA</t>
  </si>
  <si>
    <t>Marcos Pérez, Dayana Paola</t>
  </si>
  <si>
    <t>C315ZTE</t>
  </si>
  <si>
    <t>Berrios Agustín, Walter Randolfo</t>
  </si>
  <si>
    <t>C431HQD</t>
  </si>
  <si>
    <t>Perez Lorenzo, Franklin Aaron</t>
  </si>
  <si>
    <t>E890KTD</t>
  </si>
  <si>
    <t>Esteban Pérez, Sergio Omar</t>
  </si>
  <si>
    <t>E151MDB</t>
  </si>
  <si>
    <t>Vicente Mateo, Mariela MIshel</t>
  </si>
  <si>
    <t>D26QBV</t>
  </si>
  <si>
    <t>López Felipe, Mayrin Mayleny</t>
  </si>
  <si>
    <t>C156XDR</t>
  </si>
  <si>
    <t>Ventura González, Paola Melissa</t>
  </si>
  <si>
    <t>C723HVX</t>
  </si>
  <si>
    <t>Yaque Yaque, Keler Bladimir</t>
  </si>
  <si>
    <t>E931KST</t>
  </si>
  <si>
    <t>Camacho, José Francisco</t>
  </si>
  <si>
    <t>D361RLW</t>
  </si>
  <si>
    <t>González Gonzáles, Katerin Yulisa</t>
  </si>
  <si>
    <t>D372VAI</t>
  </si>
  <si>
    <t>Felipe Matías, Jeyson Elisardo</t>
  </si>
  <si>
    <t>C460YQG</t>
  </si>
  <si>
    <t>Agustín Gregorio, Andy Ángel Gabriel</t>
  </si>
  <si>
    <t>D834HTY</t>
  </si>
  <si>
    <t>Marcos Nájera, Darlin Yesmery</t>
  </si>
  <si>
    <t>E049JAX</t>
  </si>
  <si>
    <t xml:space="preserve">Gomez Sanchez, José Eduardo </t>
  </si>
  <si>
    <t>C913GWW</t>
  </si>
  <si>
    <t>Ventura Jiménez, Brandon Matheus</t>
  </si>
  <si>
    <t>C154TRA</t>
  </si>
  <si>
    <t>Monroy Figueroa, Ashley Juliana</t>
  </si>
  <si>
    <t>C044GMN</t>
  </si>
  <si>
    <t xml:space="preserve">Hernandez Esteban, Fatima Lorena </t>
  </si>
  <si>
    <t>D155UTT</t>
  </si>
  <si>
    <t>Mateo Martínez, Cleila Del Carmen</t>
  </si>
  <si>
    <t>E428VGY</t>
  </si>
  <si>
    <t>Agustín Martínez, Angie Montserrat</t>
  </si>
  <si>
    <t>C515TGA</t>
  </si>
  <si>
    <t>Sánchez Manuel, Wilson Omar</t>
  </si>
  <si>
    <t>C225EYN</t>
  </si>
  <si>
    <t>17 Años</t>
  </si>
  <si>
    <t>Aguilar Esquite, Yaquelin Viviana</t>
  </si>
  <si>
    <t>D973UPN</t>
  </si>
  <si>
    <t>Felipe Matias, Alexander Isaias</t>
  </si>
  <si>
    <t>C715NNW</t>
  </si>
  <si>
    <t>Miguel Lázaro, Wendy Yanira</t>
  </si>
  <si>
    <t>C942CNZ</t>
  </si>
  <si>
    <t>Monroy Perez, Dulce Arely</t>
  </si>
  <si>
    <t>E186CPP</t>
  </si>
  <si>
    <t xml:space="preserve">Sánchez Galicia, Walter Antonio </t>
  </si>
  <si>
    <t>E828DTP</t>
  </si>
  <si>
    <t>Marroquin Catalan, Kimberlin Esperanza</t>
  </si>
  <si>
    <t>E734KMB</t>
  </si>
  <si>
    <t>Pérez Méndez, Flor de María</t>
  </si>
  <si>
    <t>D264QFD</t>
  </si>
  <si>
    <t>Duarte Sandoval, José Adalberto</t>
  </si>
  <si>
    <t>C795XAB</t>
  </si>
  <si>
    <t>Damián Lázaro, Meylin Estéfani</t>
  </si>
  <si>
    <t>D581XEF</t>
  </si>
  <si>
    <t>Hernández López, Wilfredo Estuardo</t>
  </si>
  <si>
    <t>E064STX</t>
  </si>
  <si>
    <t xml:space="preserve">Simón Manuel, Byron Estuardo </t>
  </si>
  <si>
    <t>C297ZZG</t>
  </si>
  <si>
    <t>Pérez Juárez, Jonas Saúl</t>
  </si>
  <si>
    <t>C715XKG</t>
  </si>
  <si>
    <t>Gregorio Agustín, Henry Antonio</t>
  </si>
  <si>
    <t>E091TDZ</t>
  </si>
  <si>
    <t xml:space="preserve">Mateo Bautista, Fátima Stefania </t>
  </si>
  <si>
    <t>C323YGB</t>
  </si>
  <si>
    <t>Esteban Méndez, Karen Jasmin</t>
  </si>
  <si>
    <t>C116IDS</t>
  </si>
  <si>
    <t>Salguero Mateo, Keilyn Yulissa</t>
  </si>
  <si>
    <t>D877HLS</t>
  </si>
  <si>
    <t>Marroquín Vasquez, Helen Yamileth</t>
  </si>
  <si>
    <t>C573HEE</t>
  </si>
  <si>
    <t>Marroquín Sosa, Kristell Anamar</t>
  </si>
  <si>
    <t>4EEULD</t>
  </si>
  <si>
    <t>Manuel Gómez, Dulce María</t>
  </si>
  <si>
    <t>C686SCF</t>
  </si>
  <si>
    <t>Hernández Hernández, Jorge Alberto</t>
  </si>
  <si>
    <t>E065MKF</t>
  </si>
  <si>
    <t>Pérez Pérez, Marlon Estuardo</t>
  </si>
  <si>
    <t>C714ANF</t>
  </si>
  <si>
    <t>Manuel Hernández, Maybeli Rosibel</t>
  </si>
  <si>
    <t>D551PDA</t>
  </si>
  <si>
    <t>Monroy García, Juleisy Anahí</t>
  </si>
  <si>
    <t>E244CIA</t>
  </si>
  <si>
    <t>Broks Esteban, Esvin Alfredo</t>
  </si>
  <si>
    <t>C613BWA</t>
  </si>
  <si>
    <t>Miguel Gómez, Luis Marío</t>
  </si>
  <si>
    <t>C216LZT</t>
  </si>
  <si>
    <t>Felipe Damian, Wilfido Oseas</t>
  </si>
  <si>
    <t>C654WQE</t>
  </si>
  <si>
    <t>Lorenzo Dámian, Jorge Waldemar</t>
  </si>
  <si>
    <t>C116HKN</t>
  </si>
  <si>
    <t>Ucelo Ramírez, Keithleen Samandy</t>
  </si>
  <si>
    <t>C789BMB</t>
  </si>
  <si>
    <t>Miguel Gregorio, Kateryn Yohana</t>
  </si>
  <si>
    <t>E531BQW</t>
  </si>
  <si>
    <t>Lorenzo Martinez, Edy Adolfo</t>
  </si>
  <si>
    <t>E449JQD</t>
  </si>
  <si>
    <t>Hernández Morales, Ludin Noé</t>
  </si>
  <si>
    <t>E535JVN</t>
  </si>
  <si>
    <t xml:space="preserve">Domingo Nájera , Ever Alexander </t>
  </si>
  <si>
    <t>C514FXX</t>
  </si>
  <si>
    <t>Rodriguez Mendez, Genesis Meidy Eunice</t>
  </si>
  <si>
    <t>C716BML</t>
  </si>
  <si>
    <t xml:space="preserve">Pérez Juárez, Frander Iván </t>
  </si>
  <si>
    <t>C315QFT</t>
  </si>
  <si>
    <t>Manuel Aquino, Lesly Maria</t>
  </si>
  <si>
    <t>D947MRJ</t>
  </si>
  <si>
    <t>Mateo Muxin, Lesly Mariela</t>
  </si>
  <si>
    <t>C514GXX</t>
  </si>
  <si>
    <t>Aguilar Esquite, Lester Manolo</t>
  </si>
  <si>
    <t>D483FSJ</t>
  </si>
  <si>
    <t>16 Años</t>
  </si>
  <si>
    <t>Manuel López, Luis Geovani</t>
  </si>
  <si>
    <t>C13WJQ</t>
  </si>
  <si>
    <t>Hernández López, Anderson Augusto</t>
  </si>
  <si>
    <t>C124WMM</t>
  </si>
  <si>
    <t>Felipe Martínez, Edras Nehemías</t>
  </si>
  <si>
    <t>D093KFP</t>
  </si>
  <si>
    <t>Lopez Marroquin, Rosmery Ana Ruth</t>
  </si>
  <si>
    <t>C668GKD</t>
  </si>
  <si>
    <t>Agustín Cervantes, Yesmi Liseth</t>
  </si>
  <si>
    <t>E738RAS</t>
  </si>
  <si>
    <t>Cervantes Antonio, Yosselin Yulisa</t>
  </si>
  <si>
    <t>D052JUA</t>
  </si>
  <si>
    <t>Martínez Martínez, Angie Darshell</t>
  </si>
  <si>
    <t>C45QJC</t>
  </si>
  <si>
    <t>Yaque Perez, Bamilton Osley</t>
  </si>
  <si>
    <t>E944QIP</t>
  </si>
  <si>
    <t>Calderón Nájera, Bernal Alejandro</t>
  </si>
  <si>
    <t>C815VVS</t>
  </si>
  <si>
    <t>Méndez Simón, Meyvelin Roxana</t>
  </si>
  <si>
    <t>C516TUK</t>
  </si>
  <si>
    <t>Nájera Gómez, Xiomara Lisbeth</t>
  </si>
  <si>
    <t>C516CPJ</t>
  </si>
  <si>
    <t>Hernández Hernández, María del Carmen</t>
  </si>
  <si>
    <t>C116EBU</t>
  </si>
  <si>
    <t>Agustín Pérez, Kimberly Yaneth</t>
  </si>
  <si>
    <t>E364ZUC</t>
  </si>
  <si>
    <t>López Méndez, Emily Rosibel Marisol</t>
  </si>
  <si>
    <t>E980NPB</t>
  </si>
  <si>
    <t>Suchite Damián, Wilson Omar</t>
  </si>
  <si>
    <t>D064CDU</t>
  </si>
  <si>
    <t>Pérez Pérez, Keny  Elí</t>
  </si>
  <si>
    <t>C672ZSC</t>
  </si>
  <si>
    <t>Soriano, Adriana Anajanci</t>
  </si>
  <si>
    <t>E945FED</t>
  </si>
  <si>
    <t>Salguero Agustín, Carlos Adolfo</t>
  </si>
  <si>
    <t>E479RQY</t>
  </si>
  <si>
    <t>Felipe González, Frandy Alexander</t>
  </si>
  <si>
    <t>D798GRZ</t>
  </si>
  <si>
    <t>López Pérez, Andy Leonardo</t>
  </si>
  <si>
    <t>C614PAZ</t>
  </si>
  <si>
    <t>Duarte Portillo, María Celeste</t>
  </si>
  <si>
    <t>C116JKN</t>
  </si>
  <si>
    <t>12 Años</t>
  </si>
  <si>
    <t xml:space="preserve">Matias Agustin, Ferdyn Omar </t>
  </si>
  <si>
    <t>C087RDF</t>
  </si>
  <si>
    <t>Damian Agustin, Edwin Alexander</t>
  </si>
  <si>
    <t>C271EBF</t>
  </si>
  <si>
    <t>Méndez Ventura, Suarlyn Daniel</t>
  </si>
  <si>
    <t>E134JYI</t>
  </si>
  <si>
    <t>Gregorio Gutiérrez, Dámaris Yasmin</t>
  </si>
  <si>
    <t>C531ZUH</t>
  </si>
  <si>
    <t>Felipe Vicente, Dilman Oswaldo</t>
  </si>
  <si>
    <t>D763FTF</t>
  </si>
  <si>
    <t>Lázaro Lorenzo, Maiberlyn Alejandra</t>
  </si>
  <si>
    <t>D829GIK</t>
  </si>
  <si>
    <t>Pérez Gómez, Karen Estefany</t>
  </si>
  <si>
    <t>E646YUB</t>
  </si>
  <si>
    <t>Gomez Lopez, Yoselin Roxana</t>
  </si>
  <si>
    <t>E948QFP</t>
  </si>
  <si>
    <t>Pinto Martinez, Lester Obed</t>
  </si>
  <si>
    <t>E228BBE</t>
  </si>
  <si>
    <t>Damián Manuel, Amie Sofia</t>
  </si>
  <si>
    <t>C541PPP</t>
  </si>
  <si>
    <t>Moya Roque, Greysi Dayana</t>
  </si>
  <si>
    <t>D027HST</t>
  </si>
  <si>
    <t>López Simón, Mayerlin Idania</t>
  </si>
  <si>
    <t>E393SIJ</t>
  </si>
  <si>
    <t>Morales Lázaro, Karina Rashelly</t>
  </si>
  <si>
    <t>C715MKN</t>
  </si>
  <si>
    <t>González Damián , Gerson René</t>
  </si>
  <si>
    <t>D531VQJ</t>
  </si>
  <si>
    <t>Segundo Básico</t>
  </si>
  <si>
    <t>González Méndez, Brandy Samara</t>
  </si>
  <si>
    <t>C644GIK</t>
  </si>
  <si>
    <t>Alemán Valle, Marjorie Rossemery Betzay</t>
  </si>
  <si>
    <t>C913ZYY</t>
  </si>
  <si>
    <t>Méndez Cervantes, Angela Marianet</t>
  </si>
  <si>
    <t>D033YQZ</t>
  </si>
  <si>
    <t>Méndez López, Jheremy Yovanny</t>
  </si>
  <si>
    <t>C328IKE</t>
  </si>
  <si>
    <t>Gómez Cervantes, Keyli Carolina</t>
  </si>
  <si>
    <t>C914MRF</t>
  </si>
  <si>
    <t>Miguel De La Cruz, Kevin Alfonso</t>
  </si>
  <si>
    <t>C214DTV</t>
  </si>
  <si>
    <t>D</t>
  </si>
  <si>
    <t>Pérez Vásquez, Fredy Adalberto De Jesús</t>
  </si>
  <si>
    <t>C514QUY</t>
  </si>
  <si>
    <t>Méndez Manuel, Juan Carlos</t>
  </si>
  <si>
    <t>C314WAG</t>
  </si>
  <si>
    <t>Esteban Galdamez, Lesli Elizabeth</t>
  </si>
  <si>
    <t>D583LNS</t>
  </si>
  <si>
    <t>López López, Nelson Francisco</t>
  </si>
  <si>
    <t>C714ZQL</t>
  </si>
  <si>
    <t>Sánchez Mateo, Lilian Nohemi</t>
  </si>
  <si>
    <t>C423VPV</t>
  </si>
  <si>
    <t>Damián Nájera, Abner Caleb</t>
  </si>
  <si>
    <t>C914JYE</t>
  </si>
  <si>
    <t>Lucas Miranda, Meylin Estephani</t>
  </si>
  <si>
    <t>C440BRY</t>
  </si>
  <si>
    <t>Nájera Damián, Maybelí Nohemí</t>
  </si>
  <si>
    <t>C716CYW</t>
  </si>
  <si>
    <t>Damián Morales, Byron Armando</t>
  </si>
  <si>
    <t>C199IUB</t>
  </si>
  <si>
    <t>Cisneros Flores, Celeste Marialuisa</t>
  </si>
  <si>
    <t>C351WRB</t>
  </si>
  <si>
    <t>Hernández De La Cruz, Walter Omar</t>
  </si>
  <si>
    <t>C913NPS</t>
  </si>
  <si>
    <t>González Damián, Cristian De Jesús</t>
  </si>
  <si>
    <t>C914LRF</t>
  </si>
  <si>
    <t>Agustin Felipe, Mayker Oswaldo</t>
  </si>
  <si>
    <t>C411CKS</t>
  </si>
  <si>
    <t>Méndez Damián, Juan Carlos</t>
  </si>
  <si>
    <t>C263TJQ</t>
  </si>
  <si>
    <t>Agustín Méndez, Esler Steven</t>
  </si>
  <si>
    <t>C927YJH</t>
  </si>
  <si>
    <t>Torres Duarte, Christian Fernando</t>
  </si>
  <si>
    <t>C868QYE</t>
  </si>
  <si>
    <t>Damián Yaque, Esdras Nehemías</t>
  </si>
  <si>
    <t>D026IIX</t>
  </si>
  <si>
    <t>Sanchinelli Girón, Yonatan Saúl</t>
  </si>
  <si>
    <t>C913BPQ</t>
  </si>
  <si>
    <t>Manuel Gregorio, Lidia Marleny</t>
  </si>
  <si>
    <t>C097BYV</t>
  </si>
  <si>
    <t>Damián Yaque, Sandy Aracely</t>
  </si>
  <si>
    <t>C394JYD</t>
  </si>
  <si>
    <t>López Morales, Jennifer Paola</t>
  </si>
  <si>
    <t>D488KBT</t>
  </si>
  <si>
    <t>Miranda López, Maribella Liseth</t>
  </si>
  <si>
    <t>C423ICV</t>
  </si>
  <si>
    <t>Damián Lorenzo, Marvin Estuardo</t>
  </si>
  <si>
    <t>E896ULT</t>
  </si>
  <si>
    <t>Martínez Lémus, Edwin Adolfo</t>
  </si>
  <si>
    <t>C115MGI</t>
  </si>
  <si>
    <t>Zarat Lorenzo, Jefrey Rubeli</t>
  </si>
  <si>
    <t>C914WYB</t>
  </si>
  <si>
    <t>Broks Esteban, Henry Joel Ernesto</t>
  </si>
  <si>
    <t>C582SSI</t>
  </si>
  <si>
    <t>Nájera Gómez, Heydi Mariela</t>
  </si>
  <si>
    <t>C214YLQ</t>
  </si>
  <si>
    <t>Agustín Hernández, Darvin Estuardo</t>
  </si>
  <si>
    <t>C116EEB</t>
  </si>
  <si>
    <t>Pérez Yaque, Francisco Ivan</t>
  </si>
  <si>
    <t>C751JYW</t>
  </si>
  <si>
    <t>Martínez Lémus, Saidy Marissa</t>
  </si>
  <si>
    <t>D151TZV</t>
  </si>
  <si>
    <t>González Gregorio, Melvin Augusto</t>
  </si>
  <si>
    <t>C378PVK</t>
  </si>
  <si>
    <t>Gregorio Yaque, Wanderley Eli</t>
  </si>
  <si>
    <t>C716ISM</t>
  </si>
  <si>
    <t xml:space="preserve">Gonzalez Garcia, Hersson Armando </t>
  </si>
  <si>
    <t>C822RIU</t>
  </si>
  <si>
    <t>Lorenzo Agustín, Vanessa Yanet</t>
  </si>
  <si>
    <t>D966ZRH</t>
  </si>
  <si>
    <t>Roman Hernandez, Eleazar David</t>
  </si>
  <si>
    <t>C14AUQ</t>
  </si>
  <si>
    <t>Felipe López, Eduardo Antonio</t>
  </si>
  <si>
    <t>C514KUX</t>
  </si>
  <si>
    <t>Agustín Cervantes, Leyvia Meliza</t>
  </si>
  <si>
    <t>C184JSS</t>
  </si>
  <si>
    <t>López Ventura, Edzon Román</t>
  </si>
  <si>
    <t>C323RHY</t>
  </si>
  <si>
    <t>Damián Gómez, Alba Luz</t>
  </si>
  <si>
    <t>D672HSJ</t>
  </si>
  <si>
    <t>Lorenzo López, Joselyn Esmeralda</t>
  </si>
  <si>
    <t>C913VXD</t>
  </si>
  <si>
    <t>Simón Pérez, Marlyn Anayeli</t>
  </si>
  <si>
    <t>C714HQZ</t>
  </si>
  <si>
    <t>Agustín Damián, José Alberto</t>
  </si>
  <si>
    <t>C315LSZ</t>
  </si>
  <si>
    <t>Damián Pérez, Brandon Daniel</t>
  </si>
  <si>
    <t>C672YYF</t>
  </si>
  <si>
    <t>Felipe Lázaro, Victor Manuel</t>
  </si>
  <si>
    <t>C526WGR</t>
  </si>
  <si>
    <t>Pérez Mejia, Rene Alexander</t>
  </si>
  <si>
    <t>D654QKK</t>
  </si>
  <si>
    <t>Antonio Gregorio, Nelson Josué</t>
  </si>
  <si>
    <t>C716IWC</t>
  </si>
  <si>
    <t>Vásquez Vásquez, Keily Arelí</t>
  </si>
  <si>
    <t>C834WSB</t>
  </si>
  <si>
    <t>López Arias, Milvia Marisela</t>
  </si>
  <si>
    <t>C914ZXS</t>
  </si>
  <si>
    <t>20 Años</t>
  </si>
  <si>
    <t>Pérez Gregorio, Jennifer Jeneth</t>
  </si>
  <si>
    <t>C614WAZ</t>
  </si>
  <si>
    <t>Agustín De La Cruz, Fredy Javier</t>
  </si>
  <si>
    <t>C913TXL</t>
  </si>
  <si>
    <t>Miguel Cervantes, Andersón Omar</t>
  </si>
  <si>
    <t>C315MTN</t>
  </si>
  <si>
    <t>Yaque Cervantes, Edison Alejandro</t>
  </si>
  <si>
    <t>C913APQ</t>
  </si>
  <si>
    <t>López Felipe, Amarilis Doribel</t>
  </si>
  <si>
    <t>C716TXF</t>
  </si>
  <si>
    <t>Ventura Gómez, Jefersson Alexander</t>
  </si>
  <si>
    <t>C214BRG</t>
  </si>
  <si>
    <t>De  Paz Agustín, Marelyn Vanessa</t>
  </si>
  <si>
    <t>D548BYT</t>
  </si>
  <si>
    <t>Agustín Sánchez, Selvin Noé</t>
  </si>
  <si>
    <t>D136WZV</t>
  </si>
  <si>
    <t>Pinto Arita, Melaní Sofía</t>
  </si>
  <si>
    <t>D387LMX</t>
  </si>
  <si>
    <t>López Esteban, Blanca Marisol</t>
  </si>
  <si>
    <t>D268YPA</t>
  </si>
  <si>
    <t>Agustin Esteban, Hetzon Lisandro</t>
  </si>
  <si>
    <t>C455ZSY</t>
  </si>
  <si>
    <t>López Felipe, Danny Alexander</t>
  </si>
  <si>
    <t>C715PKJ</t>
  </si>
  <si>
    <t>Hernández Manuel, Leidy Jazmín</t>
  </si>
  <si>
    <t>C914ZUF</t>
  </si>
  <si>
    <t>López Gregorio, Brandon Alexander</t>
  </si>
  <si>
    <t>C913QJU</t>
  </si>
  <si>
    <t>Manuel López, Yoselin María</t>
  </si>
  <si>
    <t>C715EHN</t>
  </si>
  <si>
    <t>Alonzo Pu, Silvia Maribel</t>
  </si>
  <si>
    <t>C913CPC</t>
  </si>
  <si>
    <t>Felipe Domingo, Ervin Geovany</t>
  </si>
  <si>
    <t>C614CBF</t>
  </si>
  <si>
    <t>Aquino Hernández, Walter Augusto</t>
  </si>
  <si>
    <t>C124NML</t>
  </si>
  <si>
    <t>González Pérez, Fernanda Elizabeth</t>
  </si>
  <si>
    <t>C913UXN</t>
  </si>
  <si>
    <t>Hernández Pérez, Esteily Hidalia</t>
  </si>
  <si>
    <t>C361RED</t>
  </si>
  <si>
    <t>Felipe Rodríguez, Maylin Melissa</t>
  </si>
  <si>
    <t>C339HNY</t>
  </si>
  <si>
    <t>González González, Cindy Marleny</t>
  </si>
  <si>
    <t>C514AUX</t>
  </si>
  <si>
    <t>Duarte Súchite, Victor Ottoniel</t>
  </si>
  <si>
    <t>C216HWC</t>
  </si>
  <si>
    <t>Cacau Vides, Gerzon Joél Adonías</t>
  </si>
  <si>
    <t>D864UQT</t>
  </si>
  <si>
    <t>Mendez Gonzalez, Itza Dayana Nohemi</t>
  </si>
  <si>
    <t>C989UIB</t>
  </si>
  <si>
    <t>Folgar Urrutia, Gladys Amparo</t>
  </si>
  <si>
    <t>C913BXG</t>
  </si>
  <si>
    <t>Ventura Pérez, Flor De María</t>
  </si>
  <si>
    <t>D691DBG</t>
  </si>
  <si>
    <t>Folgar Castillo, Lessly Paola</t>
  </si>
  <si>
    <t>C913VXN</t>
  </si>
  <si>
    <t>González Marroquín, Catalina Esperanza</t>
  </si>
  <si>
    <t>C798LVI</t>
  </si>
  <si>
    <t>Aguilar Quezada, Julian Eduardo</t>
  </si>
  <si>
    <t>C315TSU</t>
  </si>
  <si>
    <t>Godoy Sánchez, Rosmer Rocael</t>
  </si>
  <si>
    <t>C124GLJ</t>
  </si>
  <si>
    <t>Vicente Morales, Merryck Oscarito</t>
  </si>
  <si>
    <t>D969IYC</t>
  </si>
  <si>
    <t>Damián Sandoval, Lesli Xiomara</t>
  </si>
  <si>
    <t>C124GLK</t>
  </si>
  <si>
    <t>Juárez Espino, Dayrón Alberto</t>
  </si>
  <si>
    <t>C076IWH</t>
  </si>
  <si>
    <t>Rodas Ruiz, Lessly Iveth</t>
  </si>
  <si>
    <t>C514PUW</t>
  </si>
  <si>
    <t>Vicente López, Delmy Mariela</t>
  </si>
  <si>
    <t>D240MAZ</t>
  </si>
  <si>
    <t>Hernández Pérez, Marlen Yosely</t>
  </si>
  <si>
    <t>D974FWX</t>
  </si>
  <si>
    <t xml:space="preserve">Figueroa Gómez, Josseline Karina </t>
  </si>
  <si>
    <t>C124EVR</t>
  </si>
  <si>
    <t>Yaque Agustín, Keilin Andrea</t>
  </si>
  <si>
    <t>D634WTZ</t>
  </si>
  <si>
    <t>Pérez Pérez, Lusvín Amilcar</t>
  </si>
  <si>
    <t>C116IFR</t>
  </si>
  <si>
    <t>Ramírez Hernández, Melvin José</t>
  </si>
  <si>
    <t>C315ZSX</t>
  </si>
  <si>
    <t>Caal Quijada, Raúl Francisco Delaiser</t>
  </si>
  <si>
    <t>C716NMC</t>
  </si>
  <si>
    <t>Gregorio De La Cruz, Wendy Carina</t>
  </si>
  <si>
    <t>D856TPB</t>
  </si>
  <si>
    <t>Pérez López, Yeferson Estuardo</t>
  </si>
  <si>
    <t>C384UNR</t>
  </si>
  <si>
    <t>Pérez Hernández, Melvin Rodolfo</t>
  </si>
  <si>
    <t>C323FBT</t>
  </si>
  <si>
    <t>Aquino López, Yeimy Guadalupe</t>
  </si>
  <si>
    <t>C473ZPT</t>
  </si>
  <si>
    <t>Hernández Nájera, Leydy Mishel</t>
  </si>
  <si>
    <t>C116YKL</t>
  </si>
  <si>
    <t>Manuel Gómez, Erick Omar</t>
  </si>
  <si>
    <t>C715LNW</t>
  </si>
  <si>
    <t>19 Años</t>
  </si>
  <si>
    <t>Gutiérrez Rodríguez, Yeralyn Sulema</t>
  </si>
  <si>
    <t>C514JUX</t>
  </si>
  <si>
    <t>Martínez Pérez, Jasmín Dariana</t>
  </si>
  <si>
    <t>C516IKE</t>
  </si>
  <si>
    <t>Yaque Yaque, Mileydi Elizabeth</t>
  </si>
  <si>
    <t>D837XEP</t>
  </si>
  <si>
    <t>Nájera Vásquez, Mario Josué</t>
  </si>
  <si>
    <t>C716ESE</t>
  </si>
  <si>
    <t>Aquino Cervates, Gustavo Adolfo</t>
  </si>
  <si>
    <t>C516JNW</t>
  </si>
  <si>
    <t>Manuel Gómez, Heidy Yojana</t>
  </si>
  <si>
    <t>C115BKW</t>
  </si>
  <si>
    <t>De La Cruz Yaque, Dulce María</t>
  </si>
  <si>
    <t>C288PDP</t>
  </si>
  <si>
    <t>Portillo Juárez, Walter Antonio</t>
  </si>
  <si>
    <t>C612AUZ</t>
  </si>
  <si>
    <t>Gregorio Cervantes, Deysi Maribel</t>
  </si>
  <si>
    <t>D163YCX</t>
  </si>
  <si>
    <t>Esteban Gómez, Jenifer Mishel</t>
  </si>
  <si>
    <t>C415KZP</t>
  </si>
  <si>
    <t>Martínez Felipe, Keler Omar</t>
  </si>
  <si>
    <t>C516TUS</t>
  </si>
  <si>
    <t>Méndez Agustín, Axel Jefferson</t>
  </si>
  <si>
    <t>C914QUC</t>
  </si>
  <si>
    <t>Flores Espino, Katerin Melissa</t>
  </si>
  <si>
    <t>C415UZQ</t>
  </si>
  <si>
    <t>Bertrand Arita, Javier Eduardo</t>
  </si>
  <si>
    <t>C128JHR</t>
  </si>
  <si>
    <t>Cerna Hernández, Anibal Ismael</t>
  </si>
  <si>
    <t>C714PMZ</t>
  </si>
  <si>
    <t>Ventura Jiménez, Ivett Alessandra</t>
  </si>
  <si>
    <t>C330DXX</t>
  </si>
  <si>
    <t>Morales Gómez, Michael Alexander</t>
  </si>
  <si>
    <t>C216ASG</t>
  </si>
  <si>
    <t>Pérez Felipe, Yakelin Mishel</t>
  </si>
  <si>
    <t>C913BRA</t>
  </si>
  <si>
    <t>Ramos López, Paola Celeste</t>
  </si>
  <si>
    <t>C577BJF</t>
  </si>
  <si>
    <t>Lázaro Damián, Jerson Medardo</t>
  </si>
  <si>
    <t>C515KFE</t>
  </si>
  <si>
    <t>Damián Linares, Laura Gisela</t>
  </si>
  <si>
    <t>C624ZWU</t>
  </si>
  <si>
    <t>Portillo Duque, Crissol Estefanie</t>
  </si>
  <si>
    <t>C914NXQ</t>
  </si>
  <si>
    <t>Esteban Lémus, Angel Danilo</t>
  </si>
  <si>
    <t>C370QLN</t>
  </si>
  <si>
    <t>18 Años</t>
  </si>
  <si>
    <t>Gregorio Méndez, Sadam Huseim</t>
  </si>
  <si>
    <t>C760WPC</t>
  </si>
  <si>
    <t>López Gómez, Luis Roman</t>
  </si>
  <si>
    <t>D672RPN</t>
  </si>
  <si>
    <t>González López, Kimberly Yanely</t>
  </si>
  <si>
    <t>C913ZXF</t>
  </si>
  <si>
    <t>Pérez, Axel Amilcar</t>
  </si>
  <si>
    <t>C913KIV</t>
  </si>
  <si>
    <t>Sánchez Miguel, Dalia Paola</t>
  </si>
  <si>
    <t>C159PBA</t>
  </si>
  <si>
    <t>González González, Edy Alexander</t>
  </si>
  <si>
    <t>C214JSU</t>
  </si>
  <si>
    <t>González Hernández, Walter Leonardo</t>
  </si>
  <si>
    <t>C127LLF</t>
  </si>
  <si>
    <t>Nájera Simón, Selvin Manuel</t>
  </si>
  <si>
    <t>C315YTE</t>
  </si>
  <si>
    <t>Aquino De La Cruz, Alfonso Roberto</t>
  </si>
  <si>
    <t>C214UKU</t>
  </si>
  <si>
    <t>Gómez López, Gustavo Adolfo</t>
  </si>
  <si>
    <t>C757QLQ</t>
  </si>
  <si>
    <t>De La Cruz Nájera, Rosely Maribel</t>
  </si>
  <si>
    <t>C387BVA</t>
  </si>
  <si>
    <t>Tercero Básico</t>
  </si>
  <si>
    <t xml:space="preserve">Vasquez Barrientos, Carlos Josue </t>
  </si>
  <si>
    <t>C116AKJ</t>
  </si>
  <si>
    <t>Miguel Lázaro, Fredy Estuardo</t>
  </si>
  <si>
    <t>C927WPT</t>
  </si>
  <si>
    <t>Súchite Damián, Ángel Fidencio</t>
  </si>
  <si>
    <t>C612ZBB</t>
  </si>
  <si>
    <t>Méndez Simón, Yeimi Esmeralda</t>
  </si>
  <si>
    <t>C715ZNW</t>
  </si>
  <si>
    <t>Vicente Morales, Richard Rikelmi</t>
  </si>
  <si>
    <t>C516CUL</t>
  </si>
  <si>
    <t>Ventura Pérez, Edras Armando</t>
  </si>
  <si>
    <t>C810DSA</t>
  </si>
  <si>
    <t>Lázaro Manuel, Katerin Mishel</t>
  </si>
  <si>
    <t>C811AAQ</t>
  </si>
  <si>
    <t>Rosales Peña, Diego Alejandro</t>
  </si>
  <si>
    <t>C525NNQ</t>
  </si>
  <si>
    <t>Miguel Felipe, Sheily Nohemí</t>
  </si>
  <si>
    <t>C116CKJ</t>
  </si>
  <si>
    <t>Lorenzo Pérez, Deymy Viviana</t>
  </si>
  <si>
    <t>C216IUL</t>
  </si>
  <si>
    <t>Agustín Nájera, Shirley Naidely</t>
  </si>
  <si>
    <t>C516IUI</t>
  </si>
  <si>
    <t xml:space="preserve">Nájera Aquino, Heidy Victoria </t>
  </si>
  <si>
    <t>C914NXM</t>
  </si>
  <si>
    <t>Damián Lorenzo, Jennifer Celeste</t>
  </si>
  <si>
    <t>C141TTK</t>
  </si>
  <si>
    <t>Pérez Gómez, Jheyson Rolando Arón</t>
  </si>
  <si>
    <t>C514XUL</t>
  </si>
  <si>
    <t>Yaque Domingo, Maudy Yanira</t>
  </si>
  <si>
    <t>C610WRM</t>
  </si>
  <si>
    <t>Grijalva Turcios, Jacquelinne Yolanda</t>
  </si>
  <si>
    <t>F758HSS</t>
  </si>
  <si>
    <t>Manuel Pérez, Erick Omar</t>
  </si>
  <si>
    <t>C516UUM</t>
  </si>
  <si>
    <t>Gonzalez Hernández, Oscar Alexander</t>
  </si>
  <si>
    <t>C124JML</t>
  </si>
  <si>
    <t>Simón Pérez, Wilmer Estuardo</t>
  </si>
  <si>
    <t>C614BBF</t>
  </si>
  <si>
    <t>Pérez Pérez, Yolanda Elizabeth</t>
  </si>
  <si>
    <t>C413YHP</t>
  </si>
  <si>
    <t>Pérez Agustín, Luis Antonio</t>
  </si>
  <si>
    <t>C620QST</t>
  </si>
  <si>
    <t>Gómez Dardón, Jorge Isaí Adalberto</t>
  </si>
  <si>
    <t>C154DPZ</t>
  </si>
  <si>
    <t>Miguel Simón, Beverly Sarahí</t>
  </si>
  <si>
    <t>C124DMP</t>
  </si>
  <si>
    <t>Pérez Tobar, Katerinne Julissa</t>
  </si>
  <si>
    <t>C522MPP</t>
  </si>
  <si>
    <t>Gregorio Yaque, Carla María</t>
  </si>
  <si>
    <t>C624NYT</t>
  </si>
  <si>
    <t>Damián Manuel, Brayan Alexander</t>
  </si>
  <si>
    <t>C315KTH</t>
  </si>
  <si>
    <t>Pérez Aquino, Roxana Del Carmen</t>
  </si>
  <si>
    <t>C913SIQ</t>
  </si>
  <si>
    <t>Pérez Cervantes, Carlos David</t>
  </si>
  <si>
    <t>C715SPG</t>
  </si>
  <si>
    <t>Morales Felipe, Luis Fernando</t>
  </si>
  <si>
    <t>C623HHX</t>
  </si>
  <si>
    <t>Pinto Martínez, Cristian Gonzálo</t>
  </si>
  <si>
    <t>C614KBC</t>
  </si>
  <si>
    <t>Miguel Martínez, Emerson Ronaldo</t>
  </si>
  <si>
    <t>C124VYI</t>
  </si>
  <si>
    <t>Gregorio Hernández, Jeison Jonatan</t>
  </si>
  <si>
    <t>C225NGR</t>
  </si>
  <si>
    <t>Osorio Samayoa, Sheny Cecilia</t>
  </si>
  <si>
    <t>C314NJE</t>
  </si>
  <si>
    <t>Pérez López, María Cristina</t>
  </si>
  <si>
    <t>C921SAM</t>
  </si>
  <si>
    <t>Aquino Galicia, Yoselin Paola</t>
  </si>
  <si>
    <t>C225PIV</t>
  </si>
  <si>
    <t>Súchite Damián, Byron Geovanny</t>
  </si>
  <si>
    <t>C512NYJ</t>
  </si>
  <si>
    <t>López Méndez, Marta Julia</t>
  </si>
  <si>
    <t>C221ZHL</t>
  </si>
  <si>
    <t>Vicente Cervantes, Yeimy Sucely</t>
  </si>
  <si>
    <t>C723MVS</t>
  </si>
  <si>
    <t>Damián Gregorio, Flavio Helman</t>
  </si>
  <si>
    <t>C222RYL</t>
  </si>
  <si>
    <t>Pérez Matías, Allan Steven</t>
  </si>
  <si>
    <t>C866FJU</t>
  </si>
  <si>
    <t>Pérez Hernández, Angel Gabriel</t>
  </si>
  <si>
    <t>C315MTD</t>
  </si>
  <si>
    <t>Avila Polanco, Yuvixa Rosibel</t>
  </si>
  <si>
    <t>C516GUA</t>
  </si>
  <si>
    <t>Esteban Gómez, Irvin Ramiro</t>
  </si>
  <si>
    <t>E544DGM</t>
  </si>
  <si>
    <t>Ventura Martínez, Brayan Estuardo</t>
  </si>
  <si>
    <t>C815DWB</t>
  </si>
  <si>
    <t>Carrera Cervantes, Manuel Enrique</t>
  </si>
  <si>
    <t>C021IQU</t>
  </si>
  <si>
    <t>Ambrosio Damián, Yesenia Marina</t>
  </si>
  <si>
    <t>C225KIX</t>
  </si>
  <si>
    <t>Quijada Rivera, Luis Gerardo</t>
  </si>
  <si>
    <t>C515YFP</t>
  </si>
  <si>
    <t>Gómez Lázaro, Jennifer Rosmery</t>
  </si>
  <si>
    <t>C316YCS</t>
  </si>
  <si>
    <t>Grijalva Turcios, José Armando</t>
  </si>
  <si>
    <t>F385MUA</t>
  </si>
  <si>
    <t>Agustín López, Naudi Maybelí</t>
  </si>
  <si>
    <t>C315DTC</t>
  </si>
  <si>
    <t>Camacho Sincuir, Edvin Augusto</t>
  </si>
  <si>
    <t>C724SJU</t>
  </si>
  <si>
    <t>Lázaro Aquino, Luis Arnoldo</t>
  </si>
  <si>
    <t>C614WBQ</t>
  </si>
  <si>
    <t>Moscoso Guerra, Mildred Mishél</t>
  </si>
  <si>
    <t>C314XIZ</t>
  </si>
  <si>
    <t>Felipe Hernandez, Rogelio</t>
  </si>
  <si>
    <t>C24QWT</t>
  </si>
  <si>
    <t>Nájera Flores, Cristian Emiliano</t>
  </si>
  <si>
    <t>C810ARJ</t>
  </si>
  <si>
    <t>Damián Cervantes, Sandra Paola</t>
  </si>
  <si>
    <t>C715HHH</t>
  </si>
  <si>
    <t>Esteban Damián, Lesly Anaí</t>
  </si>
  <si>
    <t>C711ZKK</t>
  </si>
  <si>
    <t>Duarte Ramos, Fredy Josué</t>
  </si>
  <si>
    <t>C212ZDN</t>
  </si>
  <si>
    <t>Matías Agustín, Gilmar Eduardo</t>
  </si>
  <si>
    <t>C914XYB</t>
  </si>
  <si>
    <t>Felipe Nájera, Karla María</t>
  </si>
  <si>
    <t>C124SML</t>
  </si>
  <si>
    <t>Ventura Díaz, Josselinne Leslie Alessandra</t>
  </si>
  <si>
    <t>C811BBA</t>
  </si>
  <si>
    <t>Hernandez Gregorio, Jasmin Stephanie</t>
  </si>
  <si>
    <t>C72UMI</t>
  </si>
  <si>
    <t>Nájera Damián, Nancy Floridalma</t>
  </si>
  <si>
    <t>C116JKG</t>
  </si>
  <si>
    <t>Méndez Nájera, Henry Gabriel</t>
  </si>
  <si>
    <t>C722ILR</t>
  </si>
  <si>
    <t>Lorenzo Gregorio, Jhonny Alexander</t>
  </si>
  <si>
    <t>C173ELP</t>
  </si>
  <si>
    <t>Yaque Gómez, José Luis</t>
  </si>
  <si>
    <t>C476DUD</t>
  </si>
  <si>
    <t>López Simón, Jennifer Nohemy</t>
  </si>
  <si>
    <t>C313WYS</t>
  </si>
  <si>
    <t>Martínez Esteban, Angela Marilí</t>
  </si>
  <si>
    <t>C516QUK</t>
  </si>
  <si>
    <t>López Méndez, Bertila Esperanza</t>
  </si>
  <si>
    <t>C614UBL</t>
  </si>
  <si>
    <t>Agustín Lázaro, Cindy Aralí PENDIENTE INSCRIPCION</t>
  </si>
  <si>
    <t>C516NKU</t>
  </si>
  <si>
    <t>Cervantes Gomez, Victor Manuel</t>
  </si>
  <si>
    <t>C116SKSH</t>
  </si>
  <si>
    <t>García Hernández, Dayanna Gabriela</t>
  </si>
  <si>
    <t>C912BHP</t>
  </si>
  <si>
    <t>Escobar González, Carlos Eduardo</t>
  </si>
  <si>
    <t>C315CTC</t>
  </si>
  <si>
    <t>López López, Suly Estela</t>
  </si>
  <si>
    <t>C516MTZ</t>
  </si>
  <si>
    <t>Damián Yaque, Reyna Fabiola</t>
  </si>
  <si>
    <t>C442BMW</t>
  </si>
  <si>
    <t>Alacan Soca, Zoila Alejandra</t>
  </si>
  <si>
    <t>C620REI</t>
  </si>
  <si>
    <t>González Esteban, Alvaro Alexander</t>
  </si>
  <si>
    <t>C715ZNT</t>
  </si>
  <si>
    <t>Marcos Domingo, Guadalupe Dulce María</t>
  </si>
  <si>
    <t>C914BXS</t>
  </si>
  <si>
    <t>González López, Rosmery Nataly Eneida</t>
  </si>
  <si>
    <t>C314UIT</t>
  </si>
  <si>
    <t>Marcos, Yeremi Josue Alexander</t>
  </si>
  <si>
    <t>C821XJJ</t>
  </si>
  <si>
    <t>Damián Sandoval, Yaquelin Nohemí</t>
  </si>
  <si>
    <t>C377CXA</t>
  </si>
  <si>
    <t>Damián Gregorio, Sandra Leticia</t>
  </si>
  <si>
    <t>C315WTJ</t>
  </si>
  <si>
    <t>Pérez Y Pérez, Cristhian Emmanuel</t>
  </si>
  <si>
    <t>C116BKJ</t>
  </si>
  <si>
    <t>Gómez Méndez, Evelyn Natalí</t>
  </si>
  <si>
    <t>C032HIV</t>
  </si>
  <si>
    <t>Espino Ventura, Yesenia Yamileth</t>
  </si>
  <si>
    <t>C913NXU</t>
  </si>
  <si>
    <t>De La Roca Ramirez, Aaron Roberto</t>
  </si>
  <si>
    <t>C193ASM</t>
  </si>
  <si>
    <t>Mateo Mateo, Bryan Alexander</t>
  </si>
  <si>
    <t>C914TXQ</t>
  </si>
  <si>
    <t>Agustín Lorenzo, Mayker Daniel</t>
  </si>
  <si>
    <t>C811XHG</t>
  </si>
  <si>
    <t>Sanchinel Sandoval, Jennifer Jazmin</t>
  </si>
  <si>
    <t>C515YIF</t>
  </si>
  <si>
    <t>Pérez Yaque, Wendel Oswaldo</t>
  </si>
  <si>
    <t>C913GXB</t>
  </si>
  <si>
    <t>Ucelo Ramirez, Andy Isaí</t>
  </si>
  <si>
    <t>C723VEC</t>
  </si>
  <si>
    <t>Simón González, Josué Aroldo</t>
  </si>
  <si>
    <t>C523IQB</t>
  </si>
  <si>
    <t>Gómez Gómez, Jesús Gabriel</t>
  </si>
  <si>
    <t>C624RYS</t>
  </si>
  <si>
    <t>Yaque Jacinto, Karen Andrea</t>
  </si>
  <si>
    <t>D354KJG</t>
  </si>
  <si>
    <t>Agustín Felipe, Katherin Maybeli</t>
  </si>
  <si>
    <t>C913NJV</t>
  </si>
  <si>
    <t>Galicia Gregorio, Cleri Maridalia</t>
  </si>
  <si>
    <t>C516GKL</t>
  </si>
  <si>
    <t>Esteban Lorenzo, Andersson Oshley</t>
  </si>
  <si>
    <t>C913IXB</t>
  </si>
  <si>
    <t>Mateo Portillo, Héctor Eduardo</t>
  </si>
  <si>
    <t>C718LWJ</t>
  </si>
  <si>
    <t>Méndez Mateo, Kimberly Lucero</t>
  </si>
  <si>
    <t>C816LBV</t>
  </si>
  <si>
    <t>Cerna Duarte, Darli Lisseth</t>
  </si>
  <si>
    <t>C913PXU</t>
  </si>
  <si>
    <t>Vicente Manuel, Lilian María</t>
  </si>
  <si>
    <t>C516WUM</t>
  </si>
  <si>
    <t>González Felipe, Jackelin Andrea PENDIENTE INSCRIPCION</t>
  </si>
  <si>
    <t>P4</t>
  </si>
  <si>
    <t>Yaque Esteban, Nelson Alexander</t>
  </si>
  <si>
    <t>C715XNT</t>
  </si>
  <si>
    <t>Gregorio Yaque, Carlos Israel</t>
  </si>
  <si>
    <t>C516UTV</t>
  </si>
  <si>
    <t>Gómez Jiménez, Yair René</t>
  </si>
  <si>
    <t>C815ZWJ</t>
  </si>
  <si>
    <t>Gómez Vanegas, César Adolfo</t>
  </si>
  <si>
    <t>C913NXZ</t>
  </si>
  <si>
    <t>Damián Marcos, Dora Paola</t>
  </si>
  <si>
    <t>C914YYB</t>
  </si>
  <si>
    <t>Galicia Morales, Jonatan Leonardo</t>
  </si>
  <si>
    <t>C716EPG</t>
  </si>
  <si>
    <t>Lorenzo Méndez, Maira Judith</t>
  </si>
  <si>
    <t>C715PPD</t>
  </si>
  <si>
    <t>Pérez López, Nancy Carolina</t>
  </si>
  <si>
    <t>C116ZKQ</t>
  </si>
  <si>
    <t>Agustín Lázaro, Luis Angel</t>
  </si>
  <si>
    <t>C516AUB</t>
  </si>
  <si>
    <t>Yaque Miguel, Jonathan Edgardo</t>
  </si>
  <si>
    <t>C315CSY</t>
  </si>
  <si>
    <t>LUNES</t>
  </si>
  <si>
    <t>MARTES</t>
  </si>
  <si>
    <t>MIERCOLES</t>
  </si>
  <si>
    <t>JUEVES</t>
  </si>
  <si>
    <t>VIERNES</t>
  </si>
  <si>
    <t>GRUPO 1 - PRIMERO A</t>
  </si>
  <si>
    <t>GRUPO 2 - PRIMERO A</t>
  </si>
  <si>
    <t>GRUPO 11 - SEGUNDO C</t>
  </si>
  <si>
    <t>GRUPO 14 - TERCERO A</t>
  </si>
  <si>
    <t>GRUPO 15 - TERCERO A</t>
  </si>
  <si>
    <t>GRUPO 12 - SEGUNDO D</t>
  </si>
  <si>
    <t>GRUPO 3 - SEGUNDO A</t>
  </si>
  <si>
    <t>GRUPO 4 - SEGUNDO A/B</t>
  </si>
  <si>
    <t>GRUPO 5 - PRIMERO B</t>
  </si>
  <si>
    <t>GRUPO 6 - PRIMERO B</t>
  </si>
  <si>
    <t>GRUPO 7 - SEGUNDO B</t>
  </si>
  <si>
    <t>GRUPO 8 -SEGUNDO B/C</t>
  </si>
  <si>
    <t>GRUPO 9 - PRIMERO C</t>
  </si>
  <si>
    <t>GRUPO 10 - PRIMERO C</t>
  </si>
  <si>
    <t>GRUPO 13 - SEGUNDO A/B/C/D</t>
  </si>
  <si>
    <t>GRUPO 16 - TERCERO B</t>
  </si>
  <si>
    <t>GRUPO 18 - TERCERO C</t>
  </si>
  <si>
    <t>GRUPO 19 -TERCERO C</t>
  </si>
  <si>
    <t>FIN DE JORNADA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</si>
  <si>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</si>
  <si>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</si>
  <si>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</si>
  <si>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</si>
  <si>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</si>
  <si>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</si>
  <si>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</si>
  <si>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</si>
  <si>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</si>
  <si>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</si>
  <si>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</si>
  <si>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</si>
  <si>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</si>
  <si>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GRUPO 14</t>
  </si>
  <si>
    <t>GRUPO 15</t>
  </si>
  <si>
    <t>GRUPO 16</t>
  </si>
  <si>
    <t>GRUPO 17</t>
  </si>
  <si>
    <t>GRUPO 18</t>
  </si>
  <si>
    <t>GRUPO 19</t>
  </si>
  <si>
    <t>HORA</t>
  </si>
  <si>
    <t>GRUPO 17 - TERCERO A/B/C</t>
  </si>
  <si>
    <t>C614IBL</t>
  </si>
  <si>
    <t>Izales Juarez, Anayeli Yoccelí</t>
  </si>
  <si>
    <t>Cervantes Nájera, Génesis Veralí</t>
  </si>
  <si>
    <t>C315WPL</t>
  </si>
  <si>
    <t>INSTITUTO MIXTO DE EDUCACIÓN BASICA POR COOPERATIVA</t>
  </si>
  <si>
    <t>HORARIOS COMPUTACION 2018</t>
  </si>
  <si>
    <t># GRUPO</t>
  </si>
  <si>
    <t>NOMBRE GRUPO</t>
  </si>
  <si>
    <t>CUARTO MAGISTERIO</t>
  </si>
  <si>
    <t>QUINTO MAGISTERIO</t>
  </si>
  <si>
    <t>INSTITUTO MIXTO DE EDUCACIÓN DIVERSIFICADA POR COOPERATIVA</t>
  </si>
  <si>
    <t>IMED</t>
  </si>
  <si>
    <t>QUINTO BACHILLERATO</t>
  </si>
  <si>
    <t>4TO MAG GRUPO 1</t>
  </si>
  <si>
    <t>4TO MAG GRUPO 2</t>
  </si>
  <si>
    <t>5TO BACH GRUPO 1</t>
  </si>
  <si>
    <t>5TO BACH GRUPO 2</t>
  </si>
  <si>
    <t>5TO MAG GRUPO 1</t>
  </si>
  <si>
    <t>4TO BACH GRUPO 1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</si>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</sst>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0" x14ac:knownFonts="1">
    <font>
      <sz val="11"/>
      <color rgb="FF000000"/>
      <name val="Calibri"/>
    </font>
    <font>
      <sz val="16"/>
      <color rgb="FF000000"/>
      <name val="Calibri"/>
    </font>
    <font>
      <b/>
      <sz val="18"/>
      <color rgb="FF000000"/>
      <name val="Calibri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 applyBorder="1"/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/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textRotation="90"/>
    </xf>
    <xf numFmtId="0" fontId="5" fillId="6" borderId="1" xfId="0" applyFont="1" applyFill="1" applyBorder="1"/>
    <xf numFmtId="0" fontId="0" fillId="2" borderId="0" xfId="0" applyFill="1"/>
    <xf numFmtId="165" fontId="9" fillId="0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72"/>
  <sheetViews>
    <sheetView tabSelected="1" workbookViewId="0">
      <selection activeCell="J291" sqref="J291"/>
    </sheetView>
  </sheetViews>
  <sheetFormatPr baseColWidth="10" defaultColWidth="9.140625" defaultRowHeight="15" x14ac:dyDescent="0.25"/>
  <cols>
    <col min="1" max="1" width="4.42578125" style="2" customWidth="1"/>
    <col min="2" max="2" width="15.28515625" style="1" customWidth="1"/>
    <col min="3" max="3" width="7.7109375" style="1" customWidth="1"/>
    <col min="4" max="4" width="7.140625" customWidth="1"/>
    <col min="5" max="5" width="38.85546875" customWidth="1"/>
    <col min="6" max="6" width="10.42578125" bestFit="1" customWidth="1"/>
    <col min="7" max="7" width="7.85546875" hidden="1" customWidth="1"/>
    <col min="8" max="8" width="11" bestFit="1" customWidth="1"/>
    <col min="9" max="9" width="17.85546875" bestFit="1" customWidth="1"/>
  </cols>
  <sheetData>
    <row r="1" spans="1:10" ht="21" customHeight="1" x14ac:dyDescent="0.25">
      <c r="B1" s="24" t="s">
        <v>0</v>
      </c>
      <c r="C1" s="24"/>
      <c r="D1" s="24"/>
      <c r="E1" s="24"/>
      <c r="F1" s="24"/>
      <c r="G1" s="24"/>
    </row>
    <row r="2" spans="1:10" ht="23.25" customHeight="1" x14ac:dyDescent="0.25">
      <c r="B2" s="25" t="s">
        <v>1</v>
      </c>
      <c r="C2" s="25"/>
      <c r="D2" s="25"/>
      <c r="E2" s="25"/>
      <c r="F2" s="25"/>
      <c r="G2" s="25"/>
    </row>
    <row r="3" spans="1:10" x14ac:dyDescent="0.25">
      <c r="D3" s="26"/>
      <c r="E3" s="26"/>
      <c r="F3" s="26"/>
      <c r="G3" s="26"/>
    </row>
    <row r="4" spans="1:10" ht="45" customHeight="1" x14ac:dyDescent="0.25">
      <c r="A4" s="18" t="s">
        <v>3</v>
      </c>
      <c r="B4" s="19" t="s">
        <v>2</v>
      </c>
      <c r="C4" s="20" t="s">
        <v>4</v>
      </c>
      <c r="D4" s="20" t="s">
        <v>5</v>
      </c>
      <c r="E4" s="19" t="s">
        <v>6</v>
      </c>
      <c r="F4" s="19" t="s">
        <v>7</v>
      </c>
      <c r="G4" s="19" t="s">
        <v>8</v>
      </c>
      <c r="H4" s="21" t="s">
        <v>809</v>
      </c>
      <c r="I4" s="21" t="s">
        <v>810</v>
      </c>
      <c r="J4" t="s">
        <v>822</v>
      </c>
    </row>
    <row r="5" spans="1:10" hidden="1" x14ac:dyDescent="0.25">
      <c r="A5" s="12">
        <v>38</v>
      </c>
      <c r="B5" s="12" t="s">
        <v>9</v>
      </c>
      <c r="C5" s="12" t="s">
        <v>22</v>
      </c>
      <c r="D5" s="12">
        <v>5</v>
      </c>
      <c r="E5" s="12" t="s">
        <v>91</v>
      </c>
      <c r="F5" s="12" t="s">
        <v>92</v>
      </c>
      <c r="G5" s="12" t="s">
        <v>17</v>
      </c>
      <c r="H5" s="13">
        <v>1</v>
      </c>
      <c r="I5" s="12" t="str">
        <f t="shared" ref="I5:I12" si="0">CONCATENATE("GRUPO ",H5)</f>
        <v>GRUPO 1</v>
      </c>
      <c r="J5">
        <v>1</v>
      </c>
    </row>
    <row r="6" spans="1:10" hidden="1" x14ac:dyDescent="0.25">
      <c r="A6" s="12">
        <v>47</v>
      </c>
      <c r="B6" s="12" t="s">
        <v>9</v>
      </c>
      <c r="C6" s="12" t="s">
        <v>22</v>
      </c>
      <c r="D6" s="12">
        <v>1</v>
      </c>
      <c r="E6" s="12" t="s">
        <v>110</v>
      </c>
      <c r="F6" s="12" t="s">
        <v>111</v>
      </c>
      <c r="G6" s="12" t="s">
        <v>27</v>
      </c>
      <c r="H6" s="13">
        <v>1</v>
      </c>
      <c r="I6" s="12" t="str">
        <f t="shared" si="0"/>
        <v>GRUPO 1</v>
      </c>
      <c r="J6">
        <v>2</v>
      </c>
    </row>
    <row r="7" spans="1:10" hidden="1" x14ac:dyDescent="0.25">
      <c r="A7" s="12">
        <v>84</v>
      </c>
      <c r="B7" s="12" t="s">
        <v>256</v>
      </c>
      <c r="C7" s="12" t="s">
        <v>22</v>
      </c>
      <c r="D7" s="12">
        <v>1</v>
      </c>
      <c r="E7" s="12" t="s">
        <v>425</v>
      </c>
      <c r="F7" s="12" t="s">
        <v>426</v>
      </c>
      <c r="G7" s="12" t="s">
        <v>27</v>
      </c>
      <c r="H7" s="13">
        <v>3</v>
      </c>
      <c r="I7" s="12" t="str">
        <f t="shared" si="0"/>
        <v>GRUPO 3</v>
      </c>
      <c r="J7">
        <v>1</v>
      </c>
    </row>
    <row r="8" spans="1:10" hidden="1" x14ac:dyDescent="0.25">
      <c r="A8" s="12">
        <v>43</v>
      </c>
      <c r="B8" s="12" t="s">
        <v>256</v>
      </c>
      <c r="C8" s="12" t="s">
        <v>22</v>
      </c>
      <c r="D8" s="12">
        <v>2</v>
      </c>
      <c r="E8" s="12" t="s">
        <v>342</v>
      </c>
      <c r="F8" s="12" t="s">
        <v>343</v>
      </c>
      <c r="G8" s="12" t="s">
        <v>17</v>
      </c>
      <c r="H8" s="13">
        <v>3</v>
      </c>
      <c r="I8" s="12" t="str">
        <f t="shared" si="0"/>
        <v>GRUPO 3</v>
      </c>
      <c r="J8">
        <v>2</v>
      </c>
    </row>
    <row r="9" spans="1:10" hidden="1" x14ac:dyDescent="0.25">
      <c r="A9" s="12">
        <v>83</v>
      </c>
      <c r="B9" s="12" t="s">
        <v>9</v>
      </c>
      <c r="C9" s="12" t="s">
        <v>22</v>
      </c>
      <c r="D9" s="12">
        <v>2</v>
      </c>
      <c r="E9" s="12" t="s">
        <v>182</v>
      </c>
      <c r="F9" s="12" t="s">
        <v>183</v>
      </c>
      <c r="G9" s="12" t="s">
        <v>184</v>
      </c>
      <c r="H9" s="13">
        <v>1</v>
      </c>
      <c r="I9" s="12" t="str">
        <f t="shared" si="0"/>
        <v>GRUPO 1</v>
      </c>
      <c r="J9">
        <v>3</v>
      </c>
    </row>
    <row r="10" spans="1:10" hidden="1" x14ac:dyDescent="0.25">
      <c r="A10" s="12">
        <v>48</v>
      </c>
      <c r="B10" s="12" t="s">
        <v>256</v>
      </c>
      <c r="C10" s="12" t="s">
        <v>22</v>
      </c>
      <c r="D10" s="12">
        <v>3</v>
      </c>
      <c r="E10" s="12" t="s">
        <v>352</v>
      </c>
      <c r="F10" s="12" t="s">
        <v>353</v>
      </c>
      <c r="G10" s="12" t="s">
        <v>109</v>
      </c>
      <c r="H10" s="13">
        <v>3</v>
      </c>
      <c r="I10" s="12" t="str">
        <f t="shared" si="0"/>
        <v>GRUPO 3</v>
      </c>
      <c r="J10">
        <v>3</v>
      </c>
    </row>
    <row r="11" spans="1:10" hidden="1" x14ac:dyDescent="0.25">
      <c r="A11" s="12">
        <v>56</v>
      </c>
      <c r="B11" s="12" t="s">
        <v>256</v>
      </c>
      <c r="C11" s="12" t="s">
        <v>22</v>
      </c>
      <c r="D11" s="12">
        <v>4</v>
      </c>
      <c r="E11" s="12" t="s">
        <v>369</v>
      </c>
      <c r="F11" s="12" t="s">
        <v>370</v>
      </c>
      <c r="G11" s="12" t="s">
        <v>13</v>
      </c>
      <c r="H11" s="13">
        <v>13</v>
      </c>
      <c r="I11" s="12" t="str">
        <f t="shared" si="0"/>
        <v>GRUPO 13</v>
      </c>
      <c r="J11">
        <v>3</v>
      </c>
    </row>
    <row r="12" spans="1:10" hidden="1" x14ac:dyDescent="0.25">
      <c r="A12" s="12">
        <v>65</v>
      </c>
      <c r="B12" s="12" t="s">
        <v>256</v>
      </c>
      <c r="C12" s="12" t="s">
        <v>22</v>
      </c>
      <c r="D12" s="12">
        <v>5</v>
      </c>
      <c r="E12" s="12" t="s">
        <v>387</v>
      </c>
      <c r="F12" s="12" t="s">
        <v>388</v>
      </c>
      <c r="G12" s="12" t="s">
        <v>27</v>
      </c>
      <c r="H12" s="13">
        <v>3</v>
      </c>
      <c r="I12" s="12" t="str">
        <f t="shared" si="0"/>
        <v>GRUPO 3</v>
      </c>
      <c r="J12">
        <v>4</v>
      </c>
    </row>
    <row r="13" spans="1:10" hidden="1" x14ac:dyDescent="0.25">
      <c r="A13" s="12">
        <v>70</v>
      </c>
      <c r="B13" s="12" t="s">
        <v>533</v>
      </c>
      <c r="C13" s="12" t="s">
        <v>22</v>
      </c>
      <c r="D13" s="12">
        <v>2</v>
      </c>
      <c r="E13" s="12" t="s">
        <v>672</v>
      </c>
      <c r="F13" s="12" t="s">
        <v>673</v>
      </c>
      <c r="G13" s="12" t="s">
        <v>184</v>
      </c>
      <c r="H13" s="12">
        <v>14</v>
      </c>
      <c r="I13" s="12" t="str">
        <f t="shared" ref="I13:I44" si="1">CONCATENATE("GRUPO ",H13)</f>
        <v>GRUPO 14</v>
      </c>
      <c r="J13">
        <v>1</v>
      </c>
    </row>
    <row r="14" spans="1:10" hidden="1" x14ac:dyDescent="0.25">
      <c r="A14" s="12">
        <v>19</v>
      </c>
      <c r="B14" s="12" t="s">
        <v>256</v>
      </c>
      <c r="C14" s="12" t="s">
        <v>22</v>
      </c>
      <c r="D14" s="12">
        <v>6</v>
      </c>
      <c r="E14" s="12" t="s">
        <v>294</v>
      </c>
      <c r="F14" s="12" t="s">
        <v>295</v>
      </c>
      <c r="G14" s="12" t="s">
        <v>13</v>
      </c>
      <c r="H14" s="13">
        <v>7</v>
      </c>
      <c r="I14" s="12" t="str">
        <f t="shared" si="1"/>
        <v>GRUPO 7</v>
      </c>
      <c r="J14">
        <v>13</v>
      </c>
    </row>
    <row r="15" spans="1:10" hidden="1" x14ac:dyDescent="0.25">
      <c r="A15" s="12">
        <v>88</v>
      </c>
      <c r="B15" s="12" t="s">
        <v>9</v>
      </c>
      <c r="C15" s="12" t="s">
        <v>22</v>
      </c>
      <c r="D15" s="12">
        <v>3</v>
      </c>
      <c r="E15" s="12" t="s">
        <v>193</v>
      </c>
      <c r="F15" s="12" t="s">
        <v>194</v>
      </c>
      <c r="G15" s="12" t="s">
        <v>17</v>
      </c>
      <c r="H15" s="13">
        <v>1</v>
      </c>
      <c r="I15" s="12" t="str">
        <f t="shared" si="1"/>
        <v>GRUPO 1</v>
      </c>
      <c r="J15">
        <v>4</v>
      </c>
    </row>
    <row r="16" spans="1:10" hidden="1" x14ac:dyDescent="0.25">
      <c r="A16" s="12">
        <v>22</v>
      </c>
      <c r="B16" s="12" t="s">
        <v>9</v>
      </c>
      <c r="C16" s="12" t="s">
        <v>22</v>
      </c>
      <c r="D16" s="12">
        <v>4</v>
      </c>
      <c r="E16" s="12" t="s">
        <v>58</v>
      </c>
      <c r="F16" s="12" t="s">
        <v>59</v>
      </c>
      <c r="G16" s="12" t="s">
        <v>17</v>
      </c>
      <c r="H16" s="13">
        <v>1</v>
      </c>
      <c r="I16" s="12" t="str">
        <f t="shared" si="1"/>
        <v>GRUPO 1</v>
      </c>
      <c r="J16">
        <v>5</v>
      </c>
    </row>
    <row r="17" spans="1:10" hidden="1" x14ac:dyDescent="0.25">
      <c r="A17" s="12">
        <v>34</v>
      </c>
      <c r="B17" s="12" t="s">
        <v>256</v>
      </c>
      <c r="C17" s="12" t="s">
        <v>22</v>
      </c>
      <c r="D17" s="12">
        <v>7</v>
      </c>
      <c r="E17" s="12" t="s">
        <v>324</v>
      </c>
      <c r="F17" s="12" t="s">
        <v>325</v>
      </c>
      <c r="G17" s="12" t="s">
        <v>184</v>
      </c>
      <c r="H17" s="13">
        <v>3</v>
      </c>
      <c r="I17" s="12" t="str">
        <f t="shared" si="1"/>
        <v>GRUPO 3</v>
      </c>
      <c r="J17">
        <v>6</v>
      </c>
    </row>
    <row r="18" spans="1:10" hidden="1" x14ac:dyDescent="0.25">
      <c r="A18" s="12">
        <v>95</v>
      </c>
      <c r="B18" s="12" t="s">
        <v>533</v>
      </c>
      <c r="C18" s="12" t="s">
        <v>22</v>
      </c>
      <c r="D18" s="12">
        <v>1</v>
      </c>
      <c r="E18" s="12" t="s">
        <v>722</v>
      </c>
      <c r="F18" s="12" t="s">
        <v>723</v>
      </c>
      <c r="G18" s="12" t="s">
        <v>13</v>
      </c>
      <c r="H18" s="12">
        <v>14</v>
      </c>
      <c r="I18" s="12" t="str">
        <f t="shared" si="1"/>
        <v>GRUPO 14</v>
      </c>
      <c r="J18">
        <v>2</v>
      </c>
    </row>
    <row r="19" spans="1:10" hidden="1" x14ac:dyDescent="0.25">
      <c r="A19" s="12">
        <v>111</v>
      </c>
      <c r="B19" s="12" t="s">
        <v>533</v>
      </c>
      <c r="C19" s="12" t="s">
        <v>22</v>
      </c>
      <c r="D19" s="12">
        <v>3</v>
      </c>
      <c r="E19" s="12" t="s">
        <v>754</v>
      </c>
      <c r="F19" s="12" t="s">
        <v>755</v>
      </c>
      <c r="G19" s="12" t="s">
        <v>184</v>
      </c>
      <c r="H19" s="12">
        <v>14</v>
      </c>
      <c r="I19" s="12" t="str">
        <f t="shared" si="1"/>
        <v>GRUPO 14</v>
      </c>
      <c r="J19">
        <v>3</v>
      </c>
    </row>
    <row r="20" spans="1:10" hidden="1" x14ac:dyDescent="0.25">
      <c r="A20" s="12">
        <v>11</v>
      </c>
      <c r="B20" s="12" t="s">
        <v>533</v>
      </c>
      <c r="C20" s="12" t="s">
        <v>22</v>
      </c>
      <c r="D20" s="12">
        <v>6</v>
      </c>
      <c r="E20" s="12" t="s">
        <v>554</v>
      </c>
      <c r="F20" s="12" t="s">
        <v>555</v>
      </c>
      <c r="G20" s="12" t="s">
        <v>13</v>
      </c>
      <c r="H20" s="12">
        <v>14</v>
      </c>
      <c r="I20" s="12" t="str">
        <f t="shared" si="1"/>
        <v>GRUPO 14</v>
      </c>
      <c r="J20">
        <v>5</v>
      </c>
    </row>
    <row r="21" spans="1:10" hidden="1" x14ac:dyDescent="0.25">
      <c r="A21" s="12">
        <v>88</v>
      </c>
      <c r="B21" s="12" t="s">
        <v>533</v>
      </c>
      <c r="C21" s="12" t="s">
        <v>22</v>
      </c>
      <c r="D21" s="12">
        <v>5</v>
      </c>
      <c r="E21" s="12" t="s">
        <v>708</v>
      </c>
      <c r="F21" s="12" t="s">
        <v>709</v>
      </c>
      <c r="G21" s="12" t="s">
        <v>13</v>
      </c>
      <c r="H21" s="12">
        <v>14</v>
      </c>
      <c r="I21" s="12" t="str">
        <f t="shared" si="1"/>
        <v>GRUPO 14</v>
      </c>
      <c r="J21">
        <v>6</v>
      </c>
    </row>
    <row r="22" spans="1:10" hidden="1" x14ac:dyDescent="0.25">
      <c r="A22" s="12">
        <v>45</v>
      </c>
      <c r="B22" s="12" t="s">
        <v>9</v>
      </c>
      <c r="C22" s="12" t="s">
        <v>22</v>
      </c>
      <c r="D22" s="12">
        <v>6</v>
      </c>
      <c r="E22" s="12" t="s">
        <v>105</v>
      </c>
      <c r="F22" s="12" t="s">
        <v>106</v>
      </c>
      <c r="G22" s="12" t="s">
        <v>17</v>
      </c>
      <c r="H22" s="13">
        <v>1</v>
      </c>
      <c r="I22" s="12" t="str">
        <f t="shared" si="1"/>
        <v>GRUPO 1</v>
      </c>
      <c r="J22">
        <v>6</v>
      </c>
    </row>
    <row r="23" spans="1:10" hidden="1" x14ac:dyDescent="0.25">
      <c r="A23" s="12">
        <v>21</v>
      </c>
      <c r="B23" s="12" t="s">
        <v>256</v>
      </c>
      <c r="C23" s="12" t="s">
        <v>22</v>
      </c>
      <c r="D23" s="12">
        <v>8</v>
      </c>
      <c r="E23" s="12" t="s">
        <v>298</v>
      </c>
      <c r="F23" s="12" t="s">
        <v>299</v>
      </c>
      <c r="G23" s="12" t="s">
        <v>13</v>
      </c>
      <c r="H23" s="13">
        <v>3</v>
      </c>
      <c r="I23" s="12" t="str">
        <f t="shared" si="1"/>
        <v>GRUPO 3</v>
      </c>
      <c r="J23">
        <v>8</v>
      </c>
    </row>
    <row r="24" spans="1:10" hidden="1" x14ac:dyDescent="0.25">
      <c r="A24" s="12">
        <v>50</v>
      </c>
      <c r="B24" s="12" t="s">
        <v>533</v>
      </c>
      <c r="C24" s="12" t="s">
        <v>22</v>
      </c>
      <c r="D24" s="12">
        <v>4</v>
      </c>
      <c r="E24" s="12" t="s">
        <v>632</v>
      </c>
      <c r="F24" s="12" t="s">
        <v>633</v>
      </c>
      <c r="G24" s="12" t="s">
        <v>184</v>
      </c>
      <c r="H24" s="12">
        <v>14</v>
      </c>
      <c r="I24" s="12" t="str">
        <f t="shared" si="1"/>
        <v>GRUPO 14</v>
      </c>
      <c r="J24">
        <v>7</v>
      </c>
    </row>
    <row r="25" spans="1:10" hidden="1" x14ac:dyDescent="0.25">
      <c r="A25" s="12">
        <v>104</v>
      </c>
      <c r="B25" s="12" t="s">
        <v>9</v>
      </c>
      <c r="C25" s="12" t="s">
        <v>22</v>
      </c>
      <c r="D25" s="12">
        <v>17</v>
      </c>
      <c r="E25" s="12" t="s">
        <v>225</v>
      </c>
      <c r="F25" s="12" t="s">
        <v>226</v>
      </c>
      <c r="G25" s="12" t="s">
        <v>227</v>
      </c>
      <c r="H25" s="13">
        <v>1</v>
      </c>
      <c r="I25" s="12" t="str">
        <f t="shared" si="1"/>
        <v>GRUPO 1</v>
      </c>
      <c r="J25">
        <v>7</v>
      </c>
    </row>
    <row r="26" spans="1:10" hidden="1" x14ac:dyDescent="0.25">
      <c r="A26" s="12">
        <v>62</v>
      </c>
      <c r="B26" s="12" t="s">
        <v>256</v>
      </c>
      <c r="C26" s="12" t="s">
        <v>22</v>
      </c>
      <c r="D26" s="12">
        <v>9</v>
      </c>
      <c r="E26" s="12" t="s">
        <v>381</v>
      </c>
      <c r="F26" s="12" t="s">
        <v>382</v>
      </c>
      <c r="G26" s="12" t="s">
        <v>13</v>
      </c>
      <c r="H26" s="13">
        <v>3</v>
      </c>
      <c r="I26" s="12" t="str">
        <f t="shared" si="1"/>
        <v>GRUPO 3</v>
      </c>
      <c r="J26">
        <v>9</v>
      </c>
    </row>
    <row r="27" spans="1:10" hidden="1" x14ac:dyDescent="0.25">
      <c r="A27" s="12">
        <v>76</v>
      </c>
      <c r="B27" s="12" t="s">
        <v>533</v>
      </c>
      <c r="C27" s="12" t="s">
        <v>22</v>
      </c>
      <c r="D27" s="12">
        <v>7</v>
      </c>
      <c r="E27" s="12" t="s">
        <v>684</v>
      </c>
      <c r="F27" s="12" t="s">
        <v>685</v>
      </c>
      <c r="G27" s="12" t="s">
        <v>184</v>
      </c>
      <c r="H27" s="12">
        <v>14</v>
      </c>
      <c r="I27" s="12" t="str">
        <f t="shared" si="1"/>
        <v>GRUPO 14</v>
      </c>
      <c r="J27">
        <v>8</v>
      </c>
    </row>
    <row r="28" spans="1:10" hidden="1" x14ac:dyDescent="0.25">
      <c r="A28" s="12">
        <v>2</v>
      </c>
      <c r="B28" s="12" t="s">
        <v>256</v>
      </c>
      <c r="C28" s="12" t="s">
        <v>22</v>
      </c>
      <c r="D28" s="12">
        <v>10</v>
      </c>
      <c r="E28" s="12" t="s">
        <v>259</v>
      </c>
      <c r="F28" s="12" t="s">
        <v>260</v>
      </c>
      <c r="G28" s="12" t="s">
        <v>27</v>
      </c>
      <c r="H28" s="13">
        <v>3</v>
      </c>
      <c r="I28" s="12" t="str">
        <f t="shared" si="1"/>
        <v>GRUPO 3</v>
      </c>
      <c r="J28">
        <v>7</v>
      </c>
    </row>
    <row r="29" spans="1:10" hidden="1" x14ac:dyDescent="0.25">
      <c r="A29" s="12">
        <v>70</v>
      </c>
      <c r="B29" s="12" t="s">
        <v>256</v>
      </c>
      <c r="C29" s="12" t="s">
        <v>22</v>
      </c>
      <c r="D29" s="12">
        <v>11</v>
      </c>
      <c r="E29" s="12" t="s">
        <v>397</v>
      </c>
      <c r="F29" s="12" t="s">
        <v>398</v>
      </c>
      <c r="G29" s="12" t="s">
        <v>184</v>
      </c>
      <c r="H29" s="13">
        <v>3</v>
      </c>
      <c r="I29" s="12" t="str">
        <f t="shared" si="1"/>
        <v>GRUPO 3</v>
      </c>
      <c r="J29">
        <v>10</v>
      </c>
    </row>
    <row r="30" spans="1:10" hidden="1" x14ac:dyDescent="0.25">
      <c r="A30" s="12">
        <v>46</v>
      </c>
      <c r="B30" s="12" t="s">
        <v>533</v>
      </c>
      <c r="C30" s="12" t="s">
        <v>22</v>
      </c>
      <c r="D30" s="12">
        <v>8</v>
      </c>
      <c r="E30" s="12" t="s">
        <v>624</v>
      </c>
      <c r="F30" s="12" t="s">
        <v>625</v>
      </c>
      <c r="G30" s="12" t="s">
        <v>13</v>
      </c>
      <c r="H30" s="12">
        <v>14</v>
      </c>
      <c r="I30" s="12" t="str">
        <f t="shared" si="1"/>
        <v>GRUPO 14</v>
      </c>
      <c r="J30">
        <v>9</v>
      </c>
    </row>
    <row r="31" spans="1:10" hidden="1" x14ac:dyDescent="0.25">
      <c r="A31" s="12">
        <v>52</v>
      </c>
      <c r="B31" s="12" t="s">
        <v>256</v>
      </c>
      <c r="C31" s="12" t="s">
        <v>22</v>
      </c>
      <c r="D31" s="12">
        <v>12</v>
      </c>
      <c r="E31" s="12" t="s">
        <v>360</v>
      </c>
      <c r="F31" s="12" t="s">
        <v>361</v>
      </c>
      <c r="G31" s="12" t="s">
        <v>27</v>
      </c>
      <c r="H31" s="13">
        <v>3</v>
      </c>
      <c r="I31" s="12" t="str">
        <f t="shared" si="1"/>
        <v>GRUPO 3</v>
      </c>
      <c r="J31">
        <v>11</v>
      </c>
    </row>
    <row r="32" spans="1:10" hidden="1" x14ac:dyDescent="0.25">
      <c r="A32" s="12">
        <v>107</v>
      </c>
      <c r="B32" s="12" t="s">
        <v>256</v>
      </c>
      <c r="C32" s="12" t="s">
        <v>22</v>
      </c>
      <c r="D32" s="12">
        <v>13</v>
      </c>
      <c r="E32" s="12" t="s">
        <v>472</v>
      </c>
      <c r="F32" s="12" t="s">
        <v>473</v>
      </c>
      <c r="G32" s="12" t="s">
        <v>13</v>
      </c>
      <c r="H32" s="13">
        <v>3</v>
      </c>
      <c r="I32" s="12" t="str">
        <f t="shared" si="1"/>
        <v>GRUPO 3</v>
      </c>
      <c r="J32">
        <v>12</v>
      </c>
    </row>
    <row r="33" spans="1:10" hidden="1" x14ac:dyDescent="0.25">
      <c r="A33" s="12">
        <v>134</v>
      </c>
      <c r="B33" s="12" t="s">
        <v>256</v>
      </c>
      <c r="C33" s="12" t="s">
        <v>22</v>
      </c>
      <c r="D33" s="12">
        <v>14</v>
      </c>
      <c r="E33" s="12" t="s">
        <v>527</v>
      </c>
      <c r="F33" s="12" t="s">
        <v>528</v>
      </c>
      <c r="G33" s="12" t="s">
        <v>27</v>
      </c>
      <c r="H33" s="13">
        <v>3</v>
      </c>
      <c r="I33" s="12" t="str">
        <f t="shared" si="1"/>
        <v>GRUPO 3</v>
      </c>
      <c r="J33">
        <v>13</v>
      </c>
    </row>
    <row r="34" spans="1:10" hidden="1" x14ac:dyDescent="0.25">
      <c r="A34" s="12">
        <v>35</v>
      </c>
      <c r="B34" s="12" t="s">
        <v>533</v>
      </c>
      <c r="C34" s="12" t="s">
        <v>22</v>
      </c>
      <c r="D34" s="12">
        <v>9</v>
      </c>
      <c r="E34" s="12" t="s">
        <v>602</v>
      </c>
      <c r="F34" s="12" t="s">
        <v>603</v>
      </c>
      <c r="G34" s="12" t="s">
        <v>510</v>
      </c>
      <c r="H34" s="12">
        <v>14</v>
      </c>
      <c r="I34" s="12" t="str">
        <f t="shared" si="1"/>
        <v>GRUPO 14</v>
      </c>
      <c r="J34">
        <v>10</v>
      </c>
    </row>
    <row r="35" spans="1:10" hidden="1" x14ac:dyDescent="0.25">
      <c r="A35" s="12">
        <v>72</v>
      </c>
      <c r="B35" s="12" t="s">
        <v>256</v>
      </c>
      <c r="C35" s="12" t="s">
        <v>22</v>
      </c>
      <c r="D35" s="12">
        <v>15</v>
      </c>
      <c r="E35" s="12" t="s">
        <v>401</v>
      </c>
      <c r="F35" s="12" t="s">
        <v>402</v>
      </c>
      <c r="G35" s="12" t="s">
        <v>184</v>
      </c>
      <c r="H35" s="13">
        <v>3</v>
      </c>
      <c r="I35" s="12" t="str">
        <f t="shared" si="1"/>
        <v>GRUPO 3</v>
      </c>
      <c r="J35">
        <v>14</v>
      </c>
    </row>
    <row r="36" spans="1:10" hidden="1" x14ac:dyDescent="0.25">
      <c r="A36" s="12">
        <v>100</v>
      </c>
      <c r="B36" s="12" t="s">
        <v>256</v>
      </c>
      <c r="C36" s="12" t="s">
        <v>22</v>
      </c>
      <c r="D36" s="12">
        <v>16</v>
      </c>
      <c r="E36" s="12" t="s">
        <v>457</v>
      </c>
      <c r="F36" s="12" t="s">
        <v>458</v>
      </c>
      <c r="G36" s="12" t="s">
        <v>27</v>
      </c>
      <c r="H36" s="13">
        <v>3</v>
      </c>
      <c r="I36" s="12" t="str">
        <f t="shared" si="1"/>
        <v>GRUPO 3</v>
      </c>
      <c r="J36">
        <v>15</v>
      </c>
    </row>
    <row r="37" spans="1:10" hidden="1" x14ac:dyDescent="0.25">
      <c r="A37" s="12">
        <v>42</v>
      </c>
      <c r="B37" s="12" t="s">
        <v>533</v>
      </c>
      <c r="C37" s="12" t="s">
        <v>22</v>
      </c>
      <c r="D37" s="12">
        <v>10</v>
      </c>
      <c r="E37" s="12" t="s">
        <v>616</v>
      </c>
      <c r="F37" s="12" t="s">
        <v>617</v>
      </c>
      <c r="G37" s="12" t="s">
        <v>184</v>
      </c>
      <c r="H37" s="12">
        <v>14</v>
      </c>
      <c r="I37" s="12" t="str">
        <f t="shared" si="1"/>
        <v>GRUPO 14</v>
      </c>
      <c r="J37">
        <v>11</v>
      </c>
    </row>
    <row r="38" spans="1:10" hidden="1" x14ac:dyDescent="0.25">
      <c r="A38" s="12">
        <v>96</v>
      </c>
      <c r="B38" s="12" t="s">
        <v>9</v>
      </c>
      <c r="C38" s="12" t="s">
        <v>22</v>
      </c>
      <c r="D38" s="12">
        <v>7</v>
      </c>
      <c r="E38" s="12" t="s">
        <v>209</v>
      </c>
      <c r="F38" s="12" t="s">
        <v>210</v>
      </c>
      <c r="G38" s="12" t="s">
        <v>17</v>
      </c>
      <c r="H38" s="13">
        <v>1</v>
      </c>
      <c r="I38" s="12" t="str">
        <f t="shared" si="1"/>
        <v>GRUPO 1</v>
      </c>
      <c r="J38">
        <v>8</v>
      </c>
    </row>
    <row r="39" spans="1:10" hidden="1" x14ac:dyDescent="0.25">
      <c r="A39" s="12">
        <v>116</v>
      </c>
      <c r="B39" s="12" t="s">
        <v>256</v>
      </c>
      <c r="C39" s="12" t="s">
        <v>22</v>
      </c>
      <c r="D39" s="12">
        <v>17</v>
      </c>
      <c r="E39" s="12" t="s">
        <v>490</v>
      </c>
      <c r="F39" s="12" t="s">
        <v>491</v>
      </c>
      <c r="G39" s="12" t="s">
        <v>27</v>
      </c>
      <c r="H39" s="13">
        <v>3</v>
      </c>
      <c r="I39" s="12" t="str">
        <f t="shared" si="1"/>
        <v>GRUPO 3</v>
      </c>
      <c r="J39">
        <v>16</v>
      </c>
    </row>
    <row r="40" spans="1:10" hidden="1" x14ac:dyDescent="0.25">
      <c r="A40" s="12">
        <v>28</v>
      </c>
      <c r="B40" s="12" t="s">
        <v>9</v>
      </c>
      <c r="C40" s="12" t="s">
        <v>22</v>
      </c>
      <c r="D40" s="12">
        <v>8</v>
      </c>
      <c r="E40" s="12" t="s">
        <v>71</v>
      </c>
      <c r="F40" s="12" t="s">
        <v>72</v>
      </c>
      <c r="G40" s="12" t="s">
        <v>17</v>
      </c>
      <c r="H40" s="13">
        <v>1</v>
      </c>
      <c r="I40" s="12" t="str">
        <f t="shared" si="1"/>
        <v>GRUPO 1</v>
      </c>
      <c r="J40">
        <v>9</v>
      </c>
    </row>
    <row r="41" spans="1:10" hidden="1" x14ac:dyDescent="0.25">
      <c r="A41" s="12">
        <v>32</v>
      </c>
      <c r="B41" s="12" t="s">
        <v>256</v>
      </c>
      <c r="C41" s="12" t="s">
        <v>22</v>
      </c>
      <c r="D41" s="12">
        <v>18</v>
      </c>
      <c r="E41" s="12" t="s">
        <v>320</v>
      </c>
      <c r="F41" s="12" t="s">
        <v>321</v>
      </c>
      <c r="G41" s="12" t="s">
        <v>27</v>
      </c>
      <c r="H41" s="13">
        <v>3</v>
      </c>
      <c r="I41" s="12" t="str">
        <f t="shared" si="1"/>
        <v>GRUPO 3</v>
      </c>
      <c r="J41">
        <v>18</v>
      </c>
    </row>
    <row r="42" spans="1:10" hidden="1" x14ac:dyDescent="0.25">
      <c r="A42" s="12">
        <v>96</v>
      </c>
      <c r="B42" s="12" t="s">
        <v>256</v>
      </c>
      <c r="C42" s="12" t="s">
        <v>22</v>
      </c>
      <c r="D42" s="12">
        <v>19</v>
      </c>
      <c r="E42" s="12" t="s">
        <v>449</v>
      </c>
      <c r="F42" s="12" t="s">
        <v>450</v>
      </c>
      <c r="G42" s="12" t="s">
        <v>13</v>
      </c>
      <c r="H42" s="13">
        <v>3</v>
      </c>
      <c r="I42" s="12" t="str">
        <f t="shared" si="1"/>
        <v>GRUPO 3</v>
      </c>
      <c r="J42">
        <v>19</v>
      </c>
    </row>
    <row r="43" spans="1:10" hidden="1" x14ac:dyDescent="0.25">
      <c r="A43" s="12">
        <v>78</v>
      </c>
      <c r="B43" s="12" t="s">
        <v>256</v>
      </c>
      <c r="C43" s="12" t="s">
        <v>22</v>
      </c>
      <c r="D43" s="12">
        <v>20</v>
      </c>
      <c r="E43" s="12" t="s">
        <v>413</v>
      </c>
      <c r="F43" s="12" t="s">
        <v>414</v>
      </c>
      <c r="G43" s="12" t="s">
        <v>27</v>
      </c>
      <c r="H43" s="13">
        <v>13</v>
      </c>
      <c r="I43" s="12" t="str">
        <f t="shared" si="1"/>
        <v>GRUPO 13</v>
      </c>
      <c r="J43">
        <v>7</v>
      </c>
    </row>
    <row r="44" spans="1:10" hidden="1" x14ac:dyDescent="0.25">
      <c r="A44" s="12">
        <v>70</v>
      </c>
      <c r="B44" s="12" t="s">
        <v>9</v>
      </c>
      <c r="C44" s="12" t="s">
        <v>22</v>
      </c>
      <c r="D44" s="12">
        <v>9</v>
      </c>
      <c r="E44" s="12" t="s">
        <v>156</v>
      </c>
      <c r="F44" s="12" t="s">
        <v>157</v>
      </c>
      <c r="G44" s="12" t="s">
        <v>17</v>
      </c>
      <c r="H44" s="13">
        <v>1</v>
      </c>
      <c r="I44" s="12" t="str">
        <f t="shared" si="1"/>
        <v>GRUPO 1</v>
      </c>
      <c r="J44">
        <v>10</v>
      </c>
    </row>
    <row r="45" spans="1:10" hidden="1" x14ac:dyDescent="0.25">
      <c r="A45" s="12">
        <v>51</v>
      </c>
      <c r="B45" s="12" t="s">
        <v>533</v>
      </c>
      <c r="C45" s="12" t="s">
        <v>22</v>
      </c>
      <c r="D45" s="12">
        <v>11</v>
      </c>
      <c r="E45" s="12" t="s">
        <v>634</v>
      </c>
      <c r="F45" s="12" t="s">
        <v>635</v>
      </c>
      <c r="G45" s="12" t="s">
        <v>463</v>
      </c>
      <c r="H45" s="12">
        <v>14</v>
      </c>
      <c r="I45" s="12" t="str">
        <f t="shared" ref="I45:I61" si="2">CONCATENATE("GRUPO ",H45)</f>
        <v>GRUPO 14</v>
      </c>
      <c r="J45">
        <v>12</v>
      </c>
    </row>
    <row r="46" spans="1:10" hidden="1" x14ac:dyDescent="0.25">
      <c r="A46" s="12">
        <v>89</v>
      </c>
      <c r="B46" s="12" t="s">
        <v>9</v>
      </c>
      <c r="C46" s="12" t="s">
        <v>22</v>
      </c>
      <c r="D46" s="12">
        <v>12</v>
      </c>
      <c r="E46" s="12" t="s">
        <v>195</v>
      </c>
      <c r="F46" s="12" t="s">
        <v>196</v>
      </c>
      <c r="G46" s="12" t="s">
        <v>17</v>
      </c>
      <c r="H46" s="13">
        <v>1</v>
      </c>
      <c r="I46" s="12" t="str">
        <f t="shared" si="2"/>
        <v>GRUPO 1</v>
      </c>
      <c r="J46">
        <v>11</v>
      </c>
    </row>
    <row r="47" spans="1:10" hidden="1" x14ac:dyDescent="0.25">
      <c r="A47" s="12">
        <v>45</v>
      </c>
      <c r="B47" s="12" t="s">
        <v>533</v>
      </c>
      <c r="C47" s="12" t="s">
        <v>22</v>
      </c>
      <c r="D47" s="12">
        <v>12</v>
      </c>
      <c r="E47" s="12" t="s">
        <v>622</v>
      </c>
      <c r="F47" s="12" t="s">
        <v>623</v>
      </c>
      <c r="G47" s="12" t="s">
        <v>13</v>
      </c>
      <c r="H47" s="12">
        <v>14</v>
      </c>
      <c r="I47" s="12" t="str">
        <f t="shared" si="2"/>
        <v>GRUPO 14</v>
      </c>
      <c r="J47">
        <v>13</v>
      </c>
    </row>
    <row r="48" spans="1:10" hidden="1" x14ac:dyDescent="0.25">
      <c r="A48" s="12">
        <v>100</v>
      </c>
      <c r="B48" s="12" t="s">
        <v>533</v>
      </c>
      <c r="C48" s="12" t="s">
        <v>22</v>
      </c>
      <c r="D48" s="12">
        <v>13</v>
      </c>
      <c r="E48" s="12" t="s">
        <v>732</v>
      </c>
      <c r="F48" s="12" t="s">
        <v>733</v>
      </c>
      <c r="G48" s="12" t="s">
        <v>184</v>
      </c>
      <c r="H48" s="12">
        <v>14</v>
      </c>
      <c r="I48" s="12" t="str">
        <f t="shared" si="2"/>
        <v>GRUPO 14</v>
      </c>
      <c r="J48">
        <v>14</v>
      </c>
    </row>
    <row r="49" spans="1:10" hidden="1" x14ac:dyDescent="0.25">
      <c r="A49" s="12">
        <v>117</v>
      </c>
      <c r="B49" s="12" t="s">
        <v>256</v>
      </c>
      <c r="C49" s="12" t="s">
        <v>22</v>
      </c>
      <c r="D49" s="12">
        <v>21</v>
      </c>
      <c r="E49" s="12" t="s">
        <v>492</v>
      </c>
      <c r="F49" s="12" t="s">
        <v>493</v>
      </c>
      <c r="G49" s="12" t="s">
        <v>27</v>
      </c>
      <c r="H49" s="13">
        <v>4</v>
      </c>
      <c r="I49" s="12" t="str">
        <f t="shared" si="2"/>
        <v>GRUPO 4</v>
      </c>
      <c r="J49">
        <v>1</v>
      </c>
    </row>
    <row r="50" spans="1:10" hidden="1" x14ac:dyDescent="0.25">
      <c r="A50" s="12">
        <v>92</v>
      </c>
      <c r="B50" s="12" t="s">
        <v>9</v>
      </c>
      <c r="C50" s="12" t="s">
        <v>22</v>
      </c>
      <c r="D50" s="12">
        <v>10</v>
      </c>
      <c r="E50" s="12" t="s">
        <v>201</v>
      </c>
      <c r="F50" s="12" t="s">
        <v>202</v>
      </c>
      <c r="G50" s="12" t="s">
        <v>17</v>
      </c>
      <c r="H50" s="13">
        <v>1</v>
      </c>
      <c r="I50" s="12" t="str">
        <f t="shared" si="2"/>
        <v>GRUPO 1</v>
      </c>
      <c r="J50">
        <v>12</v>
      </c>
    </row>
    <row r="51" spans="1:10" hidden="1" x14ac:dyDescent="0.25">
      <c r="A51" s="12">
        <v>71</v>
      </c>
      <c r="B51" s="12" t="s">
        <v>533</v>
      </c>
      <c r="C51" s="12" t="s">
        <v>22</v>
      </c>
      <c r="D51" s="12">
        <v>14</v>
      </c>
      <c r="E51" s="12" t="s">
        <v>674</v>
      </c>
      <c r="F51" s="12" t="s">
        <v>675</v>
      </c>
      <c r="G51" s="12" t="s">
        <v>17</v>
      </c>
      <c r="H51" s="12">
        <v>14</v>
      </c>
      <c r="I51" s="12" t="str">
        <f t="shared" si="2"/>
        <v>GRUPO 14</v>
      </c>
      <c r="J51">
        <v>15</v>
      </c>
    </row>
    <row r="52" spans="1:10" hidden="1" x14ac:dyDescent="0.25">
      <c r="A52" s="12">
        <v>56</v>
      </c>
      <c r="B52" s="12" t="s">
        <v>533</v>
      </c>
      <c r="C52" s="12" t="s">
        <v>22</v>
      </c>
      <c r="D52" s="12">
        <v>15</v>
      </c>
      <c r="E52" s="12" t="s">
        <v>644</v>
      </c>
      <c r="F52" s="12" t="s">
        <v>645</v>
      </c>
      <c r="G52" s="12" t="s">
        <v>13</v>
      </c>
      <c r="H52" s="12">
        <v>14</v>
      </c>
      <c r="I52" s="12" t="str">
        <f t="shared" si="2"/>
        <v>GRUPO 14</v>
      </c>
      <c r="J52">
        <v>16</v>
      </c>
    </row>
    <row r="53" spans="1:10" hidden="1" x14ac:dyDescent="0.25">
      <c r="A53" s="12">
        <v>16</v>
      </c>
      <c r="B53" s="12" t="s">
        <v>256</v>
      </c>
      <c r="C53" s="12" t="s">
        <v>22</v>
      </c>
      <c r="D53" s="12">
        <v>22</v>
      </c>
      <c r="E53" s="12" t="s">
        <v>288</v>
      </c>
      <c r="F53" s="12" t="s">
        <v>289</v>
      </c>
      <c r="G53" s="12" t="s">
        <v>27</v>
      </c>
      <c r="H53" s="13">
        <v>4</v>
      </c>
      <c r="I53" s="12" t="str">
        <f t="shared" si="2"/>
        <v>GRUPO 4</v>
      </c>
      <c r="J53">
        <v>3</v>
      </c>
    </row>
    <row r="54" spans="1:10" hidden="1" x14ac:dyDescent="0.25">
      <c r="A54" s="12">
        <v>106</v>
      </c>
      <c r="B54" s="12" t="s">
        <v>9</v>
      </c>
      <c r="C54" s="12" t="s">
        <v>22</v>
      </c>
      <c r="D54" s="12">
        <v>13</v>
      </c>
      <c r="E54" s="12" t="s">
        <v>230</v>
      </c>
      <c r="F54" s="12" t="s">
        <v>231</v>
      </c>
      <c r="G54" s="12" t="s">
        <v>27</v>
      </c>
      <c r="H54" s="13">
        <v>2</v>
      </c>
      <c r="I54" s="12" t="str">
        <f t="shared" si="2"/>
        <v>GRUPO 2</v>
      </c>
      <c r="J54">
        <v>1</v>
      </c>
    </row>
    <row r="55" spans="1:10" hidden="1" x14ac:dyDescent="0.25">
      <c r="A55" s="12">
        <v>113</v>
      </c>
      <c r="B55" s="12" t="s">
        <v>533</v>
      </c>
      <c r="C55" s="12" t="s">
        <v>22</v>
      </c>
      <c r="D55" s="12">
        <v>15</v>
      </c>
      <c r="E55" s="12" t="s">
        <v>805</v>
      </c>
      <c r="F55" s="12" t="s">
        <v>806</v>
      </c>
      <c r="G55" s="12" t="s">
        <v>109</v>
      </c>
      <c r="H55" s="12">
        <v>14</v>
      </c>
      <c r="I55" s="12" t="str">
        <f t="shared" si="2"/>
        <v>GRUPO 14</v>
      </c>
      <c r="J55">
        <v>17</v>
      </c>
    </row>
    <row r="56" spans="1:10" hidden="1" x14ac:dyDescent="0.25">
      <c r="A56" s="12">
        <v>45</v>
      </c>
      <c r="B56" s="12" t="s">
        <v>256</v>
      </c>
      <c r="C56" s="12" t="s">
        <v>22</v>
      </c>
      <c r="D56" s="12">
        <v>23</v>
      </c>
      <c r="E56" s="12" t="s">
        <v>346</v>
      </c>
      <c r="F56" s="12" t="s">
        <v>347</v>
      </c>
      <c r="G56" s="12" t="s">
        <v>27</v>
      </c>
      <c r="H56" s="13">
        <v>4</v>
      </c>
      <c r="I56" s="12" t="str">
        <f t="shared" si="2"/>
        <v>GRUPO 4</v>
      </c>
      <c r="J56">
        <v>7</v>
      </c>
    </row>
    <row r="57" spans="1:10" hidden="1" x14ac:dyDescent="0.25">
      <c r="A57" s="12">
        <v>82</v>
      </c>
      <c r="B57" s="12" t="s">
        <v>533</v>
      </c>
      <c r="C57" s="12" t="s">
        <v>22</v>
      </c>
      <c r="D57" s="12">
        <v>16</v>
      </c>
      <c r="E57" s="12" t="s">
        <v>696</v>
      </c>
      <c r="F57" s="12" t="s">
        <v>697</v>
      </c>
      <c r="G57" s="12" t="s">
        <v>13</v>
      </c>
      <c r="H57" s="12">
        <v>14</v>
      </c>
      <c r="I57" s="12" t="str">
        <f t="shared" si="2"/>
        <v>GRUPO 14</v>
      </c>
      <c r="J57">
        <v>18</v>
      </c>
    </row>
    <row r="58" spans="1:10" hidden="1" x14ac:dyDescent="0.25">
      <c r="A58" s="12">
        <v>39</v>
      </c>
      <c r="B58" s="12" t="s">
        <v>533</v>
      </c>
      <c r="C58" s="12" t="s">
        <v>22</v>
      </c>
      <c r="D58" s="12">
        <v>17</v>
      </c>
      <c r="E58" s="12" t="s">
        <v>610</v>
      </c>
      <c r="F58" s="12" t="s">
        <v>611</v>
      </c>
      <c r="G58" s="12" t="s">
        <v>27</v>
      </c>
      <c r="H58" s="12">
        <v>14</v>
      </c>
      <c r="I58" s="12" t="str">
        <f t="shared" si="2"/>
        <v>GRUPO 14</v>
      </c>
      <c r="J58">
        <v>19</v>
      </c>
    </row>
    <row r="59" spans="1:10" hidden="1" x14ac:dyDescent="0.25">
      <c r="A59" s="12">
        <v>55</v>
      </c>
      <c r="B59" s="12" t="s">
        <v>9</v>
      </c>
      <c r="C59" s="12" t="s">
        <v>22</v>
      </c>
      <c r="D59" s="12">
        <v>14</v>
      </c>
      <c r="E59" s="12" t="s">
        <v>126</v>
      </c>
      <c r="F59" s="12" t="s">
        <v>127</v>
      </c>
      <c r="G59" s="12" t="s">
        <v>17</v>
      </c>
      <c r="H59" s="13">
        <v>2</v>
      </c>
      <c r="I59" s="12" t="str">
        <f t="shared" si="2"/>
        <v>GRUPO 2</v>
      </c>
      <c r="J59">
        <v>2</v>
      </c>
    </row>
    <row r="60" spans="1:10" hidden="1" x14ac:dyDescent="0.25">
      <c r="A60" s="12">
        <v>123</v>
      </c>
      <c r="B60" s="12" t="s">
        <v>256</v>
      </c>
      <c r="C60" s="12" t="s">
        <v>22</v>
      </c>
      <c r="D60" s="12">
        <v>24</v>
      </c>
      <c r="E60" s="12" t="s">
        <v>504</v>
      </c>
      <c r="F60" s="12" t="s">
        <v>505</v>
      </c>
      <c r="G60" s="12" t="s">
        <v>13</v>
      </c>
      <c r="H60" s="13">
        <v>4</v>
      </c>
      <c r="I60" s="12" t="str">
        <f t="shared" si="2"/>
        <v>GRUPO 4</v>
      </c>
      <c r="J60">
        <v>8</v>
      </c>
    </row>
    <row r="61" spans="1:10" hidden="1" x14ac:dyDescent="0.25">
      <c r="A61" s="12">
        <v>13</v>
      </c>
      <c r="B61" s="12" t="s">
        <v>533</v>
      </c>
      <c r="C61" s="12" t="s">
        <v>22</v>
      </c>
      <c r="D61" s="12">
        <v>18</v>
      </c>
      <c r="E61" s="12" t="s">
        <v>558</v>
      </c>
      <c r="F61" s="12" t="s">
        <v>559</v>
      </c>
      <c r="G61" s="12" t="s">
        <v>13</v>
      </c>
      <c r="H61" s="12">
        <v>14</v>
      </c>
      <c r="I61" s="12" t="str">
        <f t="shared" si="2"/>
        <v>GRUPO 14</v>
      </c>
      <c r="J61">
        <v>20</v>
      </c>
    </row>
    <row r="62" spans="1:10" hidden="1" x14ac:dyDescent="0.25">
      <c r="A62" s="12">
        <v>29</v>
      </c>
      <c r="B62" s="12" t="s">
        <v>256</v>
      </c>
      <c r="C62" s="12" t="s">
        <v>22</v>
      </c>
      <c r="D62" s="12">
        <v>25</v>
      </c>
      <c r="E62" s="12" t="s">
        <v>314</v>
      </c>
      <c r="F62" s="12" t="s">
        <v>315</v>
      </c>
      <c r="G62" s="12" t="s">
        <v>13</v>
      </c>
      <c r="H62" s="13">
        <v>4</v>
      </c>
      <c r="I62" s="12" t="str">
        <f t="shared" ref="I62:I117" si="3">CONCATENATE("GRUPO ",H62)</f>
        <v>GRUPO 4</v>
      </c>
      <c r="J62">
        <v>9</v>
      </c>
    </row>
    <row r="63" spans="1:10" hidden="1" x14ac:dyDescent="0.25">
      <c r="A63" s="12">
        <v>114</v>
      </c>
      <c r="B63" s="12" t="s">
        <v>9</v>
      </c>
      <c r="C63" s="12" t="s">
        <v>22</v>
      </c>
      <c r="D63" s="12">
        <v>15</v>
      </c>
      <c r="E63" s="12" t="s">
        <v>246</v>
      </c>
      <c r="F63" s="12" t="s">
        <v>247</v>
      </c>
      <c r="G63" s="12" t="s">
        <v>17</v>
      </c>
      <c r="H63" s="13">
        <v>2</v>
      </c>
      <c r="I63" s="12" t="str">
        <f t="shared" si="3"/>
        <v>GRUPO 2</v>
      </c>
      <c r="J63">
        <v>3</v>
      </c>
    </row>
    <row r="64" spans="1:10" hidden="1" x14ac:dyDescent="0.25">
      <c r="A64" s="12">
        <v>26</v>
      </c>
      <c r="B64" s="12" t="s">
        <v>533</v>
      </c>
      <c r="C64" s="12" t="s">
        <v>22</v>
      </c>
      <c r="D64" s="12">
        <v>19</v>
      </c>
      <c r="E64" s="12" t="s">
        <v>584</v>
      </c>
      <c r="F64" s="12" t="s">
        <v>585</v>
      </c>
      <c r="G64" s="12" t="s">
        <v>184</v>
      </c>
      <c r="H64" s="12">
        <v>15</v>
      </c>
      <c r="I64" s="12" t="str">
        <f t="shared" si="3"/>
        <v>GRUPO 15</v>
      </c>
      <c r="J64">
        <v>9</v>
      </c>
    </row>
    <row r="65" spans="1:10" hidden="1" x14ac:dyDescent="0.25">
      <c r="A65" s="12">
        <v>107</v>
      </c>
      <c r="B65" s="12" t="s">
        <v>533</v>
      </c>
      <c r="C65" s="12" t="s">
        <v>22</v>
      </c>
      <c r="D65" s="12">
        <v>20</v>
      </c>
      <c r="E65" s="12" t="s">
        <v>746</v>
      </c>
      <c r="F65" s="12" t="s">
        <v>747</v>
      </c>
      <c r="G65" s="12" t="s">
        <v>13</v>
      </c>
      <c r="H65" s="12">
        <v>15</v>
      </c>
      <c r="I65" s="12" t="str">
        <f t="shared" si="3"/>
        <v>GRUPO 15</v>
      </c>
      <c r="J65">
        <v>1</v>
      </c>
    </row>
    <row r="66" spans="1:10" hidden="1" x14ac:dyDescent="0.25">
      <c r="A66" s="12">
        <v>15</v>
      </c>
      <c r="B66" s="12" t="s">
        <v>256</v>
      </c>
      <c r="C66" s="12" t="s">
        <v>22</v>
      </c>
      <c r="D66" s="12">
        <v>26</v>
      </c>
      <c r="E66" s="12" t="s">
        <v>286</v>
      </c>
      <c r="F66" s="12" t="s">
        <v>287</v>
      </c>
      <c r="G66" s="12" t="s">
        <v>27</v>
      </c>
      <c r="H66" s="13">
        <v>13</v>
      </c>
      <c r="I66" s="12" t="str">
        <f t="shared" si="3"/>
        <v>GRUPO 13</v>
      </c>
      <c r="J66">
        <v>11</v>
      </c>
    </row>
    <row r="67" spans="1:10" hidden="1" x14ac:dyDescent="0.25">
      <c r="A67" s="12">
        <v>12</v>
      </c>
      <c r="B67" s="12" t="s">
        <v>256</v>
      </c>
      <c r="C67" s="12" t="s">
        <v>22</v>
      </c>
      <c r="D67" s="12">
        <v>27</v>
      </c>
      <c r="E67" s="12" t="s">
        <v>280</v>
      </c>
      <c r="F67" s="12" t="s">
        <v>281</v>
      </c>
      <c r="G67" s="12" t="s">
        <v>13</v>
      </c>
      <c r="H67" s="13">
        <v>4</v>
      </c>
      <c r="I67" s="12" t="str">
        <f t="shared" si="3"/>
        <v>GRUPO 4</v>
      </c>
      <c r="J67">
        <v>12</v>
      </c>
    </row>
    <row r="68" spans="1:10" hidden="1" x14ac:dyDescent="0.25">
      <c r="A68" s="12">
        <v>49</v>
      </c>
      <c r="B68" s="12" t="s">
        <v>256</v>
      </c>
      <c r="C68" s="12" t="s">
        <v>22</v>
      </c>
      <c r="D68" s="12">
        <v>28</v>
      </c>
      <c r="E68" s="12" t="s">
        <v>354</v>
      </c>
      <c r="F68" s="12" t="s">
        <v>355</v>
      </c>
      <c r="G68" s="12" t="s">
        <v>27</v>
      </c>
      <c r="H68" s="13">
        <v>4</v>
      </c>
      <c r="I68" s="12" t="str">
        <f t="shared" si="3"/>
        <v>GRUPO 4</v>
      </c>
      <c r="J68">
        <v>14</v>
      </c>
    </row>
    <row r="69" spans="1:10" hidden="1" x14ac:dyDescent="0.25">
      <c r="A69" s="12">
        <v>87</v>
      </c>
      <c r="B69" s="12" t="s">
        <v>256</v>
      </c>
      <c r="C69" s="12" t="s">
        <v>22</v>
      </c>
      <c r="D69" s="12">
        <v>29</v>
      </c>
      <c r="E69" s="12" t="s">
        <v>431</v>
      </c>
      <c r="F69" s="12" t="s">
        <v>432</v>
      </c>
      <c r="G69" s="12" t="s">
        <v>27</v>
      </c>
      <c r="H69" s="13">
        <v>4</v>
      </c>
      <c r="I69" s="12" t="str">
        <f t="shared" si="3"/>
        <v>GRUPO 4</v>
      </c>
      <c r="J69">
        <v>15</v>
      </c>
    </row>
    <row r="70" spans="1:10" hidden="1" x14ac:dyDescent="0.25">
      <c r="A70" s="12">
        <v>81</v>
      </c>
      <c r="B70" s="12" t="s">
        <v>533</v>
      </c>
      <c r="C70" s="12" t="s">
        <v>22</v>
      </c>
      <c r="D70" s="12">
        <v>21</v>
      </c>
      <c r="E70" s="12" t="s">
        <v>694</v>
      </c>
      <c r="F70" s="12" t="s">
        <v>695</v>
      </c>
      <c r="G70" s="12" t="s">
        <v>184</v>
      </c>
      <c r="H70" s="12">
        <v>15</v>
      </c>
      <c r="I70" s="12" t="str">
        <f t="shared" si="3"/>
        <v>GRUPO 15</v>
      </c>
      <c r="J70">
        <v>3</v>
      </c>
    </row>
    <row r="71" spans="1:10" hidden="1" x14ac:dyDescent="0.25">
      <c r="A71" s="12">
        <v>23</v>
      </c>
      <c r="B71" s="12" t="s">
        <v>256</v>
      </c>
      <c r="C71" s="12" t="s">
        <v>22</v>
      </c>
      <c r="D71" s="12">
        <v>30</v>
      </c>
      <c r="E71" s="12" t="s">
        <v>302</v>
      </c>
      <c r="F71" s="12" t="s">
        <v>303</v>
      </c>
      <c r="G71" s="12" t="s">
        <v>27</v>
      </c>
      <c r="H71" s="13">
        <v>4</v>
      </c>
      <c r="I71" s="12" t="str">
        <f t="shared" si="3"/>
        <v>GRUPO 4</v>
      </c>
      <c r="J71">
        <v>16</v>
      </c>
    </row>
    <row r="72" spans="1:10" hidden="1" x14ac:dyDescent="0.25">
      <c r="A72" s="12">
        <v>75</v>
      </c>
      <c r="B72" s="12" t="s">
        <v>533</v>
      </c>
      <c r="C72" s="12" t="s">
        <v>22</v>
      </c>
      <c r="D72" s="12">
        <v>22</v>
      </c>
      <c r="E72" s="12" t="s">
        <v>682</v>
      </c>
      <c r="F72" s="12" t="s">
        <v>683</v>
      </c>
      <c r="G72" s="12" t="s">
        <v>13</v>
      </c>
      <c r="H72" s="12">
        <v>15</v>
      </c>
      <c r="I72" s="12" t="str">
        <f t="shared" si="3"/>
        <v>GRUPO 15</v>
      </c>
      <c r="J72">
        <v>4</v>
      </c>
    </row>
    <row r="73" spans="1:10" hidden="1" x14ac:dyDescent="0.25">
      <c r="A73" s="12">
        <v>26</v>
      </c>
      <c r="B73" s="12" t="s">
        <v>256</v>
      </c>
      <c r="C73" s="12" t="s">
        <v>22</v>
      </c>
      <c r="D73" s="12">
        <v>31</v>
      </c>
      <c r="E73" s="12" t="s">
        <v>308</v>
      </c>
      <c r="F73" s="12" t="s">
        <v>309</v>
      </c>
      <c r="G73" s="12" t="s">
        <v>184</v>
      </c>
      <c r="H73" s="13">
        <v>4</v>
      </c>
      <c r="I73" s="12" t="str">
        <f t="shared" si="3"/>
        <v>GRUPO 4</v>
      </c>
      <c r="J73">
        <v>17</v>
      </c>
    </row>
    <row r="74" spans="1:10" hidden="1" x14ac:dyDescent="0.25">
      <c r="A74" s="12">
        <v>61</v>
      </c>
      <c r="B74" s="12" t="s">
        <v>256</v>
      </c>
      <c r="C74" s="12" t="s">
        <v>22</v>
      </c>
      <c r="D74" s="12">
        <v>32</v>
      </c>
      <c r="E74" s="12" t="s">
        <v>379</v>
      </c>
      <c r="F74" s="12" t="s">
        <v>380</v>
      </c>
      <c r="G74" s="12" t="s">
        <v>27</v>
      </c>
      <c r="H74" s="13">
        <v>4</v>
      </c>
      <c r="I74" s="12" t="str">
        <f t="shared" si="3"/>
        <v>GRUPO 4</v>
      </c>
      <c r="J74">
        <v>18</v>
      </c>
    </row>
    <row r="75" spans="1:10" hidden="1" x14ac:dyDescent="0.25">
      <c r="A75" s="12">
        <v>136</v>
      </c>
      <c r="B75" s="12" t="s">
        <v>256</v>
      </c>
      <c r="C75" s="12" t="s">
        <v>22</v>
      </c>
      <c r="D75" s="12">
        <v>33</v>
      </c>
      <c r="E75" s="12" t="s">
        <v>531</v>
      </c>
      <c r="F75" s="12" t="s">
        <v>532</v>
      </c>
      <c r="G75" s="12" t="s">
        <v>13</v>
      </c>
      <c r="H75" s="13">
        <v>4</v>
      </c>
      <c r="I75" s="12" t="str">
        <f t="shared" si="3"/>
        <v>GRUPO 4</v>
      </c>
      <c r="J75">
        <v>19</v>
      </c>
    </row>
    <row r="76" spans="1:10" hidden="1" x14ac:dyDescent="0.25">
      <c r="A76" s="12">
        <v>109</v>
      </c>
      <c r="B76" s="12" t="s">
        <v>256</v>
      </c>
      <c r="C76" s="12" t="s">
        <v>10</v>
      </c>
      <c r="D76" s="12">
        <v>1</v>
      </c>
      <c r="E76" s="12" t="s">
        <v>476</v>
      </c>
      <c r="F76" s="12" t="s">
        <v>477</v>
      </c>
      <c r="G76" s="12" t="s">
        <v>27</v>
      </c>
      <c r="H76" s="13">
        <v>7</v>
      </c>
      <c r="I76" s="12" t="str">
        <f t="shared" si="3"/>
        <v>GRUPO 7</v>
      </c>
      <c r="J76">
        <v>2</v>
      </c>
    </row>
    <row r="77" spans="1:10" hidden="1" x14ac:dyDescent="0.25">
      <c r="A77" s="12">
        <v>86</v>
      </c>
      <c r="B77" s="12" t="s">
        <v>533</v>
      </c>
      <c r="C77" s="12" t="s">
        <v>22</v>
      </c>
      <c r="D77" s="12">
        <v>23</v>
      </c>
      <c r="E77" s="12" t="s">
        <v>704</v>
      </c>
      <c r="F77" s="12" t="s">
        <v>705</v>
      </c>
      <c r="G77" s="12" t="s">
        <v>13</v>
      </c>
      <c r="H77" s="12">
        <v>15</v>
      </c>
      <c r="I77" s="12" t="str">
        <f t="shared" si="3"/>
        <v>GRUPO 15</v>
      </c>
      <c r="J77">
        <v>5</v>
      </c>
    </row>
    <row r="78" spans="1:10" hidden="1" x14ac:dyDescent="0.25">
      <c r="A78" s="12">
        <v>78</v>
      </c>
      <c r="B78" s="12" t="s">
        <v>9</v>
      </c>
      <c r="C78" s="12" t="s">
        <v>22</v>
      </c>
      <c r="D78" s="12">
        <v>16</v>
      </c>
      <c r="E78" s="12" t="s">
        <v>172</v>
      </c>
      <c r="F78" s="12" t="s">
        <v>173</v>
      </c>
      <c r="G78" s="12" t="s">
        <v>27</v>
      </c>
      <c r="H78" s="13">
        <v>2</v>
      </c>
      <c r="I78" s="12" t="str">
        <f t="shared" si="3"/>
        <v>GRUPO 2</v>
      </c>
      <c r="J78">
        <v>4</v>
      </c>
    </row>
    <row r="79" spans="1:10" hidden="1" x14ac:dyDescent="0.25">
      <c r="A79" s="12">
        <v>72</v>
      </c>
      <c r="B79" s="12" t="s">
        <v>9</v>
      </c>
      <c r="C79" s="12" t="s">
        <v>22</v>
      </c>
      <c r="D79" s="12">
        <v>22</v>
      </c>
      <c r="E79" s="12" t="s">
        <v>160</v>
      </c>
      <c r="F79" s="12" t="s">
        <v>161</v>
      </c>
      <c r="G79" s="12" t="s">
        <v>17</v>
      </c>
      <c r="H79" s="13">
        <v>1</v>
      </c>
      <c r="I79" s="12" t="str">
        <f t="shared" si="3"/>
        <v>GRUPO 1</v>
      </c>
      <c r="J79">
        <v>13</v>
      </c>
    </row>
    <row r="80" spans="1:10" hidden="1" x14ac:dyDescent="0.25">
      <c r="A80" s="12">
        <v>58</v>
      </c>
      <c r="B80" s="12" t="s">
        <v>533</v>
      </c>
      <c r="C80" s="12" t="s">
        <v>22</v>
      </c>
      <c r="D80" s="12">
        <v>24</v>
      </c>
      <c r="E80" s="12" t="s">
        <v>648</v>
      </c>
      <c r="F80" s="12" t="s">
        <v>649</v>
      </c>
      <c r="G80" s="12" t="s">
        <v>184</v>
      </c>
      <c r="H80" s="12">
        <v>15</v>
      </c>
      <c r="I80" s="12" t="str">
        <f t="shared" si="3"/>
        <v>GRUPO 15</v>
      </c>
      <c r="J80">
        <v>6</v>
      </c>
    </row>
    <row r="81" spans="1:10" hidden="1" x14ac:dyDescent="0.25">
      <c r="A81" s="12">
        <v>54</v>
      </c>
      <c r="B81" s="12" t="s">
        <v>9</v>
      </c>
      <c r="C81" s="12" t="s">
        <v>22</v>
      </c>
      <c r="D81" s="12">
        <v>19</v>
      </c>
      <c r="E81" s="12" t="s">
        <v>124</v>
      </c>
      <c r="F81" s="12" t="s">
        <v>125</v>
      </c>
      <c r="G81" s="12" t="s">
        <v>27</v>
      </c>
      <c r="H81" s="13">
        <v>2</v>
      </c>
      <c r="I81" s="12" t="str">
        <f t="shared" si="3"/>
        <v>GRUPO 2</v>
      </c>
      <c r="J81">
        <v>6</v>
      </c>
    </row>
    <row r="82" spans="1:10" hidden="1" x14ac:dyDescent="0.25">
      <c r="A82" s="12">
        <v>77</v>
      </c>
      <c r="B82" s="12" t="s">
        <v>256</v>
      </c>
      <c r="C82" s="12" t="s">
        <v>10</v>
      </c>
      <c r="D82" s="12">
        <v>2</v>
      </c>
      <c r="E82" s="12" t="s">
        <v>411</v>
      </c>
      <c r="F82" s="12" t="s">
        <v>412</v>
      </c>
      <c r="G82" s="12" t="s">
        <v>27</v>
      </c>
      <c r="H82" s="13">
        <v>7</v>
      </c>
      <c r="I82" s="12" t="str">
        <f t="shared" si="3"/>
        <v>GRUPO 7</v>
      </c>
      <c r="J82">
        <v>3</v>
      </c>
    </row>
    <row r="83" spans="1:10" hidden="1" x14ac:dyDescent="0.25">
      <c r="A83" s="12">
        <v>73</v>
      </c>
      <c r="B83" s="12" t="s">
        <v>533</v>
      </c>
      <c r="C83" s="12" t="s">
        <v>22</v>
      </c>
      <c r="D83" s="12">
        <v>25</v>
      </c>
      <c r="E83" s="12" t="s">
        <v>678</v>
      </c>
      <c r="F83" s="12" t="s">
        <v>679</v>
      </c>
      <c r="G83" s="12" t="s">
        <v>13</v>
      </c>
      <c r="H83" s="12">
        <v>15</v>
      </c>
      <c r="I83" s="12" t="str">
        <f t="shared" si="3"/>
        <v>GRUPO 15</v>
      </c>
      <c r="J83">
        <v>8</v>
      </c>
    </row>
    <row r="84" spans="1:10" hidden="1" x14ac:dyDescent="0.25">
      <c r="A84" s="12">
        <v>85</v>
      </c>
      <c r="B84" s="12" t="s">
        <v>533</v>
      </c>
      <c r="C84" s="12" t="s">
        <v>22</v>
      </c>
      <c r="D84" s="12">
        <v>26</v>
      </c>
      <c r="E84" s="12" t="s">
        <v>702</v>
      </c>
      <c r="F84" s="12" t="s">
        <v>703</v>
      </c>
      <c r="G84" s="12" t="s">
        <v>13</v>
      </c>
      <c r="H84" s="12">
        <v>15</v>
      </c>
      <c r="I84" s="12" t="str">
        <f t="shared" si="3"/>
        <v>GRUPO 15</v>
      </c>
      <c r="J84">
        <v>10</v>
      </c>
    </row>
    <row r="85" spans="1:10" hidden="1" x14ac:dyDescent="0.25">
      <c r="A85" s="12">
        <v>57</v>
      </c>
      <c r="B85" s="12" t="s">
        <v>533</v>
      </c>
      <c r="C85" s="12" t="s">
        <v>22</v>
      </c>
      <c r="D85" s="12">
        <v>27</v>
      </c>
      <c r="E85" s="12" t="s">
        <v>646</v>
      </c>
      <c r="F85" s="12" t="s">
        <v>647</v>
      </c>
      <c r="G85" s="12" t="s">
        <v>184</v>
      </c>
      <c r="H85" s="12">
        <v>15</v>
      </c>
      <c r="I85" s="12" t="str">
        <f t="shared" si="3"/>
        <v>GRUPO 15</v>
      </c>
      <c r="J85">
        <v>14</v>
      </c>
    </row>
    <row r="86" spans="1:10" hidden="1" x14ac:dyDescent="0.25">
      <c r="A86" s="12">
        <v>9</v>
      </c>
      <c r="B86" s="12" t="s">
        <v>256</v>
      </c>
      <c r="C86" s="12" t="s">
        <v>10</v>
      </c>
      <c r="D86" s="12">
        <v>3</v>
      </c>
      <c r="E86" s="12" t="s">
        <v>274</v>
      </c>
      <c r="F86" s="12" t="s">
        <v>275</v>
      </c>
      <c r="G86" s="12" t="s">
        <v>27</v>
      </c>
      <c r="H86" s="13">
        <v>7</v>
      </c>
      <c r="I86" s="12" t="str">
        <f t="shared" si="3"/>
        <v>GRUPO 7</v>
      </c>
      <c r="J86">
        <v>7</v>
      </c>
    </row>
    <row r="87" spans="1:10" hidden="1" x14ac:dyDescent="0.25">
      <c r="A87" s="12">
        <v>43</v>
      </c>
      <c r="B87" s="12" t="s">
        <v>533</v>
      </c>
      <c r="C87" s="12" t="s">
        <v>22</v>
      </c>
      <c r="D87" s="12">
        <v>28</v>
      </c>
      <c r="E87" s="12" t="s">
        <v>618</v>
      </c>
      <c r="F87" s="12" t="s">
        <v>619</v>
      </c>
      <c r="G87" s="12" t="s">
        <v>13</v>
      </c>
      <c r="H87" s="12">
        <v>15</v>
      </c>
      <c r="I87" s="12" t="str">
        <f t="shared" si="3"/>
        <v>GRUPO 15</v>
      </c>
      <c r="J87">
        <v>7</v>
      </c>
    </row>
    <row r="88" spans="1:10" hidden="1" x14ac:dyDescent="0.25">
      <c r="A88" s="12">
        <v>112</v>
      </c>
      <c r="B88" s="12" t="s">
        <v>256</v>
      </c>
      <c r="C88" s="12" t="s">
        <v>10</v>
      </c>
      <c r="D88" s="12">
        <v>4</v>
      </c>
      <c r="E88" s="12" t="s">
        <v>482</v>
      </c>
      <c r="F88" s="12" t="s">
        <v>483</v>
      </c>
      <c r="G88" s="12" t="s">
        <v>184</v>
      </c>
      <c r="H88" s="13">
        <v>7</v>
      </c>
      <c r="I88" s="12" t="str">
        <f t="shared" si="3"/>
        <v>GRUPO 7</v>
      </c>
      <c r="J88">
        <v>4</v>
      </c>
    </row>
    <row r="89" spans="1:10" hidden="1" x14ac:dyDescent="0.25">
      <c r="A89" s="12">
        <v>125</v>
      </c>
      <c r="B89" s="12" t="s">
        <v>256</v>
      </c>
      <c r="C89" s="12" t="s">
        <v>10</v>
      </c>
      <c r="D89" s="12">
        <v>5</v>
      </c>
      <c r="E89" s="12" t="s">
        <v>508</v>
      </c>
      <c r="F89" s="12" t="s">
        <v>509</v>
      </c>
      <c r="G89" s="12" t="s">
        <v>510</v>
      </c>
      <c r="H89" s="13">
        <v>7</v>
      </c>
      <c r="I89" s="12" t="str">
        <f t="shared" si="3"/>
        <v>GRUPO 7</v>
      </c>
      <c r="J89">
        <v>5</v>
      </c>
    </row>
    <row r="90" spans="1:10" hidden="1" x14ac:dyDescent="0.25">
      <c r="A90" s="12">
        <v>97</v>
      </c>
      <c r="B90" s="12" t="s">
        <v>533</v>
      </c>
      <c r="C90" s="12" t="s">
        <v>22</v>
      </c>
      <c r="D90" s="12">
        <v>29</v>
      </c>
      <c r="E90" s="12" t="s">
        <v>726</v>
      </c>
      <c r="F90" s="12" t="s">
        <v>727</v>
      </c>
      <c r="G90" s="12" t="s">
        <v>184</v>
      </c>
      <c r="H90" s="12">
        <v>15</v>
      </c>
      <c r="I90" s="12" t="str">
        <f t="shared" si="3"/>
        <v>GRUPO 15</v>
      </c>
      <c r="J90">
        <v>12</v>
      </c>
    </row>
    <row r="91" spans="1:10" hidden="1" x14ac:dyDescent="0.25">
      <c r="A91" s="12">
        <v>69</v>
      </c>
      <c r="B91" s="12" t="s">
        <v>9</v>
      </c>
      <c r="C91" s="12" t="s">
        <v>22</v>
      </c>
      <c r="D91" s="12">
        <v>18</v>
      </c>
      <c r="E91" s="12" t="s">
        <v>154</v>
      </c>
      <c r="F91" s="12" t="s">
        <v>155</v>
      </c>
      <c r="G91" s="12" t="s">
        <v>17</v>
      </c>
      <c r="H91" s="13">
        <v>2</v>
      </c>
      <c r="I91" s="12" t="str">
        <f t="shared" si="3"/>
        <v>GRUPO 2</v>
      </c>
      <c r="J91">
        <v>7</v>
      </c>
    </row>
    <row r="92" spans="1:10" hidden="1" x14ac:dyDescent="0.25">
      <c r="A92" s="12">
        <v>61</v>
      </c>
      <c r="B92" s="12" t="s">
        <v>9</v>
      </c>
      <c r="C92" s="12" t="s">
        <v>22</v>
      </c>
      <c r="D92" s="12">
        <v>20</v>
      </c>
      <c r="E92" s="12" t="s">
        <v>138</v>
      </c>
      <c r="F92" s="12" t="s">
        <v>139</v>
      </c>
      <c r="G92" s="12" t="s">
        <v>27</v>
      </c>
      <c r="H92" s="13">
        <v>2</v>
      </c>
      <c r="I92" s="12" t="str">
        <f t="shared" si="3"/>
        <v>GRUPO 2</v>
      </c>
      <c r="J92">
        <v>8</v>
      </c>
    </row>
    <row r="93" spans="1:10" hidden="1" x14ac:dyDescent="0.25">
      <c r="A93" s="12">
        <v>35</v>
      </c>
      <c r="B93" s="12" t="s">
        <v>9</v>
      </c>
      <c r="C93" s="12" t="s">
        <v>22</v>
      </c>
      <c r="D93" s="12">
        <v>11</v>
      </c>
      <c r="E93" s="12" t="s">
        <v>85</v>
      </c>
      <c r="F93" s="12" t="s">
        <v>86</v>
      </c>
      <c r="G93" s="12" t="s">
        <v>27</v>
      </c>
      <c r="H93" s="13">
        <v>1</v>
      </c>
      <c r="I93" s="12" t="str">
        <f t="shared" si="3"/>
        <v>GRUPO 1</v>
      </c>
      <c r="J93">
        <v>14</v>
      </c>
    </row>
    <row r="94" spans="1:10" hidden="1" x14ac:dyDescent="0.25">
      <c r="A94" s="12">
        <v>71</v>
      </c>
      <c r="B94" s="12" t="s">
        <v>256</v>
      </c>
      <c r="C94" s="12" t="s">
        <v>10</v>
      </c>
      <c r="D94" s="12">
        <v>6</v>
      </c>
      <c r="E94" s="12" t="s">
        <v>399</v>
      </c>
      <c r="F94" s="12" t="s">
        <v>400</v>
      </c>
      <c r="G94" s="12" t="s">
        <v>13</v>
      </c>
      <c r="H94" s="13">
        <v>7</v>
      </c>
      <c r="I94" s="12" t="str">
        <f t="shared" si="3"/>
        <v>GRUPO 7</v>
      </c>
      <c r="J94">
        <v>6</v>
      </c>
    </row>
    <row r="95" spans="1:10" hidden="1" x14ac:dyDescent="0.25">
      <c r="A95" s="12">
        <v>30</v>
      </c>
      <c r="B95" s="12" t="s">
        <v>9</v>
      </c>
      <c r="C95" s="12" t="s">
        <v>22</v>
      </c>
      <c r="D95" s="12">
        <v>21</v>
      </c>
      <c r="E95" s="12" t="s">
        <v>75</v>
      </c>
      <c r="F95" s="12" t="s">
        <v>76</v>
      </c>
      <c r="G95" s="12" t="s">
        <v>17</v>
      </c>
      <c r="H95" s="13">
        <v>2</v>
      </c>
      <c r="I95" s="12" t="str">
        <f t="shared" si="3"/>
        <v>GRUPO 2</v>
      </c>
      <c r="J95">
        <v>9</v>
      </c>
    </row>
    <row r="96" spans="1:10" hidden="1" x14ac:dyDescent="0.25">
      <c r="A96" s="12">
        <v>54</v>
      </c>
      <c r="B96" s="12" t="s">
        <v>533</v>
      </c>
      <c r="C96" s="12" t="s">
        <v>22</v>
      </c>
      <c r="D96" s="12">
        <v>30</v>
      </c>
      <c r="E96" s="12" t="s">
        <v>640</v>
      </c>
      <c r="F96" s="12" t="s">
        <v>641</v>
      </c>
      <c r="G96" s="12" t="s">
        <v>184</v>
      </c>
      <c r="H96" s="12">
        <v>15</v>
      </c>
      <c r="I96" s="12" t="str">
        <f t="shared" si="3"/>
        <v>GRUPO 15</v>
      </c>
      <c r="J96">
        <v>11</v>
      </c>
    </row>
    <row r="97" spans="1:10" hidden="1" x14ac:dyDescent="0.25">
      <c r="A97" s="12">
        <v>50</v>
      </c>
      <c r="B97" s="12" t="s">
        <v>256</v>
      </c>
      <c r="C97" s="12" t="s">
        <v>10</v>
      </c>
      <c r="D97" s="12">
        <v>7</v>
      </c>
      <c r="E97" s="12" t="s">
        <v>356</v>
      </c>
      <c r="F97" s="12" t="s">
        <v>357</v>
      </c>
      <c r="G97" s="12" t="s">
        <v>17</v>
      </c>
      <c r="H97" s="13">
        <v>7</v>
      </c>
      <c r="I97" s="12" t="str">
        <f t="shared" si="3"/>
        <v>GRUPO 7</v>
      </c>
      <c r="J97">
        <v>8</v>
      </c>
    </row>
    <row r="98" spans="1:10" hidden="1" x14ac:dyDescent="0.25">
      <c r="A98" s="12">
        <v>42</v>
      </c>
      <c r="B98" s="12" t="s">
        <v>256</v>
      </c>
      <c r="C98" s="12" t="s">
        <v>10</v>
      </c>
      <c r="D98" s="12">
        <v>8</v>
      </c>
      <c r="E98" s="12" t="s">
        <v>340</v>
      </c>
      <c r="F98" s="12" t="s">
        <v>341</v>
      </c>
      <c r="G98" s="12" t="s">
        <v>13</v>
      </c>
      <c r="H98" s="13">
        <v>7</v>
      </c>
      <c r="I98" s="12" t="str">
        <f t="shared" si="3"/>
        <v>GRUPO 7</v>
      </c>
      <c r="J98">
        <v>9</v>
      </c>
    </row>
    <row r="99" spans="1:10" hidden="1" x14ac:dyDescent="0.25">
      <c r="A99" s="12">
        <v>102</v>
      </c>
      <c r="B99" s="12" t="s">
        <v>9</v>
      </c>
      <c r="C99" s="12" t="s">
        <v>22</v>
      </c>
      <c r="D99" s="12">
        <v>23</v>
      </c>
      <c r="E99" s="12" t="s">
        <v>221</v>
      </c>
      <c r="F99" s="12" t="s">
        <v>222</v>
      </c>
      <c r="G99" s="12" t="s">
        <v>17</v>
      </c>
      <c r="H99" s="13">
        <v>2</v>
      </c>
      <c r="I99" s="12" t="str">
        <f t="shared" si="3"/>
        <v>GRUPO 2</v>
      </c>
      <c r="J99">
        <v>10</v>
      </c>
    </row>
    <row r="100" spans="1:10" hidden="1" x14ac:dyDescent="0.25">
      <c r="A100" s="12">
        <v>48</v>
      </c>
      <c r="B100" s="12" t="s">
        <v>9</v>
      </c>
      <c r="C100" s="12" t="s">
        <v>22</v>
      </c>
      <c r="D100" s="12">
        <v>25</v>
      </c>
      <c r="E100" s="12" t="s">
        <v>112</v>
      </c>
      <c r="F100" s="12" t="s">
        <v>113</v>
      </c>
      <c r="G100" s="12" t="s">
        <v>13</v>
      </c>
      <c r="H100" s="13">
        <v>1</v>
      </c>
      <c r="I100" s="12" t="str">
        <f t="shared" si="3"/>
        <v>GRUPO 1</v>
      </c>
      <c r="J100">
        <v>15</v>
      </c>
    </row>
    <row r="101" spans="1:10" hidden="1" x14ac:dyDescent="0.25">
      <c r="A101" s="12">
        <v>37</v>
      </c>
      <c r="B101" s="12" t="s">
        <v>9</v>
      </c>
      <c r="C101" s="12" t="s">
        <v>22</v>
      </c>
      <c r="D101" s="12">
        <v>26</v>
      </c>
      <c r="E101" s="12" t="s">
        <v>89</v>
      </c>
      <c r="F101" s="12" t="s">
        <v>90</v>
      </c>
      <c r="G101" s="12" t="s">
        <v>27</v>
      </c>
      <c r="H101" s="13">
        <v>1</v>
      </c>
      <c r="I101" s="12" t="str">
        <f t="shared" si="3"/>
        <v>GRUPO 1</v>
      </c>
      <c r="J101">
        <v>16</v>
      </c>
    </row>
    <row r="102" spans="1:10" hidden="1" x14ac:dyDescent="0.25">
      <c r="A102" s="12">
        <v>60</v>
      </c>
      <c r="B102" s="12" t="s">
        <v>533</v>
      </c>
      <c r="C102" s="12" t="s">
        <v>22</v>
      </c>
      <c r="D102" s="12">
        <v>31</v>
      </c>
      <c r="E102" s="12" t="s">
        <v>652</v>
      </c>
      <c r="F102" s="12" t="s">
        <v>653</v>
      </c>
      <c r="G102" s="12" t="s">
        <v>184</v>
      </c>
      <c r="H102" s="12">
        <v>15</v>
      </c>
      <c r="I102" s="12" t="str">
        <f t="shared" si="3"/>
        <v>GRUPO 15</v>
      </c>
      <c r="J102">
        <v>13</v>
      </c>
    </row>
    <row r="103" spans="1:10" hidden="1" x14ac:dyDescent="0.25">
      <c r="A103" s="12">
        <v>75</v>
      </c>
      <c r="B103" s="12" t="s">
        <v>256</v>
      </c>
      <c r="C103" s="12" t="s">
        <v>10</v>
      </c>
      <c r="D103" s="12">
        <v>9</v>
      </c>
      <c r="E103" s="12" t="s">
        <v>407</v>
      </c>
      <c r="F103" s="12" t="s">
        <v>408</v>
      </c>
      <c r="G103" s="12" t="s">
        <v>27</v>
      </c>
      <c r="H103" s="13">
        <v>7</v>
      </c>
      <c r="I103" s="12" t="str">
        <f t="shared" si="3"/>
        <v>GRUPO 7</v>
      </c>
      <c r="J103">
        <v>10</v>
      </c>
    </row>
    <row r="104" spans="1:10" hidden="1" x14ac:dyDescent="0.25">
      <c r="A104" s="12">
        <v>109</v>
      </c>
      <c r="B104" s="12" t="s">
        <v>9</v>
      </c>
      <c r="C104" s="12" t="s">
        <v>22</v>
      </c>
      <c r="D104" s="12">
        <v>27</v>
      </c>
      <c r="E104" s="12" t="s">
        <v>236</v>
      </c>
      <c r="F104" s="12" t="s">
        <v>237</v>
      </c>
      <c r="G104" s="12" t="s">
        <v>27</v>
      </c>
      <c r="H104" s="13">
        <v>1</v>
      </c>
      <c r="I104" s="12" t="str">
        <f t="shared" si="3"/>
        <v>GRUPO 1</v>
      </c>
      <c r="J104">
        <v>17</v>
      </c>
    </row>
    <row r="105" spans="1:10" hidden="1" x14ac:dyDescent="0.25">
      <c r="A105" s="12">
        <v>92</v>
      </c>
      <c r="B105" s="12" t="s">
        <v>256</v>
      </c>
      <c r="C105" s="12" t="s">
        <v>10</v>
      </c>
      <c r="D105" s="12">
        <v>10</v>
      </c>
      <c r="E105" s="12" t="s">
        <v>441</v>
      </c>
      <c r="F105" s="12" t="s">
        <v>442</v>
      </c>
      <c r="G105" s="12" t="s">
        <v>184</v>
      </c>
      <c r="H105" s="13">
        <v>7</v>
      </c>
      <c r="I105" s="12" t="str">
        <f t="shared" si="3"/>
        <v>GRUPO 7</v>
      </c>
      <c r="J105">
        <v>11</v>
      </c>
    </row>
    <row r="106" spans="1:10" hidden="1" x14ac:dyDescent="0.25">
      <c r="A106" s="12">
        <v>115</v>
      </c>
      <c r="B106" s="12" t="s">
        <v>256</v>
      </c>
      <c r="C106" s="12" t="s">
        <v>10</v>
      </c>
      <c r="D106" s="12">
        <v>11</v>
      </c>
      <c r="E106" s="12" t="s">
        <v>488</v>
      </c>
      <c r="F106" s="12" t="s">
        <v>489</v>
      </c>
      <c r="G106" s="12" t="s">
        <v>27</v>
      </c>
      <c r="H106" s="13">
        <v>7</v>
      </c>
      <c r="I106" s="12" t="str">
        <f t="shared" si="3"/>
        <v>GRUPO 7</v>
      </c>
      <c r="J106">
        <v>12</v>
      </c>
    </row>
    <row r="107" spans="1:10" hidden="1" x14ac:dyDescent="0.25">
      <c r="A107" s="12">
        <v>86</v>
      </c>
      <c r="B107" s="12" t="s">
        <v>9</v>
      </c>
      <c r="C107" s="12" t="s">
        <v>22</v>
      </c>
      <c r="D107" s="12">
        <v>24</v>
      </c>
      <c r="E107" s="12" t="s">
        <v>189</v>
      </c>
      <c r="F107" s="12" t="s">
        <v>190</v>
      </c>
      <c r="G107" s="12" t="s">
        <v>27</v>
      </c>
      <c r="H107" s="13">
        <v>2</v>
      </c>
      <c r="I107" s="12" t="str">
        <f t="shared" si="3"/>
        <v>GRUPO 2</v>
      </c>
      <c r="J107">
        <v>11</v>
      </c>
    </row>
    <row r="108" spans="1:10" hidden="1" x14ac:dyDescent="0.25">
      <c r="A108" s="12">
        <v>82</v>
      </c>
      <c r="B108" s="12" t="s">
        <v>256</v>
      </c>
      <c r="C108" s="12" t="s">
        <v>10</v>
      </c>
      <c r="D108" s="12">
        <v>12</v>
      </c>
      <c r="E108" s="12" t="s">
        <v>421</v>
      </c>
      <c r="F108" s="12" t="s">
        <v>422</v>
      </c>
      <c r="G108" s="12" t="s">
        <v>13</v>
      </c>
      <c r="H108" s="13">
        <v>7</v>
      </c>
      <c r="I108" s="12" t="str">
        <f t="shared" si="3"/>
        <v>GRUPO 7</v>
      </c>
      <c r="J108">
        <v>1</v>
      </c>
    </row>
    <row r="109" spans="1:10" hidden="1" x14ac:dyDescent="0.25">
      <c r="A109" s="12">
        <v>80</v>
      </c>
      <c r="B109" s="12" t="s">
        <v>256</v>
      </c>
      <c r="C109" s="12" t="s">
        <v>10</v>
      </c>
      <c r="D109" s="12">
        <v>13</v>
      </c>
      <c r="E109" s="12" t="s">
        <v>417</v>
      </c>
      <c r="F109" s="12" t="s">
        <v>418</v>
      </c>
      <c r="G109" s="12" t="s">
        <v>13</v>
      </c>
      <c r="H109" s="13">
        <v>7</v>
      </c>
      <c r="I109" s="12" t="str">
        <f t="shared" si="3"/>
        <v>GRUPO 7</v>
      </c>
      <c r="J109">
        <v>14</v>
      </c>
    </row>
    <row r="110" spans="1:10" hidden="1" x14ac:dyDescent="0.25">
      <c r="A110" s="12">
        <v>96</v>
      </c>
      <c r="B110" s="12" t="s">
        <v>533</v>
      </c>
      <c r="C110" s="12" t="s">
        <v>22</v>
      </c>
      <c r="D110" s="12">
        <v>32</v>
      </c>
      <c r="E110" s="12" t="s">
        <v>724</v>
      </c>
      <c r="F110" s="12" t="s">
        <v>725</v>
      </c>
      <c r="G110" s="12" t="s">
        <v>109</v>
      </c>
      <c r="H110" s="12">
        <v>17</v>
      </c>
      <c r="I110" s="12" t="str">
        <f t="shared" si="3"/>
        <v>GRUPO 17</v>
      </c>
      <c r="J110">
        <v>1</v>
      </c>
    </row>
    <row r="111" spans="1:10" hidden="1" x14ac:dyDescent="0.25">
      <c r="A111" s="12">
        <v>108</v>
      </c>
      <c r="B111" s="12" t="s">
        <v>533</v>
      </c>
      <c r="C111" s="12" t="s">
        <v>22</v>
      </c>
      <c r="D111" s="12">
        <v>33</v>
      </c>
      <c r="E111" s="12" t="s">
        <v>748</v>
      </c>
      <c r="F111" s="12" t="s">
        <v>749</v>
      </c>
      <c r="G111" s="12" t="s">
        <v>13</v>
      </c>
      <c r="H111" s="12">
        <v>15</v>
      </c>
      <c r="I111" s="12" t="str">
        <f t="shared" si="3"/>
        <v>GRUPO 15</v>
      </c>
      <c r="J111">
        <v>17</v>
      </c>
    </row>
    <row r="112" spans="1:10" hidden="1" x14ac:dyDescent="0.25">
      <c r="A112" s="12">
        <v>72</v>
      </c>
      <c r="B112" s="12" t="s">
        <v>533</v>
      </c>
      <c r="C112" s="12" t="s">
        <v>22</v>
      </c>
      <c r="D112" s="12">
        <v>34</v>
      </c>
      <c r="E112" s="12" t="s">
        <v>676</v>
      </c>
      <c r="F112" s="12" t="s">
        <v>677</v>
      </c>
      <c r="G112" s="12" t="s">
        <v>13</v>
      </c>
      <c r="H112" s="12">
        <v>15</v>
      </c>
      <c r="I112" s="12" t="str">
        <f t="shared" si="3"/>
        <v>GRUPO 15</v>
      </c>
      <c r="J112">
        <v>16</v>
      </c>
    </row>
    <row r="113" spans="1:10" hidden="1" x14ac:dyDescent="0.25">
      <c r="A113" s="12">
        <v>85</v>
      </c>
      <c r="B113" s="12" t="s">
        <v>256</v>
      </c>
      <c r="C113" s="12" t="s">
        <v>10</v>
      </c>
      <c r="D113" s="12">
        <v>14</v>
      </c>
      <c r="E113" s="12" t="s">
        <v>427</v>
      </c>
      <c r="F113" s="12" t="s">
        <v>428</v>
      </c>
      <c r="G113" s="12" t="s">
        <v>27</v>
      </c>
      <c r="H113" s="13">
        <v>7</v>
      </c>
      <c r="I113" s="12" t="str">
        <f t="shared" si="3"/>
        <v>GRUPO 7</v>
      </c>
      <c r="J113">
        <v>15</v>
      </c>
    </row>
    <row r="114" spans="1:10" hidden="1" x14ac:dyDescent="0.25">
      <c r="A114" s="12">
        <v>5</v>
      </c>
      <c r="B114" s="12" t="s">
        <v>256</v>
      </c>
      <c r="C114" s="12" t="s">
        <v>10</v>
      </c>
      <c r="D114" s="12">
        <v>15</v>
      </c>
      <c r="E114" s="12" t="s">
        <v>265</v>
      </c>
      <c r="F114" s="12" t="s">
        <v>266</v>
      </c>
      <c r="G114" s="12" t="s">
        <v>27</v>
      </c>
      <c r="H114" s="13">
        <v>7</v>
      </c>
      <c r="I114" s="12" t="str">
        <f t="shared" si="3"/>
        <v>GRUPO 7</v>
      </c>
      <c r="J114">
        <v>16</v>
      </c>
    </row>
    <row r="115" spans="1:10" hidden="1" x14ac:dyDescent="0.25">
      <c r="A115" s="12">
        <v>22</v>
      </c>
      <c r="B115" s="12" t="s">
        <v>533</v>
      </c>
      <c r="C115" s="12" t="s">
        <v>22</v>
      </c>
      <c r="D115" s="12">
        <v>35</v>
      </c>
      <c r="E115" s="12" t="s">
        <v>576</v>
      </c>
      <c r="F115" s="12" t="s">
        <v>577</v>
      </c>
      <c r="G115" s="12" t="s">
        <v>184</v>
      </c>
      <c r="H115" s="12">
        <v>15</v>
      </c>
      <c r="I115" s="12" t="str">
        <f t="shared" si="3"/>
        <v>GRUPO 15</v>
      </c>
      <c r="J115">
        <v>15</v>
      </c>
    </row>
    <row r="116" spans="1:10" hidden="1" x14ac:dyDescent="0.25">
      <c r="A116" s="12">
        <v>93</v>
      </c>
      <c r="B116" s="12" t="s">
        <v>533</v>
      </c>
      <c r="C116" s="12" t="s">
        <v>22</v>
      </c>
      <c r="D116" s="12">
        <v>36</v>
      </c>
      <c r="E116" s="12" t="s">
        <v>718</v>
      </c>
      <c r="F116" s="12" t="s">
        <v>719</v>
      </c>
      <c r="G116" s="12" t="s">
        <v>13</v>
      </c>
      <c r="H116" s="12">
        <v>17</v>
      </c>
      <c r="I116" s="12" t="str">
        <f t="shared" si="3"/>
        <v>GRUPO 17</v>
      </c>
      <c r="J116">
        <v>2</v>
      </c>
    </row>
    <row r="117" spans="1:10" hidden="1" x14ac:dyDescent="0.25">
      <c r="A117" s="12">
        <v>105</v>
      </c>
      <c r="B117" s="12" t="s">
        <v>533</v>
      </c>
      <c r="C117" s="12" t="s">
        <v>22</v>
      </c>
      <c r="D117" s="12">
        <v>37</v>
      </c>
      <c r="E117" s="12" t="s">
        <v>742</v>
      </c>
      <c r="F117" s="12" t="s">
        <v>743</v>
      </c>
      <c r="G117" s="12" t="s">
        <v>13</v>
      </c>
      <c r="H117" s="12">
        <v>15</v>
      </c>
      <c r="I117" s="12" t="str">
        <f t="shared" si="3"/>
        <v>GRUPO 15</v>
      </c>
      <c r="J117">
        <v>18</v>
      </c>
    </row>
    <row r="118" spans="1:10" hidden="1" x14ac:dyDescent="0.25">
      <c r="A118" s="12">
        <v>48</v>
      </c>
      <c r="B118" s="12" t="s">
        <v>533</v>
      </c>
      <c r="C118" s="12" t="s">
        <v>22</v>
      </c>
      <c r="D118" s="12">
        <v>38</v>
      </c>
      <c r="E118" s="12" t="s">
        <v>628</v>
      </c>
      <c r="F118" s="12" t="s">
        <v>629</v>
      </c>
      <c r="G118" s="12" t="s">
        <v>13</v>
      </c>
      <c r="H118" s="12">
        <v>15</v>
      </c>
      <c r="I118" s="12" t="str">
        <f t="shared" ref="I118:I122" si="4">CONCATENATE("GRUPO ",H118)</f>
        <v>GRUPO 15</v>
      </c>
      <c r="J118">
        <v>19</v>
      </c>
    </row>
    <row r="119" spans="1:10" hidden="1" x14ac:dyDescent="0.25">
      <c r="A119" s="12">
        <v>135</v>
      </c>
      <c r="B119" s="12" t="s">
        <v>256</v>
      </c>
      <c r="C119" s="12" t="s">
        <v>10</v>
      </c>
      <c r="D119" s="12">
        <v>16</v>
      </c>
      <c r="E119" s="12" t="s">
        <v>529</v>
      </c>
      <c r="F119" s="12" t="s">
        <v>530</v>
      </c>
      <c r="G119" s="12" t="s">
        <v>27</v>
      </c>
      <c r="H119" s="13">
        <v>7</v>
      </c>
      <c r="I119" s="12" t="str">
        <f t="shared" si="4"/>
        <v>GRUPO 7</v>
      </c>
      <c r="J119">
        <v>17</v>
      </c>
    </row>
    <row r="120" spans="1:10" hidden="1" x14ac:dyDescent="0.25">
      <c r="A120" s="12">
        <v>21</v>
      </c>
      <c r="B120" s="12" t="s">
        <v>9</v>
      </c>
      <c r="C120" s="12" t="s">
        <v>22</v>
      </c>
      <c r="D120" s="12">
        <v>28</v>
      </c>
      <c r="E120" s="12" t="s">
        <v>56</v>
      </c>
      <c r="F120" s="12" t="s">
        <v>57</v>
      </c>
      <c r="G120" s="12" t="s">
        <v>17</v>
      </c>
      <c r="H120" s="13">
        <v>2</v>
      </c>
      <c r="I120" s="12" t="str">
        <f t="shared" si="4"/>
        <v>GRUPO 2</v>
      </c>
      <c r="J120">
        <v>12</v>
      </c>
    </row>
    <row r="121" spans="1:10" hidden="1" x14ac:dyDescent="0.25">
      <c r="A121" s="12">
        <v>112</v>
      </c>
      <c r="B121" s="12" t="s">
        <v>9</v>
      </c>
      <c r="C121" s="12" t="s">
        <v>22</v>
      </c>
      <c r="D121" s="12">
        <v>29</v>
      </c>
      <c r="E121" s="12" t="s">
        <v>242</v>
      </c>
      <c r="F121" s="12" t="s">
        <v>243</v>
      </c>
      <c r="G121" s="12" t="s">
        <v>17</v>
      </c>
      <c r="H121" s="13">
        <v>2</v>
      </c>
      <c r="I121" s="12" t="str">
        <f t="shared" si="4"/>
        <v>GRUPO 2</v>
      </c>
      <c r="J121">
        <v>13</v>
      </c>
    </row>
    <row r="122" spans="1:10" hidden="1" x14ac:dyDescent="0.25">
      <c r="A122" s="12">
        <v>16</v>
      </c>
      <c r="B122" s="12" t="s">
        <v>9</v>
      </c>
      <c r="C122" s="12" t="s">
        <v>22</v>
      </c>
      <c r="D122" s="12">
        <v>30</v>
      </c>
      <c r="E122" s="12" t="s">
        <v>46</v>
      </c>
      <c r="F122" s="12" t="s">
        <v>47</v>
      </c>
      <c r="G122" s="12" t="s">
        <v>13</v>
      </c>
      <c r="H122" s="13">
        <v>2</v>
      </c>
      <c r="I122" s="12" t="str">
        <f t="shared" si="4"/>
        <v>GRUPO 2</v>
      </c>
      <c r="J122">
        <v>14</v>
      </c>
    </row>
    <row r="123" spans="1:10" hidden="1" x14ac:dyDescent="0.25">
      <c r="A123" s="12">
        <v>84</v>
      </c>
      <c r="B123" s="12" t="s">
        <v>533</v>
      </c>
      <c r="C123" s="12" t="s">
        <v>10</v>
      </c>
      <c r="D123" s="12">
        <v>1</v>
      </c>
      <c r="E123" s="12" t="s">
        <v>700</v>
      </c>
      <c r="F123" s="12" t="s">
        <v>701</v>
      </c>
      <c r="G123" s="12" t="s">
        <v>13</v>
      </c>
      <c r="H123" s="12">
        <v>16</v>
      </c>
      <c r="I123" s="12" t="str">
        <f t="shared" ref="I123:I154" si="5">CONCATENATE("GRUPO ",H123)</f>
        <v>GRUPO 16</v>
      </c>
      <c r="J123">
        <v>1</v>
      </c>
    </row>
    <row r="124" spans="1:10" hidden="1" x14ac:dyDescent="0.25">
      <c r="A124" s="12">
        <v>8</v>
      </c>
      <c r="B124" s="12" t="s">
        <v>9</v>
      </c>
      <c r="C124" s="12" t="s">
        <v>22</v>
      </c>
      <c r="D124" s="12">
        <v>31</v>
      </c>
      <c r="E124" s="12" t="s">
        <v>30</v>
      </c>
      <c r="F124" s="12" t="s">
        <v>31</v>
      </c>
      <c r="G124" s="12" t="s">
        <v>17</v>
      </c>
      <c r="H124" s="13">
        <v>2</v>
      </c>
      <c r="I124" s="12" t="str">
        <f t="shared" si="5"/>
        <v>GRUPO 2</v>
      </c>
      <c r="J124">
        <v>15</v>
      </c>
    </row>
    <row r="125" spans="1:10" hidden="1" x14ac:dyDescent="0.25">
      <c r="A125" s="12">
        <v>5</v>
      </c>
      <c r="B125" s="12" t="s">
        <v>9</v>
      </c>
      <c r="C125" s="12" t="s">
        <v>22</v>
      </c>
      <c r="D125" s="12">
        <v>32</v>
      </c>
      <c r="E125" s="12" t="s">
        <v>23</v>
      </c>
      <c r="F125" s="12" t="s">
        <v>24</v>
      </c>
      <c r="G125" s="12" t="s">
        <v>17</v>
      </c>
      <c r="H125" s="13">
        <v>2</v>
      </c>
      <c r="I125" s="12" t="str">
        <f t="shared" si="5"/>
        <v>GRUPO 2</v>
      </c>
      <c r="J125">
        <v>16</v>
      </c>
    </row>
    <row r="126" spans="1:10" hidden="1" x14ac:dyDescent="0.25">
      <c r="A126" s="12">
        <v>106</v>
      </c>
      <c r="B126" s="12" t="s">
        <v>533</v>
      </c>
      <c r="C126" s="12" t="s">
        <v>10</v>
      </c>
      <c r="D126" s="12">
        <v>2</v>
      </c>
      <c r="E126" s="12" t="s">
        <v>744</v>
      </c>
      <c r="F126" s="12" t="s">
        <v>745</v>
      </c>
      <c r="G126" s="12" t="s">
        <v>13</v>
      </c>
      <c r="H126" s="12">
        <v>16</v>
      </c>
      <c r="I126" s="12" t="str">
        <f t="shared" si="5"/>
        <v>GRUPO 16</v>
      </c>
      <c r="J126">
        <v>2</v>
      </c>
    </row>
    <row r="127" spans="1:10" hidden="1" x14ac:dyDescent="0.25">
      <c r="A127" s="12">
        <v>40</v>
      </c>
      <c r="B127" s="12" t="s">
        <v>9</v>
      </c>
      <c r="C127" s="12" t="s">
        <v>22</v>
      </c>
      <c r="D127" s="12">
        <v>33</v>
      </c>
      <c r="E127" s="12" t="s">
        <v>95</v>
      </c>
      <c r="F127" s="12" t="s">
        <v>96</v>
      </c>
      <c r="G127" s="12" t="s">
        <v>17</v>
      </c>
      <c r="H127" s="13">
        <v>2</v>
      </c>
      <c r="I127" s="12" t="str">
        <f t="shared" si="5"/>
        <v>GRUPO 2</v>
      </c>
      <c r="J127">
        <v>17</v>
      </c>
    </row>
    <row r="128" spans="1:10" hidden="1" x14ac:dyDescent="0.25">
      <c r="A128" s="12">
        <v>18</v>
      </c>
      <c r="B128" s="12" t="s">
        <v>256</v>
      </c>
      <c r="C128" s="12" t="s">
        <v>10</v>
      </c>
      <c r="D128" s="12">
        <v>17</v>
      </c>
      <c r="E128" s="12" t="s">
        <v>292</v>
      </c>
      <c r="F128" s="12" t="s">
        <v>293</v>
      </c>
      <c r="G128" s="12" t="s">
        <v>27</v>
      </c>
      <c r="H128" s="13">
        <v>7</v>
      </c>
      <c r="I128" s="12" t="str">
        <f t="shared" si="5"/>
        <v>GRUPO 7</v>
      </c>
      <c r="J128">
        <v>18</v>
      </c>
    </row>
    <row r="129" spans="1:10" hidden="1" x14ac:dyDescent="0.25">
      <c r="A129" s="12">
        <v>77</v>
      </c>
      <c r="B129" s="12" t="s">
        <v>533</v>
      </c>
      <c r="C129" s="12" t="s">
        <v>10</v>
      </c>
      <c r="D129" s="12">
        <v>3</v>
      </c>
      <c r="E129" s="12" t="s">
        <v>686</v>
      </c>
      <c r="F129" s="12" t="s">
        <v>687</v>
      </c>
      <c r="G129" s="12" t="s">
        <v>13</v>
      </c>
      <c r="H129" s="12">
        <v>16</v>
      </c>
      <c r="I129" s="12" t="str">
        <f t="shared" si="5"/>
        <v>GRUPO 16</v>
      </c>
      <c r="J129">
        <v>3</v>
      </c>
    </row>
    <row r="130" spans="1:10" hidden="1" x14ac:dyDescent="0.25">
      <c r="A130" s="12">
        <v>18</v>
      </c>
      <c r="B130" s="12" t="s">
        <v>533</v>
      </c>
      <c r="C130" s="12" t="s">
        <v>10</v>
      </c>
      <c r="D130" s="12">
        <v>5</v>
      </c>
      <c r="E130" s="12" t="s">
        <v>568</v>
      </c>
      <c r="F130" s="12" t="s">
        <v>569</v>
      </c>
      <c r="G130" s="12" t="s">
        <v>13</v>
      </c>
      <c r="H130" s="12">
        <v>16</v>
      </c>
      <c r="I130" s="12" t="str">
        <f t="shared" si="5"/>
        <v>GRUPO 16</v>
      </c>
      <c r="J130">
        <v>5</v>
      </c>
    </row>
    <row r="131" spans="1:10" hidden="1" x14ac:dyDescent="0.25">
      <c r="A131" s="12">
        <v>39</v>
      </c>
      <c r="B131" s="12" t="s">
        <v>256</v>
      </c>
      <c r="C131" s="12" t="s">
        <v>10</v>
      </c>
      <c r="D131" s="12">
        <v>18</v>
      </c>
      <c r="E131" s="12" t="s">
        <v>334</v>
      </c>
      <c r="F131" s="12" t="s">
        <v>335</v>
      </c>
      <c r="G131" s="12" t="s">
        <v>27</v>
      </c>
      <c r="H131" s="13">
        <v>7</v>
      </c>
      <c r="I131" s="12" t="str">
        <f t="shared" si="5"/>
        <v>GRUPO 7</v>
      </c>
      <c r="J131">
        <v>19</v>
      </c>
    </row>
    <row r="132" spans="1:10" hidden="1" x14ac:dyDescent="0.25">
      <c r="A132" s="12">
        <v>118</v>
      </c>
      <c r="B132" s="12" t="s">
        <v>9</v>
      </c>
      <c r="C132" s="12" t="s">
        <v>22</v>
      </c>
      <c r="D132" s="12">
        <v>34</v>
      </c>
      <c r="E132" s="12" t="s">
        <v>254</v>
      </c>
      <c r="F132" s="12" t="s">
        <v>255</v>
      </c>
      <c r="G132" s="12" t="s">
        <v>27</v>
      </c>
      <c r="H132" s="13">
        <v>2</v>
      </c>
      <c r="I132" s="12" t="str">
        <f t="shared" si="5"/>
        <v>GRUPO 2</v>
      </c>
      <c r="J132">
        <v>18</v>
      </c>
    </row>
    <row r="133" spans="1:10" hidden="1" x14ac:dyDescent="0.25">
      <c r="A133" s="12">
        <v>76</v>
      </c>
      <c r="B133" s="12" t="s">
        <v>256</v>
      </c>
      <c r="C133" s="12" t="s">
        <v>10</v>
      </c>
      <c r="D133" s="12">
        <v>20</v>
      </c>
      <c r="E133" s="12" t="s">
        <v>409</v>
      </c>
      <c r="F133" s="12" t="s">
        <v>410</v>
      </c>
      <c r="G133" s="12" t="s">
        <v>184</v>
      </c>
      <c r="H133" s="13">
        <v>7</v>
      </c>
      <c r="I133" s="12" t="str">
        <f t="shared" si="5"/>
        <v>GRUPO 7</v>
      </c>
      <c r="J133">
        <v>20</v>
      </c>
    </row>
    <row r="134" spans="1:10" hidden="1" x14ac:dyDescent="0.25">
      <c r="A134" s="12">
        <v>131</v>
      </c>
      <c r="B134" s="12" t="s">
        <v>256</v>
      </c>
      <c r="C134" s="12" t="s">
        <v>10</v>
      </c>
      <c r="D134" s="12">
        <v>19</v>
      </c>
      <c r="E134" s="12" t="s">
        <v>521</v>
      </c>
      <c r="F134" s="12" t="s">
        <v>522</v>
      </c>
      <c r="G134" s="12" t="s">
        <v>13</v>
      </c>
      <c r="H134" s="13">
        <v>7</v>
      </c>
      <c r="I134" s="12" t="str">
        <f t="shared" si="5"/>
        <v>GRUPO 7</v>
      </c>
      <c r="J134">
        <v>20</v>
      </c>
    </row>
    <row r="135" spans="1:10" hidden="1" x14ac:dyDescent="0.25">
      <c r="A135" s="12">
        <v>37</v>
      </c>
      <c r="B135" s="12" t="s">
        <v>256</v>
      </c>
      <c r="C135" s="12" t="s">
        <v>10</v>
      </c>
      <c r="D135" s="12">
        <v>21</v>
      </c>
      <c r="E135" s="12" t="s">
        <v>330</v>
      </c>
      <c r="F135" s="12" t="s">
        <v>331</v>
      </c>
      <c r="G135" s="12" t="s">
        <v>27</v>
      </c>
      <c r="H135" s="13">
        <v>4</v>
      </c>
      <c r="I135" s="12" t="str">
        <f t="shared" si="5"/>
        <v>GRUPO 4</v>
      </c>
      <c r="J135">
        <v>2</v>
      </c>
    </row>
    <row r="136" spans="1:10" hidden="1" x14ac:dyDescent="0.25">
      <c r="A136" s="12">
        <v>79</v>
      </c>
      <c r="B136" s="12" t="s">
        <v>533</v>
      </c>
      <c r="C136" s="12" t="s">
        <v>10</v>
      </c>
      <c r="D136" s="12">
        <v>6</v>
      </c>
      <c r="E136" s="12" t="s">
        <v>690</v>
      </c>
      <c r="F136" s="12" t="s">
        <v>691</v>
      </c>
      <c r="G136" s="12" t="s">
        <v>184</v>
      </c>
      <c r="H136" s="12">
        <v>16</v>
      </c>
      <c r="I136" s="12" t="str">
        <f t="shared" si="5"/>
        <v>GRUPO 16</v>
      </c>
      <c r="J136">
        <v>6</v>
      </c>
    </row>
    <row r="137" spans="1:10" hidden="1" x14ac:dyDescent="0.25">
      <c r="A137" s="12">
        <v>132</v>
      </c>
      <c r="B137" s="12" t="s">
        <v>256</v>
      </c>
      <c r="C137" s="12" t="s">
        <v>10</v>
      </c>
      <c r="D137" s="12">
        <v>22</v>
      </c>
      <c r="E137" s="12" t="s">
        <v>523</v>
      </c>
      <c r="F137" s="12" t="s">
        <v>524</v>
      </c>
      <c r="G137" s="12" t="s">
        <v>109</v>
      </c>
      <c r="H137" s="13">
        <v>4</v>
      </c>
      <c r="I137" s="12" t="str">
        <f t="shared" si="5"/>
        <v>GRUPO 4</v>
      </c>
      <c r="J137">
        <v>4</v>
      </c>
    </row>
    <row r="138" spans="1:10" hidden="1" x14ac:dyDescent="0.25">
      <c r="A138" s="12">
        <v>128</v>
      </c>
      <c r="B138" s="12" t="s">
        <v>256</v>
      </c>
      <c r="C138" s="12" t="s">
        <v>10</v>
      </c>
      <c r="D138" s="12">
        <v>23</v>
      </c>
      <c r="E138" s="12" t="s">
        <v>515</v>
      </c>
      <c r="F138" s="12" t="s">
        <v>516</v>
      </c>
      <c r="G138" s="12" t="s">
        <v>184</v>
      </c>
      <c r="H138" s="13">
        <v>4</v>
      </c>
      <c r="I138" s="12" t="str">
        <f t="shared" si="5"/>
        <v>GRUPO 4</v>
      </c>
      <c r="J138">
        <v>6</v>
      </c>
    </row>
    <row r="139" spans="1:10" hidden="1" x14ac:dyDescent="0.25">
      <c r="A139" s="12">
        <v>16</v>
      </c>
      <c r="B139" s="12" t="s">
        <v>533</v>
      </c>
      <c r="C139" s="12" t="s">
        <v>10</v>
      </c>
      <c r="D139" s="12">
        <v>10</v>
      </c>
      <c r="E139" s="12" t="s">
        <v>564</v>
      </c>
      <c r="F139" s="12" t="s">
        <v>565</v>
      </c>
      <c r="G139" s="12" t="s">
        <v>109</v>
      </c>
      <c r="H139" s="12">
        <v>16</v>
      </c>
      <c r="I139" s="12" t="str">
        <f t="shared" si="5"/>
        <v>GRUPO 16</v>
      </c>
      <c r="J139">
        <v>7</v>
      </c>
    </row>
    <row r="140" spans="1:10" hidden="1" x14ac:dyDescent="0.25">
      <c r="A140" s="12">
        <v>83</v>
      </c>
      <c r="B140" s="12" t="s">
        <v>256</v>
      </c>
      <c r="C140" s="12" t="s">
        <v>10</v>
      </c>
      <c r="D140" s="12">
        <v>24</v>
      </c>
      <c r="E140" s="12" t="s">
        <v>423</v>
      </c>
      <c r="F140" s="12" t="s">
        <v>424</v>
      </c>
      <c r="G140" s="12" t="s">
        <v>27</v>
      </c>
      <c r="H140" s="13">
        <v>4</v>
      </c>
      <c r="I140" s="12" t="str">
        <f t="shared" si="5"/>
        <v>GRUPO 4</v>
      </c>
      <c r="J140">
        <v>5</v>
      </c>
    </row>
    <row r="141" spans="1:10" hidden="1" x14ac:dyDescent="0.25">
      <c r="A141" s="12">
        <v>36</v>
      </c>
      <c r="B141" s="12" t="s">
        <v>9</v>
      </c>
      <c r="C141" s="12" t="s">
        <v>22</v>
      </c>
      <c r="D141" s="12">
        <v>35</v>
      </c>
      <c r="E141" s="12" t="s">
        <v>87</v>
      </c>
      <c r="F141" s="12" t="s">
        <v>88</v>
      </c>
      <c r="G141" s="12" t="s">
        <v>17</v>
      </c>
      <c r="H141" s="13">
        <v>2</v>
      </c>
      <c r="I141" s="12" t="str">
        <f t="shared" si="5"/>
        <v>GRUPO 2</v>
      </c>
      <c r="J141">
        <v>19</v>
      </c>
    </row>
    <row r="142" spans="1:10" hidden="1" x14ac:dyDescent="0.25">
      <c r="A142" s="12">
        <v>1</v>
      </c>
      <c r="B142" s="12" t="s">
        <v>256</v>
      </c>
      <c r="C142" s="12" t="s">
        <v>10</v>
      </c>
      <c r="D142" s="12">
        <v>25</v>
      </c>
      <c r="E142" s="12" t="s">
        <v>257</v>
      </c>
      <c r="F142" s="12" t="s">
        <v>258</v>
      </c>
      <c r="G142" s="12" t="s">
        <v>27</v>
      </c>
      <c r="H142" s="13">
        <v>4</v>
      </c>
      <c r="I142" s="12" t="str">
        <f t="shared" si="5"/>
        <v>GRUPO 4</v>
      </c>
      <c r="J142">
        <v>10</v>
      </c>
    </row>
    <row r="143" spans="1:10" hidden="1" x14ac:dyDescent="0.25">
      <c r="A143" s="12">
        <v>73</v>
      </c>
      <c r="B143" s="12" t="s">
        <v>256</v>
      </c>
      <c r="C143" s="12" t="s">
        <v>10</v>
      </c>
      <c r="D143" s="12">
        <v>26</v>
      </c>
      <c r="E143" s="12" t="s">
        <v>403</v>
      </c>
      <c r="F143" s="12" t="s">
        <v>404</v>
      </c>
      <c r="G143" s="12" t="s">
        <v>13</v>
      </c>
      <c r="H143" s="13">
        <v>4</v>
      </c>
      <c r="I143" s="12" t="str">
        <f t="shared" si="5"/>
        <v>GRUPO 4</v>
      </c>
      <c r="J143">
        <v>11</v>
      </c>
    </row>
    <row r="144" spans="1:10" hidden="1" x14ac:dyDescent="0.25">
      <c r="A144" s="12">
        <v>59</v>
      </c>
      <c r="B144" s="12" t="s">
        <v>9</v>
      </c>
      <c r="C144" s="12" t="s">
        <v>22</v>
      </c>
      <c r="D144" s="12">
        <v>37</v>
      </c>
      <c r="E144" s="12" t="s">
        <v>134</v>
      </c>
      <c r="F144" s="12" t="s">
        <v>135</v>
      </c>
      <c r="G144" s="12" t="s">
        <v>13</v>
      </c>
      <c r="H144" s="13">
        <v>1</v>
      </c>
      <c r="I144" s="12" t="str">
        <f t="shared" si="5"/>
        <v>GRUPO 1</v>
      </c>
      <c r="J144">
        <v>18</v>
      </c>
    </row>
    <row r="145" spans="1:10" hidden="1" x14ac:dyDescent="0.25">
      <c r="A145" s="12">
        <v>111</v>
      </c>
      <c r="B145" s="12" t="s">
        <v>256</v>
      </c>
      <c r="C145" s="12" t="s">
        <v>10</v>
      </c>
      <c r="D145" s="12">
        <v>27</v>
      </c>
      <c r="E145" s="12" t="s">
        <v>480</v>
      </c>
      <c r="F145" s="12" t="s">
        <v>481</v>
      </c>
      <c r="G145" s="12" t="s">
        <v>27</v>
      </c>
      <c r="H145" s="13">
        <v>4</v>
      </c>
      <c r="I145" s="12" t="str">
        <f t="shared" si="5"/>
        <v>GRUPO 4</v>
      </c>
      <c r="J145">
        <v>13</v>
      </c>
    </row>
    <row r="146" spans="1:10" hidden="1" x14ac:dyDescent="0.25">
      <c r="A146" s="12">
        <v>97</v>
      </c>
      <c r="B146" s="12" t="s">
        <v>256</v>
      </c>
      <c r="C146" s="12" t="s">
        <v>10</v>
      </c>
      <c r="D146" s="12">
        <v>28</v>
      </c>
      <c r="E146" s="12" t="s">
        <v>451</v>
      </c>
      <c r="F146" s="12" t="s">
        <v>452</v>
      </c>
      <c r="G146" s="12" t="s">
        <v>27</v>
      </c>
      <c r="H146" s="13">
        <v>8</v>
      </c>
      <c r="I146" s="12" t="str">
        <f t="shared" si="5"/>
        <v>GRUPO 8</v>
      </c>
      <c r="J146">
        <v>13</v>
      </c>
    </row>
    <row r="147" spans="1:10" hidden="1" x14ac:dyDescent="0.25">
      <c r="A147" s="12">
        <v>108</v>
      </c>
      <c r="B147" s="12" t="s">
        <v>9</v>
      </c>
      <c r="C147" s="12" t="s">
        <v>22</v>
      </c>
      <c r="D147" s="12">
        <v>38</v>
      </c>
      <c r="E147" s="12" t="s">
        <v>234</v>
      </c>
      <c r="F147" s="12" t="s">
        <v>235</v>
      </c>
      <c r="G147" s="12" t="s">
        <v>27</v>
      </c>
      <c r="H147" s="13">
        <v>1</v>
      </c>
      <c r="I147" s="12" t="str">
        <f t="shared" si="5"/>
        <v>GRUPO 1</v>
      </c>
      <c r="J147">
        <v>19</v>
      </c>
    </row>
    <row r="148" spans="1:10" hidden="1" x14ac:dyDescent="0.25">
      <c r="A148" s="12">
        <v>32</v>
      </c>
      <c r="B148" s="12" t="s">
        <v>533</v>
      </c>
      <c r="C148" s="12" t="s">
        <v>10</v>
      </c>
      <c r="D148" s="12">
        <v>7</v>
      </c>
      <c r="E148" s="12" t="s">
        <v>596</v>
      </c>
      <c r="F148" s="12" t="s">
        <v>597</v>
      </c>
      <c r="G148" s="12" t="s">
        <v>13</v>
      </c>
      <c r="H148" s="12">
        <v>17</v>
      </c>
      <c r="I148" s="12" t="str">
        <f t="shared" si="5"/>
        <v>GRUPO 17</v>
      </c>
      <c r="J148">
        <v>3</v>
      </c>
    </row>
    <row r="149" spans="1:10" hidden="1" x14ac:dyDescent="0.25">
      <c r="A149" s="12">
        <v>126</v>
      </c>
      <c r="B149" s="12" t="s">
        <v>256</v>
      </c>
      <c r="C149" s="12" t="s">
        <v>10</v>
      </c>
      <c r="D149" s="12">
        <v>29</v>
      </c>
      <c r="E149" s="12" t="s">
        <v>511</v>
      </c>
      <c r="F149" s="12" t="s">
        <v>512</v>
      </c>
      <c r="G149" s="12" t="s">
        <v>13</v>
      </c>
      <c r="H149" s="13">
        <v>8</v>
      </c>
      <c r="I149" s="12" t="str">
        <f t="shared" si="5"/>
        <v>GRUPO 8</v>
      </c>
      <c r="J149">
        <v>9</v>
      </c>
    </row>
    <row r="150" spans="1:10" hidden="1" x14ac:dyDescent="0.25">
      <c r="A150" s="12">
        <v>25</v>
      </c>
      <c r="B150" s="12" t="s">
        <v>533</v>
      </c>
      <c r="C150" s="12" t="s">
        <v>10</v>
      </c>
      <c r="D150" s="12">
        <v>9</v>
      </c>
      <c r="E150" s="12" t="s">
        <v>582</v>
      </c>
      <c r="F150" s="12" t="s">
        <v>583</v>
      </c>
      <c r="G150" s="12" t="s">
        <v>13</v>
      </c>
      <c r="H150" s="12">
        <v>17</v>
      </c>
      <c r="I150" s="12" t="str">
        <f t="shared" si="5"/>
        <v>GRUPO 17</v>
      </c>
      <c r="J150">
        <v>4</v>
      </c>
    </row>
    <row r="151" spans="1:10" hidden="1" x14ac:dyDescent="0.25">
      <c r="A151" s="12">
        <v>104</v>
      </c>
      <c r="B151" s="12" t="s">
        <v>533</v>
      </c>
      <c r="C151" s="12" t="s">
        <v>10</v>
      </c>
      <c r="D151" s="12">
        <v>8</v>
      </c>
      <c r="E151" s="12" t="s">
        <v>740</v>
      </c>
      <c r="F151" s="12" t="s">
        <v>741</v>
      </c>
      <c r="G151" s="12" t="s">
        <v>13</v>
      </c>
      <c r="H151" s="12">
        <v>17</v>
      </c>
      <c r="I151" s="12" t="str">
        <f t="shared" si="5"/>
        <v>GRUPO 17</v>
      </c>
      <c r="J151">
        <v>5</v>
      </c>
    </row>
    <row r="152" spans="1:10" hidden="1" x14ac:dyDescent="0.25">
      <c r="A152" s="12">
        <v>38</v>
      </c>
      <c r="B152" s="12" t="s">
        <v>256</v>
      </c>
      <c r="C152" s="12" t="s">
        <v>10</v>
      </c>
      <c r="D152" s="12">
        <v>30</v>
      </c>
      <c r="E152" s="12" t="s">
        <v>332</v>
      </c>
      <c r="F152" s="12" t="s">
        <v>333</v>
      </c>
      <c r="G152" s="12" t="s">
        <v>27</v>
      </c>
      <c r="H152" s="13">
        <v>8</v>
      </c>
      <c r="I152" s="12" t="str">
        <f t="shared" si="5"/>
        <v>GRUPO 8</v>
      </c>
      <c r="J152">
        <v>11</v>
      </c>
    </row>
    <row r="153" spans="1:10" hidden="1" x14ac:dyDescent="0.25">
      <c r="A153" s="12">
        <v>102</v>
      </c>
      <c r="B153" s="12" t="s">
        <v>533</v>
      </c>
      <c r="C153" s="12" t="s">
        <v>10</v>
      </c>
      <c r="D153" s="12">
        <v>4</v>
      </c>
      <c r="E153" s="12" t="s">
        <v>736</v>
      </c>
      <c r="F153" s="12" t="s">
        <v>737</v>
      </c>
      <c r="G153" s="12" t="s">
        <v>66</v>
      </c>
      <c r="H153" s="12">
        <v>16</v>
      </c>
      <c r="I153" s="12" t="str">
        <f t="shared" si="5"/>
        <v>GRUPO 16</v>
      </c>
      <c r="J153">
        <v>8</v>
      </c>
    </row>
    <row r="154" spans="1:10" hidden="1" x14ac:dyDescent="0.25">
      <c r="A154" s="12">
        <v>49</v>
      </c>
      <c r="B154" s="12" t="s">
        <v>533</v>
      </c>
      <c r="C154" s="12" t="s">
        <v>10</v>
      </c>
      <c r="D154" s="12">
        <v>11</v>
      </c>
      <c r="E154" s="12" t="s">
        <v>630</v>
      </c>
      <c r="F154" s="12" t="s">
        <v>631</v>
      </c>
      <c r="G154" s="12" t="s">
        <v>13</v>
      </c>
      <c r="H154" s="12">
        <v>16</v>
      </c>
      <c r="I154" s="12" t="str">
        <f t="shared" si="5"/>
        <v>GRUPO 16</v>
      </c>
      <c r="J154">
        <v>8</v>
      </c>
    </row>
    <row r="155" spans="1:10" hidden="1" x14ac:dyDescent="0.25">
      <c r="A155" s="12">
        <v>19</v>
      </c>
      <c r="B155" s="12" t="s">
        <v>9</v>
      </c>
      <c r="C155" s="12" t="s">
        <v>22</v>
      </c>
      <c r="D155" s="12">
        <v>36</v>
      </c>
      <c r="E155" s="12" t="s">
        <v>52</v>
      </c>
      <c r="F155" s="12" t="s">
        <v>53</v>
      </c>
      <c r="G155" s="12" t="s">
        <v>17</v>
      </c>
      <c r="H155" s="13">
        <v>2</v>
      </c>
      <c r="I155" s="12" t="str">
        <f t="shared" ref="I155:I186" si="6">CONCATENATE("GRUPO ",H155)</f>
        <v>GRUPO 2</v>
      </c>
      <c r="J155">
        <v>20</v>
      </c>
    </row>
    <row r="156" spans="1:10" hidden="1" x14ac:dyDescent="0.25">
      <c r="A156" s="12">
        <v>103</v>
      </c>
      <c r="B156" s="12" t="s">
        <v>256</v>
      </c>
      <c r="C156" s="12" t="s">
        <v>10</v>
      </c>
      <c r="D156" s="12">
        <v>31</v>
      </c>
      <c r="E156" s="12" t="s">
        <v>464</v>
      </c>
      <c r="F156" s="12" t="s">
        <v>465</v>
      </c>
      <c r="G156" s="12" t="s">
        <v>27</v>
      </c>
      <c r="H156" s="13">
        <v>8</v>
      </c>
      <c r="I156" s="12" t="str">
        <f t="shared" si="6"/>
        <v>GRUPO 8</v>
      </c>
      <c r="J156">
        <v>17</v>
      </c>
    </row>
    <row r="157" spans="1:10" hidden="1" x14ac:dyDescent="0.25">
      <c r="A157" s="12">
        <v>11</v>
      </c>
      <c r="B157" s="12" t="s">
        <v>9</v>
      </c>
      <c r="C157" s="12" t="s">
        <v>10</v>
      </c>
      <c r="D157" s="12">
        <v>1</v>
      </c>
      <c r="E157" s="12" t="s">
        <v>36</v>
      </c>
      <c r="F157" s="12" t="s">
        <v>37</v>
      </c>
      <c r="G157" s="12" t="s">
        <v>27</v>
      </c>
      <c r="H157" s="13">
        <v>5</v>
      </c>
      <c r="I157" s="12" t="str">
        <f t="shared" si="6"/>
        <v>GRUPO 5</v>
      </c>
      <c r="J157">
        <v>1</v>
      </c>
    </row>
    <row r="158" spans="1:10" hidden="1" x14ac:dyDescent="0.25">
      <c r="A158" s="12">
        <v>17</v>
      </c>
      <c r="B158" s="12" t="s">
        <v>256</v>
      </c>
      <c r="C158" s="12" t="s">
        <v>10</v>
      </c>
      <c r="D158" s="12">
        <v>32</v>
      </c>
      <c r="E158" s="12" t="s">
        <v>290</v>
      </c>
      <c r="F158" s="12" t="s">
        <v>291</v>
      </c>
      <c r="G158" s="12" t="s">
        <v>27</v>
      </c>
      <c r="H158" s="13">
        <v>8</v>
      </c>
      <c r="I158" s="12" t="str">
        <f t="shared" si="6"/>
        <v>GRUPO 8</v>
      </c>
      <c r="J158">
        <v>15</v>
      </c>
    </row>
    <row r="159" spans="1:10" hidden="1" x14ac:dyDescent="0.25">
      <c r="A159" s="12">
        <v>43</v>
      </c>
      <c r="B159" s="12" t="s">
        <v>9</v>
      </c>
      <c r="C159" s="12" t="s">
        <v>10</v>
      </c>
      <c r="D159" s="12">
        <v>2</v>
      </c>
      <c r="E159" s="12" t="s">
        <v>101</v>
      </c>
      <c r="F159" s="12" t="s">
        <v>102</v>
      </c>
      <c r="G159" s="12" t="s">
        <v>17</v>
      </c>
      <c r="H159" s="13">
        <v>5</v>
      </c>
      <c r="I159" s="12" t="str">
        <f t="shared" si="6"/>
        <v>GRUPO 5</v>
      </c>
      <c r="J159">
        <v>2</v>
      </c>
    </row>
    <row r="160" spans="1:10" hidden="1" x14ac:dyDescent="0.25">
      <c r="A160" s="12">
        <v>24</v>
      </c>
      <c r="B160" s="12" t="s">
        <v>9</v>
      </c>
      <c r="C160" s="12" t="s">
        <v>10</v>
      </c>
      <c r="D160" s="12">
        <v>3</v>
      </c>
      <c r="E160" s="12" t="s">
        <v>62</v>
      </c>
      <c r="F160" s="12" t="s">
        <v>63</v>
      </c>
      <c r="G160" s="12" t="s">
        <v>17</v>
      </c>
      <c r="H160" s="13">
        <v>5</v>
      </c>
      <c r="I160" s="12" t="str">
        <f t="shared" si="6"/>
        <v>GRUPO 5</v>
      </c>
      <c r="J160">
        <v>3</v>
      </c>
    </row>
    <row r="161" spans="1:10" hidden="1" x14ac:dyDescent="0.25">
      <c r="A161" s="12">
        <v>62</v>
      </c>
      <c r="B161" s="12" t="s">
        <v>533</v>
      </c>
      <c r="C161" s="12" t="s">
        <v>10</v>
      </c>
      <c r="D161" s="12">
        <v>12</v>
      </c>
      <c r="E161" s="12" t="s">
        <v>656</v>
      </c>
      <c r="F161" s="12" t="s">
        <v>657</v>
      </c>
      <c r="G161" s="12" t="s">
        <v>184</v>
      </c>
      <c r="H161" s="12">
        <v>16</v>
      </c>
      <c r="I161" s="12" t="str">
        <f t="shared" si="6"/>
        <v>GRUPO 16</v>
      </c>
      <c r="J161">
        <v>9</v>
      </c>
    </row>
    <row r="162" spans="1:10" hidden="1" x14ac:dyDescent="0.25">
      <c r="A162" s="12">
        <v>66</v>
      </c>
      <c r="B162" s="12" t="s">
        <v>9</v>
      </c>
      <c r="C162" s="12" t="s">
        <v>10</v>
      </c>
      <c r="D162" s="12">
        <v>4</v>
      </c>
      <c r="E162" s="12" t="s">
        <v>148</v>
      </c>
      <c r="F162" s="12" t="s">
        <v>149</v>
      </c>
      <c r="G162" s="12" t="s">
        <v>27</v>
      </c>
      <c r="H162" s="13">
        <v>5</v>
      </c>
      <c r="I162" s="12" t="str">
        <f t="shared" si="6"/>
        <v>GRUPO 5</v>
      </c>
      <c r="J162">
        <v>4</v>
      </c>
    </row>
    <row r="163" spans="1:10" hidden="1" x14ac:dyDescent="0.25">
      <c r="A163" s="12">
        <v>95</v>
      </c>
      <c r="B163" s="12" t="s">
        <v>9</v>
      </c>
      <c r="C163" s="12" t="s">
        <v>10</v>
      </c>
      <c r="D163" s="12">
        <v>5</v>
      </c>
      <c r="E163" s="12" t="s">
        <v>207</v>
      </c>
      <c r="F163" s="12" t="s">
        <v>208</v>
      </c>
      <c r="G163" s="12" t="s">
        <v>109</v>
      </c>
      <c r="H163" s="13">
        <v>5</v>
      </c>
      <c r="I163" s="12" t="str">
        <f t="shared" si="6"/>
        <v>GRUPO 5</v>
      </c>
      <c r="J163">
        <v>5</v>
      </c>
    </row>
    <row r="164" spans="1:10" hidden="1" x14ac:dyDescent="0.25">
      <c r="A164" s="12">
        <v>85</v>
      </c>
      <c r="B164" s="12" t="s">
        <v>9</v>
      </c>
      <c r="C164" s="12" t="s">
        <v>10</v>
      </c>
      <c r="D164" s="12">
        <v>6</v>
      </c>
      <c r="E164" s="12" t="s">
        <v>187</v>
      </c>
      <c r="F164" s="12" t="s">
        <v>188</v>
      </c>
      <c r="G164" s="12" t="s">
        <v>17</v>
      </c>
      <c r="H164" s="13">
        <v>5</v>
      </c>
      <c r="I164" s="12" t="str">
        <f t="shared" si="6"/>
        <v>GRUPO 5</v>
      </c>
      <c r="J164">
        <v>6</v>
      </c>
    </row>
    <row r="165" spans="1:10" hidden="1" x14ac:dyDescent="0.25">
      <c r="A165" s="12">
        <v>56</v>
      </c>
      <c r="B165" s="12" t="s">
        <v>9</v>
      </c>
      <c r="C165" s="12" t="s">
        <v>10</v>
      </c>
      <c r="D165" s="12">
        <v>7</v>
      </c>
      <c r="E165" s="12" t="s">
        <v>128</v>
      </c>
      <c r="F165" s="12" t="s">
        <v>129</v>
      </c>
      <c r="G165" s="12" t="s">
        <v>27</v>
      </c>
      <c r="H165" s="13">
        <v>5</v>
      </c>
      <c r="I165" s="12" t="str">
        <f t="shared" si="6"/>
        <v>GRUPO 5</v>
      </c>
      <c r="J165">
        <v>7</v>
      </c>
    </row>
    <row r="166" spans="1:10" hidden="1" x14ac:dyDescent="0.25">
      <c r="A166" s="12">
        <v>67</v>
      </c>
      <c r="B166" s="12" t="s">
        <v>256</v>
      </c>
      <c r="C166" s="12" t="s">
        <v>10</v>
      </c>
      <c r="D166" s="12">
        <v>33</v>
      </c>
      <c r="E166" s="12" t="s">
        <v>391</v>
      </c>
      <c r="F166" s="12" t="s">
        <v>392</v>
      </c>
      <c r="G166" s="12" t="s">
        <v>27</v>
      </c>
      <c r="H166" s="13">
        <v>8</v>
      </c>
      <c r="I166" s="12" t="str">
        <f t="shared" si="6"/>
        <v>GRUPO 8</v>
      </c>
      <c r="J166">
        <v>7</v>
      </c>
    </row>
    <row r="167" spans="1:10" hidden="1" x14ac:dyDescent="0.25">
      <c r="A167" s="12">
        <v>77</v>
      </c>
      <c r="B167" s="12" t="s">
        <v>9</v>
      </c>
      <c r="C167" s="12" t="s">
        <v>10</v>
      </c>
      <c r="D167" s="12">
        <v>8</v>
      </c>
      <c r="E167" s="12" t="s">
        <v>170</v>
      </c>
      <c r="F167" s="12" t="s">
        <v>171</v>
      </c>
      <c r="G167" s="12" t="s">
        <v>27</v>
      </c>
      <c r="H167" s="13">
        <v>5</v>
      </c>
      <c r="I167" s="12" t="str">
        <f t="shared" si="6"/>
        <v>GRUPO 5</v>
      </c>
      <c r="J167">
        <v>8</v>
      </c>
    </row>
    <row r="168" spans="1:10" hidden="1" x14ac:dyDescent="0.25">
      <c r="A168" s="12">
        <v>101</v>
      </c>
      <c r="B168" s="12" t="s">
        <v>256</v>
      </c>
      <c r="C168" s="12" t="s">
        <v>14</v>
      </c>
      <c r="D168" s="12">
        <v>1</v>
      </c>
      <c r="E168" s="12" t="s">
        <v>459</v>
      </c>
      <c r="F168" s="12" t="s">
        <v>460</v>
      </c>
      <c r="G168" s="12" t="s">
        <v>27</v>
      </c>
      <c r="H168" s="12">
        <v>13</v>
      </c>
      <c r="I168" s="12" t="str">
        <f t="shared" si="6"/>
        <v>GRUPO 13</v>
      </c>
      <c r="J168">
        <v>1</v>
      </c>
    </row>
    <row r="169" spans="1:10" hidden="1" x14ac:dyDescent="0.25">
      <c r="A169" s="12">
        <v>74</v>
      </c>
      <c r="B169" s="12" t="s">
        <v>256</v>
      </c>
      <c r="C169" s="12" t="s">
        <v>10</v>
      </c>
      <c r="D169" s="12">
        <v>35</v>
      </c>
      <c r="E169" s="12" t="s">
        <v>405</v>
      </c>
      <c r="F169" s="12" t="s">
        <v>406</v>
      </c>
      <c r="G169" s="12" t="s">
        <v>184</v>
      </c>
      <c r="H169" s="13">
        <v>13</v>
      </c>
      <c r="I169" s="12" t="str">
        <f t="shared" si="6"/>
        <v>GRUPO 13</v>
      </c>
      <c r="J169">
        <v>22</v>
      </c>
    </row>
    <row r="170" spans="1:10" hidden="1" x14ac:dyDescent="0.25">
      <c r="A170" s="12">
        <v>91</v>
      </c>
      <c r="B170" s="12" t="s">
        <v>256</v>
      </c>
      <c r="C170" s="12" t="s">
        <v>10</v>
      </c>
      <c r="D170" s="12">
        <v>34</v>
      </c>
      <c r="E170" s="12" t="s">
        <v>439</v>
      </c>
      <c r="F170" s="12" t="s">
        <v>440</v>
      </c>
      <c r="G170" s="12" t="s">
        <v>184</v>
      </c>
      <c r="H170" s="13">
        <v>8</v>
      </c>
      <c r="I170" s="12" t="str">
        <f t="shared" si="6"/>
        <v>GRUPO 8</v>
      </c>
      <c r="J170">
        <v>18</v>
      </c>
    </row>
    <row r="171" spans="1:10" hidden="1" x14ac:dyDescent="0.25">
      <c r="A171" s="12">
        <v>137</v>
      </c>
      <c r="B171" s="12" t="s">
        <v>256</v>
      </c>
      <c r="C171" s="12" t="s">
        <v>14</v>
      </c>
      <c r="D171" s="12">
        <v>2</v>
      </c>
      <c r="E171" s="12" t="s">
        <v>804</v>
      </c>
      <c r="F171" s="12" t="s">
        <v>803</v>
      </c>
      <c r="G171" s="12" t="s">
        <v>109</v>
      </c>
      <c r="H171" s="12">
        <v>13</v>
      </c>
      <c r="I171" s="12" t="str">
        <f t="shared" si="6"/>
        <v>GRUPO 13</v>
      </c>
      <c r="J171">
        <v>2</v>
      </c>
    </row>
    <row r="172" spans="1:10" hidden="1" x14ac:dyDescent="0.25">
      <c r="A172" s="12">
        <v>88</v>
      </c>
      <c r="B172" s="12" t="s">
        <v>256</v>
      </c>
      <c r="C172" s="12" t="s">
        <v>14</v>
      </c>
      <c r="D172" s="12">
        <v>2</v>
      </c>
      <c r="E172" s="12" t="s">
        <v>433</v>
      </c>
      <c r="F172" s="12" t="s">
        <v>434</v>
      </c>
      <c r="G172" s="12" t="s">
        <v>27</v>
      </c>
      <c r="H172" s="12">
        <v>11</v>
      </c>
      <c r="I172" s="12" t="str">
        <f t="shared" si="6"/>
        <v>GRUPO 11</v>
      </c>
      <c r="J172">
        <v>1</v>
      </c>
    </row>
    <row r="173" spans="1:10" hidden="1" x14ac:dyDescent="0.25">
      <c r="A173" s="12">
        <v>52</v>
      </c>
      <c r="B173" s="12" t="s">
        <v>533</v>
      </c>
      <c r="C173" s="12" t="s">
        <v>10</v>
      </c>
      <c r="D173" s="12">
        <v>13</v>
      </c>
      <c r="E173" s="12" t="s">
        <v>636</v>
      </c>
      <c r="F173" s="12" t="s">
        <v>637</v>
      </c>
      <c r="G173" s="12" t="s">
        <v>13</v>
      </c>
      <c r="H173" s="12">
        <v>16</v>
      </c>
      <c r="I173" s="12" t="str">
        <f t="shared" si="6"/>
        <v>GRUPO 16</v>
      </c>
      <c r="J173">
        <v>10</v>
      </c>
    </row>
    <row r="174" spans="1:10" hidden="1" x14ac:dyDescent="0.25">
      <c r="A174" s="12">
        <v>122</v>
      </c>
      <c r="B174" s="12" t="s">
        <v>256</v>
      </c>
      <c r="C174" s="12" t="s">
        <v>14</v>
      </c>
      <c r="D174" s="12">
        <v>3</v>
      </c>
      <c r="E174" s="12" t="s">
        <v>502</v>
      </c>
      <c r="F174" s="12" t="s">
        <v>503</v>
      </c>
      <c r="G174" s="12" t="s">
        <v>27</v>
      </c>
      <c r="H174" s="12">
        <v>11</v>
      </c>
      <c r="I174" s="12" t="str">
        <f t="shared" si="6"/>
        <v>GRUPO 11</v>
      </c>
      <c r="J174">
        <v>2</v>
      </c>
    </row>
    <row r="175" spans="1:10" hidden="1" x14ac:dyDescent="0.25">
      <c r="A175" s="12">
        <v>110</v>
      </c>
      <c r="B175" s="12" t="s">
        <v>9</v>
      </c>
      <c r="C175" s="12" t="s">
        <v>10</v>
      </c>
      <c r="D175" s="12">
        <v>9</v>
      </c>
      <c r="E175" s="12" t="s">
        <v>238</v>
      </c>
      <c r="F175" s="12" t="s">
        <v>239</v>
      </c>
      <c r="G175" s="12" t="s">
        <v>27</v>
      </c>
      <c r="H175" s="13">
        <v>5</v>
      </c>
      <c r="I175" s="12" t="str">
        <f t="shared" si="6"/>
        <v>GRUPO 5</v>
      </c>
      <c r="J175">
        <v>9</v>
      </c>
    </row>
    <row r="176" spans="1:10" hidden="1" x14ac:dyDescent="0.25">
      <c r="A176" s="12">
        <v>7</v>
      </c>
      <c r="B176" s="12" t="s">
        <v>533</v>
      </c>
      <c r="C176" s="12" t="s">
        <v>10</v>
      </c>
      <c r="D176" s="12">
        <v>14</v>
      </c>
      <c r="E176" s="12" t="s">
        <v>546</v>
      </c>
      <c r="F176" s="12" t="s">
        <v>547</v>
      </c>
      <c r="G176" s="12" t="s">
        <v>13</v>
      </c>
      <c r="H176" s="12">
        <v>16</v>
      </c>
      <c r="I176" s="12" t="str">
        <f t="shared" si="6"/>
        <v>GRUPO 16</v>
      </c>
      <c r="J176">
        <v>11</v>
      </c>
    </row>
    <row r="177" spans="1:10" hidden="1" x14ac:dyDescent="0.25">
      <c r="A177" s="12">
        <v>54</v>
      </c>
      <c r="B177" s="12" t="s">
        <v>256</v>
      </c>
      <c r="C177" s="12" t="s">
        <v>14</v>
      </c>
      <c r="D177" s="12">
        <v>4</v>
      </c>
      <c r="E177" s="12" t="s">
        <v>364</v>
      </c>
      <c r="F177" s="12" t="s">
        <v>365</v>
      </c>
      <c r="G177" s="12" t="s">
        <v>366</v>
      </c>
      <c r="H177" s="12">
        <v>11</v>
      </c>
      <c r="I177" s="12" t="str">
        <f t="shared" si="6"/>
        <v>GRUPO 11</v>
      </c>
      <c r="J177">
        <v>3</v>
      </c>
    </row>
    <row r="178" spans="1:10" hidden="1" x14ac:dyDescent="0.25">
      <c r="A178" s="12">
        <v>64</v>
      </c>
      <c r="B178" s="12" t="s">
        <v>256</v>
      </c>
      <c r="C178" s="12" t="s">
        <v>14</v>
      </c>
      <c r="D178" s="12">
        <v>5</v>
      </c>
      <c r="E178" s="12" t="s">
        <v>385</v>
      </c>
      <c r="F178" s="12" t="s">
        <v>386</v>
      </c>
      <c r="G178" s="12" t="s">
        <v>13</v>
      </c>
      <c r="H178" s="12">
        <v>11</v>
      </c>
      <c r="I178" s="12" t="str">
        <f t="shared" si="6"/>
        <v>GRUPO 11</v>
      </c>
      <c r="J178">
        <v>4</v>
      </c>
    </row>
    <row r="179" spans="1:10" hidden="1" x14ac:dyDescent="0.25">
      <c r="A179" s="12">
        <v>59</v>
      </c>
      <c r="B179" s="12" t="s">
        <v>256</v>
      </c>
      <c r="C179" s="12" t="s">
        <v>14</v>
      </c>
      <c r="D179" s="12">
        <v>6</v>
      </c>
      <c r="E179" s="12" t="s">
        <v>375</v>
      </c>
      <c r="F179" s="12" t="s">
        <v>376</v>
      </c>
      <c r="G179" s="12" t="s">
        <v>27</v>
      </c>
      <c r="H179" s="12">
        <v>11</v>
      </c>
      <c r="I179" s="12" t="str">
        <f t="shared" si="6"/>
        <v>GRUPO 11</v>
      </c>
      <c r="J179">
        <v>5</v>
      </c>
    </row>
    <row r="180" spans="1:10" hidden="1" x14ac:dyDescent="0.25">
      <c r="A180" s="12">
        <v>66</v>
      </c>
      <c r="B180" s="12" t="s">
        <v>256</v>
      </c>
      <c r="C180" s="12" t="s">
        <v>14</v>
      </c>
      <c r="D180" s="12">
        <v>7</v>
      </c>
      <c r="E180" s="12" t="s">
        <v>389</v>
      </c>
      <c r="F180" s="12" t="s">
        <v>390</v>
      </c>
      <c r="G180" s="12" t="s">
        <v>27</v>
      </c>
      <c r="H180" s="12">
        <v>11</v>
      </c>
      <c r="I180" s="12" t="str">
        <f t="shared" si="6"/>
        <v>GRUPO 11</v>
      </c>
      <c r="J180">
        <v>6</v>
      </c>
    </row>
    <row r="181" spans="1:10" hidden="1" x14ac:dyDescent="0.25">
      <c r="A181" s="12">
        <v>32</v>
      </c>
      <c r="B181" s="12" t="s">
        <v>9</v>
      </c>
      <c r="C181" s="12" t="s">
        <v>10</v>
      </c>
      <c r="D181" s="12">
        <v>10</v>
      </c>
      <c r="E181" s="12" t="s">
        <v>79</v>
      </c>
      <c r="F181" s="12" t="s">
        <v>80</v>
      </c>
      <c r="G181" s="12" t="s">
        <v>17</v>
      </c>
      <c r="H181" s="13">
        <v>5</v>
      </c>
      <c r="I181" s="12" t="str">
        <f t="shared" si="6"/>
        <v>GRUPO 5</v>
      </c>
      <c r="J181">
        <v>10</v>
      </c>
    </row>
    <row r="182" spans="1:10" hidden="1" x14ac:dyDescent="0.25">
      <c r="A182" s="12">
        <v>127</v>
      </c>
      <c r="B182" s="12" t="s">
        <v>256</v>
      </c>
      <c r="C182" s="12" t="s">
        <v>14</v>
      </c>
      <c r="D182" s="12">
        <v>8</v>
      </c>
      <c r="E182" s="12" t="s">
        <v>513</v>
      </c>
      <c r="F182" s="12" t="s">
        <v>514</v>
      </c>
      <c r="G182" s="12" t="s">
        <v>13</v>
      </c>
      <c r="H182" s="12">
        <v>11</v>
      </c>
      <c r="I182" s="12" t="str">
        <f t="shared" si="6"/>
        <v>GRUPO 11</v>
      </c>
      <c r="J182">
        <v>7</v>
      </c>
    </row>
    <row r="183" spans="1:10" hidden="1" x14ac:dyDescent="0.25">
      <c r="A183" s="12">
        <v>68</v>
      </c>
      <c r="B183" s="12" t="s">
        <v>256</v>
      </c>
      <c r="C183" s="12" t="s">
        <v>14</v>
      </c>
      <c r="D183" s="12">
        <v>9</v>
      </c>
      <c r="E183" s="12" t="s">
        <v>393</v>
      </c>
      <c r="F183" s="12" t="s">
        <v>394</v>
      </c>
      <c r="G183" s="12" t="s">
        <v>109</v>
      </c>
      <c r="H183" s="12">
        <v>11</v>
      </c>
      <c r="I183" s="12" t="str">
        <f t="shared" si="6"/>
        <v>GRUPO 11</v>
      </c>
      <c r="J183">
        <v>8</v>
      </c>
    </row>
    <row r="184" spans="1:10" hidden="1" x14ac:dyDescent="0.25">
      <c r="A184" s="12">
        <v>23</v>
      </c>
      <c r="B184" s="12" t="s">
        <v>9</v>
      </c>
      <c r="C184" s="12" t="s">
        <v>10</v>
      </c>
      <c r="D184" s="12">
        <v>11</v>
      </c>
      <c r="E184" s="12" t="s">
        <v>60</v>
      </c>
      <c r="F184" s="12" t="s">
        <v>61</v>
      </c>
      <c r="G184" s="12" t="s">
        <v>27</v>
      </c>
      <c r="H184" s="13">
        <v>5</v>
      </c>
      <c r="I184" s="12" t="str">
        <f t="shared" si="6"/>
        <v>GRUPO 5</v>
      </c>
      <c r="J184">
        <v>11</v>
      </c>
    </row>
    <row r="185" spans="1:10" hidden="1" x14ac:dyDescent="0.25">
      <c r="A185" s="12">
        <v>10</v>
      </c>
      <c r="B185" s="12" t="s">
        <v>256</v>
      </c>
      <c r="C185" s="12" t="s">
        <v>14</v>
      </c>
      <c r="D185" s="12">
        <v>10</v>
      </c>
      <c r="E185" s="12" t="s">
        <v>276</v>
      </c>
      <c r="F185" s="12" t="s">
        <v>277</v>
      </c>
      <c r="G185" s="12" t="s">
        <v>17</v>
      </c>
      <c r="H185" s="12">
        <v>11</v>
      </c>
      <c r="I185" s="12" t="str">
        <f t="shared" si="6"/>
        <v>GRUPO 11</v>
      </c>
      <c r="J185">
        <v>9</v>
      </c>
    </row>
    <row r="186" spans="1:10" hidden="1" x14ac:dyDescent="0.25">
      <c r="A186" s="12">
        <v>74</v>
      </c>
      <c r="B186" s="12" t="s">
        <v>533</v>
      </c>
      <c r="C186" s="12" t="s">
        <v>10</v>
      </c>
      <c r="D186" s="12">
        <v>15</v>
      </c>
      <c r="E186" s="12" t="s">
        <v>680</v>
      </c>
      <c r="F186" s="12" t="s">
        <v>681</v>
      </c>
      <c r="G186" s="12" t="s">
        <v>17</v>
      </c>
      <c r="H186" s="12">
        <v>16</v>
      </c>
      <c r="I186" s="12" t="str">
        <f t="shared" si="6"/>
        <v>GRUPO 16</v>
      </c>
      <c r="J186">
        <v>12</v>
      </c>
    </row>
    <row r="187" spans="1:10" hidden="1" x14ac:dyDescent="0.25">
      <c r="A187" s="12">
        <v>87</v>
      </c>
      <c r="B187" s="12" t="s">
        <v>9</v>
      </c>
      <c r="C187" s="12" t="s">
        <v>10</v>
      </c>
      <c r="D187" s="12">
        <v>12</v>
      </c>
      <c r="E187" s="12" t="s">
        <v>191</v>
      </c>
      <c r="F187" s="12" t="s">
        <v>192</v>
      </c>
      <c r="G187" s="12" t="s">
        <v>27</v>
      </c>
      <c r="H187" s="13">
        <v>5</v>
      </c>
      <c r="I187" s="12" t="str">
        <f t="shared" ref="I187:I218" si="7">CONCATENATE("GRUPO ",H187)</f>
        <v>GRUPO 5</v>
      </c>
      <c r="J187">
        <v>12</v>
      </c>
    </row>
    <row r="188" spans="1:10" hidden="1" x14ac:dyDescent="0.25">
      <c r="A188" s="12">
        <v>69</v>
      </c>
      <c r="B188" s="12" t="s">
        <v>533</v>
      </c>
      <c r="C188" s="12" t="s">
        <v>10</v>
      </c>
      <c r="D188" s="12">
        <v>16</v>
      </c>
      <c r="E188" s="12" t="s">
        <v>670</v>
      </c>
      <c r="F188" s="12" t="s">
        <v>671</v>
      </c>
      <c r="G188" s="12" t="s">
        <v>184</v>
      </c>
      <c r="H188" s="12">
        <v>16</v>
      </c>
      <c r="I188" s="12" t="str">
        <f t="shared" si="7"/>
        <v>GRUPO 16</v>
      </c>
      <c r="J188">
        <v>13</v>
      </c>
    </row>
    <row r="189" spans="1:10" hidden="1" x14ac:dyDescent="0.25">
      <c r="A189" s="12">
        <v>10</v>
      </c>
      <c r="B189" s="12" t="s">
        <v>9</v>
      </c>
      <c r="C189" s="12" t="s">
        <v>10</v>
      </c>
      <c r="D189" s="12">
        <v>13</v>
      </c>
      <c r="E189" s="12" t="s">
        <v>34</v>
      </c>
      <c r="F189" s="12" t="s">
        <v>35</v>
      </c>
      <c r="G189" s="12" t="s">
        <v>13</v>
      </c>
      <c r="H189" s="13">
        <v>5</v>
      </c>
      <c r="I189" s="12" t="str">
        <f t="shared" si="7"/>
        <v>GRUPO 5</v>
      </c>
      <c r="J189">
        <v>13</v>
      </c>
    </row>
    <row r="190" spans="1:10" hidden="1" x14ac:dyDescent="0.25">
      <c r="A190" s="12">
        <v>97</v>
      </c>
      <c r="B190" s="12" t="s">
        <v>9</v>
      </c>
      <c r="C190" s="12" t="s">
        <v>10</v>
      </c>
      <c r="D190" s="12">
        <v>14</v>
      </c>
      <c r="E190" s="12" t="s">
        <v>211</v>
      </c>
      <c r="F190" s="12" t="s">
        <v>212</v>
      </c>
      <c r="G190" s="12" t="s">
        <v>17</v>
      </c>
      <c r="H190" s="13">
        <v>5</v>
      </c>
      <c r="I190" s="12" t="str">
        <f t="shared" si="7"/>
        <v>GRUPO 5</v>
      </c>
      <c r="J190">
        <v>14</v>
      </c>
    </row>
    <row r="191" spans="1:10" hidden="1" x14ac:dyDescent="0.25">
      <c r="A191" s="12">
        <v>37</v>
      </c>
      <c r="B191" s="12" t="s">
        <v>533</v>
      </c>
      <c r="C191" s="12" t="s">
        <v>10</v>
      </c>
      <c r="D191" s="12">
        <v>17</v>
      </c>
      <c r="E191" s="12" t="s">
        <v>606</v>
      </c>
      <c r="F191" s="12" t="s">
        <v>607</v>
      </c>
      <c r="G191" s="12" t="s">
        <v>13</v>
      </c>
      <c r="H191" s="12">
        <v>16</v>
      </c>
      <c r="I191" s="12" t="str">
        <f t="shared" si="7"/>
        <v>GRUPO 16</v>
      </c>
      <c r="J191">
        <v>14</v>
      </c>
    </row>
    <row r="192" spans="1:10" hidden="1" x14ac:dyDescent="0.25">
      <c r="A192" s="12">
        <v>27</v>
      </c>
      <c r="B192" s="12" t="s">
        <v>256</v>
      </c>
      <c r="C192" s="12" t="s">
        <v>14</v>
      </c>
      <c r="D192" s="12">
        <v>11</v>
      </c>
      <c r="E192" s="12" t="s">
        <v>310</v>
      </c>
      <c r="F192" s="12" t="s">
        <v>311</v>
      </c>
      <c r="G192" s="12" t="s">
        <v>27</v>
      </c>
      <c r="H192" s="12">
        <v>11</v>
      </c>
      <c r="I192" s="12" t="str">
        <f t="shared" si="7"/>
        <v>GRUPO 11</v>
      </c>
      <c r="J192">
        <v>10</v>
      </c>
    </row>
    <row r="193" spans="1:10" hidden="1" x14ac:dyDescent="0.25">
      <c r="A193" s="12">
        <v>103</v>
      </c>
      <c r="B193" s="12" t="s">
        <v>9</v>
      </c>
      <c r="C193" s="12" t="s">
        <v>10</v>
      </c>
      <c r="D193" s="12">
        <v>15</v>
      </c>
      <c r="E193" s="12" t="s">
        <v>223</v>
      </c>
      <c r="F193" s="12" t="s">
        <v>224</v>
      </c>
      <c r="G193" s="12" t="s">
        <v>17</v>
      </c>
      <c r="H193" s="13">
        <v>5</v>
      </c>
      <c r="I193" s="12" t="str">
        <f t="shared" si="7"/>
        <v>GRUPO 5</v>
      </c>
      <c r="J193">
        <v>15</v>
      </c>
    </row>
    <row r="194" spans="1:10" hidden="1" x14ac:dyDescent="0.25">
      <c r="A194" s="12">
        <v>67</v>
      </c>
      <c r="B194" s="12" t="s">
        <v>533</v>
      </c>
      <c r="C194" s="12" t="s">
        <v>10</v>
      </c>
      <c r="D194" s="12">
        <v>18</v>
      </c>
      <c r="E194" s="12" t="s">
        <v>666</v>
      </c>
      <c r="F194" s="12" t="s">
        <v>667</v>
      </c>
      <c r="G194" s="12" t="s">
        <v>13</v>
      </c>
      <c r="H194" s="12">
        <v>16</v>
      </c>
      <c r="I194" s="12" t="str">
        <f t="shared" si="7"/>
        <v>GRUPO 16</v>
      </c>
      <c r="J194">
        <v>15</v>
      </c>
    </row>
    <row r="195" spans="1:10" hidden="1" x14ac:dyDescent="0.25">
      <c r="A195" s="12">
        <v>116</v>
      </c>
      <c r="B195" s="12" t="s">
        <v>9</v>
      </c>
      <c r="C195" s="12" t="s">
        <v>10</v>
      </c>
      <c r="D195" s="12">
        <v>16</v>
      </c>
      <c r="E195" s="12" t="s">
        <v>250</v>
      </c>
      <c r="F195" s="12" t="s">
        <v>251</v>
      </c>
      <c r="G195" s="12" t="s">
        <v>17</v>
      </c>
      <c r="H195" s="13">
        <v>5</v>
      </c>
      <c r="I195" s="12" t="str">
        <f t="shared" si="7"/>
        <v>GRUPO 5</v>
      </c>
      <c r="J195">
        <v>16</v>
      </c>
    </row>
    <row r="196" spans="1:10" hidden="1" x14ac:dyDescent="0.25">
      <c r="A196" s="12">
        <v>4</v>
      </c>
      <c r="B196" s="12" t="s">
        <v>9</v>
      </c>
      <c r="C196" s="12" t="s">
        <v>10</v>
      </c>
      <c r="D196" s="12">
        <v>17</v>
      </c>
      <c r="E196" s="12" t="s">
        <v>20</v>
      </c>
      <c r="F196" s="12" t="s">
        <v>21</v>
      </c>
      <c r="G196" s="12" t="s">
        <v>17</v>
      </c>
      <c r="H196" s="13">
        <v>5</v>
      </c>
      <c r="I196" s="12" t="str">
        <f t="shared" si="7"/>
        <v>GRUPO 5</v>
      </c>
      <c r="J196">
        <v>17</v>
      </c>
    </row>
    <row r="197" spans="1:10" hidden="1" x14ac:dyDescent="0.25">
      <c r="A197" s="12">
        <v>44</v>
      </c>
      <c r="B197" s="12" t="s">
        <v>256</v>
      </c>
      <c r="C197" s="12" t="s">
        <v>14</v>
      </c>
      <c r="D197" s="12">
        <v>12</v>
      </c>
      <c r="E197" s="12" t="s">
        <v>344</v>
      </c>
      <c r="F197" s="12" t="s">
        <v>345</v>
      </c>
      <c r="G197" s="12" t="s">
        <v>27</v>
      </c>
      <c r="H197" s="12">
        <v>11</v>
      </c>
      <c r="I197" s="12" t="str">
        <f t="shared" si="7"/>
        <v>GRUPO 11</v>
      </c>
      <c r="J197">
        <v>11</v>
      </c>
    </row>
    <row r="198" spans="1:10" hidden="1" x14ac:dyDescent="0.25">
      <c r="A198" s="12">
        <v>1</v>
      </c>
      <c r="B198" s="12" t="s">
        <v>9</v>
      </c>
      <c r="C198" s="12" t="s">
        <v>10</v>
      </c>
      <c r="D198" s="12">
        <v>18</v>
      </c>
      <c r="E198" s="12" t="s">
        <v>11</v>
      </c>
      <c r="F198" s="12" t="s">
        <v>12</v>
      </c>
      <c r="G198" s="12" t="s">
        <v>13</v>
      </c>
      <c r="H198" s="13">
        <v>5</v>
      </c>
      <c r="I198" s="12" t="str">
        <f t="shared" si="7"/>
        <v>GRUPO 5</v>
      </c>
      <c r="J198">
        <v>18</v>
      </c>
    </row>
    <row r="199" spans="1:10" hidden="1" x14ac:dyDescent="0.25">
      <c r="A199" s="12">
        <v>40</v>
      </c>
      <c r="B199" s="12" t="s">
        <v>256</v>
      </c>
      <c r="C199" s="12" t="s">
        <v>14</v>
      </c>
      <c r="D199" s="12">
        <v>13</v>
      </c>
      <c r="E199" s="12" t="s">
        <v>336</v>
      </c>
      <c r="F199" s="12" t="s">
        <v>337</v>
      </c>
      <c r="G199" s="12" t="s">
        <v>13</v>
      </c>
      <c r="H199" s="12">
        <v>11</v>
      </c>
      <c r="I199" s="12" t="str">
        <f t="shared" si="7"/>
        <v>GRUPO 11</v>
      </c>
      <c r="J199">
        <v>12</v>
      </c>
    </row>
    <row r="200" spans="1:10" hidden="1" x14ac:dyDescent="0.25">
      <c r="A200" s="12">
        <v>73</v>
      </c>
      <c r="B200" s="12" t="s">
        <v>9</v>
      </c>
      <c r="C200" s="12" t="s">
        <v>10</v>
      </c>
      <c r="D200" s="12">
        <v>19</v>
      </c>
      <c r="E200" s="12" t="s">
        <v>162</v>
      </c>
      <c r="F200" s="12" t="s">
        <v>163</v>
      </c>
      <c r="G200" s="12" t="s">
        <v>17</v>
      </c>
      <c r="H200" s="13">
        <v>5</v>
      </c>
      <c r="I200" s="12" t="str">
        <f t="shared" si="7"/>
        <v>GRUPO 5</v>
      </c>
      <c r="J200">
        <v>19</v>
      </c>
    </row>
    <row r="201" spans="1:10" hidden="1" x14ac:dyDescent="0.25">
      <c r="A201" s="12">
        <v>65</v>
      </c>
      <c r="B201" s="12" t="s">
        <v>533</v>
      </c>
      <c r="C201" s="12" t="s">
        <v>10</v>
      </c>
      <c r="D201" s="12">
        <v>19</v>
      </c>
      <c r="E201" s="12" t="s">
        <v>662</v>
      </c>
      <c r="F201" s="12" t="s">
        <v>663</v>
      </c>
      <c r="G201" s="12" t="s">
        <v>13</v>
      </c>
      <c r="H201" s="12">
        <v>16</v>
      </c>
      <c r="I201" s="12" t="str">
        <f t="shared" si="7"/>
        <v>GRUPO 16</v>
      </c>
      <c r="J201">
        <v>16</v>
      </c>
    </row>
    <row r="202" spans="1:10" hidden="1" x14ac:dyDescent="0.25">
      <c r="A202" s="12">
        <v>46</v>
      </c>
      <c r="B202" s="12" t="s">
        <v>256</v>
      </c>
      <c r="C202" s="12" t="s">
        <v>14</v>
      </c>
      <c r="D202" s="12">
        <v>14</v>
      </c>
      <c r="E202" s="12" t="s">
        <v>348</v>
      </c>
      <c r="F202" s="12" t="s">
        <v>349</v>
      </c>
      <c r="G202" s="12" t="s">
        <v>184</v>
      </c>
      <c r="H202" s="12">
        <v>11</v>
      </c>
      <c r="I202" s="12" t="str">
        <f t="shared" si="7"/>
        <v>GRUPO 11</v>
      </c>
      <c r="J202">
        <v>13</v>
      </c>
    </row>
    <row r="203" spans="1:10" hidden="1" x14ac:dyDescent="0.25">
      <c r="A203" s="12">
        <v>76</v>
      </c>
      <c r="B203" s="12" t="s">
        <v>9</v>
      </c>
      <c r="C203" s="12" t="s">
        <v>10</v>
      </c>
      <c r="D203" s="12">
        <v>20</v>
      </c>
      <c r="E203" s="12" t="s">
        <v>168</v>
      </c>
      <c r="F203" s="12" t="s">
        <v>169</v>
      </c>
      <c r="G203" s="12" t="s">
        <v>17</v>
      </c>
      <c r="H203" s="13">
        <v>6</v>
      </c>
      <c r="I203" s="12" t="str">
        <f t="shared" si="7"/>
        <v>GRUPO 6</v>
      </c>
      <c r="J203">
        <v>1</v>
      </c>
    </row>
    <row r="204" spans="1:10" hidden="1" x14ac:dyDescent="0.25">
      <c r="A204" s="12">
        <v>109</v>
      </c>
      <c r="B204" s="12" t="s">
        <v>533</v>
      </c>
      <c r="C204" s="12" t="s">
        <v>10</v>
      </c>
      <c r="D204" s="12">
        <v>20</v>
      </c>
      <c r="E204" s="12" t="s">
        <v>750</v>
      </c>
      <c r="F204" s="12" t="s">
        <v>751</v>
      </c>
      <c r="G204" s="12" t="s">
        <v>184</v>
      </c>
      <c r="H204" s="12">
        <v>16</v>
      </c>
      <c r="I204" s="12" t="str">
        <f t="shared" si="7"/>
        <v>GRUPO 16</v>
      </c>
      <c r="J204">
        <v>17</v>
      </c>
    </row>
    <row r="205" spans="1:10" hidden="1" x14ac:dyDescent="0.25">
      <c r="A205" s="12">
        <v>10</v>
      </c>
      <c r="B205" s="12" t="s">
        <v>533</v>
      </c>
      <c r="C205" s="12" t="s">
        <v>10</v>
      </c>
      <c r="D205" s="12">
        <v>21</v>
      </c>
      <c r="E205" s="12" t="s">
        <v>552</v>
      </c>
      <c r="F205" s="12" t="s">
        <v>553</v>
      </c>
      <c r="G205" s="12" t="s">
        <v>109</v>
      </c>
      <c r="H205" s="12">
        <v>16</v>
      </c>
      <c r="I205" s="12" t="str">
        <f t="shared" si="7"/>
        <v>GRUPO 16</v>
      </c>
      <c r="J205">
        <v>18</v>
      </c>
    </row>
    <row r="206" spans="1:10" hidden="1" x14ac:dyDescent="0.25">
      <c r="A206" s="12">
        <v>13</v>
      </c>
      <c r="B206" s="12" t="s">
        <v>256</v>
      </c>
      <c r="C206" s="12" t="s">
        <v>14</v>
      </c>
      <c r="D206" s="12">
        <v>15</v>
      </c>
      <c r="E206" s="12" t="s">
        <v>282</v>
      </c>
      <c r="F206" s="12" t="s">
        <v>283</v>
      </c>
      <c r="G206" s="12" t="s">
        <v>27</v>
      </c>
      <c r="H206" s="12">
        <v>11</v>
      </c>
      <c r="I206" s="12" t="str">
        <f t="shared" si="7"/>
        <v>GRUPO 11</v>
      </c>
      <c r="J206">
        <v>14</v>
      </c>
    </row>
    <row r="207" spans="1:10" hidden="1" x14ac:dyDescent="0.25">
      <c r="A207" s="12">
        <v>81</v>
      </c>
      <c r="B207" s="12" t="s">
        <v>9</v>
      </c>
      <c r="C207" s="12" t="s">
        <v>10</v>
      </c>
      <c r="D207" s="12">
        <v>21</v>
      </c>
      <c r="E207" s="12" t="s">
        <v>178</v>
      </c>
      <c r="F207" s="12" t="s">
        <v>179</v>
      </c>
      <c r="G207" s="12" t="s">
        <v>17</v>
      </c>
      <c r="H207" s="13">
        <v>6</v>
      </c>
      <c r="I207" s="12" t="str">
        <f t="shared" si="7"/>
        <v>GRUPO 6</v>
      </c>
      <c r="J207">
        <v>2</v>
      </c>
    </row>
    <row r="208" spans="1:10" hidden="1" x14ac:dyDescent="0.25">
      <c r="A208" s="12">
        <v>65</v>
      </c>
      <c r="B208" s="12" t="s">
        <v>9</v>
      </c>
      <c r="C208" s="12" t="s">
        <v>10</v>
      </c>
      <c r="D208" s="12">
        <v>22</v>
      </c>
      <c r="E208" s="12" t="s">
        <v>146</v>
      </c>
      <c r="F208" s="12" t="s">
        <v>147</v>
      </c>
      <c r="G208" s="12" t="s">
        <v>17</v>
      </c>
      <c r="H208" s="13">
        <v>6</v>
      </c>
      <c r="I208" s="12" t="str">
        <f t="shared" si="7"/>
        <v>GRUPO 6</v>
      </c>
      <c r="J208">
        <v>3</v>
      </c>
    </row>
    <row r="209" spans="1:10" hidden="1" x14ac:dyDescent="0.25">
      <c r="A209" s="12">
        <v>102</v>
      </c>
      <c r="B209" s="12" t="s">
        <v>256</v>
      </c>
      <c r="C209" s="12" t="s">
        <v>14</v>
      </c>
      <c r="D209" s="12">
        <v>16</v>
      </c>
      <c r="E209" s="12" t="s">
        <v>461</v>
      </c>
      <c r="F209" s="12" t="s">
        <v>462</v>
      </c>
      <c r="G209" s="12" t="s">
        <v>463</v>
      </c>
      <c r="H209" s="12">
        <v>11</v>
      </c>
      <c r="I209" s="12" t="str">
        <f t="shared" si="7"/>
        <v>GRUPO 11</v>
      </c>
      <c r="J209">
        <v>15</v>
      </c>
    </row>
    <row r="210" spans="1:10" hidden="1" x14ac:dyDescent="0.25">
      <c r="A210" s="12">
        <v>108</v>
      </c>
      <c r="B210" s="12" t="s">
        <v>256</v>
      </c>
      <c r="C210" s="12" t="s">
        <v>14</v>
      </c>
      <c r="D210" s="12">
        <v>17</v>
      </c>
      <c r="E210" s="12" t="s">
        <v>474</v>
      </c>
      <c r="F210" s="12" t="s">
        <v>475</v>
      </c>
      <c r="G210" s="12" t="s">
        <v>27</v>
      </c>
      <c r="H210" s="12">
        <v>11</v>
      </c>
      <c r="I210" s="12" t="str">
        <f t="shared" si="7"/>
        <v>GRUPO 11</v>
      </c>
      <c r="J210">
        <v>16</v>
      </c>
    </row>
    <row r="211" spans="1:10" hidden="1" x14ac:dyDescent="0.25">
      <c r="A211" s="12">
        <v>25</v>
      </c>
      <c r="B211" s="12" t="s">
        <v>256</v>
      </c>
      <c r="C211" s="12" t="s">
        <v>14</v>
      </c>
      <c r="D211" s="12">
        <v>18</v>
      </c>
      <c r="E211" s="12" t="s">
        <v>306</v>
      </c>
      <c r="F211" s="12" t="s">
        <v>307</v>
      </c>
      <c r="G211" s="12" t="s">
        <v>27</v>
      </c>
      <c r="H211" s="12">
        <v>11</v>
      </c>
      <c r="I211" s="12" t="str">
        <f t="shared" si="7"/>
        <v>GRUPO 11</v>
      </c>
      <c r="J211">
        <v>17</v>
      </c>
    </row>
    <row r="212" spans="1:10" hidden="1" x14ac:dyDescent="0.25">
      <c r="A212" s="12">
        <v>68</v>
      </c>
      <c r="B212" s="12" t="s">
        <v>9</v>
      </c>
      <c r="C212" s="12" t="s">
        <v>10</v>
      </c>
      <c r="D212" s="12">
        <v>23</v>
      </c>
      <c r="E212" s="12" t="s">
        <v>152</v>
      </c>
      <c r="F212" s="12" t="s">
        <v>153</v>
      </c>
      <c r="G212" s="12" t="s">
        <v>17</v>
      </c>
      <c r="H212" s="13">
        <v>6</v>
      </c>
      <c r="I212" s="12" t="str">
        <f t="shared" si="7"/>
        <v>GRUPO 6</v>
      </c>
      <c r="J212">
        <v>7</v>
      </c>
    </row>
    <row r="213" spans="1:10" hidden="1" x14ac:dyDescent="0.25">
      <c r="A213" s="12">
        <v>84</v>
      </c>
      <c r="B213" s="12" t="s">
        <v>9</v>
      </c>
      <c r="C213" s="12" t="s">
        <v>10</v>
      </c>
      <c r="D213" s="12">
        <v>24</v>
      </c>
      <c r="E213" s="12" t="s">
        <v>185</v>
      </c>
      <c r="F213" s="12" t="s">
        <v>186</v>
      </c>
      <c r="G213" s="12" t="s">
        <v>17</v>
      </c>
      <c r="H213" s="13">
        <v>6</v>
      </c>
      <c r="I213" s="12" t="str">
        <f t="shared" si="7"/>
        <v>GRUPO 6</v>
      </c>
      <c r="J213">
        <v>4</v>
      </c>
    </row>
    <row r="214" spans="1:10" hidden="1" x14ac:dyDescent="0.25">
      <c r="A214" s="12">
        <v>69</v>
      </c>
      <c r="B214" s="12" t="s">
        <v>256</v>
      </c>
      <c r="C214" s="12" t="s">
        <v>14</v>
      </c>
      <c r="D214" s="12">
        <v>19</v>
      </c>
      <c r="E214" s="12" t="s">
        <v>395</v>
      </c>
      <c r="F214" s="12" t="s">
        <v>396</v>
      </c>
      <c r="G214" s="12" t="s">
        <v>27</v>
      </c>
      <c r="H214" s="12">
        <v>11</v>
      </c>
      <c r="I214" s="12" t="str">
        <f t="shared" si="7"/>
        <v>GRUPO 11</v>
      </c>
      <c r="J214">
        <v>18</v>
      </c>
    </row>
    <row r="215" spans="1:10" hidden="1" x14ac:dyDescent="0.25">
      <c r="A215" s="12">
        <v>17</v>
      </c>
      <c r="B215" s="12" t="s">
        <v>533</v>
      </c>
      <c r="C215" s="12" t="s">
        <v>10</v>
      </c>
      <c r="D215" s="12">
        <v>22</v>
      </c>
      <c r="E215" s="12" t="s">
        <v>566</v>
      </c>
      <c r="F215" s="12" t="s">
        <v>567</v>
      </c>
      <c r="G215" s="12" t="s">
        <v>13</v>
      </c>
      <c r="H215" s="12">
        <v>16</v>
      </c>
      <c r="I215" s="12" t="str">
        <f t="shared" si="7"/>
        <v>GRUPO 16</v>
      </c>
      <c r="J215">
        <v>19</v>
      </c>
    </row>
    <row r="216" spans="1:10" hidden="1" x14ac:dyDescent="0.25">
      <c r="A216" s="12">
        <v>80</v>
      </c>
      <c r="B216" s="12" t="s">
        <v>533</v>
      </c>
      <c r="C216" s="12" t="s">
        <v>10</v>
      </c>
      <c r="D216" s="12">
        <v>23</v>
      </c>
      <c r="E216" s="12" t="s">
        <v>692</v>
      </c>
      <c r="F216" s="12" t="s">
        <v>693</v>
      </c>
      <c r="G216" s="12" t="s">
        <v>13</v>
      </c>
      <c r="H216" s="12">
        <v>16</v>
      </c>
      <c r="I216" s="12" t="str">
        <f t="shared" si="7"/>
        <v>GRUPO 16</v>
      </c>
      <c r="J216">
        <v>20</v>
      </c>
    </row>
    <row r="217" spans="1:10" hidden="1" x14ac:dyDescent="0.25">
      <c r="A217" s="12">
        <v>18</v>
      </c>
      <c r="B217" s="12" t="s">
        <v>9</v>
      </c>
      <c r="C217" s="12" t="s">
        <v>10</v>
      </c>
      <c r="D217" s="12">
        <v>25</v>
      </c>
      <c r="E217" s="12" t="s">
        <v>50</v>
      </c>
      <c r="F217" s="12" t="s">
        <v>51</v>
      </c>
      <c r="G217" s="12" t="s">
        <v>13</v>
      </c>
      <c r="H217" s="13">
        <v>6</v>
      </c>
      <c r="I217" s="12" t="str">
        <f t="shared" si="7"/>
        <v>GRUPO 6</v>
      </c>
      <c r="J217">
        <v>5</v>
      </c>
    </row>
    <row r="218" spans="1:10" hidden="1" x14ac:dyDescent="0.25">
      <c r="A218" s="12">
        <v>39</v>
      </c>
      <c r="B218" s="12" t="s">
        <v>9</v>
      </c>
      <c r="C218" s="12" t="s">
        <v>10</v>
      </c>
      <c r="D218" s="12">
        <v>26</v>
      </c>
      <c r="E218" s="12" t="s">
        <v>93</v>
      </c>
      <c r="F218" s="12" t="s">
        <v>94</v>
      </c>
      <c r="G218" s="12" t="s">
        <v>27</v>
      </c>
      <c r="H218" s="13">
        <v>6</v>
      </c>
      <c r="I218" s="12" t="str">
        <f t="shared" si="7"/>
        <v>GRUPO 6</v>
      </c>
      <c r="J218">
        <v>6</v>
      </c>
    </row>
    <row r="219" spans="1:10" hidden="1" x14ac:dyDescent="0.25">
      <c r="A219" s="12">
        <v>27</v>
      </c>
      <c r="B219" s="12" t="s">
        <v>9</v>
      </c>
      <c r="C219" s="12" t="s">
        <v>10</v>
      </c>
      <c r="D219" s="12">
        <v>27</v>
      </c>
      <c r="E219" s="12" t="s">
        <v>69</v>
      </c>
      <c r="F219" s="12" t="s">
        <v>70</v>
      </c>
      <c r="G219" s="12" t="s">
        <v>13</v>
      </c>
      <c r="H219" s="13">
        <v>6</v>
      </c>
      <c r="I219" s="12" t="str">
        <f t="shared" ref="I219:I250" si="8">CONCATENATE("GRUPO ",H219)</f>
        <v>GRUPO 6</v>
      </c>
      <c r="J219">
        <v>8</v>
      </c>
    </row>
    <row r="220" spans="1:10" hidden="1" x14ac:dyDescent="0.25">
      <c r="A220" s="12">
        <v>78</v>
      </c>
      <c r="B220" s="12" t="s">
        <v>533</v>
      </c>
      <c r="C220" s="12" t="s">
        <v>10</v>
      </c>
      <c r="D220" s="12">
        <v>24</v>
      </c>
      <c r="E220" s="12" t="s">
        <v>688</v>
      </c>
      <c r="F220" s="12" t="s">
        <v>689</v>
      </c>
      <c r="G220" s="12" t="s">
        <v>13</v>
      </c>
      <c r="H220" s="12">
        <v>16</v>
      </c>
      <c r="I220" s="12" t="str">
        <f t="shared" si="8"/>
        <v>GRUPO 16</v>
      </c>
      <c r="J220">
        <v>21</v>
      </c>
    </row>
    <row r="221" spans="1:10" hidden="1" x14ac:dyDescent="0.25">
      <c r="A221" s="12">
        <v>52</v>
      </c>
      <c r="B221" s="12" t="s">
        <v>9</v>
      </c>
      <c r="C221" s="12" t="s">
        <v>10</v>
      </c>
      <c r="D221" s="12">
        <v>28</v>
      </c>
      <c r="E221" s="12" t="s">
        <v>120</v>
      </c>
      <c r="F221" s="12" t="s">
        <v>121</v>
      </c>
      <c r="G221" s="12" t="s">
        <v>17</v>
      </c>
      <c r="H221" s="13">
        <v>6</v>
      </c>
      <c r="I221" s="12" t="str">
        <f t="shared" ref="I221:I245" si="9">CONCATENATE("GRUPO ",H221)</f>
        <v>GRUPO 6</v>
      </c>
      <c r="J221">
        <v>9</v>
      </c>
    </row>
    <row r="222" spans="1:10" hidden="1" x14ac:dyDescent="0.25">
      <c r="A222" s="12">
        <v>64</v>
      </c>
      <c r="B222" s="12" t="s">
        <v>9</v>
      </c>
      <c r="C222" s="12" t="s">
        <v>10</v>
      </c>
      <c r="D222" s="12">
        <v>29</v>
      </c>
      <c r="E222" s="12" t="s">
        <v>144</v>
      </c>
      <c r="F222" s="12" t="s">
        <v>145</v>
      </c>
      <c r="G222" s="12" t="s">
        <v>17</v>
      </c>
      <c r="H222" s="13">
        <v>6</v>
      </c>
      <c r="I222" s="12" t="str">
        <f t="shared" si="9"/>
        <v>GRUPO 6</v>
      </c>
      <c r="J222">
        <v>10</v>
      </c>
    </row>
    <row r="223" spans="1:10" hidden="1" x14ac:dyDescent="0.25">
      <c r="A223" s="12">
        <v>63</v>
      </c>
      <c r="B223" s="12" t="s">
        <v>9</v>
      </c>
      <c r="C223" s="12" t="s">
        <v>10</v>
      </c>
      <c r="D223" s="12">
        <v>30</v>
      </c>
      <c r="E223" s="12" t="s">
        <v>142</v>
      </c>
      <c r="F223" s="12" t="s">
        <v>143</v>
      </c>
      <c r="G223" s="12" t="s">
        <v>27</v>
      </c>
      <c r="H223" s="13">
        <v>6</v>
      </c>
      <c r="I223" s="12" t="str">
        <f t="shared" si="9"/>
        <v>GRUPO 6</v>
      </c>
      <c r="J223">
        <v>11</v>
      </c>
    </row>
    <row r="224" spans="1:10" hidden="1" x14ac:dyDescent="0.25">
      <c r="A224" s="12">
        <v>68</v>
      </c>
      <c r="B224" s="12" t="s">
        <v>533</v>
      </c>
      <c r="C224" s="12" t="s">
        <v>10</v>
      </c>
      <c r="D224" s="12">
        <v>25</v>
      </c>
      <c r="E224" s="12" t="s">
        <v>668</v>
      </c>
      <c r="F224" s="12" t="s">
        <v>669</v>
      </c>
      <c r="G224" s="12" t="s">
        <v>13</v>
      </c>
      <c r="H224" s="12">
        <v>17</v>
      </c>
      <c r="I224" s="12" t="str">
        <f t="shared" si="9"/>
        <v>GRUPO 17</v>
      </c>
      <c r="J224">
        <v>6</v>
      </c>
    </row>
    <row r="225" spans="1:10" hidden="1" x14ac:dyDescent="0.25">
      <c r="A225" s="12">
        <v>113</v>
      </c>
      <c r="B225" s="12" t="s">
        <v>256</v>
      </c>
      <c r="C225" s="12" t="s">
        <v>14</v>
      </c>
      <c r="D225" s="12">
        <v>20</v>
      </c>
      <c r="E225" s="12" t="s">
        <v>484</v>
      </c>
      <c r="F225" s="12" t="s">
        <v>485</v>
      </c>
      <c r="G225" s="12" t="s">
        <v>13</v>
      </c>
      <c r="H225" s="12">
        <v>11</v>
      </c>
      <c r="I225" s="12" t="str">
        <f t="shared" si="9"/>
        <v>GRUPO 11</v>
      </c>
      <c r="J225">
        <v>19</v>
      </c>
    </row>
    <row r="226" spans="1:10" hidden="1" x14ac:dyDescent="0.25">
      <c r="A226" s="12">
        <v>30</v>
      </c>
      <c r="B226" s="12" t="s">
        <v>256</v>
      </c>
      <c r="C226" s="12" t="s">
        <v>14</v>
      </c>
      <c r="D226" s="12">
        <v>21</v>
      </c>
      <c r="E226" s="12" t="s">
        <v>316</v>
      </c>
      <c r="F226" s="12" t="s">
        <v>317</v>
      </c>
      <c r="G226" s="12" t="s">
        <v>13</v>
      </c>
      <c r="H226" s="12">
        <v>11</v>
      </c>
      <c r="I226" s="12" t="str">
        <f t="shared" si="9"/>
        <v>GRUPO 11</v>
      </c>
      <c r="J226">
        <v>20</v>
      </c>
    </row>
    <row r="227" spans="1:10" hidden="1" x14ac:dyDescent="0.25">
      <c r="A227" s="12">
        <v>36</v>
      </c>
      <c r="B227" s="12" t="s">
        <v>256</v>
      </c>
      <c r="C227" s="12" t="s">
        <v>14</v>
      </c>
      <c r="D227" s="12">
        <v>22</v>
      </c>
      <c r="E227" s="12" t="s">
        <v>328</v>
      </c>
      <c r="F227" s="12" t="s">
        <v>329</v>
      </c>
      <c r="G227" s="12" t="s">
        <v>27</v>
      </c>
      <c r="H227" s="13">
        <v>8</v>
      </c>
      <c r="I227" s="12" t="str">
        <f t="shared" si="9"/>
        <v>GRUPO 8</v>
      </c>
      <c r="J227">
        <v>1</v>
      </c>
    </row>
    <row r="228" spans="1:10" hidden="1" x14ac:dyDescent="0.25">
      <c r="A228" s="12">
        <v>90</v>
      </c>
      <c r="B228" s="12" t="s">
        <v>9</v>
      </c>
      <c r="C228" s="12" t="s">
        <v>10</v>
      </c>
      <c r="D228" s="12">
        <v>31</v>
      </c>
      <c r="E228" s="12" t="s">
        <v>197</v>
      </c>
      <c r="F228" s="12" t="s">
        <v>198</v>
      </c>
      <c r="G228" s="12" t="s">
        <v>17</v>
      </c>
      <c r="H228" s="13">
        <v>6</v>
      </c>
      <c r="I228" s="12" t="str">
        <f t="shared" si="9"/>
        <v>GRUPO 6</v>
      </c>
      <c r="J228">
        <v>12</v>
      </c>
    </row>
    <row r="229" spans="1:10" hidden="1" x14ac:dyDescent="0.25">
      <c r="A229" s="12">
        <v>104</v>
      </c>
      <c r="B229" s="12" t="s">
        <v>256</v>
      </c>
      <c r="C229" s="12" t="s">
        <v>14</v>
      </c>
      <c r="D229" s="12">
        <v>23</v>
      </c>
      <c r="E229" s="12" t="s">
        <v>466</v>
      </c>
      <c r="F229" s="12" t="s">
        <v>467</v>
      </c>
      <c r="G229" s="12" t="s">
        <v>13</v>
      </c>
      <c r="H229" s="13">
        <v>8</v>
      </c>
      <c r="I229" s="12" t="str">
        <f t="shared" si="9"/>
        <v>GRUPO 8</v>
      </c>
      <c r="J229">
        <v>2</v>
      </c>
    </row>
    <row r="230" spans="1:10" hidden="1" x14ac:dyDescent="0.25">
      <c r="A230" s="12">
        <v>12</v>
      </c>
      <c r="B230" s="12" t="s">
        <v>9</v>
      </c>
      <c r="C230" s="12" t="s">
        <v>10</v>
      </c>
      <c r="D230" s="12">
        <v>32</v>
      </c>
      <c r="E230" s="12" t="s">
        <v>38</v>
      </c>
      <c r="F230" s="12" t="s">
        <v>39</v>
      </c>
      <c r="G230" s="12" t="s">
        <v>27</v>
      </c>
      <c r="H230" s="13">
        <v>6</v>
      </c>
      <c r="I230" s="12" t="str">
        <f t="shared" si="9"/>
        <v>GRUPO 6</v>
      </c>
      <c r="J230">
        <v>13</v>
      </c>
    </row>
    <row r="231" spans="1:10" hidden="1" x14ac:dyDescent="0.25">
      <c r="A231" s="12">
        <v>60</v>
      </c>
      <c r="B231" s="12" t="s">
        <v>9</v>
      </c>
      <c r="C231" s="12" t="s">
        <v>10</v>
      </c>
      <c r="D231" s="12">
        <v>33</v>
      </c>
      <c r="E231" s="12" t="s">
        <v>136</v>
      </c>
      <c r="F231" s="12" t="s">
        <v>137</v>
      </c>
      <c r="G231" s="12" t="s">
        <v>17</v>
      </c>
      <c r="H231" s="13">
        <v>6</v>
      </c>
      <c r="I231" s="12" t="str">
        <f t="shared" si="9"/>
        <v>GRUPO 6</v>
      </c>
      <c r="J231">
        <v>14</v>
      </c>
    </row>
    <row r="232" spans="1:10" hidden="1" x14ac:dyDescent="0.25">
      <c r="A232" s="12">
        <v>44</v>
      </c>
      <c r="B232" s="12" t="s">
        <v>9</v>
      </c>
      <c r="C232" s="12" t="s">
        <v>10</v>
      </c>
      <c r="D232" s="12">
        <v>34</v>
      </c>
      <c r="E232" s="12" t="s">
        <v>103</v>
      </c>
      <c r="F232" s="12" t="s">
        <v>104</v>
      </c>
      <c r="G232" s="12" t="s">
        <v>27</v>
      </c>
      <c r="H232" s="13">
        <v>6</v>
      </c>
      <c r="I232" s="12" t="str">
        <f t="shared" si="9"/>
        <v>GRUPO 6</v>
      </c>
      <c r="J232">
        <v>15</v>
      </c>
    </row>
    <row r="233" spans="1:10" hidden="1" x14ac:dyDescent="0.25">
      <c r="A233" s="12">
        <v>87</v>
      </c>
      <c r="B233" s="12" t="s">
        <v>533</v>
      </c>
      <c r="C233" s="12" t="s">
        <v>10</v>
      </c>
      <c r="D233" s="12">
        <v>26</v>
      </c>
      <c r="E233" s="12" t="s">
        <v>706</v>
      </c>
      <c r="F233" s="12" t="s">
        <v>707</v>
      </c>
      <c r="G233" s="12" t="s">
        <v>184</v>
      </c>
      <c r="H233" s="12">
        <v>17</v>
      </c>
      <c r="I233" s="12" t="str">
        <f t="shared" si="9"/>
        <v>GRUPO 17</v>
      </c>
      <c r="J233">
        <v>7</v>
      </c>
    </row>
    <row r="234" spans="1:10" hidden="1" x14ac:dyDescent="0.25">
      <c r="A234" s="12">
        <v>82</v>
      </c>
      <c r="B234" s="12" t="s">
        <v>9</v>
      </c>
      <c r="C234" s="12" t="s">
        <v>10</v>
      </c>
      <c r="D234" s="12">
        <v>35</v>
      </c>
      <c r="E234" s="12" t="s">
        <v>180</v>
      </c>
      <c r="F234" s="12" t="s">
        <v>181</v>
      </c>
      <c r="G234" s="12" t="s">
        <v>17</v>
      </c>
      <c r="H234" s="13">
        <v>6</v>
      </c>
      <c r="I234" s="12" t="str">
        <f t="shared" si="9"/>
        <v>GRUPO 6</v>
      </c>
      <c r="J234">
        <v>16</v>
      </c>
    </row>
    <row r="235" spans="1:10" hidden="1" x14ac:dyDescent="0.25">
      <c r="A235" s="12">
        <v>98</v>
      </c>
      <c r="B235" s="12" t="s">
        <v>533</v>
      </c>
      <c r="C235" s="12" t="s">
        <v>10</v>
      </c>
      <c r="D235" s="12">
        <v>27</v>
      </c>
      <c r="E235" s="12" t="s">
        <v>728</v>
      </c>
      <c r="F235" s="12" t="s">
        <v>729</v>
      </c>
      <c r="G235" s="12" t="s">
        <v>13</v>
      </c>
      <c r="H235" s="12">
        <v>17</v>
      </c>
      <c r="I235" s="12" t="str">
        <f t="shared" si="9"/>
        <v>GRUPO 17</v>
      </c>
      <c r="J235">
        <v>8</v>
      </c>
    </row>
    <row r="236" spans="1:10" hidden="1" x14ac:dyDescent="0.25">
      <c r="A236" s="12">
        <v>105</v>
      </c>
      <c r="B236" s="12" t="s">
        <v>9</v>
      </c>
      <c r="C236" s="12" t="s">
        <v>10</v>
      </c>
      <c r="D236" s="12">
        <v>36</v>
      </c>
      <c r="E236" s="12" t="s">
        <v>228</v>
      </c>
      <c r="F236" s="12" t="s">
        <v>229</v>
      </c>
      <c r="G236" s="12" t="s">
        <v>17</v>
      </c>
      <c r="H236" s="13">
        <v>6</v>
      </c>
      <c r="I236" s="12" t="str">
        <f t="shared" si="9"/>
        <v>GRUPO 6</v>
      </c>
      <c r="J236">
        <v>17</v>
      </c>
    </row>
    <row r="237" spans="1:10" hidden="1" x14ac:dyDescent="0.25">
      <c r="A237" s="12">
        <v>59</v>
      </c>
      <c r="B237" s="12" t="s">
        <v>533</v>
      </c>
      <c r="C237" s="12" t="s">
        <v>10</v>
      </c>
      <c r="D237" s="12">
        <v>28</v>
      </c>
      <c r="E237" s="12" t="s">
        <v>650</v>
      </c>
      <c r="F237" s="12" t="s">
        <v>651</v>
      </c>
      <c r="G237" s="12" t="s">
        <v>13</v>
      </c>
      <c r="H237" s="12">
        <v>17</v>
      </c>
      <c r="I237" s="12" t="str">
        <f t="shared" si="9"/>
        <v>GRUPO 17</v>
      </c>
      <c r="J237">
        <v>9</v>
      </c>
    </row>
    <row r="238" spans="1:10" hidden="1" x14ac:dyDescent="0.25">
      <c r="A238" s="12">
        <v>114</v>
      </c>
      <c r="B238" s="12" t="s">
        <v>256</v>
      </c>
      <c r="C238" s="12" t="s">
        <v>14</v>
      </c>
      <c r="D238" s="12">
        <v>24</v>
      </c>
      <c r="E238" s="12" t="s">
        <v>486</v>
      </c>
      <c r="F238" s="12" t="s">
        <v>487</v>
      </c>
      <c r="G238" s="12" t="s">
        <v>27</v>
      </c>
      <c r="H238" s="13">
        <v>8</v>
      </c>
      <c r="I238" s="12" t="str">
        <f t="shared" si="9"/>
        <v>GRUPO 8</v>
      </c>
      <c r="J238">
        <v>3</v>
      </c>
    </row>
    <row r="239" spans="1:10" hidden="1" x14ac:dyDescent="0.25">
      <c r="A239" s="12">
        <v>3</v>
      </c>
      <c r="B239" s="12" t="s">
        <v>256</v>
      </c>
      <c r="C239" s="12" t="s">
        <v>14</v>
      </c>
      <c r="D239" s="12">
        <v>25</v>
      </c>
      <c r="E239" s="12" t="s">
        <v>261</v>
      </c>
      <c r="F239" s="12" t="s">
        <v>262</v>
      </c>
      <c r="G239" s="12" t="s">
        <v>27</v>
      </c>
      <c r="H239" s="13">
        <v>13</v>
      </c>
      <c r="I239" s="12" t="str">
        <f t="shared" si="9"/>
        <v>GRUPO 13</v>
      </c>
      <c r="J239">
        <v>10</v>
      </c>
    </row>
    <row r="240" spans="1:10" hidden="1" x14ac:dyDescent="0.25">
      <c r="A240" s="12">
        <v>15</v>
      </c>
      <c r="B240" s="12" t="s">
        <v>9</v>
      </c>
      <c r="C240" s="12" t="s">
        <v>10</v>
      </c>
      <c r="D240" s="12">
        <v>37</v>
      </c>
      <c r="E240" s="12" t="s">
        <v>44</v>
      </c>
      <c r="F240" s="12" t="s">
        <v>45</v>
      </c>
      <c r="G240" s="12" t="s">
        <v>13</v>
      </c>
      <c r="H240" s="13">
        <v>5</v>
      </c>
      <c r="I240" s="12" t="str">
        <f t="shared" si="9"/>
        <v>GRUPO 5</v>
      </c>
      <c r="J240">
        <v>20</v>
      </c>
    </row>
    <row r="241" spans="1:10" hidden="1" x14ac:dyDescent="0.25">
      <c r="A241" s="12">
        <v>20</v>
      </c>
      <c r="B241" s="12" t="s">
        <v>256</v>
      </c>
      <c r="C241" s="12" t="s">
        <v>14</v>
      </c>
      <c r="D241" s="12">
        <v>26</v>
      </c>
      <c r="E241" s="12" t="s">
        <v>296</v>
      </c>
      <c r="F241" s="12" t="s">
        <v>297</v>
      </c>
      <c r="G241" s="12" t="s">
        <v>27</v>
      </c>
      <c r="H241" s="13">
        <v>8</v>
      </c>
      <c r="I241" s="12" t="str">
        <f t="shared" si="9"/>
        <v>GRUPO 8</v>
      </c>
      <c r="J241">
        <v>4</v>
      </c>
    </row>
    <row r="242" spans="1:10" hidden="1" x14ac:dyDescent="0.25">
      <c r="A242" s="12">
        <v>79</v>
      </c>
      <c r="B242" s="12" t="s">
        <v>256</v>
      </c>
      <c r="C242" s="12" t="s">
        <v>14</v>
      </c>
      <c r="D242" s="12">
        <v>27</v>
      </c>
      <c r="E242" s="12" t="s">
        <v>415</v>
      </c>
      <c r="F242" s="12" t="s">
        <v>416</v>
      </c>
      <c r="G242" s="12" t="s">
        <v>27</v>
      </c>
      <c r="H242" s="13">
        <v>8</v>
      </c>
      <c r="I242" s="12" t="str">
        <f t="shared" si="9"/>
        <v>GRUPO 8</v>
      </c>
      <c r="J242">
        <v>5</v>
      </c>
    </row>
    <row r="243" spans="1:10" hidden="1" x14ac:dyDescent="0.25">
      <c r="A243" s="12">
        <v>4</v>
      </c>
      <c r="B243" s="12" t="s">
        <v>256</v>
      </c>
      <c r="C243" s="12" t="s">
        <v>14</v>
      </c>
      <c r="D243" s="12">
        <v>28</v>
      </c>
      <c r="E243" s="12" t="s">
        <v>263</v>
      </c>
      <c r="F243" s="12" t="s">
        <v>264</v>
      </c>
      <c r="G243" s="12" t="s">
        <v>27</v>
      </c>
      <c r="H243" s="13">
        <v>8</v>
      </c>
      <c r="I243" s="12" t="str">
        <f t="shared" si="9"/>
        <v>GRUPO 8</v>
      </c>
      <c r="J243">
        <v>6</v>
      </c>
    </row>
    <row r="244" spans="1:10" hidden="1" x14ac:dyDescent="0.25">
      <c r="A244" s="12">
        <v>8</v>
      </c>
      <c r="B244" s="12" t="s">
        <v>256</v>
      </c>
      <c r="C244" s="12" t="s">
        <v>14</v>
      </c>
      <c r="D244" s="12">
        <v>29</v>
      </c>
      <c r="E244" s="12" t="s">
        <v>272</v>
      </c>
      <c r="F244" s="12" t="s">
        <v>273</v>
      </c>
      <c r="G244" s="12" t="s">
        <v>27</v>
      </c>
      <c r="H244" s="13">
        <v>8</v>
      </c>
      <c r="I244" s="12" t="str">
        <f t="shared" si="9"/>
        <v>GRUPO 8</v>
      </c>
      <c r="J244">
        <v>8</v>
      </c>
    </row>
    <row r="245" spans="1:10" hidden="1" x14ac:dyDescent="0.25">
      <c r="A245" s="12">
        <v>99</v>
      </c>
      <c r="B245" s="12" t="s">
        <v>533</v>
      </c>
      <c r="C245" s="12" t="s">
        <v>10</v>
      </c>
      <c r="D245" s="12">
        <v>29</v>
      </c>
      <c r="E245" s="12" t="s">
        <v>730</v>
      </c>
      <c r="F245" s="12" t="s">
        <v>731</v>
      </c>
      <c r="G245" s="12" t="s">
        <v>13</v>
      </c>
      <c r="H245" s="12">
        <v>17</v>
      </c>
      <c r="I245" s="12" t="str">
        <f t="shared" si="9"/>
        <v>GRUPO 17</v>
      </c>
      <c r="J245">
        <v>10</v>
      </c>
    </row>
    <row r="246" spans="1:10" hidden="1" x14ac:dyDescent="0.25">
      <c r="A246" s="12">
        <v>64</v>
      </c>
      <c r="B246" s="12" t="s">
        <v>533</v>
      </c>
      <c r="C246" s="12" t="s">
        <v>10</v>
      </c>
      <c r="D246" s="12">
        <v>30</v>
      </c>
      <c r="E246" s="12" t="s">
        <v>660</v>
      </c>
      <c r="F246" s="12" t="s">
        <v>661</v>
      </c>
      <c r="G246" s="12" t="s">
        <v>13</v>
      </c>
      <c r="H246" s="12">
        <v>17</v>
      </c>
      <c r="I246" s="12" t="str">
        <f t="shared" ref="I246:I261" si="10">CONCATENATE("GRUPO ",H246)</f>
        <v>GRUPO 17</v>
      </c>
      <c r="J246">
        <v>11</v>
      </c>
    </row>
    <row r="247" spans="1:10" hidden="1" x14ac:dyDescent="0.25">
      <c r="A247" s="12">
        <v>93</v>
      </c>
      <c r="B247" s="12" t="s">
        <v>9</v>
      </c>
      <c r="C247" s="12" t="s">
        <v>10</v>
      </c>
      <c r="D247" s="12">
        <v>38</v>
      </c>
      <c r="E247" s="12" t="s">
        <v>203</v>
      </c>
      <c r="F247" s="12" t="s">
        <v>204</v>
      </c>
      <c r="G247" s="12" t="s">
        <v>13</v>
      </c>
      <c r="H247" s="13">
        <v>6</v>
      </c>
      <c r="I247" s="12" t="str">
        <f t="shared" si="10"/>
        <v>GRUPO 6</v>
      </c>
      <c r="J247">
        <v>18</v>
      </c>
    </row>
    <row r="248" spans="1:10" hidden="1" x14ac:dyDescent="0.25">
      <c r="A248" s="12">
        <v>4</v>
      </c>
      <c r="B248" s="12" t="s">
        <v>533</v>
      </c>
      <c r="C248" s="12" t="s">
        <v>10</v>
      </c>
      <c r="D248" s="12">
        <v>31</v>
      </c>
      <c r="E248" s="12" t="s">
        <v>540</v>
      </c>
      <c r="F248" s="12" t="s">
        <v>541</v>
      </c>
      <c r="G248" s="12" t="s">
        <v>184</v>
      </c>
      <c r="H248" s="12">
        <v>17</v>
      </c>
      <c r="I248" s="12" t="str">
        <f t="shared" si="10"/>
        <v>GRUPO 17</v>
      </c>
      <c r="J248">
        <v>12</v>
      </c>
    </row>
    <row r="249" spans="1:10" hidden="1" x14ac:dyDescent="0.25">
      <c r="A249" s="12">
        <v>107</v>
      </c>
      <c r="B249" s="12" t="s">
        <v>9</v>
      </c>
      <c r="C249" s="12" t="s">
        <v>10</v>
      </c>
      <c r="D249" s="12">
        <v>39</v>
      </c>
      <c r="E249" s="12" t="s">
        <v>232</v>
      </c>
      <c r="F249" s="12" t="s">
        <v>233</v>
      </c>
      <c r="G249" s="12" t="s">
        <v>17</v>
      </c>
      <c r="H249" s="13">
        <v>6</v>
      </c>
      <c r="I249" s="12" t="str">
        <f t="shared" si="10"/>
        <v>GRUPO 6</v>
      </c>
      <c r="J249">
        <v>19</v>
      </c>
    </row>
    <row r="250" spans="1:10" hidden="1" x14ac:dyDescent="0.25">
      <c r="A250" s="12">
        <v>57</v>
      </c>
      <c r="B250" s="12" t="s">
        <v>256</v>
      </c>
      <c r="C250" s="12" t="s">
        <v>14</v>
      </c>
      <c r="D250" s="12">
        <v>30</v>
      </c>
      <c r="E250" s="12" t="s">
        <v>371</v>
      </c>
      <c r="F250" s="12" t="s">
        <v>372</v>
      </c>
      <c r="G250" s="12" t="s">
        <v>27</v>
      </c>
      <c r="H250" s="13">
        <v>8</v>
      </c>
      <c r="I250" s="12" t="str">
        <f t="shared" si="10"/>
        <v>GRUPO 8</v>
      </c>
      <c r="J250">
        <v>10</v>
      </c>
    </row>
    <row r="251" spans="1:10" hidden="1" x14ac:dyDescent="0.25">
      <c r="A251" s="12">
        <v>6</v>
      </c>
      <c r="B251" s="12" t="s">
        <v>256</v>
      </c>
      <c r="C251" s="12" t="s">
        <v>14</v>
      </c>
      <c r="D251" s="12">
        <v>31</v>
      </c>
      <c r="E251" s="12" t="s">
        <v>267</v>
      </c>
      <c r="F251" s="12" t="s">
        <v>268</v>
      </c>
      <c r="G251" s="12" t="s">
        <v>27</v>
      </c>
      <c r="H251" s="13">
        <v>8</v>
      </c>
      <c r="I251" s="12" t="str">
        <f t="shared" si="10"/>
        <v>GRUPO 8</v>
      </c>
      <c r="J251">
        <v>12</v>
      </c>
    </row>
    <row r="252" spans="1:10" hidden="1" x14ac:dyDescent="0.25">
      <c r="A252" s="12">
        <v>24</v>
      </c>
      <c r="B252" s="12" t="s">
        <v>533</v>
      </c>
      <c r="C252" s="12" t="s">
        <v>14</v>
      </c>
      <c r="D252" s="12">
        <v>13</v>
      </c>
      <c r="E252" s="12" t="s">
        <v>580</v>
      </c>
      <c r="F252" s="12" t="s">
        <v>581</v>
      </c>
      <c r="G252" s="12" t="s">
        <v>13</v>
      </c>
      <c r="H252" s="12">
        <v>17</v>
      </c>
      <c r="I252" s="12" t="str">
        <f t="shared" si="10"/>
        <v>GRUPO 17</v>
      </c>
      <c r="J252">
        <v>13</v>
      </c>
    </row>
    <row r="253" spans="1:10" hidden="1" x14ac:dyDescent="0.25">
      <c r="A253" s="12">
        <v>71</v>
      </c>
      <c r="B253" s="12" t="s">
        <v>9</v>
      </c>
      <c r="C253" s="12" t="s">
        <v>14</v>
      </c>
      <c r="D253" s="12">
        <v>1</v>
      </c>
      <c r="E253" s="12" t="s">
        <v>158</v>
      </c>
      <c r="F253" s="12" t="s">
        <v>159</v>
      </c>
      <c r="G253" s="12" t="s">
        <v>17</v>
      </c>
      <c r="H253" s="13">
        <v>9</v>
      </c>
      <c r="I253" s="12" t="str">
        <f t="shared" si="10"/>
        <v>GRUPO 9</v>
      </c>
      <c r="J253">
        <v>1</v>
      </c>
    </row>
    <row r="254" spans="1:10" hidden="1" x14ac:dyDescent="0.25">
      <c r="A254" s="12">
        <v>75</v>
      </c>
      <c r="B254" s="12" t="s">
        <v>9</v>
      </c>
      <c r="C254" s="12" t="s">
        <v>14</v>
      </c>
      <c r="D254" s="12">
        <v>2</v>
      </c>
      <c r="E254" s="12" t="s">
        <v>166</v>
      </c>
      <c r="F254" s="12" t="s">
        <v>167</v>
      </c>
      <c r="G254" s="12" t="s">
        <v>17</v>
      </c>
      <c r="H254" s="13">
        <v>9</v>
      </c>
      <c r="I254" s="12" t="str">
        <f t="shared" si="10"/>
        <v>GRUPO 9</v>
      </c>
      <c r="J254">
        <v>2</v>
      </c>
    </row>
    <row r="255" spans="1:10" hidden="1" x14ac:dyDescent="0.25">
      <c r="A255" s="12">
        <v>9</v>
      </c>
      <c r="B255" s="12" t="s">
        <v>533</v>
      </c>
      <c r="C255" s="12" t="s">
        <v>10</v>
      </c>
      <c r="D255" s="12">
        <v>32</v>
      </c>
      <c r="E255" s="12" t="s">
        <v>550</v>
      </c>
      <c r="F255" s="12" t="s">
        <v>551</v>
      </c>
      <c r="G255" s="12" t="s">
        <v>13</v>
      </c>
      <c r="H255" s="12">
        <v>17</v>
      </c>
      <c r="I255" s="12" t="str">
        <f t="shared" si="10"/>
        <v>GRUPO 17</v>
      </c>
      <c r="J255">
        <v>14</v>
      </c>
    </row>
    <row r="256" spans="1:10" hidden="1" x14ac:dyDescent="0.25">
      <c r="A256" s="12">
        <v>49</v>
      </c>
      <c r="B256" s="12" t="s">
        <v>9</v>
      </c>
      <c r="C256" s="12" t="s">
        <v>14</v>
      </c>
      <c r="D256" s="12">
        <v>3</v>
      </c>
      <c r="E256" s="12" t="s">
        <v>114</v>
      </c>
      <c r="F256" s="12" t="s">
        <v>115</v>
      </c>
      <c r="G256" s="12" t="s">
        <v>17</v>
      </c>
      <c r="H256" s="13">
        <v>9</v>
      </c>
      <c r="I256" s="12" t="str">
        <f t="shared" si="10"/>
        <v>GRUPO 9</v>
      </c>
      <c r="J256">
        <v>3</v>
      </c>
    </row>
    <row r="257" spans="1:10" hidden="1" x14ac:dyDescent="0.25">
      <c r="A257" s="12">
        <v>2</v>
      </c>
      <c r="B257" s="12" t="s">
        <v>533</v>
      </c>
      <c r="C257" s="12" t="s">
        <v>10</v>
      </c>
      <c r="D257" s="12">
        <v>33</v>
      </c>
      <c r="E257" s="12" t="s">
        <v>536</v>
      </c>
      <c r="F257" s="12" t="s">
        <v>537</v>
      </c>
      <c r="G257" s="12" t="s">
        <v>13</v>
      </c>
      <c r="H257" s="12">
        <v>17</v>
      </c>
      <c r="I257" s="12" t="str">
        <f t="shared" si="10"/>
        <v>GRUPO 17</v>
      </c>
      <c r="J257">
        <v>15</v>
      </c>
    </row>
    <row r="258" spans="1:10" hidden="1" x14ac:dyDescent="0.25">
      <c r="A258" s="12">
        <v>31</v>
      </c>
      <c r="B258" s="12" t="s">
        <v>533</v>
      </c>
      <c r="C258" s="12" t="s">
        <v>10</v>
      </c>
      <c r="D258" s="12">
        <v>34</v>
      </c>
      <c r="E258" s="12" t="s">
        <v>594</v>
      </c>
      <c r="F258" s="12" t="s">
        <v>595</v>
      </c>
      <c r="G258" s="12" t="s">
        <v>13</v>
      </c>
      <c r="H258" s="12">
        <v>17</v>
      </c>
      <c r="I258" s="12" t="str">
        <f t="shared" si="10"/>
        <v>GRUPO 17</v>
      </c>
      <c r="J258">
        <v>16</v>
      </c>
    </row>
    <row r="259" spans="1:10" hidden="1" x14ac:dyDescent="0.25">
      <c r="A259" s="12">
        <v>28</v>
      </c>
      <c r="B259" s="12" t="s">
        <v>256</v>
      </c>
      <c r="C259" s="12" t="s">
        <v>14</v>
      </c>
      <c r="D259" s="12">
        <v>32</v>
      </c>
      <c r="E259" s="12" t="s">
        <v>312</v>
      </c>
      <c r="F259" s="12" t="s">
        <v>313</v>
      </c>
      <c r="G259" s="12" t="s">
        <v>13</v>
      </c>
      <c r="H259" s="13">
        <v>8</v>
      </c>
      <c r="I259" s="12" t="str">
        <f t="shared" si="10"/>
        <v>GRUPO 8</v>
      </c>
      <c r="J259">
        <v>14</v>
      </c>
    </row>
    <row r="260" spans="1:10" hidden="1" x14ac:dyDescent="0.25">
      <c r="A260" s="12">
        <v>42</v>
      </c>
      <c r="B260" s="12" t="s">
        <v>9</v>
      </c>
      <c r="C260" s="12" t="s">
        <v>14</v>
      </c>
      <c r="D260" s="12">
        <v>4</v>
      </c>
      <c r="E260" s="12" t="s">
        <v>99</v>
      </c>
      <c r="F260" s="12" t="s">
        <v>100</v>
      </c>
      <c r="G260" s="12" t="s">
        <v>17</v>
      </c>
      <c r="H260" s="13">
        <v>9</v>
      </c>
      <c r="I260" s="12" t="str">
        <f t="shared" si="10"/>
        <v>GRUPO 9</v>
      </c>
      <c r="J260">
        <v>7</v>
      </c>
    </row>
    <row r="261" spans="1:10" hidden="1" x14ac:dyDescent="0.25">
      <c r="A261" s="12">
        <v>17</v>
      </c>
      <c r="B261" s="12" t="s">
        <v>9</v>
      </c>
      <c r="C261" s="12" t="s">
        <v>22</v>
      </c>
      <c r="D261" s="12">
        <v>39</v>
      </c>
      <c r="E261" s="12" t="s">
        <v>48</v>
      </c>
      <c r="F261" s="12" t="s">
        <v>49</v>
      </c>
      <c r="G261" s="12" t="s">
        <v>27</v>
      </c>
      <c r="H261" s="13">
        <v>2</v>
      </c>
      <c r="I261" s="12" t="str">
        <f t="shared" si="10"/>
        <v>GRUPO 2</v>
      </c>
      <c r="J261">
        <v>21</v>
      </c>
    </row>
    <row r="262" spans="1:10" hidden="1" x14ac:dyDescent="0.25">
      <c r="A262" s="12">
        <v>50</v>
      </c>
      <c r="B262" s="12" t="s">
        <v>9</v>
      </c>
      <c r="C262" s="12" t="s">
        <v>14</v>
      </c>
      <c r="D262" s="12">
        <v>5</v>
      </c>
      <c r="E262" s="12" t="s">
        <v>116</v>
      </c>
      <c r="F262" s="12" t="s">
        <v>117</v>
      </c>
      <c r="G262" s="12" t="s">
        <v>27</v>
      </c>
      <c r="H262" s="13">
        <v>9</v>
      </c>
      <c r="I262" s="12" t="str">
        <f t="shared" ref="I262:I269" si="11">CONCATENATE("GRUPO ",H262)</f>
        <v>GRUPO 9</v>
      </c>
      <c r="J262">
        <v>4</v>
      </c>
    </row>
    <row r="263" spans="1:10" hidden="1" x14ac:dyDescent="0.25">
      <c r="A263" s="12">
        <v>23</v>
      </c>
      <c r="B263" s="12" t="s">
        <v>533</v>
      </c>
      <c r="C263" s="12" t="s">
        <v>10</v>
      </c>
      <c r="D263" s="12">
        <v>35</v>
      </c>
      <c r="E263" s="12" t="s">
        <v>578</v>
      </c>
      <c r="F263" s="12" t="s">
        <v>579</v>
      </c>
      <c r="G263" s="12" t="s">
        <v>184</v>
      </c>
      <c r="H263" s="12">
        <v>17</v>
      </c>
      <c r="I263" s="12" t="str">
        <f t="shared" si="11"/>
        <v>GRUPO 17</v>
      </c>
      <c r="J263">
        <v>17</v>
      </c>
    </row>
    <row r="264" spans="1:10" hidden="1" x14ac:dyDescent="0.25">
      <c r="A264" s="12">
        <v>119</v>
      </c>
      <c r="B264" s="12" t="s">
        <v>256</v>
      </c>
      <c r="C264" s="12" t="s">
        <v>14</v>
      </c>
      <c r="D264" s="12">
        <v>33</v>
      </c>
      <c r="E264" s="12" t="s">
        <v>496</v>
      </c>
      <c r="F264" s="12" t="s">
        <v>497</v>
      </c>
      <c r="G264" s="12" t="s">
        <v>13</v>
      </c>
      <c r="H264" s="13">
        <v>8</v>
      </c>
      <c r="I264" s="12" t="str">
        <f t="shared" si="11"/>
        <v>GRUPO 8</v>
      </c>
      <c r="J264">
        <v>16</v>
      </c>
    </row>
    <row r="265" spans="1:10" hidden="1" x14ac:dyDescent="0.25">
      <c r="A265" s="12">
        <v>117</v>
      </c>
      <c r="B265" s="12" t="s">
        <v>9</v>
      </c>
      <c r="C265" s="12" t="s">
        <v>14</v>
      </c>
      <c r="D265" s="12">
        <v>6</v>
      </c>
      <c r="E265" s="12" t="s">
        <v>252</v>
      </c>
      <c r="F265" s="12" t="s">
        <v>253</v>
      </c>
      <c r="G265" s="12" t="s">
        <v>17</v>
      </c>
      <c r="H265" s="13">
        <v>9</v>
      </c>
      <c r="I265" s="12" t="str">
        <f t="shared" si="11"/>
        <v>GRUPO 9</v>
      </c>
      <c r="J265">
        <v>5</v>
      </c>
    </row>
    <row r="266" spans="1:10" hidden="1" x14ac:dyDescent="0.25">
      <c r="A266" s="12">
        <v>29</v>
      </c>
      <c r="B266" s="12" t="s">
        <v>533</v>
      </c>
      <c r="C266" s="12" t="s">
        <v>10</v>
      </c>
      <c r="D266" s="12">
        <v>36</v>
      </c>
      <c r="E266" s="12" t="s">
        <v>590</v>
      </c>
      <c r="F266" s="12" t="s">
        <v>591</v>
      </c>
      <c r="G266" s="12" t="s">
        <v>13</v>
      </c>
      <c r="H266" s="12">
        <v>17</v>
      </c>
      <c r="I266" s="12" t="str">
        <f t="shared" si="11"/>
        <v>GRUPO 17</v>
      </c>
      <c r="J266">
        <v>18</v>
      </c>
    </row>
    <row r="267" spans="1:10" hidden="1" x14ac:dyDescent="0.25">
      <c r="A267" s="12">
        <v>115</v>
      </c>
      <c r="B267" s="12" t="s">
        <v>9</v>
      </c>
      <c r="C267" s="12" t="s">
        <v>14</v>
      </c>
      <c r="D267" s="12">
        <v>7</v>
      </c>
      <c r="E267" s="12" t="s">
        <v>248</v>
      </c>
      <c r="F267" s="12" t="s">
        <v>249</v>
      </c>
      <c r="G267" s="12" t="s">
        <v>27</v>
      </c>
      <c r="H267" s="13">
        <v>9</v>
      </c>
      <c r="I267" s="12" t="str">
        <f t="shared" si="11"/>
        <v>GRUPO 9</v>
      </c>
      <c r="J267">
        <v>6</v>
      </c>
    </row>
    <row r="268" spans="1:10" hidden="1" x14ac:dyDescent="0.25">
      <c r="A268" s="12">
        <v>53</v>
      </c>
      <c r="B268" s="12" t="s">
        <v>533</v>
      </c>
      <c r="C268" s="12" t="s">
        <v>10</v>
      </c>
      <c r="D268" s="12">
        <v>37</v>
      </c>
      <c r="E268" s="12" t="s">
        <v>638</v>
      </c>
      <c r="F268" s="12" t="s">
        <v>639</v>
      </c>
      <c r="G268" s="12" t="s">
        <v>184</v>
      </c>
      <c r="H268" s="12">
        <v>17</v>
      </c>
      <c r="I268" s="12" t="str">
        <f t="shared" si="11"/>
        <v>GRUPO 17</v>
      </c>
      <c r="J268">
        <v>19</v>
      </c>
    </row>
    <row r="269" spans="1:10" hidden="1" x14ac:dyDescent="0.25">
      <c r="A269" s="12">
        <v>14</v>
      </c>
      <c r="B269" s="12" t="s">
        <v>256</v>
      </c>
      <c r="C269" s="12" t="s">
        <v>14</v>
      </c>
      <c r="D269" s="12">
        <v>34</v>
      </c>
      <c r="E269" s="12" t="s">
        <v>284</v>
      </c>
      <c r="F269" s="12" t="s">
        <v>285</v>
      </c>
      <c r="G269" s="12" t="s">
        <v>27</v>
      </c>
      <c r="H269" s="12">
        <v>13</v>
      </c>
      <c r="I269" s="12" t="str">
        <f t="shared" si="11"/>
        <v>GRUPO 13</v>
      </c>
      <c r="J269">
        <v>21</v>
      </c>
    </row>
    <row r="270" spans="1:10" x14ac:dyDescent="0.25">
      <c r="A270" s="12">
        <v>55</v>
      </c>
      <c r="B270" s="12" t="s">
        <v>533</v>
      </c>
      <c r="C270" s="12" t="s">
        <v>14</v>
      </c>
      <c r="D270" s="12">
        <v>1</v>
      </c>
      <c r="E270" s="12" t="s">
        <v>642</v>
      </c>
      <c r="F270" s="12" t="s">
        <v>643</v>
      </c>
      <c r="G270" s="12" t="s">
        <v>13</v>
      </c>
      <c r="H270" s="12">
        <v>18</v>
      </c>
      <c r="I270" s="12" t="str">
        <f t="shared" ref="I270:I271" si="12">CONCATENATE("GRUPO ",H270)</f>
        <v>GRUPO 18</v>
      </c>
      <c r="J270">
        <v>1</v>
      </c>
    </row>
    <row r="271" spans="1:10" x14ac:dyDescent="0.25">
      <c r="A271" s="12">
        <v>33</v>
      </c>
      <c r="B271" s="12" t="s">
        <v>533</v>
      </c>
      <c r="C271" s="12" t="s">
        <v>14</v>
      </c>
      <c r="D271" s="12">
        <v>3</v>
      </c>
      <c r="E271" s="12" t="s">
        <v>598</v>
      </c>
      <c r="F271" s="12" t="s">
        <v>599</v>
      </c>
      <c r="G271" s="12" t="s">
        <v>184</v>
      </c>
      <c r="H271" s="12">
        <v>18</v>
      </c>
      <c r="I271" s="12" t="str">
        <f t="shared" si="12"/>
        <v>GRUPO 18</v>
      </c>
      <c r="J271">
        <v>2</v>
      </c>
    </row>
    <row r="272" spans="1:10" hidden="1" x14ac:dyDescent="0.25">
      <c r="A272" s="12">
        <v>33</v>
      </c>
      <c r="B272" s="12" t="s">
        <v>256</v>
      </c>
      <c r="C272" s="12" t="s">
        <v>269</v>
      </c>
      <c r="D272" s="12">
        <v>1</v>
      </c>
      <c r="E272" s="12" t="s">
        <v>322</v>
      </c>
      <c r="F272" s="12" t="s">
        <v>323</v>
      </c>
      <c r="G272" s="12" t="s">
        <v>184</v>
      </c>
      <c r="H272" s="12">
        <v>12</v>
      </c>
      <c r="I272" s="12" t="str">
        <f t="shared" ref="I272:I303" si="13">CONCATENATE("GRUPO ",H272)</f>
        <v>GRUPO 12</v>
      </c>
      <c r="J272">
        <v>1</v>
      </c>
    </row>
    <row r="273" spans="1:10" hidden="1" x14ac:dyDescent="0.25">
      <c r="A273" s="12">
        <v>94</v>
      </c>
      <c r="B273" s="12" t="s">
        <v>9</v>
      </c>
      <c r="C273" s="12" t="s">
        <v>14</v>
      </c>
      <c r="D273" s="12">
        <v>8</v>
      </c>
      <c r="E273" s="12" t="s">
        <v>205</v>
      </c>
      <c r="F273" s="12" t="s">
        <v>206</v>
      </c>
      <c r="G273" s="12" t="s">
        <v>13</v>
      </c>
      <c r="H273" s="13">
        <v>9</v>
      </c>
      <c r="I273" s="12" t="str">
        <f t="shared" si="13"/>
        <v>GRUPO 9</v>
      </c>
      <c r="J273">
        <v>8</v>
      </c>
    </row>
    <row r="274" spans="1:10" hidden="1" x14ac:dyDescent="0.25">
      <c r="A274" s="12">
        <v>26</v>
      </c>
      <c r="B274" s="12" t="s">
        <v>9</v>
      </c>
      <c r="C274" s="12" t="s">
        <v>14</v>
      </c>
      <c r="D274" s="12">
        <v>9</v>
      </c>
      <c r="E274" s="12" t="s">
        <v>67</v>
      </c>
      <c r="F274" s="12" t="s">
        <v>68</v>
      </c>
      <c r="G274" s="12" t="s">
        <v>13</v>
      </c>
      <c r="H274" s="13">
        <v>9</v>
      </c>
      <c r="I274" s="12" t="str">
        <f t="shared" si="13"/>
        <v>GRUPO 9</v>
      </c>
      <c r="J274">
        <v>9</v>
      </c>
    </row>
    <row r="275" spans="1:10" hidden="1" x14ac:dyDescent="0.25">
      <c r="A275" s="12">
        <v>133</v>
      </c>
      <c r="B275" s="12" t="s">
        <v>256</v>
      </c>
      <c r="C275" s="12" t="s">
        <v>269</v>
      </c>
      <c r="D275" s="12">
        <v>2</v>
      </c>
      <c r="E275" s="12" t="s">
        <v>525</v>
      </c>
      <c r="F275" s="12" t="s">
        <v>526</v>
      </c>
      <c r="G275" s="12" t="s">
        <v>13</v>
      </c>
      <c r="H275" s="12">
        <v>12</v>
      </c>
      <c r="I275" s="12" t="str">
        <f t="shared" si="13"/>
        <v>GRUPO 12</v>
      </c>
      <c r="J275">
        <v>2</v>
      </c>
    </row>
    <row r="276" spans="1:10" hidden="1" x14ac:dyDescent="0.25">
      <c r="A276" s="12">
        <v>129</v>
      </c>
      <c r="B276" s="12" t="s">
        <v>256</v>
      </c>
      <c r="C276" s="12" t="s">
        <v>269</v>
      </c>
      <c r="D276" s="12">
        <v>4</v>
      </c>
      <c r="E276" s="12" t="s">
        <v>517</v>
      </c>
      <c r="F276" s="12" t="s">
        <v>518</v>
      </c>
      <c r="G276" s="12" t="s">
        <v>27</v>
      </c>
      <c r="H276" s="12">
        <v>12</v>
      </c>
      <c r="I276" s="12" t="str">
        <f t="shared" si="13"/>
        <v>GRUPO 12</v>
      </c>
      <c r="J276">
        <v>3</v>
      </c>
    </row>
    <row r="277" spans="1:10" x14ac:dyDescent="0.25">
      <c r="A277" s="12">
        <v>28</v>
      </c>
      <c r="B277" s="12" t="s">
        <v>533</v>
      </c>
      <c r="C277" s="12" t="s">
        <v>14</v>
      </c>
      <c r="D277" s="12">
        <v>6</v>
      </c>
      <c r="E277" s="12" t="s">
        <v>588</v>
      </c>
      <c r="F277" s="12" t="s">
        <v>589</v>
      </c>
      <c r="G277" s="12" t="s">
        <v>13</v>
      </c>
      <c r="H277" s="12">
        <v>18</v>
      </c>
      <c r="I277" s="12" t="str">
        <f t="shared" si="13"/>
        <v>GRUPO 18</v>
      </c>
      <c r="J277">
        <v>3</v>
      </c>
    </row>
    <row r="278" spans="1:10" x14ac:dyDescent="0.25">
      <c r="A278" s="12">
        <v>40</v>
      </c>
      <c r="B278" s="12" t="s">
        <v>533</v>
      </c>
      <c r="C278" s="12" t="s">
        <v>14</v>
      </c>
      <c r="D278" s="12">
        <v>11</v>
      </c>
      <c r="E278" s="12" t="s">
        <v>612</v>
      </c>
      <c r="F278" s="12" t="s">
        <v>613</v>
      </c>
      <c r="G278" s="12" t="s">
        <v>13</v>
      </c>
      <c r="H278" s="12">
        <v>18</v>
      </c>
      <c r="I278" s="12" t="str">
        <f t="shared" si="13"/>
        <v>GRUPO 18</v>
      </c>
      <c r="J278">
        <v>4</v>
      </c>
    </row>
    <row r="279" spans="1:10" x14ac:dyDescent="0.25">
      <c r="A279" s="12">
        <v>110</v>
      </c>
      <c r="B279" s="12" t="s">
        <v>533</v>
      </c>
      <c r="C279" s="12" t="s">
        <v>14</v>
      </c>
      <c r="D279" s="12">
        <v>10</v>
      </c>
      <c r="E279" s="12" t="s">
        <v>752</v>
      </c>
      <c r="F279" s="12" t="s">
        <v>753</v>
      </c>
      <c r="G279" s="12" t="s">
        <v>184</v>
      </c>
      <c r="H279" s="12">
        <v>18</v>
      </c>
      <c r="I279" s="12" t="str">
        <f t="shared" si="13"/>
        <v>GRUPO 18</v>
      </c>
      <c r="J279">
        <v>5</v>
      </c>
    </row>
    <row r="280" spans="1:10" x14ac:dyDescent="0.25">
      <c r="A280" s="12">
        <v>34</v>
      </c>
      <c r="B280" s="12" t="s">
        <v>533</v>
      </c>
      <c r="C280" s="12" t="s">
        <v>14</v>
      </c>
      <c r="D280" s="12">
        <v>9</v>
      </c>
      <c r="E280" s="12" t="s">
        <v>600</v>
      </c>
      <c r="F280" s="12" t="s">
        <v>601</v>
      </c>
      <c r="G280" s="12" t="s">
        <v>184</v>
      </c>
      <c r="H280" s="12">
        <v>18</v>
      </c>
      <c r="I280" s="12" t="str">
        <f t="shared" si="13"/>
        <v>GRUPO 18</v>
      </c>
      <c r="J280">
        <v>6</v>
      </c>
    </row>
    <row r="281" spans="1:10" hidden="1" x14ac:dyDescent="0.25">
      <c r="A281" s="12">
        <v>14</v>
      </c>
      <c r="B281" s="12" t="s">
        <v>9</v>
      </c>
      <c r="C281" s="12" t="s">
        <v>14</v>
      </c>
      <c r="D281" s="12">
        <v>10</v>
      </c>
      <c r="E281" s="12" t="s">
        <v>42</v>
      </c>
      <c r="F281" s="12" t="s">
        <v>43</v>
      </c>
      <c r="G281" s="12" t="s">
        <v>27</v>
      </c>
      <c r="H281" s="13">
        <v>9</v>
      </c>
      <c r="I281" s="12" t="str">
        <f t="shared" si="13"/>
        <v>GRUPO 9</v>
      </c>
      <c r="J281">
        <v>10</v>
      </c>
    </row>
    <row r="282" spans="1:10" hidden="1" x14ac:dyDescent="0.25">
      <c r="A282" s="12">
        <v>106</v>
      </c>
      <c r="B282" s="12" t="s">
        <v>256</v>
      </c>
      <c r="C282" s="12" t="s">
        <v>269</v>
      </c>
      <c r="D282" s="12">
        <v>3</v>
      </c>
      <c r="E282" s="12" t="s">
        <v>470</v>
      </c>
      <c r="F282" s="12" t="s">
        <v>471</v>
      </c>
      <c r="G282" s="12" t="s">
        <v>13</v>
      </c>
      <c r="H282" s="12">
        <v>12</v>
      </c>
      <c r="I282" s="12" t="str">
        <f t="shared" si="13"/>
        <v>GRUPO 12</v>
      </c>
      <c r="J282">
        <v>4</v>
      </c>
    </row>
    <row r="283" spans="1:10" x14ac:dyDescent="0.25">
      <c r="A283" s="12">
        <v>63</v>
      </c>
      <c r="B283" s="12" t="s">
        <v>533</v>
      </c>
      <c r="C283" s="12" t="s">
        <v>14</v>
      </c>
      <c r="D283" s="12">
        <v>2</v>
      </c>
      <c r="E283" s="12" t="s">
        <v>658</v>
      </c>
      <c r="F283" s="12" t="s">
        <v>659</v>
      </c>
      <c r="G283" s="12" t="s">
        <v>184</v>
      </c>
      <c r="H283" s="12">
        <v>18</v>
      </c>
      <c r="I283" s="12" t="str">
        <f t="shared" si="13"/>
        <v>GRUPO 18</v>
      </c>
      <c r="J283">
        <v>7</v>
      </c>
    </row>
    <row r="284" spans="1:10" hidden="1" x14ac:dyDescent="0.25">
      <c r="A284" s="12">
        <v>111</v>
      </c>
      <c r="B284" s="12" t="s">
        <v>9</v>
      </c>
      <c r="C284" s="12" t="s">
        <v>14</v>
      </c>
      <c r="D284" s="12">
        <v>11</v>
      </c>
      <c r="E284" s="12" t="s">
        <v>240</v>
      </c>
      <c r="F284" s="12" t="s">
        <v>241</v>
      </c>
      <c r="G284" s="12" t="s">
        <v>17</v>
      </c>
      <c r="H284" s="13">
        <v>9</v>
      </c>
      <c r="I284" s="12" t="str">
        <f t="shared" si="13"/>
        <v>GRUPO 9</v>
      </c>
      <c r="J284">
        <v>11</v>
      </c>
    </row>
    <row r="285" spans="1:10" hidden="1" x14ac:dyDescent="0.25">
      <c r="A285" s="12">
        <v>120</v>
      </c>
      <c r="B285" s="12" t="s">
        <v>256</v>
      </c>
      <c r="C285" s="12" t="s">
        <v>269</v>
      </c>
      <c r="D285" s="12">
        <v>5</v>
      </c>
      <c r="E285" s="12" t="s">
        <v>498</v>
      </c>
      <c r="F285" s="12" t="s">
        <v>499</v>
      </c>
      <c r="G285" s="12" t="s">
        <v>13</v>
      </c>
      <c r="H285" s="12">
        <v>12</v>
      </c>
      <c r="I285" s="12" t="str">
        <f t="shared" si="13"/>
        <v>GRUPO 12</v>
      </c>
      <c r="J285">
        <v>5</v>
      </c>
    </row>
    <row r="286" spans="1:10" x14ac:dyDescent="0.25">
      <c r="A286" s="12">
        <v>27</v>
      </c>
      <c r="B286" s="12" t="s">
        <v>533</v>
      </c>
      <c r="C286" s="12" t="s">
        <v>14</v>
      </c>
      <c r="D286" s="12">
        <v>5</v>
      </c>
      <c r="E286" s="12" t="s">
        <v>586</v>
      </c>
      <c r="F286" s="12" t="s">
        <v>587</v>
      </c>
      <c r="G286" s="12" t="s">
        <v>13</v>
      </c>
      <c r="H286" s="12">
        <v>18</v>
      </c>
      <c r="I286" s="12" t="str">
        <f t="shared" si="13"/>
        <v>GRUPO 18</v>
      </c>
      <c r="J286">
        <v>8</v>
      </c>
    </row>
    <row r="287" spans="1:10" hidden="1" x14ac:dyDescent="0.25">
      <c r="A287" s="12">
        <v>63</v>
      </c>
      <c r="B287" s="12" t="s">
        <v>256</v>
      </c>
      <c r="C287" s="12" t="s">
        <v>269</v>
      </c>
      <c r="D287" s="12">
        <v>13</v>
      </c>
      <c r="E287" s="12" t="s">
        <v>383</v>
      </c>
      <c r="F287" s="12" t="s">
        <v>384</v>
      </c>
      <c r="G287" s="12" t="s">
        <v>13</v>
      </c>
      <c r="H287" s="12">
        <v>12</v>
      </c>
      <c r="I287" s="12" t="str">
        <f t="shared" si="13"/>
        <v>GRUPO 12</v>
      </c>
      <c r="J287">
        <v>7</v>
      </c>
    </row>
    <row r="288" spans="1:10" hidden="1" x14ac:dyDescent="0.25">
      <c r="A288" s="12">
        <v>80</v>
      </c>
      <c r="B288" s="12" t="s">
        <v>9</v>
      </c>
      <c r="C288" s="12" t="s">
        <v>14</v>
      </c>
      <c r="D288" s="12">
        <v>13</v>
      </c>
      <c r="E288" s="12" t="s">
        <v>176</v>
      </c>
      <c r="F288" s="12" t="s">
        <v>177</v>
      </c>
      <c r="G288" s="12" t="s">
        <v>17</v>
      </c>
      <c r="H288" s="13">
        <v>9</v>
      </c>
      <c r="I288" s="12" t="str">
        <f t="shared" si="13"/>
        <v>GRUPO 9</v>
      </c>
      <c r="J288">
        <v>13</v>
      </c>
    </row>
    <row r="289" spans="1:10" hidden="1" x14ac:dyDescent="0.25">
      <c r="A289" s="12">
        <v>58</v>
      </c>
      <c r="B289" s="12" t="s">
        <v>9</v>
      </c>
      <c r="C289" s="12" t="s">
        <v>14</v>
      </c>
      <c r="D289" s="12">
        <v>12</v>
      </c>
      <c r="E289" s="12" t="s">
        <v>132</v>
      </c>
      <c r="F289" s="12" t="s">
        <v>133</v>
      </c>
      <c r="G289" s="12" t="s">
        <v>13</v>
      </c>
      <c r="H289" s="13">
        <v>9</v>
      </c>
      <c r="I289" s="12" t="str">
        <f t="shared" si="13"/>
        <v>GRUPO 9</v>
      </c>
      <c r="J289">
        <v>12</v>
      </c>
    </row>
    <row r="290" spans="1:10" x14ac:dyDescent="0.25">
      <c r="A290" s="12">
        <v>14</v>
      </c>
      <c r="B290" s="12" t="s">
        <v>533</v>
      </c>
      <c r="C290" s="12" t="s">
        <v>14</v>
      </c>
      <c r="D290" s="12">
        <v>7</v>
      </c>
      <c r="E290" s="12" t="s">
        <v>560</v>
      </c>
      <c r="F290" s="12" t="s">
        <v>561</v>
      </c>
      <c r="G290" s="12" t="s">
        <v>184</v>
      </c>
      <c r="H290" s="12">
        <v>18</v>
      </c>
      <c r="I290" s="12" t="str">
        <f t="shared" si="13"/>
        <v>GRUPO 18</v>
      </c>
      <c r="J290">
        <v>9</v>
      </c>
    </row>
    <row r="291" spans="1:10" x14ac:dyDescent="0.25">
      <c r="A291" s="12">
        <v>83</v>
      </c>
      <c r="B291" s="12" t="s">
        <v>533</v>
      </c>
      <c r="C291" s="12" t="s">
        <v>14</v>
      </c>
      <c r="D291" s="12">
        <v>14</v>
      </c>
      <c r="E291" s="12" t="s">
        <v>698</v>
      </c>
      <c r="F291" s="12" t="s">
        <v>699</v>
      </c>
      <c r="G291" s="12" t="s">
        <v>13</v>
      </c>
      <c r="H291" s="12">
        <v>18</v>
      </c>
      <c r="I291" s="12" t="str">
        <f t="shared" si="13"/>
        <v>GRUPO 18</v>
      </c>
      <c r="J291">
        <v>10</v>
      </c>
    </row>
    <row r="292" spans="1:10" hidden="1" x14ac:dyDescent="0.25">
      <c r="A292" s="12">
        <v>99</v>
      </c>
      <c r="B292" s="12" t="s">
        <v>256</v>
      </c>
      <c r="C292" s="12" t="s">
        <v>269</v>
      </c>
      <c r="D292" s="12">
        <v>7</v>
      </c>
      <c r="E292" s="12" t="s">
        <v>455</v>
      </c>
      <c r="F292" s="12" t="s">
        <v>456</v>
      </c>
      <c r="G292" s="12" t="s">
        <v>13</v>
      </c>
      <c r="H292" s="12">
        <v>12</v>
      </c>
      <c r="I292" s="12" t="str">
        <f t="shared" si="13"/>
        <v>GRUPO 12</v>
      </c>
      <c r="J292">
        <v>8</v>
      </c>
    </row>
    <row r="293" spans="1:10" hidden="1" x14ac:dyDescent="0.25">
      <c r="A293" s="12">
        <v>29</v>
      </c>
      <c r="B293" s="12" t="s">
        <v>9</v>
      </c>
      <c r="C293" s="12" t="s">
        <v>14</v>
      </c>
      <c r="D293" s="12">
        <v>14</v>
      </c>
      <c r="E293" s="12" t="s">
        <v>73</v>
      </c>
      <c r="F293" s="12" t="s">
        <v>74</v>
      </c>
      <c r="G293" s="12" t="s">
        <v>17</v>
      </c>
      <c r="H293" s="13">
        <v>9</v>
      </c>
      <c r="I293" s="12" t="str">
        <f t="shared" si="13"/>
        <v>GRUPO 9</v>
      </c>
      <c r="J293">
        <v>14</v>
      </c>
    </row>
    <row r="294" spans="1:10" x14ac:dyDescent="0.25">
      <c r="A294" s="12">
        <v>21</v>
      </c>
      <c r="B294" s="12" t="s">
        <v>533</v>
      </c>
      <c r="C294" s="12" t="s">
        <v>14</v>
      </c>
      <c r="D294" s="12">
        <v>4</v>
      </c>
      <c r="E294" s="12" t="s">
        <v>574</v>
      </c>
      <c r="F294" s="12" t="s">
        <v>575</v>
      </c>
      <c r="G294" s="12" t="s">
        <v>13</v>
      </c>
      <c r="H294" s="12">
        <v>18</v>
      </c>
      <c r="I294" s="12" t="str">
        <f t="shared" si="13"/>
        <v>GRUPO 18</v>
      </c>
      <c r="J294">
        <v>12</v>
      </c>
    </row>
    <row r="295" spans="1:10" hidden="1" x14ac:dyDescent="0.25">
      <c r="A295" s="12">
        <v>98</v>
      </c>
      <c r="B295" s="12" t="s">
        <v>256</v>
      </c>
      <c r="C295" s="12" t="s">
        <v>269</v>
      </c>
      <c r="D295" s="12">
        <v>8</v>
      </c>
      <c r="E295" s="12" t="s">
        <v>453</v>
      </c>
      <c r="F295" s="12" t="s">
        <v>454</v>
      </c>
      <c r="G295" s="12" t="s">
        <v>27</v>
      </c>
      <c r="H295" s="12">
        <v>12</v>
      </c>
      <c r="I295" s="12" t="str">
        <f t="shared" si="13"/>
        <v>GRUPO 12</v>
      </c>
      <c r="J295">
        <v>9</v>
      </c>
    </row>
    <row r="296" spans="1:10" hidden="1" x14ac:dyDescent="0.25">
      <c r="A296" s="12">
        <v>53</v>
      </c>
      <c r="B296" s="12" t="s">
        <v>9</v>
      </c>
      <c r="C296" s="12" t="s">
        <v>14</v>
      </c>
      <c r="D296" s="12">
        <v>15</v>
      </c>
      <c r="E296" s="12" t="s">
        <v>122</v>
      </c>
      <c r="F296" s="12" t="s">
        <v>123</v>
      </c>
      <c r="G296" s="12" t="s">
        <v>27</v>
      </c>
      <c r="H296" s="13">
        <v>9</v>
      </c>
      <c r="I296" s="12" t="str">
        <f t="shared" si="13"/>
        <v>GRUPO 9</v>
      </c>
      <c r="J296">
        <v>15</v>
      </c>
    </row>
    <row r="297" spans="1:10" hidden="1" x14ac:dyDescent="0.25">
      <c r="A297" s="12">
        <v>99</v>
      </c>
      <c r="B297" s="12" t="s">
        <v>9</v>
      </c>
      <c r="C297" s="12" t="s">
        <v>14</v>
      </c>
      <c r="D297" s="12">
        <v>17</v>
      </c>
      <c r="E297" s="12" t="s">
        <v>215</v>
      </c>
      <c r="F297" s="12" t="s">
        <v>216</v>
      </c>
      <c r="G297" s="12" t="s">
        <v>17</v>
      </c>
      <c r="H297" s="13">
        <v>9</v>
      </c>
      <c r="I297" s="12" t="str">
        <f t="shared" si="13"/>
        <v>GRUPO 9</v>
      </c>
      <c r="J297">
        <v>17</v>
      </c>
    </row>
    <row r="298" spans="1:10" hidden="1" x14ac:dyDescent="0.25">
      <c r="A298" s="12">
        <v>94</v>
      </c>
      <c r="B298" s="12" t="s">
        <v>256</v>
      </c>
      <c r="C298" s="12" t="s">
        <v>269</v>
      </c>
      <c r="D298" s="12">
        <v>10</v>
      </c>
      <c r="E298" s="12" t="s">
        <v>445</v>
      </c>
      <c r="F298" s="12" t="s">
        <v>446</v>
      </c>
      <c r="G298" s="12" t="s">
        <v>13</v>
      </c>
      <c r="H298" s="12">
        <v>13</v>
      </c>
      <c r="I298" s="12" t="str">
        <f t="shared" si="13"/>
        <v>GRUPO 13</v>
      </c>
      <c r="J298">
        <v>4</v>
      </c>
    </row>
    <row r="299" spans="1:10" hidden="1" x14ac:dyDescent="0.25">
      <c r="A299" s="12">
        <v>67</v>
      </c>
      <c r="B299" s="12" t="s">
        <v>9</v>
      </c>
      <c r="C299" s="12" t="s">
        <v>14</v>
      </c>
      <c r="D299" s="12">
        <v>16</v>
      </c>
      <c r="E299" s="12" t="s">
        <v>150</v>
      </c>
      <c r="F299" s="12" t="s">
        <v>151</v>
      </c>
      <c r="G299" s="12" t="s">
        <v>27</v>
      </c>
      <c r="H299" s="13">
        <v>9</v>
      </c>
      <c r="I299" s="12" t="str">
        <f t="shared" si="13"/>
        <v>GRUPO 9</v>
      </c>
      <c r="J299">
        <v>16</v>
      </c>
    </row>
    <row r="300" spans="1:10" x14ac:dyDescent="0.25">
      <c r="A300" s="12">
        <v>20</v>
      </c>
      <c r="B300" s="12" t="s">
        <v>533</v>
      </c>
      <c r="C300" s="12" t="s">
        <v>14</v>
      </c>
      <c r="D300" s="12">
        <v>12</v>
      </c>
      <c r="E300" s="12" t="s">
        <v>572</v>
      </c>
      <c r="F300" s="12" t="s">
        <v>573</v>
      </c>
      <c r="G300" s="12" t="s">
        <v>13</v>
      </c>
      <c r="H300" s="12">
        <v>18</v>
      </c>
      <c r="I300" s="12" t="str">
        <f t="shared" si="13"/>
        <v>GRUPO 18</v>
      </c>
      <c r="J300">
        <v>11</v>
      </c>
    </row>
    <row r="301" spans="1:10" hidden="1" x14ac:dyDescent="0.25">
      <c r="A301" s="12">
        <v>12</v>
      </c>
      <c r="B301" s="12" t="s">
        <v>533</v>
      </c>
      <c r="C301" s="12" t="s">
        <v>10</v>
      </c>
      <c r="D301" s="12">
        <v>38</v>
      </c>
      <c r="E301" s="12" t="s">
        <v>556</v>
      </c>
      <c r="F301" s="12" t="s">
        <v>557</v>
      </c>
      <c r="G301" s="12" t="s">
        <v>184</v>
      </c>
      <c r="H301" s="12">
        <v>17</v>
      </c>
      <c r="I301" s="12" t="str">
        <f t="shared" si="13"/>
        <v>GRUPO 17</v>
      </c>
      <c r="J301">
        <v>20</v>
      </c>
    </row>
    <row r="302" spans="1:10" hidden="1" x14ac:dyDescent="0.25">
      <c r="A302" s="12">
        <v>51</v>
      </c>
      <c r="B302" s="12" t="s">
        <v>256</v>
      </c>
      <c r="C302" s="12" t="s">
        <v>269</v>
      </c>
      <c r="D302" s="12">
        <v>9</v>
      </c>
      <c r="E302" s="12" t="s">
        <v>358</v>
      </c>
      <c r="F302" s="12" t="s">
        <v>359</v>
      </c>
      <c r="G302" s="12" t="s">
        <v>27</v>
      </c>
      <c r="H302" s="12">
        <v>12</v>
      </c>
      <c r="I302" s="12" t="str">
        <f t="shared" si="13"/>
        <v>GRUPO 12</v>
      </c>
      <c r="J302">
        <v>10</v>
      </c>
    </row>
    <row r="303" spans="1:10" x14ac:dyDescent="0.25">
      <c r="A303" s="12">
        <v>41</v>
      </c>
      <c r="B303" s="12" t="s">
        <v>533</v>
      </c>
      <c r="C303" s="12" t="s">
        <v>14</v>
      </c>
      <c r="D303" s="12">
        <v>8</v>
      </c>
      <c r="E303" s="12" t="s">
        <v>614</v>
      </c>
      <c r="F303" s="12" t="s">
        <v>615</v>
      </c>
      <c r="G303" s="12" t="s">
        <v>13</v>
      </c>
      <c r="H303" s="12">
        <v>18</v>
      </c>
      <c r="I303" s="12" t="str">
        <f t="shared" si="13"/>
        <v>GRUPO 18</v>
      </c>
      <c r="J303">
        <v>13</v>
      </c>
    </row>
    <row r="304" spans="1:10" hidden="1" x14ac:dyDescent="0.25">
      <c r="A304" s="12">
        <v>6</v>
      </c>
      <c r="B304" s="12" t="s">
        <v>9</v>
      </c>
      <c r="C304" s="12" t="s">
        <v>14</v>
      </c>
      <c r="D304" s="12">
        <v>18</v>
      </c>
      <c r="E304" s="12" t="s">
        <v>25</v>
      </c>
      <c r="F304" s="12" t="s">
        <v>26</v>
      </c>
      <c r="G304" s="12" t="s">
        <v>27</v>
      </c>
      <c r="H304" s="13">
        <v>9</v>
      </c>
      <c r="I304" s="12" t="str">
        <f t="shared" ref="I304:I332" si="14">CONCATENATE("GRUPO ",H304)</f>
        <v>GRUPO 9</v>
      </c>
      <c r="J304">
        <v>18</v>
      </c>
    </row>
    <row r="305" spans="1:10" hidden="1" x14ac:dyDescent="0.25">
      <c r="A305" s="12">
        <v>7</v>
      </c>
      <c r="B305" s="12" t="s">
        <v>256</v>
      </c>
      <c r="C305" s="12" t="s">
        <v>269</v>
      </c>
      <c r="D305" s="12">
        <v>11</v>
      </c>
      <c r="E305" s="12" t="s">
        <v>270</v>
      </c>
      <c r="F305" s="12" t="s">
        <v>271</v>
      </c>
      <c r="G305" s="12" t="s">
        <v>13</v>
      </c>
      <c r="H305" s="12">
        <v>12</v>
      </c>
      <c r="I305" s="12" t="str">
        <f t="shared" si="14"/>
        <v>GRUPO 12</v>
      </c>
      <c r="J305">
        <v>11</v>
      </c>
    </row>
    <row r="306" spans="1:10" x14ac:dyDescent="0.25">
      <c r="A306" s="12">
        <v>90</v>
      </c>
      <c r="B306" s="12" t="s">
        <v>533</v>
      </c>
      <c r="C306" s="12" t="s">
        <v>14</v>
      </c>
      <c r="D306" s="12">
        <v>15</v>
      </c>
      <c r="E306" s="12" t="s">
        <v>712</v>
      </c>
      <c r="F306" s="12" t="s">
        <v>713</v>
      </c>
      <c r="G306" s="12" t="s">
        <v>13</v>
      </c>
      <c r="H306" s="12">
        <v>18</v>
      </c>
      <c r="I306" s="12" t="str">
        <f t="shared" si="14"/>
        <v>GRUPO 18</v>
      </c>
      <c r="J306">
        <v>14</v>
      </c>
    </row>
    <row r="307" spans="1:10" hidden="1" x14ac:dyDescent="0.25">
      <c r="A307" s="12">
        <v>35</v>
      </c>
      <c r="B307" s="12" t="s">
        <v>256</v>
      </c>
      <c r="C307" s="12" t="s">
        <v>269</v>
      </c>
      <c r="D307" s="12">
        <v>12</v>
      </c>
      <c r="E307" s="12" t="s">
        <v>326</v>
      </c>
      <c r="F307" s="12" t="s">
        <v>327</v>
      </c>
      <c r="G307" s="12" t="s">
        <v>27</v>
      </c>
      <c r="H307" s="12">
        <v>12</v>
      </c>
      <c r="I307" s="12" t="str">
        <f t="shared" si="14"/>
        <v>GRUPO 12</v>
      </c>
      <c r="J307">
        <v>12</v>
      </c>
    </row>
    <row r="308" spans="1:10" hidden="1" x14ac:dyDescent="0.25">
      <c r="A308" s="12">
        <v>121</v>
      </c>
      <c r="B308" s="12" t="s">
        <v>256</v>
      </c>
      <c r="C308" s="12" t="s">
        <v>269</v>
      </c>
      <c r="D308" s="12">
        <v>17</v>
      </c>
      <c r="E308" s="12" t="s">
        <v>500</v>
      </c>
      <c r="F308" s="12" t="s">
        <v>501</v>
      </c>
      <c r="G308" s="12" t="s">
        <v>27</v>
      </c>
      <c r="H308" s="12">
        <v>12</v>
      </c>
      <c r="I308" s="12" t="str">
        <f t="shared" si="14"/>
        <v>GRUPO 12</v>
      </c>
      <c r="J308">
        <v>13</v>
      </c>
    </row>
    <row r="309" spans="1:10" x14ac:dyDescent="0.25">
      <c r="A309" s="12">
        <v>30</v>
      </c>
      <c r="B309" s="12" t="s">
        <v>533</v>
      </c>
      <c r="C309" s="12" t="s">
        <v>14</v>
      </c>
      <c r="D309" s="12">
        <v>16</v>
      </c>
      <c r="E309" s="12" t="s">
        <v>592</v>
      </c>
      <c r="F309" s="12" t="s">
        <v>593</v>
      </c>
      <c r="G309" s="12" t="s">
        <v>13</v>
      </c>
      <c r="H309" s="12">
        <v>18</v>
      </c>
      <c r="I309" s="12" t="str">
        <f t="shared" si="14"/>
        <v>GRUPO 18</v>
      </c>
      <c r="J309">
        <v>15</v>
      </c>
    </row>
    <row r="310" spans="1:10" hidden="1" x14ac:dyDescent="0.25">
      <c r="A310" s="12">
        <v>113</v>
      </c>
      <c r="B310" s="12" t="s">
        <v>9</v>
      </c>
      <c r="C310" s="12" t="s">
        <v>14</v>
      </c>
      <c r="D310" s="12">
        <v>19</v>
      </c>
      <c r="E310" s="12" t="s">
        <v>244</v>
      </c>
      <c r="F310" s="12" t="s">
        <v>245</v>
      </c>
      <c r="G310" s="12" t="s">
        <v>17</v>
      </c>
      <c r="H310" s="13">
        <v>10</v>
      </c>
      <c r="I310" s="12" t="str">
        <f t="shared" si="14"/>
        <v>GRUPO 10</v>
      </c>
      <c r="J310">
        <v>2</v>
      </c>
    </row>
    <row r="311" spans="1:10" hidden="1" x14ac:dyDescent="0.25">
      <c r="A311" s="12">
        <v>25</v>
      </c>
      <c r="B311" s="12" t="s">
        <v>9</v>
      </c>
      <c r="C311" s="12" t="s">
        <v>14</v>
      </c>
      <c r="D311" s="12">
        <v>20</v>
      </c>
      <c r="E311" s="12" t="s">
        <v>64</v>
      </c>
      <c r="F311" s="12" t="s">
        <v>65</v>
      </c>
      <c r="G311" s="12" t="s">
        <v>66</v>
      </c>
      <c r="H311" s="13">
        <v>10</v>
      </c>
      <c r="I311" s="12" t="str">
        <f t="shared" si="14"/>
        <v>GRUPO 10</v>
      </c>
      <c r="J311">
        <v>1</v>
      </c>
    </row>
    <row r="312" spans="1:10" hidden="1" x14ac:dyDescent="0.25">
      <c r="A312" s="12">
        <v>124</v>
      </c>
      <c r="B312" s="12" t="s">
        <v>256</v>
      </c>
      <c r="C312" s="12" t="s">
        <v>269</v>
      </c>
      <c r="D312" s="12">
        <v>14</v>
      </c>
      <c r="E312" s="12" t="s">
        <v>506</v>
      </c>
      <c r="F312" s="12" t="s">
        <v>507</v>
      </c>
      <c r="G312" s="12" t="s">
        <v>27</v>
      </c>
      <c r="H312" s="12">
        <v>13</v>
      </c>
      <c r="I312" s="12" t="str">
        <f t="shared" si="14"/>
        <v>GRUPO 13</v>
      </c>
      <c r="J312">
        <v>5</v>
      </c>
    </row>
    <row r="313" spans="1:10" hidden="1" x14ac:dyDescent="0.25">
      <c r="A313" s="12">
        <v>55</v>
      </c>
      <c r="B313" s="12" t="s">
        <v>256</v>
      </c>
      <c r="C313" s="12" t="s">
        <v>269</v>
      </c>
      <c r="D313" s="12">
        <v>6</v>
      </c>
      <c r="E313" s="12" t="s">
        <v>367</v>
      </c>
      <c r="F313" s="12" t="s">
        <v>368</v>
      </c>
      <c r="G313" s="12" t="s">
        <v>13</v>
      </c>
      <c r="H313" s="12">
        <v>12</v>
      </c>
      <c r="I313" s="12" t="str">
        <f t="shared" si="14"/>
        <v>GRUPO 12</v>
      </c>
      <c r="J313">
        <v>14</v>
      </c>
    </row>
    <row r="314" spans="1:10" x14ac:dyDescent="0.25">
      <c r="A314" s="12">
        <v>47</v>
      </c>
      <c r="B314" s="12" t="s">
        <v>533</v>
      </c>
      <c r="C314" s="12" t="s">
        <v>14</v>
      </c>
      <c r="D314" s="12">
        <v>17</v>
      </c>
      <c r="E314" s="12" t="s">
        <v>626</v>
      </c>
      <c r="F314" s="12" t="s">
        <v>627</v>
      </c>
      <c r="G314" s="12" t="s">
        <v>13</v>
      </c>
      <c r="H314" s="12">
        <v>18</v>
      </c>
      <c r="I314" s="12" t="str">
        <f t="shared" si="14"/>
        <v>GRUPO 18</v>
      </c>
      <c r="J314">
        <v>16</v>
      </c>
    </row>
    <row r="315" spans="1:10" hidden="1" x14ac:dyDescent="0.25">
      <c r="A315" s="12">
        <v>95</v>
      </c>
      <c r="B315" s="12" t="s">
        <v>256</v>
      </c>
      <c r="C315" s="12" t="s">
        <v>269</v>
      </c>
      <c r="D315" s="12">
        <v>16</v>
      </c>
      <c r="E315" s="12" t="s">
        <v>447</v>
      </c>
      <c r="F315" s="12" t="s">
        <v>448</v>
      </c>
      <c r="G315" s="12" t="s">
        <v>13</v>
      </c>
      <c r="H315" s="12">
        <v>12</v>
      </c>
      <c r="I315" s="12" t="str">
        <f t="shared" si="14"/>
        <v>GRUPO 12</v>
      </c>
      <c r="J315">
        <v>15</v>
      </c>
    </row>
    <row r="316" spans="1:10" hidden="1" x14ac:dyDescent="0.25">
      <c r="A316" s="12">
        <v>11</v>
      </c>
      <c r="B316" s="12" t="s">
        <v>256</v>
      </c>
      <c r="C316" s="12" t="s">
        <v>269</v>
      </c>
      <c r="D316" s="12">
        <v>20</v>
      </c>
      <c r="E316" s="12" t="s">
        <v>278</v>
      </c>
      <c r="F316" s="12" t="s">
        <v>279</v>
      </c>
      <c r="G316" s="12" t="s">
        <v>27</v>
      </c>
      <c r="H316" s="12">
        <v>12</v>
      </c>
      <c r="I316" s="12" t="str">
        <f t="shared" si="14"/>
        <v>GRUPO 12</v>
      </c>
      <c r="J316">
        <v>16</v>
      </c>
    </row>
    <row r="317" spans="1:10" hidden="1" x14ac:dyDescent="0.25">
      <c r="A317" s="12">
        <v>24</v>
      </c>
      <c r="B317" s="12" t="s">
        <v>256</v>
      </c>
      <c r="C317" s="12" t="s">
        <v>269</v>
      </c>
      <c r="D317" s="12">
        <v>22</v>
      </c>
      <c r="E317" s="12" t="s">
        <v>304</v>
      </c>
      <c r="F317" s="12" t="s">
        <v>305</v>
      </c>
      <c r="G317" s="12" t="s">
        <v>27</v>
      </c>
      <c r="H317" s="12">
        <v>12</v>
      </c>
      <c r="I317" s="12" t="str">
        <f t="shared" si="14"/>
        <v>GRUPO 12</v>
      </c>
      <c r="J317">
        <v>17</v>
      </c>
    </row>
    <row r="318" spans="1:10" hidden="1" x14ac:dyDescent="0.25">
      <c r="A318" s="12">
        <v>79</v>
      </c>
      <c r="B318" s="12" t="s">
        <v>9</v>
      </c>
      <c r="C318" s="12" t="s">
        <v>14</v>
      </c>
      <c r="D318" s="12">
        <v>21</v>
      </c>
      <c r="E318" s="12" t="s">
        <v>174</v>
      </c>
      <c r="F318" s="12" t="s">
        <v>175</v>
      </c>
      <c r="G318" s="12" t="s">
        <v>27</v>
      </c>
      <c r="H318" s="13">
        <v>10</v>
      </c>
      <c r="I318" s="12" t="str">
        <f t="shared" si="14"/>
        <v>GRUPO 10</v>
      </c>
      <c r="J318">
        <v>3</v>
      </c>
    </row>
    <row r="319" spans="1:10" hidden="1" x14ac:dyDescent="0.25">
      <c r="A319" s="12">
        <v>41</v>
      </c>
      <c r="B319" s="12" t="s">
        <v>256</v>
      </c>
      <c r="C319" s="12" t="s">
        <v>269</v>
      </c>
      <c r="D319" s="12">
        <v>19</v>
      </c>
      <c r="E319" s="12" t="s">
        <v>338</v>
      </c>
      <c r="F319" s="12" t="s">
        <v>339</v>
      </c>
      <c r="G319" s="12" t="s">
        <v>184</v>
      </c>
      <c r="H319" s="12">
        <v>13</v>
      </c>
      <c r="I319" s="12" t="str">
        <f t="shared" si="14"/>
        <v>GRUPO 13</v>
      </c>
      <c r="J319">
        <v>6</v>
      </c>
    </row>
    <row r="320" spans="1:10" x14ac:dyDescent="0.25">
      <c r="A320" s="12">
        <v>1</v>
      </c>
      <c r="B320" s="12" t="s">
        <v>533</v>
      </c>
      <c r="C320" s="12" t="s">
        <v>14</v>
      </c>
      <c r="D320" s="12">
        <v>25</v>
      </c>
      <c r="E320" s="12" t="s">
        <v>534</v>
      </c>
      <c r="F320" s="12" t="s">
        <v>535</v>
      </c>
      <c r="G320" s="12" t="s">
        <v>13</v>
      </c>
      <c r="H320" s="12">
        <v>18</v>
      </c>
      <c r="I320" s="12" t="str">
        <f t="shared" si="14"/>
        <v>GRUPO 18</v>
      </c>
      <c r="J320">
        <v>12</v>
      </c>
    </row>
    <row r="321" spans="1:10" hidden="1" x14ac:dyDescent="0.25">
      <c r="A321" s="12">
        <v>101</v>
      </c>
      <c r="B321" s="12" t="s">
        <v>9</v>
      </c>
      <c r="C321" s="12" t="s">
        <v>14</v>
      </c>
      <c r="D321" s="12">
        <v>22</v>
      </c>
      <c r="E321" s="12" t="s">
        <v>219</v>
      </c>
      <c r="F321" s="12" t="s">
        <v>220</v>
      </c>
      <c r="G321" s="12" t="s">
        <v>17</v>
      </c>
      <c r="H321" s="13">
        <v>9</v>
      </c>
      <c r="I321" s="12" t="str">
        <f t="shared" si="14"/>
        <v>GRUPO 9</v>
      </c>
      <c r="J321">
        <v>19</v>
      </c>
    </row>
    <row r="322" spans="1:10" hidden="1" x14ac:dyDescent="0.25">
      <c r="A322" s="12">
        <v>62</v>
      </c>
      <c r="B322" s="12" t="s">
        <v>9</v>
      </c>
      <c r="C322" s="12" t="s">
        <v>14</v>
      </c>
      <c r="D322" s="12">
        <v>23</v>
      </c>
      <c r="E322" s="12" t="s">
        <v>140</v>
      </c>
      <c r="F322" s="12" t="s">
        <v>141</v>
      </c>
      <c r="G322" s="12" t="s">
        <v>17</v>
      </c>
      <c r="H322" s="13">
        <v>10</v>
      </c>
      <c r="I322" s="12" t="str">
        <f t="shared" si="14"/>
        <v>GRUPO 10</v>
      </c>
      <c r="J322">
        <v>4</v>
      </c>
    </row>
    <row r="323" spans="1:10" hidden="1" x14ac:dyDescent="0.25">
      <c r="A323" s="12">
        <v>51</v>
      </c>
      <c r="B323" s="12" t="s">
        <v>9</v>
      </c>
      <c r="C323" s="12" t="s">
        <v>14</v>
      </c>
      <c r="D323" s="12">
        <v>24</v>
      </c>
      <c r="E323" s="12" t="s">
        <v>118</v>
      </c>
      <c r="F323" s="12" t="s">
        <v>119</v>
      </c>
      <c r="G323" s="12" t="s">
        <v>27</v>
      </c>
      <c r="H323" s="13">
        <v>10</v>
      </c>
      <c r="I323" s="12" t="str">
        <f t="shared" si="14"/>
        <v>GRUPO 10</v>
      </c>
      <c r="J323">
        <v>5</v>
      </c>
    </row>
    <row r="324" spans="1:10" hidden="1" x14ac:dyDescent="0.25">
      <c r="A324" s="12">
        <v>46</v>
      </c>
      <c r="B324" s="12" t="s">
        <v>9</v>
      </c>
      <c r="C324" s="12" t="s">
        <v>14</v>
      </c>
      <c r="D324" s="12">
        <v>25</v>
      </c>
      <c r="E324" s="12" t="s">
        <v>107</v>
      </c>
      <c r="F324" s="12" t="s">
        <v>108</v>
      </c>
      <c r="G324" s="12" t="s">
        <v>109</v>
      </c>
      <c r="H324" s="13">
        <v>10</v>
      </c>
      <c r="I324" s="12" t="str">
        <f t="shared" si="14"/>
        <v>GRUPO 10</v>
      </c>
      <c r="J324">
        <v>6</v>
      </c>
    </row>
    <row r="325" spans="1:10" hidden="1" x14ac:dyDescent="0.25">
      <c r="A325" s="12">
        <v>110</v>
      </c>
      <c r="B325" s="12" t="s">
        <v>256</v>
      </c>
      <c r="C325" s="12" t="s">
        <v>269</v>
      </c>
      <c r="D325" s="12">
        <v>15</v>
      </c>
      <c r="E325" s="12" t="s">
        <v>478</v>
      </c>
      <c r="F325" s="12" t="s">
        <v>479</v>
      </c>
      <c r="G325" s="12" t="s">
        <v>27</v>
      </c>
      <c r="H325" s="12">
        <v>12</v>
      </c>
      <c r="I325" s="12" t="str">
        <f t="shared" si="14"/>
        <v>GRUPO 12</v>
      </c>
      <c r="J325">
        <v>18</v>
      </c>
    </row>
    <row r="326" spans="1:10" hidden="1" x14ac:dyDescent="0.25">
      <c r="A326" s="12">
        <v>89</v>
      </c>
      <c r="B326" s="12" t="s">
        <v>256</v>
      </c>
      <c r="C326" s="12" t="s">
        <v>269</v>
      </c>
      <c r="D326" s="12">
        <v>18</v>
      </c>
      <c r="E326" s="12" t="s">
        <v>435</v>
      </c>
      <c r="F326" s="12" t="s">
        <v>436</v>
      </c>
      <c r="G326" s="12" t="s">
        <v>13</v>
      </c>
      <c r="H326" s="12">
        <v>12</v>
      </c>
      <c r="I326" s="12" t="str">
        <f t="shared" si="14"/>
        <v>GRUPO 12</v>
      </c>
      <c r="J326">
        <v>19</v>
      </c>
    </row>
    <row r="327" spans="1:10" hidden="1" x14ac:dyDescent="0.25">
      <c r="A327" s="12">
        <v>20</v>
      </c>
      <c r="B327" s="12" t="s">
        <v>9</v>
      </c>
      <c r="C327" s="12" t="s">
        <v>14</v>
      </c>
      <c r="D327" s="12">
        <v>26</v>
      </c>
      <c r="E327" s="12" t="s">
        <v>54</v>
      </c>
      <c r="F327" s="12" t="s">
        <v>55</v>
      </c>
      <c r="G327" s="12" t="s">
        <v>17</v>
      </c>
      <c r="H327" s="13">
        <v>10</v>
      </c>
      <c r="I327" s="12" t="str">
        <f t="shared" si="14"/>
        <v>GRUPO 10</v>
      </c>
      <c r="J327">
        <v>7</v>
      </c>
    </row>
    <row r="328" spans="1:10" hidden="1" x14ac:dyDescent="0.25">
      <c r="A328" s="12">
        <v>89</v>
      </c>
      <c r="B328" s="12" t="s">
        <v>533</v>
      </c>
      <c r="C328" s="12" t="s">
        <v>14</v>
      </c>
      <c r="D328" s="12">
        <v>19</v>
      </c>
      <c r="E328" s="12" t="s">
        <v>710</v>
      </c>
      <c r="F328" s="12" t="s">
        <v>711</v>
      </c>
      <c r="G328" s="12" t="s">
        <v>13</v>
      </c>
      <c r="H328" s="12">
        <v>19</v>
      </c>
      <c r="I328" s="12" t="str">
        <f t="shared" si="14"/>
        <v>GRUPO 19</v>
      </c>
      <c r="J328">
        <v>1</v>
      </c>
    </row>
    <row r="329" spans="1:10" hidden="1" x14ac:dyDescent="0.25">
      <c r="A329" s="12">
        <v>130</v>
      </c>
      <c r="B329" s="12" t="s">
        <v>256</v>
      </c>
      <c r="C329" s="12" t="s">
        <v>269</v>
      </c>
      <c r="D329" s="12">
        <v>21</v>
      </c>
      <c r="E329" s="12" t="s">
        <v>519</v>
      </c>
      <c r="F329" s="12" t="s">
        <v>520</v>
      </c>
      <c r="G329" s="12" t="s">
        <v>27</v>
      </c>
      <c r="H329" s="12">
        <v>12</v>
      </c>
      <c r="I329" s="12" t="str">
        <f t="shared" si="14"/>
        <v>GRUPO 12</v>
      </c>
      <c r="J329">
        <v>20</v>
      </c>
    </row>
    <row r="330" spans="1:10" hidden="1" x14ac:dyDescent="0.25">
      <c r="A330" s="12">
        <v>94</v>
      </c>
      <c r="B330" s="12" t="s">
        <v>533</v>
      </c>
      <c r="C330" s="12" t="s">
        <v>14</v>
      </c>
      <c r="D330" s="12">
        <v>35</v>
      </c>
      <c r="E330" s="12" t="s">
        <v>720</v>
      </c>
      <c r="F330" s="12" t="s">
        <v>721</v>
      </c>
      <c r="G330" s="12" t="s">
        <v>13</v>
      </c>
      <c r="H330" s="12">
        <v>19</v>
      </c>
      <c r="I330" s="12" t="str">
        <f t="shared" si="14"/>
        <v>GRUPO 19</v>
      </c>
      <c r="J330">
        <v>2</v>
      </c>
    </row>
    <row r="331" spans="1:10" hidden="1" x14ac:dyDescent="0.25">
      <c r="A331" s="12">
        <v>57</v>
      </c>
      <c r="B331" s="12" t="s">
        <v>9</v>
      </c>
      <c r="C331" s="12" t="s">
        <v>14</v>
      </c>
      <c r="D331" s="12">
        <v>27</v>
      </c>
      <c r="E331" s="12" t="s">
        <v>130</v>
      </c>
      <c r="F331" s="12" t="s">
        <v>131</v>
      </c>
      <c r="G331" s="12" t="s">
        <v>27</v>
      </c>
      <c r="H331" s="13">
        <v>10</v>
      </c>
      <c r="I331" s="12" t="str">
        <f t="shared" si="14"/>
        <v>GRUPO 10</v>
      </c>
      <c r="J331">
        <v>8</v>
      </c>
    </row>
    <row r="332" spans="1:10" hidden="1" x14ac:dyDescent="0.25">
      <c r="A332" s="12">
        <v>47</v>
      </c>
      <c r="B332" s="12" t="s">
        <v>256</v>
      </c>
      <c r="C332" s="12" t="s">
        <v>269</v>
      </c>
      <c r="D332" s="12">
        <v>23</v>
      </c>
      <c r="E332" s="12" t="s">
        <v>350</v>
      </c>
      <c r="F332" s="12" t="s">
        <v>351</v>
      </c>
      <c r="G332" s="12" t="s">
        <v>27</v>
      </c>
      <c r="H332" s="12">
        <v>12</v>
      </c>
      <c r="I332" s="12" t="str">
        <f t="shared" si="14"/>
        <v>GRUPO 12</v>
      </c>
      <c r="J332">
        <v>21</v>
      </c>
    </row>
    <row r="333" spans="1:10" hidden="1" x14ac:dyDescent="0.25">
      <c r="A333" s="12">
        <v>92</v>
      </c>
      <c r="B333" s="12" t="s">
        <v>533</v>
      </c>
      <c r="C333" s="12" t="s">
        <v>14</v>
      </c>
      <c r="D333" s="12">
        <v>20</v>
      </c>
      <c r="E333" s="12" t="s">
        <v>716</v>
      </c>
      <c r="F333" s="12" t="s">
        <v>717</v>
      </c>
      <c r="G333" s="12" t="s">
        <v>109</v>
      </c>
      <c r="H333" s="12">
        <v>19</v>
      </c>
      <c r="I333" s="12" t="str">
        <f t="shared" ref="I333:I367" si="15">CONCATENATE("GRUPO ",H333)</f>
        <v>GRUPO 19</v>
      </c>
      <c r="J333">
        <v>3</v>
      </c>
    </row>
    <row r="334" spans="1:10" hidden="1" x14ac:dyDescent="0.25">
      <c r="A334" s="12">
        <v>100</v>
      </c>
      <c r="B334" s="12" t="s">
        <v>9</v>
      </c>
      <c r="C334" s="12" t="s">
        <v>14</v>
      </c>
      <c r="D334" s="12">
        <v>28</v>
      </c>
      <c r="E334" s="12" t="s">
        <v>217</v>
      </c>
      <c r="F334" s="12" t="s">
        <v>218</v>
      </c>
      <c r="G334" s="12" t="s">
        <v>17</v>
      </c>
      <c r="H334" s="13">
        <v>10</v>
      </c>
      <c r="I334" s="12" t="str">
        <f t="shared" si="15"/>
        <v>GRUPO 10</v>
      </c>
      <c r="J334">
        <v>9</v>
      </c>
    </row>
    <row r="335" spans="1:10" hidden="1" x14ac:dyDescent="0.25">
      <c r="A335" s="12">
        <v>19</v>
      </c>
      <c r="B335" s="12" t="s">
        <v>533</v>
      </c>
      <c r="C335" s="12" t="s">
        <v>14</v>
      </c>
      <c r="D335" s="12">
        <v>21</v>
      </c>
      <c r="E335" s="12" t="s">
        <v>570</v>
      </c>
      <c r="F335" s="12" t="s">
        <v>571</v>
      </c>
      <c r="G335" s="12" t="s">
        <v>13</v>
      </c>
      <c r="H335" s="12">
        <v>19</v>
      </c>
      <c r="I335" s="12" t="str">
        <f t="shared" si="15"/>
        <v>GRUPO 19</v>
      </c>
      <c r="J335">
        <v>4</v>
      </c>
    </row>
    <row r="336" spans="1:10" hidden="1" x14ac:dyDescent="0.25">
      <c r="A336" s="12">
        <v>3</v>
      </c>
      <c r="B336" s="12" t="s">
        <v>533</v>
      </c>
      <c r="C336" s="12" t="s">
        <v>14</v>
      </c>
      <c r="D336" s="12">
        <v>22</v>
      </c>
      <c r="E336" s="12" t="s">
        <v>538</v>
      </c>
      <c r="F336" s="12" t="s">
        <v>539</v>
      </c>
      <c r="G336" s="12" t="s">
        <v>13</v>
      </c>
      <c r="H336" s="12">
        <v>19</v>
      </c>
      <c r="I336" s="12" t="str">
        <f t="shared" si="15"/>
        <v>GRUPO 19</v>
      </c>
      <c r="J336">
        <v>5</v>
      </c>
    </row>
    <row r="337" spans="1:10" hidden="1" x14ac:dyDescent="0.25">
      <c r="A337" s="12">
        <v>98</v>
      </c>
      <c r="B337" s="12" t="s">
        <v>9</v>
      </c>
      <c r="C337" s="12" t="s">
        <v>14</v>
      </c>
      <c r="D337" s="12">
        <v>29</v>
      </c>
      <c r="E337" s="12" t="s">
        <v>213</v>
      </c>
      <c r="F337" s="12" t="s">
        <v>214</v>
      </c>
      <c r="G337" s="12" t="s">
        <v>17</v>
      </c>
      <c r="H337" s="13">
        <v>10</v>
      </c>
      <c r="I337" s="12" t="str">
        <f t="shared" si="15"/>
        <v>GRUPO 10</v>
      </c>
      <c r="J337">
        <v>10</v>
      </c>
    </row>
    <row r="338" spans="1:10" hidden="1" x14ac:dyDescent="0.25">
      <c r="A338" s="12">
        <v>22</v>
      </c>
      <c r="B338" s="12" t="s">
        <v>256</v>
      </c>
      <c r="C338" s="12" t="s">
        <v>269</v>
      </c>
      <c r="D338" s="12">
        <v>24</v>
      </c>
      <c r="E338" s="12" t="s">
        <v>300</v>
      </c>
      <c r="F338" s="12" t="s">
        <v>301</v>
      </c>
      <c r="G338" s="12" t="s">
        <v>27</v>
      </c>
      <c r="H338" s="12">
        <v>13</v>
      </c>
      <c r="I338" s="12" t="str">
        <f t="shared" si="15"/>
        <v>GRUPO 13</v>
      </c>
      <c r="J338">
        <v>9</v>
      </c>
    </row>
    <row r="339" spans="1:10" hidden="1" x14ac:dyDescent="0.25">
      <c r="A339" s="12">
        <v>36</v>
      </c>
      <c r="B339" s="12" t="s">
        <v>533</v>
      </c>
      <c r="C339" s="12" t="s">
        <v>14</v>
      </c>
      <c r="D339" s="12">
        <v>23</v>
      </c>
      <c r="E339" s="12" t="s">
        <v>604</v>
      </c>
      <c r="F339" s="12" t="s">
        <v>605</v>
      </c>
      <c r="G339" s="12" t="s">
        <v>13</v>
      </c>
      <c r="H339" s="12">
        <v>19</v>
      </c>
      <c r="I339" s="12" t="str">
        <f t="shared" si="15"/>
        <v>GRUPO 19</v>
      </c>
      <c r="J339">
        <v>6</v>
      </c>
    </row>
    <row r="340" spans="1:10" hidden="1" x14ac:dyDescent="0.25">
      <c r="A340" s="12">
        <v>74</v>
      </c>
      <c r="B340" s="12" t="s">
        <v>9</v>
      </c>
      <c r="C340" s="12" t="s">
        <v>14</v>
      </c>
      <c r="D340" s="12">
        <v>30</v>
      </c>
      <c r="E340" s="12" t="s">
        <v>164</v>
      </c>
      <c r="F340" s="12" t="s">
        <v>165</v>
      </c>
      <c r="G340" s="12" t="s">
        <v>27</v>
      </c>
      <c r="H340" s="13">
        <v>10</v>
      </c>
      <c r="I340" s="12" t="str">
        <f t="shared" si="15"/>
        <v>GRUPO 10</v>
      </c>
      <c r="J340">
        <v>11</v>
      </c>
    </row>
    <row r="341" spans="1:10" hidden="1" x14ac:dyDescent="0.25">
      <c r="A341" s="12">
        <v>38</v>
      </c>
      <c r="B341" s="12" t="s">
        <v>533</v>
      </c>
      <c r="C341" s="12" t="s">
        <v>14</v>
      </c>
      <c r="D341" s="12">
        <v>29</v>
      </c>
      <c r="E341" s="12" t="s">
        <v>608</v>
      </c>
      <c r="F341" s="12" t="s">
        <v>609</v>
      </c>
      <c r="G341" s="12" t="s">
        <v>109</v>
      </c>
      <c r="H341" s="12">
        <v>19</v>
      </c>
      <c r="I341" s="12" t="str">
        <f t="shared" si="15"/>
        <v>GRUPO 19</v>
      </c>
      <c r="J341">
        <v>7</v>
      </c>
    </row>
    <row r="342" spans="1:10" hidden="1" x14ac:dyDescent="0.25">
      <c r="A342" s="12">
        <v>9</v>
      </c>
      <c r="B342" s="12" t="s">
        <v>9</v>
      </c>
      <c r="C342" s="12" t="s">
        <v>14</v>
      </c>
      <c r="D342" s="12">
        <v>31</v>
      </c>
      <c r="E342" s="12" t="s">
        <v>32</v>
      </c>
      <c r="F342" s="12" t="s">
        <v>33</v>
      </c>
      <c r="G342" s="12" t="s">
        <v>27</v>
      </c>
      <c r="H342" s="13">
        <v>9</v>
      </c>
      <c r="I342" s="12" t="str">
        <f t="shared" si="15"/>
        <v>GRUPO 9</v>
      </c>
      <c r="J342">
        <v>20</v>
      </c>
    </row>
    <row r="343" spans="1:10" hidden="1" x14ac:dyDescent="0.25">
      <c r="A343" s="12">
        <v>53</v>
      </c>
      <c r="B343" s="12" t="s">
        <v>256</v>
      </c>
      <c r="C343" s="12" t="s">
        <v>269</v>
      </c>
      <c r="D343" s="12">
        <v>25</v>
      </c>
      <c r="E343" s="12" t="s">
        <v>362</v>
      </c>
      <c r="F343" s="12" t="s">
        <v>363</v>
      </c>
      <c r="G343" s="12" t="s">
        <v>109</v>
      </c>
      <c r="H343" s="12">
        <v>13</v>
      </c>
      <c r="I343" s="12" t="str">
        <f t="shared" si="15"/>
        <v>GRUPO 13</v>
      </c>
      <c r="J343">
        <v>8</v>
      </c>
    </row>
    <row r="344" spans="1:10" hidden="1" x14ac:dyDescent="0.25">
      <c r="A344" s="12">
        <v>61</v>
      </c>
      <c r="B344" s="12" t="s">
        <v>533</v>
      </c>
      <c r="C344" s="12" t="s">
        <v>14</v>
      </c>
      <c r="D344" s="12">
        <v>26</v>
      </c>
      <c r="E344" s="12" t="s">
        <v>654</v>
      </c>
      <c r="F344" s="12" t="s">
        <v>655</v>
      </c>
      <c r="G344" s="12" t="s">
        <v>27</v>
      </c>
      <c r="H344" s="12">
        <v>19</v>
      </c>
      <c r="I344" s="12" t="str">
        <f t="shared" si="15"/>
        <v>GRUPO 19</v>
      </c>
      <c r="J344">
        <v>8</v>
      </c>
    </row>
    <row r="345" spans="1:10" hidden="1" x14ac:dyDescent="0.25">
      <c r="A345" s="12">
        <v>60</v>
      </c>
      <c r="B345" s="12" t="s">
        <v>256</v>
      </c>
      <c r="C345" s="12" t="s">
        <v>269</v>
      </c>
      <c r="D345" s="12">
        <v>26</v>
      </c>
      <c r="E345" s="12" t="s">
        <v>377</v>
      </c>
      <c r="F345" s="12" t="s">
        <v>378</v>
      </c>
      <c r="G345" s="12" t="s">
        <v>27</v>
      </c>
      <c r="H345" s="12">
        <v>13</v>
      </c>
      <c r="I345" s="12" t="str">
        <f t="shared" si="15"/>
        <v>GRUPO 13</v>
      </c>
      <c r="J345">
        <v>12</v>
      </c>
    </row>
    <row r="346" spans="1:10" hidden="1" x14ac:dyDescent="0.25">
      <c r="A346" s="12">
        <v>13</v>
      </c>
      <c r="B346" s="12" t="s">
        <v>9</v>
      </c>
      <c r="C346" s="12" t="s">
        <v>14</v>
      </c>
      <c r="D346" s="12">
        <v>32</v>
      </c>
      <c r="E346" s="12" t="s">
        <v>40</v>
      </c>
      <c r="F346" s="12" t="s">
        <v>41</v>
      </c>
      <c r="G346" s="12" t="s">
        <v>27</v>
      </c>
      <c r="H346" s="13">
        <v>10</v>
      </c>
      <c r="I346" s="12" t="str">
        <f t="shared" si="15"/>
        <v>GRUPO 10</v>
      </c>
      <c r="J346">
        <v>12</v>
      </c>
    </row>
    <row r="347" spans="1:10" hidden="1" x14ac:dyDescent="0.25">
      <c r="A347" s="12">
        <v>33</v>
      </c>
      <c r="B347" s="12" t="s">
        <v>9</v>
      </c>
      <c r="C347" s="12" t="s">
        <v>14</v>
      </c>
      <c r="D347" s="12">
        <v>33</v>
      </c>
      <c r="E347" s="12" t="s">
        <v>81</v>
      </c>
      <c r="F347" s="12" t="s">
        <v>82</v>
      </c>
      <c r="G347" s="12" t="s">
        <v>27</v>
      </c>
      <c r="H347" s="13">
        <v>10</v>
      </c>
      <c r="I347" s="12" t="str">
        <f t="shared" si="15"/>
        <v>GRUPO 10</v>
      </c>
      <c r="J347">
        <v>14</v>
      </c>
    </row>
    <row r="348" spans="1:10" hidden="1" x14ac:dyDescent="0.25">
      <c r="A348" s="12">
        <v>41</v>
      </c>
      <c r="B348" s="12" t="s">
        <v>9</v>
      </c>
      <c r="C348" s="12" t="s">
        <v>14</v>
      </c>
      <c r="D348" s="12">
        <v>34</v>
      </c>
      <c r="E348" s="12" t="s">
        <v>97</v>
      </c>
      <c r="F348" s="12" t="s">
        <v>98</v>
      </c>
      <c r="G348" s="12" t="s">
        <v>27</v>
      </c>
      <c r="H348" s="13">
        <v>10</v>
      </c>
      <c r="I348" s="12" t="str">
        <f t="shared" si="15"/>
        <v>GRUPO 10</v>
      </c>
      <c r="J348">
        <v>15</v>
      </c>
    </row>
    <row r="349" spans="1:10" hidden="1" x14ac:dyDescent="0.25">
      <c r="A349" s="12">
        <v>118</v>
      </c>
      <c r="B349" s="12" t="s">
        <v>256</v>
      </c>
      <c r="C349" s="12" t="s">
        <v>269</v>
      </c>
      <c r="D349" s="12">
        <v>27</v>
      </c>
      <c r="E349" s="12" t="s">
        <v>494</v>
      </c>
      <c r="F349" s="12" t="s">
        <v>495</v>
      </c>
      <c r="G349" s="12" t="s">
        <v>13</v>
      </c>
      <c r="H349" s="12">
        <v>13</v>
      </c>
      <c r="I349" s="12" t="str">
        <f t="shared" si="15"/>
        <v>GRUPO 13</v>
      </c>
      <c r="J349">
        <v>16</v>
      </c>
    </row>
    <row r="350" spans="1:10" hidden="1" x14ac:dyDescent="0.25">
      <c r="A350" s="12">
        <v>15</v>
      </c>
      <c r="B350" s="12" t="s">
        <v>533</v>
      </c>
      <c r="C350" s="12" t="s">
        <v>14</v>
      </c>
      <c r="D350" s="12">
        <v>32</v>
      </c>
      <c r="E350" s="12" t="s">
        <v>562</v>
      </c>
      <c r="F350" s="12" t="s">
        <v>563</v>
      </c>
      <c r="G350" s="12" t="s">
        <v>13</v>
      </c>
      <c r="H350" s="12">
        <v>19</v>
      </c>
      <c r="I350" s="12" t="str">
        <f t="shared" si="15"/>
        <v>GRUPO 19</v>
      </c>
      <c r="J350">
        <v>9</v>
      </c>
    </row>
    <row r="351" spans="1:10" hidden="1" x14ac:dyDescent="0.25">
      <c r="A351" s="12">
        <v>6</v>
      </c>
      <c r="B351" s="12" t="s">
        <v>533</v>
      </c>
      <c r="C351" s="12" t="s">
        <v>14</v>
      </c>
      <c r="D351" s="12">
        <v>28</v>
      </c>
      <c r="E351" s="12" t="s">
        <v>544</v>
      </c>
      <c r="F351" s="12" t="s">
        <v>545</v>
      </c>
      <c r="G351" s="12" t="s">
        <v>13</v>
      </c>
      <c r="H351" s="12">
        <v>19</v>
      </c>
      <c r="I351" s="12" t="str">
        <f t="shared" si="15"/>
        <v>GRUPO 19</v>
      </c>
      <c r="J351">
        <v>10</v>
      </c>
    </row>
    <row r="352" spans="1:10" hidden="1" x14ac:dyDescent="0.25">
      <c r="A352" s="12">
        <v>81</v>
      </c>
      <c r="B352" s="12" t="s">
        <v>256</v>
      </c>
      <c r="C352" s="12" t="s">
        <v>269</v>
      </c>
      <c r="D352" s="12">
        <v>28</v>
      </c>
      <c r="E352" s="12" t="s">
        <v>419</v>
      </c>
      <c r="F352" s="12" t="s">
        <v>420</v>
      </c>
      <c r="G352" s="12" t="s">
        <v>27</v>
      </c>
      <c r="H352" s="12">
        <v>13</v>
      </c>
      <c r="I352" s="12" t="str">
        <f t="shared" si="15"/>
        <v>GRUPO 13</v>
      </c>
      <c r="J352">
        <v>13</v>
      </c>
    </row>
    <row r="353" spans="1:10" hidden="1" x14ac:dyDescent="0.25">
      <c r="A353" s="12">
        <v>101</v>
      </c>
      <c r="B353" s="12" t="s">
        <v>533</v>
      </c>
      <c r="C353" s="12" t="s">
        <v>14</v>
      </c>
      <c r="D353" s="12">
        <v>30</v>
      </c>
      <c r="E353" s="12" t="s">
        <v>734</v>
      </c>
      <c r="F353" s="12" t="s">
        <v>735</v>
      </c>
      <c r="G353" s="12" t="s">
        <v>13</v>
      </c>
      <c r="H353" s="12">
        <v>19</v>
      </c>
      <c r="I353" s="12" t="str">
        <f t="shared" si="15"/>
        <v>GRUPO 19</v>
      </c>
      <c r="J353">
        <v>11</v>
      </c>
    </row>
    <row r="354" spans="1:10" hidden="1" x14ac:dyDescent="0.25">
      <c r="A354" s="12">
        <v>90</v>
      </c>
      <c r="B354" s="12" t="s">
        <v>256</v>
      </c>
      <c r="C354" s="12" t="s">
        <v>269</v>
      </c>
      <c r="D354" s="12">
        <v>29</v>
      </c>
      <c r="E354" s="12" t="s">
        <v>437</v>
      </c>
      <c r="F354" s="12" t="s">
        <v>438</v>
      </c>
      <c r="G354" s="12" t="s">
        <v>13</v>
      </c>
      <c r="H354" s="12">
        <v>13</v>
      </c>
      <c r="I354" s="12" t="str">
        <f t="shared" si="15"/>
        <v>GRUPO 13</v>
      </c>
      <c r="J354">
        <v>14</v>
      </c>
    </row>
    <row r="355" spans="1:10" hidden="1" x14ac:dyDescent="0.25">
      <c r="A355" s="12">
        <v>91</v>
      </c>
      <c r="B355" s="12" t="s">
        <v>533</v>
      </c>
      <c r="C355" s="12" t="s">
        <v>14</v>
      </c>
      <c r="D355" s="12">
        <v>24</v>
      </c>
      <c r="E355" s="12" t="s">
        <v>714</v>
      </c>
      <c r="F355" s="12" t="s">
        <v>715</v>
      </c>
      <c r="G355" s="12" t="s">
        <v>109</v>
      </c>
      <c r="H355" s="12">
        <v>19</v>
      </c>
      <c r="I355" s="12" t="str">
        <f t="shared" si="15"/>
        <v>GRUPO 19</v>
      </c>
      <c r="J355">
        <v>12</v>
      </c>
    </row>
    <row r="356" spans="1:10" hidden="1" x14ac:dyDescent="0.25">
      <c r="A356" s="12">
        <v>31</v>
      </c>
      <c r="B356" s="12" t="s">
        <v>9</v>
      </c>
      <c r="C356" s="12" t="s">
        <v>14</v>
      </c>
      <c r="D356" s="12">
        <v>35</v>
      </c>
      <c r="E356" s="12" t="s">
        <v>77</v>
      </c>
      <c r="F356" s="12" t="s">
        <v>78</v>
      </c>
      <c r="G356" s="12" t="s">
        <v>17</v>
      </c>
      <c r="H356" s="13">
        <v>10</v>
      </c>
      <c r="I356" s="12" t="str">
        <f t="shared" si="15"/>
        <v>GRUPO 10</v>
      </c>
      <c r="J356">
        <v>16</v>
      </c>
    </row>
    <row r="357" spans="1:10" hidden="1" x14ac:dyDescent="0.25">
      <c r="A357" s="12">
        <v>86</v>
      </c>
      <c r="B357" s="12" t="s">
        <v>256</v>
      </c>
      <c r="C357" s="12" t="s">
        <v>269</v>
      </c>
      <c r="D357" s="12">
        <v>30</v>
      </c>
      <c r="E357" s="12" t="s">
        <v>429</v>
      </c>
      <c r="F357" s="12" t="s">
        <v>430</v>
      </c>
      <c r="G357" s="12" t="s">
        <v>27</v>
      </c>
      <c r="H357" s="12">
        <v>13</v>
      </c>
      <c r="I357" s="12" t="str">
        <f t="shared" si="15"/>
        <v>GRUPO 13</v>
      </c>
      <c r="J357">
        <v>15</v>
      </c>
    </row>
    <row r="358" spans="1:10" hidden="1" x14ac:dyDescent="0.25">
      <c r="A358" s="12">
        <v>44</v>
      </c>
      <c r="B358" s="12" t="s">
        <v>533</v>
      </c>
      <c r="C358" s="12" t="s">
        <v>14</v>
      </c>
      <c r="D358" s="12">
        <v>27</v>
      </c>
      <c r="E358" s="12" t="s">
        <v>620</v>
      </c>
      <c r="F358" s="12" t="s">
        <v>621</v>
      </c>
      <c r="G358" s="12" t="s">
        <v>13</v>
      </c>
      <c r="H358" s="12">
        <v>19</v>
      </c>
      <c r="I358" s="12" t="str">
        <f t="shared" si="15"/>
        <v>GRUPO 19</v>
      </c>
      <c r="J358">
        <v>13</v>
      </c>
    </row>
    <row r="359" spans="1:10" hidden="1" x14ac:dyDescent="0.25">
      <c r="A359" s="12">
        <v>7</v>
      </c>
      <c r="B359" s="12" t="s">
        <v>9</v>
      </c>
      <c r="C359" s="12" t="s">
        <v>14</v>
      </c>
      <c r="D359" s="12">
        <v>36</v>
      </c>
      <c r="E359" s="12" t="s">
        <v>28</v>
      </c>
      <c r="F359" s="12" t="s">
        <v>29</v>
      </c>
      <c r="G359" s="12" t="s">
        <v>17</v>
      </c>
      <c r="H359" s="13">
        <v>10</v>
      </c>
      <c r="I359" s="12" t="str">
        <f t="shared" si="15"/>
        <v>GRUPO 10</v>
      </c>
      <c r="J359">
        <v>17</v>
      </c>
    </row>
    <row r="360" spans="1:10" hidden="1" x14ac:dyDescent="0.25">
      <c r="A360" s="12">
        <v>93</v>
      </c>
      <c r="B360" s="12" t="s">
        <v>256</v>
      </c>
      <c r="C360" s="12" t="s">
        <v>269</v>
      </c>
      <c r="D360" s="12">
        <v>31</v>
      </c>
      <c r="E360" s="12" t="s">
        <v>443</v>
      </c>
      <c r="F360" s="12" t="s">
        <v>444</v>
      </c>
      <c r="G360" s="12" t="s">
        <v>17</v>
      </c>
      <c r="H360" s="12">
        <v>13</v>
      </c>
      <c r="I360" s="12" t="str">
        <f t="shared" si="15"/>
        <v>GRUPO 13</v>
      </c>
      <c r="J360">
        <v>17</v>
      </c>
    </row>
    <row r="361" spans="1:10" hidden="1" x14ac:dyDescent="0.25">
      <c r="A361" s="12">
        <v>58</v>
      </c>
      <c r="B361" s="12" t="s">
        <v>256</v>
      </c>
      <c r="C361" s="12" t="s">
        <v>269</v>
      </c>
      <c r="D361" s="12">
        <v>32</v>
      </c>
      <c r="E361" s="12" t="s">
        <v>373</v>
      </c>
      <c r="F361" s="12" t="s">
        <v>374</v>
      </c>
      <c r="G361" s="12" t="s">
        <v>13</v>
      </c>
      <c r="H361" s="12">
        <v>13</v>
      </c>
      <c r="I361" s="12" t="str">
        <f t="shared" si="15"/>
        <v>GRUPO 13</v>
      </c>
      <c r="J361">
        <v>18</v>
      </c>
    </row>
    <row r="362" spans="1:10" hidden="1" x14ac:dyDescent="0.25">
      <c r="A362" s="12">
        <v>5</v>
      </c>
      <c r="B362" s="12" t="s">
        <v>533</v>
      </c>
      <c r="C362" s="12" t="s">
        <v>14</v>
      </c>
      <c r="D362" s="12">
        <v>31</v>
      </c>
      <c r="E362" s="12" t="s">
        <v>542</v>
      </c>
      <c r="F362" s="12" t="s">
        <v>543</v>
      </c>
      <c r="G362" s="12" t="s">
        <v>13</v>
      </c>
      <c r="H362" s="12">
        <v>19</v>
      </c>
      <c r="I362" s="12" t="str">
        <f t="shared" si="15"/>
        <v>GRUPO 19</v>
      </c>
      <c r="J362">
        <v>14</v>
      </c>
    </row>
    <row r="363" spans="1:10" hidden="1" x14ac:dyDescent="0.25">
      <c r="A363" s="12">
        <v>103</v>
      </c>
      <c r="B363" s="12" t="s">
        <v>533</v>
      </c>
      <c r="C363" s="12" t="s">
        <v>14</v>
      </c>
      <c r="D363" s="12">
        <v>33</v>
      </c>
      <c r="E363" s="12" t="s">
        <v>738</v>
      </c>
      <c r="F363" s="12" t="s">
        <v>739</v>
      </c>
      <c r="G363" s="12" t="s">
        <v>13</v>
      </c>
      <c r="H363" s="12">
        <v>19</v>
      </c>
      <c r="I363" s="12" t="str">
        <f t="shared" si="15"/>
        <v>GRUPO 19</v>
      </c>
      <c r="J363">
        <v>15</v>
      </c>
    </row>
    <row r="364" spans="1:10" hidden="1" x14ac:dyDescent="0.25">
      <c r="A364" s="12">
        <v>66</v>
      </c>
      <c r="B364" s="12" t="s">
        <v>533</v>
      </c>
      <c r="C364" s="12" t="s">
        <v>14</v>
      </c>
      <c r="D364" s="12">
        <v>34</v>
      </c>
      <c r="E364" s="12" t="s">
        <v>664</v>
      </c>
      <c r="F364" s="12" t="s">
        <v>665</v>
      </c>
      <c r="G364" s="12" t="s">
        <v>184</v>
      </c>
      <c r="H364" s="12">
        <v>19</v>
      </c>
      <c r="I364" s="12" t="str">
        <f t="shared" si="15"/>
        <v>GRUPO 19</v>
      </c>
      <c r="J364">
        <v>16</v>
      </c>
    </row>
    <row r="365" spans="1:10" hidden="1" x14ac:dyDescent="0.25">
      <c r="A365" s="12">
        <v>112</v>
      </c>
      <c r="B365" s="12" t="s">
        <v>533</v>
      </c>
      <c r="C365" s="12" t="s">
        <v>14</v>
      </c>
      <c r="D365" s="12">
        <v>36</v>
      </c>
      <c r="E365" s="12" t="s">
        <v>756</v>
      </c>
      <c r="F365" s="12" t="s">
        <v>757</v>
      </c>
      <c r="G365" s="12" t="s">
        <v>13</v>
      </c>
      <c r="H365" s="12">
        <v>19</v>
      </c>
      <c r="I365" s="12" t="str">
        <f t="shared" si="15"/>
        <v>GRUPO 19</v>
      </c>
      <c r="J365">
        <v>17</v>
      </c>
    </row>
    <row r="366" spans="1:10" hidden="1" x14ac:dyDescent="0.25">
      <c r="A366" s="12">
        <v>2</v>
      </c>
      <c r="B366" s="12" t="s">
        <v>9</v>
      </c>
      <c r="C366" s="12" t="s">
        <v>14</v>
      </c>
      <c r="D366" s="12">
        <v>37</v>
      </c>
      <c r="E366" s="12" t="s">
        <v>15</v>
      </c>
      <c r="F366" s="12" t="s">
        <v>16</v>
      </c>
      <c r="G366" s="12" t="s">
        <v>17</v>
      </c>
      <c r="H366" s="13">
        <v>10</v>
      </c>
      <c r="I366" s="12" t="str">
        <f t="shared" si="15"/>
        <v>GRUPO 10</v>
      </c>
      <c r="J366">
        <v>18</v>
      </c>
    </row>
    <row r="367" spans="1:10" hidden="1" x14ac:dyDescent="0.25">
      <c r="A367" s="12">
        <v>8</v>
      </c>
      <c r="B367" s="12" t="s">
        <v>533</v>
      </c>
      <c r="C367" s="12" t="s">
        <v>14</v>
      </c>
      <c r="D367" s="12">
        <v>18</v>
      </c>
      <c r="E367" s="12" t="s">
        <v>548</v>
      </c>
      <c r="F367" s="12" t="s">
        <v>549</v>
      </c>
      <c r="G367" s="12" t="s">
        <v>184</v>
      </c>
      <c r="H367" s="12">
        <v>19</v>
      </c>
      <c r="I367" s="12" t="str">
        <f t="shared" si="15"/>
        <v>GRUPO 19</v>
      </c>
      <c r="J367">
        <v>18</v>
      </c>
    </row>
    <row r="368" spans="1:10" hidden="1" x14ac:dyDescent="0.25">
      <c r="A368" s="12">
        <v>3</v>
      </c>
      <c r="B368" s="12" t="s">
        <v>9</v>
      </c>
      <c r="C368" s="12" t="s">
        <v>14</v>
      </c>
      <c r="D368" s="12">
        <v>38</v>
      </c>
      <c r="E368" s="12" t="s">
        <v>18</v>
      </c>
      <c r="F368" s="12" t="s">
        <v>19</v>
      </c>
      <c r="G368" s="12" t="s">
        <v>17</v>
      </c>
      <c r="H368" s="13">
        <v>10</v>
      </c>
      <c r="I368" s="12" t="str">
        <f t="shared" ref="I368:I372" si="16">CONCATENATE("GRUPO ",H368)</f>
        <v>GRUPO 10</v>
      </c>
      <c r="J368">
        <v>19</v>
      </c>
    </row>
    <row r="369" spans="1:10" hidden="1" x14ac:dyDescent="0.25">
      <c r="A369" s="12">
        <v>91</v>
      </c>
      <c r="B369" s="12" t="s">
        <v>9</v>
      </c>
      <c r="C369" s="12" t="s">
        <v>14</v>
      </c>
      <c r="D369" s="12">
        <v>39</v>
      </c>
      <c r="E369" s="12" t="s">
        <v>199</v>
      </c>
      <c r="F369" s="12" t="s">
        <v>200</v>
      </c>
      <c r="G369" s="12" t="s">
        <v>17</v>
      </c>
      <c r="H369" s="13">
        <v>10</v>
      </c>
      <c r="I369" s="12" t="str">
        <f t="shared" si="16"/>
        <v>GRUPO 10</v>
      </c>
      <c r="J369">
        <v>20</v>
      </c>
    </row>
    <row r="370" spans="1:10" hidden="1" x14ac:dyDescent="0.25">
      <c r="A370" s="12">
        <v>34</v>
      </c>
      <c r="B370" s="12" t="s">
        <v>9</v>
      </c>
      <c r="C370" s="12" t="s">
        <v>14</v>
      </c>
      <c r="D370" s="12">
        <v>40</v>
      </c>
      <c r="E370" s="12" t="s">
        <v>83</v>
      </c>
      <c r="F370" s="12" t="s">
        <v>84</v>
      </c>
      <c r="G370" s="12" t="s">
        <v>17</v>
      </c>
      <c r="H370" s="13">
        <v>10</v>
      </c>
      <c r="I370" s="12" t="str">
        <f t="shared" si="16"/>
        <v>GRUPO 10</v>
      </c>
      <c r="J370">
        <v>21</v>
      </c>
    </row>
    <row r="371" spans="1:10" s="3" customFormat="1" hidden="1" x14ac:dyDescent="0.25">
      <c r="A371" s="12">
        <v>105</v>
      </c>
      <c r="B371" s="12" t="s">
        <v>256</v>
      </c>
      <c r="C371" s="12" t="s">
        <v>269</v>
      </c>
      <c r="D371" s="12">
        <v>33</v>
      </c>
      <c r="E371" s="12" t="s">
        <v>468</v>
      </c>
      <c r="F371" s="12" t="s">
        <v>469</v>
      </c>
      <c r="G371" s="12" t="s">
        <v>17</v>
      </c>
      <c r="H371" s="12">
        <v>13</v>
      </c>
      <c r="I371" s="12" t="str">
        <f t="shared" si="16"/>
        <v>GRUPO 13</v>
      </c>
      <c r="J371" s="3">
        <v>19</v>
      </c>
    </row>
    <row r="372" spans="1:10" s="3" customFormat="1" hidden="1" x14ac:dyDescent="0.25">
      <c r="A372" s="12">
        <v>31</v>
      </c>
      <c r="B372" s="12" t="s">
        <v>256</v>
      </c>
      <c r="C372" s="12" t="s">
        <v>269</v>
      </c>
      <c r="D372" s="12">
        <v>34</v>
      </c>
      <c r="E372" s="12" t="s">
        <v>318</v>
      </c>
      <c r="F372" s="12" t="s">
        <v>319</v>
      </c>
      <c r="G372" s="12" t="s">
        <v>13</v>
      </c>
      <c r="H372" s="12">
        <v>13</v>
      </c>
      <c r="I372" s="12" t="str">
        <f t="shared" si="16"/>
        <v>GRUPO 13</v>
      </c>
      <c r="J372" s="3">
        <v>20</v>
      </c>
    </row>
  </sheetData>
  <sheetProtection formatCells="0" formatColumns="0" formatRows="0" insertColumns="0" insertRows="0" insertHyperlinks="0" deleteColumns="0" deleteRows="0" sort="0" autoFilter="0" pivotTables="0"/>
  <autoFilter ref="A4:J372">
    <filterColumn colId="8">
      <filters>
        <filter val="GRUPO 18"/>
      </filters>
    </filterColumn>
    <sortState ref="A123:J220">
      <sortCondition ref="J4:J372"/>
    </sortState>
  </autoFilter>
  <mergeCells count="3">
    <mergeCell ref="B1:G1"/>
    <mergeCell ref="B2:G2"/>
    <mergeCell ref="D3:G3"/>
  </mergeCells>
  <pageMargins left="0.25" right="0.25" top="0.75" bottom="0.75" header="0.3" footer="0.3"/>
  <pageSetup paperSize="5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15" zoomScaleNormal="115" workbookViewId="0">
      <selection activeCell="F8" sqref="F8"/>
    </sheetView>
  </sheetViews>
  <sheetFormatPr baseColWidth="10" defaultRowHeight="15" x14ac:dyDescent="0.25"/>
  <cols>
    <col min="1" max="1" width="14.85546875" customWidth="1"/>
    <col min="2" max="2" width="18.7109375" customWidth="1"/>
    <col min="3" max="3" width="19.42578125" customWidth="1"/>
    <col min="4" max="4" width="19.5703125" customWidth="1"/>
    <col min="5" max="5" width="0" hidden="1" customWidth="1"/>
    <col min="6" max="6" width="10" style="3" customWidth="1"/>
    <col min="7" max="7" width="14.85546875" customWidth="1"/>
    <col min="8" max="8" width="21.28515625" customWidth="1"/>
    <col min="9" max="9" width="19.42578125" customWidth="1"/>
  </cols>
  <sheetData>
    <row r="1" spans="1:9" ht="23.25" x14ac:dyDescent="0.25">
      <c r="A1" s="14" t="s">
        <v>801</v>
      </c>
      <c r="B1" s="16" t="s">
        <v>758</v>
      </c>
      <c r="C1" s="16" t="s">
        <v>759</v>
      </c>
      <c r="D1" s="16" t="s">
        <v>760</v>
      </c>
      <c r="E1" s="3"/>
      <c r="G1" s="14" t="s">
        <v>801</v>
      </c>
      <c r="H1" s="16" t="s">
        <v>761</v>
      </c>
      <c r="I1" s="16" t="s">
        <v>762</v>
      </c>
    </row>
    <row r="2" spans="1:9" ht="15" customHeight="1" x14ac:dyDescent="0.25">
      <c r="A2" s="38">
        <v>0.4861111111111111</v>
      </c>
      <c r="B2" s="36">
        <f>COUNTIF('Listado de Alumnos'!$H$5:$H$372,"=1")</f>
        <v>19</v>
      </c>
      <c r="C2" s="36">
        <f>COUNTIF('Listado de Alumnos'!$H$5:$H$372,"=5")</f>
        <v>20</v>
      </c>
      <c r="D2" s="36">
        <f>COUNTIF('Listado de Alumnos'!$H$5:$H$372,"=9")</f>
        <v>20</v>
      </c>
      <c r="E2" s="5">
        <v>4.8611111111111112E-2</v>
      </c>
      <c r="F2" s="5"/>
      <c r="G2" s="41">
        <v>0.51041666666666663</v>
      </c>
      <c r="H2" s="27">
        <f>COUNTIF('Listado de Alumnos'!$H$5:$H$372,"=13")</f>
        <v>22</v>
      </c>
      <c r="I2" s="29">
        <f>COUNTIF('Listado de Alumnos'!$H$5:$H$372,"=17")</f>
        <v>20</v>
      </c>
    </row>
    <row r="3" spans="1:9" ht="15" customHeight="1" x14ac:dyDescent="0.25">
      <c r="A3" s="39"/>
      <c r="B3" s="37"/>
      <c r="C3" s="37"/>
      <c r="D3" s="37"/>
      <c r="G3" s="41"/>
      <c r="H3" s="28"/>
      <c r="I3" s="30"/>
    </row>
    <row r="4" spans="1:9" ht="15" customHeight="1" x14ac:dyDescent="0.25">
      <c r="A4" s="40"/>
      <c r="B4" s="8" t="s">
        <v>763</v>
      </c>
      <c r="C4" s="8" t="s">
        <v>771</v>
      </c>
      <c r="D4" s="7" t="s">
        <v>775</v>
      </c>
      <c r="G4" s="41"/>
      <c r="H4" s="9" t="s">
        <v>777</v>
      </c>
      <c r="I4" s="10" t="s">
        <v>802</v>
      </c>
    </row>
    <row r="5" spans="1:9" ht="15" customHeight="1" x14ac:dyDescent="0.25">
      <c r="A5" s="38">
        <f>A2+$E$2</f>
        <v>0.53472222222222221</v>
      </c>
      <c r="B5" s="36">
        <f>COUNTIF('Listado de Alumnos'!$H$5:$H$372,"=2")</f>
        <v>20</v>
      </c>
      <c r="C5" s="36">
        <f>COUNTIF('Listado de Alumnos'!$H$5:$H$372,"=6")</f>
        <v>19</v>
      </c>
      <c r="D5" s="36">
        <f>COUNTIF('Listado de Alumnos'!$H$5:$H$372,"=10")</f>
        <v>20</v>
      </c>
      <c r="G5" s="41">
        <f>G2+$E$2</f>
        <v>0.55902777777777779</v>
      </c>
      <c r="H5" s="29">
        <f>COUNTIF('Listado de Alumnos'!$H$5:$H$372,"=14")</f>
        <v>19</v>
      </c>
      <c r="I5" s="29">
        <f>COUNTIF('Listado de Alumnos'!$H$5:$H$372,"=18")</f>
        <v>17</v>
      </c>
    </row>
    <row r="6" spans="1:9" ht="15" customHeight="1" x14ac:dyDescent="0.25">
      <c r="A6" s="39"/>
      <c r="B6" s="37"/>
      <c r="C6" s="37"/>
      <c r="D6" s="37"/>
      <c r="G6" s="41"/>
      <c r="H6" s="30"/>
      <c r="I6" s="30"/>
    </row>
    <row r="7" spans="1:9" x14ac:dyDescent="0.25">
      <c r="A7" s="40"/>
      <c r="B7" s="7" t="s">
        <v>764</v>
      </c>
      <c r="C7" s="7" t="s">
        <v>772</v>
      </c>
      <c r="D7" s="7" t="s">
        <v>776</v>
      </c>
      <c r="G7" s="41"/>
      <c r="H7" s="11" t="s">
        <v>766</v>
      </c>
      <c r="I7" s="10" t="s">
        <v>779</v>
      </c>
    </row>
    <row r="8" spans="1:9" ht="20.25" customHeight="1" x14ac:dyDescent="0.25">
      <c r="A8" s="38">
        <f>A5+$E$2</f>
        <v>0.58333333333333337</v>
      </c>
      <c r="B8" s="27">
        <f>COUNTIF('Listado de Alumnos'!$H$5:$H$372,"=3")</f>
        <v>17</v>
      </c>
      <c r="C8" s="27">
        <f>COUNTIF('Listado de Alumnos'!$H$5:$H$372,"=7")</f>
        <v>21</v>
      </c>
      <c r="D8" s="27">
        <f>COUNTIF('Listado de Alumnos'!$H$5:$H$372,"=11")</f>
        <v>20</v>
      </c>
      <c r="G8" s="41">
        <f>G5+$E$2</f>
        <v>0.60763888888888895</v>
      </c>
      <c r="H8" s="29">
        <f>COUNTIF('Listado de Alumnos'!$H$5:$H$372,"=15")</f>
        <v>18</v>
      </c>
      <c r="I8" s="29">
        <f>COUNTIF('Listado de Alumnos'!$H$5:$H$372,"=19")</f>
        <v>18</v>
      </c>
    </row>
    <row r="9" spans="1:9" ht="15.75" customHeight="1" x14ac:dyDescent="0.25">
      <c r="A9" s="39"/>
      <c r="B9" s="28"/>
      <c r="C9" s="28"/>
      <c r="D9" s="28"/>
      <c r="G9" s="41"/>
      <c r="H9" s="30"/>
      <c r="I9" s="30"/>
    </row>
    <row r="10" spans="1:9" x14ac:dyDescent="0.25">
      <c r="A10" s="40"/>
      <c r="B10" s="9" t="s">
        <v>769</v>
      </c>
      <c r="C10" s="9" t="s">
        <v>773</v>
      </c>
      <c r="D10" s="9" t="s">
        <v>765</v>
      </c>
      <c r="G10" s="41"/>
      <c r="H10" s="10" t="s">
        <v>767</v>
      </c>
      <c r="I10" s="10" t="s">
        <v>780</v>
      </c>
    </row>
    <row r="11" spans="1:9" ht="21" customHeight="1" x14ac:dyDescent="0.25">
      <c r="A11" s="38">
        <f>A8+$E$2</f>
        <v>0.63194444444444453</v>
      </c>
      <c r="B11" s="27">
        <f>COUNTIF('Listado de Alumnos'!$H$5:$H$372,"=4")</f>
        <v>19</v>
      </c>
      <c r="C11" s="27">
        <f>COUNTIF('Listado de Alumnos'!$H$5:$H$372,"=8")</f>
        <v>18</v>
      </c>
      <c r="D11" s="27">
        <f>COUNTIF('Listado de Alumnos'!$H$5:$H$372,"=12")</f>
        <v>20</v>
      </c>
      <c r="G11" s="41">
        <f>G8+$E$2</f>
        <v>0.65625000000000011</v>
      </c>
      <c r="H11" s="29">
        <f>COUNTIF('Listado de Alumnos'!$H$5:$H$372,"=16")</f>
        <v>21</v>
      </c>
      <c r="I11" s="31"/>
    </row>
    <row r="12" spans="1:9" ht="21" customHeight="1" x14ac:dyDescent="0.25">
      <c r="A12" s="39"/>
      <c r="B12" s="28"/>
      <c r="C12" s="28"/>
      <c r="D12" s="28"/>
      <c r="G12" s="41"/>
      <c r="H12" s="30"/>
      <c r="I12" s="31"/>
    </row>
    <row r="13" spans="1:9" x14ac:dyDescent="0.25">
      <c r="A13" s="40"/>
      <c r="B13" s="9" t="s">
        <v>770</v>
      </c>
      <c r="C13" s="9" t="s">
        <v>774</v>
      </c>
      <c r="D13" s="9" t="s">
        <v>768</v>
      </c>
      <c r="G13" s="41"/>
      <c r="H13" s="11" t="s">
        <v>778</v>
      </c>
      <c r="I13" s="31"/>
    </row>
    <row r="14" spans="1:9" x14ac:dyDescent="0.25">
      <c r="A14" s="15">
        <f>A11+$E$2</f>
        <v>0.68055555555555569</v>
      </c>
      <c r="B14" s="32" t="s">
        <v>781</v>
      </c>
      <c r="C14" s="33"/>
      <c r="D14" s="34"/>
      <c r="G14" s="15">
        <f>G11+$E$2</f>
        <v>0.70486111111111127</v>
      </c>
      <c r="H14" s="32" t="s">
        <v>781</v>
      </c>
      <c r="I14" s="35"/>
    </row>
    <row r="15" spans="1:9" x14ac:dyDescent="0.25">
      <c r="A15" s="3"/>
    </row>
    <row r="16" spans="1:9" x14ac:dyDescent="0.25">
      <c r="A16" s="6"/>
    </row>
  </sheetData>
  <mergeCells count="30">
    <mergeCell ref="A2:A4"/>
    <mergeCell ref="A5:A7"/>
    <mergeCell ref="A8:A10"/>
    <mergeCell ref="A11:A13"/>
    <mergeCell ref="G2:G4"/>
    <mergeCell ref="G5:G7"/>
    <mergeCell ref="G8:G10"/>
    <mergeCell ref="G11:G13"/>
    <mergeCell ref="B2:B3"/>
    <mergeCell ref="C2:C3"/>
    <mergeCell ref="D2:D3"/>
    <mergeCell ref="B14:D14"/>
    <mergeCell ref="H14:I14"/>
    <mergeCell ref="H8:H9"/>
    <mergeCell ref="I5:I6"/>
    <mergeCell ref="I8:I9"/>
    <mergeCell ref="B8:B9"/>
    <mergeCell ref="C8:C9"/>
    <mergeCell ref="D8:D9"/>
    <mergeCell ref="B11:B12"/>
    <mergeCell ref="C11:C12"/>
    <mergeCell ref="D11:D12"/>
    <mergeCell ref="B5:B6"/>
    <mergeCell ref="C5:C6"/>
    <mergeCell ref="D5:D6"/>
    <mergeCell ref="H2:H3"/>
    <mergeCell ref="H11:H12"/>
    <mergeCell ref="H5:H6"/>
    <mergeCell ref="I2:I3"/>
    <mergeCell ref="I11:I13"/>
  </mergeCells>
  <pageMargins left="0.7" right="0.7" top="0.75" bottom="0.75" header="0.3" footer="0.3"/>
  <pageSetup paperSize="256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5" sqref="J15:J17"/>
    </sheetView>
  </sheetViews>
  <sheetFormatPr baseColWidth="10" defaultRowHeight="15" x14ac:dyDescent="0.25"/>
  <cols>
    <col min="1" max="1" width="8.42578125" style="3" customWidth="1"/>
    <col min="2" max="2" width="14.85546875" customWidth="1"/>
    <col min="3" max="3" width="18.7109375" customWidth="1"/>
    <col min="4" max="4" width="19.42578125" customWidth="1"/>
    <col min="5" max="5" width="19.5703125" customWidth="1"/>
    <col min="6" max="6" width="0" hidden="1" customWidth="1"/>
    <col min="7" max="7" width="10" customWidth="1"/>
    <col min="8" max="8" width="14.85546875" customWidth="1"/>
    <col min="9" max="9" width="21.28515625" customWidth="1"/>
    <col min="10" max="10" width="19.42578125" customWidth="1"/>
  </cols>
  <sheetData>
    <row r="1" spans="2:10" s="3" customFormat="1" ht="21" x14ac:dyDescent="0.35">
      <c r="B1" s="46" t="s">
        <v>807</v>
      </c>
      <c r="C1" s="46"/>
      <c r="D1" s="46"/>
      <c r="E1" s="46"/>
      <c r="F1" s="46"/>
      <c r="G1" s="46"/>
      <c r="H1" s="46"/>
      <c r="I1" s="46"/>
      <c r="J1" s="46"/>
    </row>
    <row r="2" spans="2:10" s="3" customFormat="1" ht="26.25" x14ac:dyDescent="0.4">
      <c r="B2" s="47" t="s">
        <v>1</v>
      </c>
      <c r="C2" s="47"/>
      <c r="D2" s="47"/>
      <c r="E2" s="47"/>
      <c r="F2" s="47"/>
      <c r="G2" s="47"/>
      <c r="H2" s="47"/>
      <c r="I2" s="47"/>
      <c r="J2" s="47"/>
    </row>
    <row r="3" spans="2:10" s="3" customFormat="1" x14ac:dyDescent="0.25">
      <c r="B3" s="48" t="s">
        <v>808</v>
      </c>
      <c r="C3" s="49"/>
      <c r="D3" s="49"/>
      <c r="E3" s="49"/>
      <c r="F3" s="49"/>
      <c r="G3" s="49"/>
      <c r="H3" s="49"/>
      <c r="I3" s="49"/>
      <c r="J3" s="49"/>
    </row>
    <row r="4" spans="2:10" s="3" customFormat="1" x14ac:dyDescent="0.25"/>
    <row r="5" spans="2:10" ht="28.5" customHeight="1" x14ac:dyDescent="0.25">
      <c r="B5" s="14" t="s">
        <v>801</v>
      </c>
      <c r="C5" s="16" t="s">
        <v>758</v>
      </c>
      <c r="D5" s="16" t="s">
        <v>759</v>
      </c>
      <c r="E5" s="16" t="s">
        <v>760</v>
      </c>
      <c r="F5" s="3"/>
      <c r="G5" s="3"/>
      <c r="H5" s="14" t="s">
        <v>801</v>
      </c>
      <c r="I5" s="16" t="s">
        <v>761</v>
      </c>
      <c r="J5" s="16" t="s">
        <v>762</v>
      </c>
    </row>
    <row r="6" spans="2:10" ht="15" customHeight="1" x14ac:dyDescent="0.25">
      <c r="B6" s="45">
        <v>0.4861111111111111</v>
      </c>
      <c r="C6" s="36" t="s">
        <v>782</v>
      </c>
      <c r="D6" s="36" t="s">
        <v>786</v>
      </c>
      <c r="E6" s="36" t="s">
        <v>790</v>
      </c>
      <c r="F6" s="5">
        <v>4.8611111111111112E-2</v>
      </c>
      <c r="G6" s="5"/>
      <c r="H6" s="45">
        <v>0.51041666666666663</v>
      </c>
      <c r="I6" s="27" t="s">
        <v>794</v>
      </c>
      <c r="J6" s="29" t="s">
        <v>798</v>
      </c>
    </row>
    <row r="7" spans="2:10" ht="15" customHeight="1" x14ac:dyDescent="0.25">
      <c r="B7" s="45"/>
      <c r="C7" s="37"/>
      <c r="D7" s="37"/>
      <c r="E7" s="37"/>
      <c r="F7" s="3"/>
      <c r="G7" s="3"/>
      <c r="H7" s="45"/>
      <c r="I7" s="28"/>
      <c r="J7" s="30"/>
    </row>
    <row r="8" spans="2:10" x14ac:dyDescent="0.25">
      <c r="B8" s="45"/>
      <c r="C8" s="8" t="s">
        <v>763</v>
      </c>
      <c r="D8" s="8" t="s">
        <v>771</v>
      </c>
      <c r="E8" s="7" t="s">
        <v>775</v>
      </c>
      <c r="F8" s="3"/>
      <c r="G8" s="3"/>
      <c r="H8" s="45"/>
      <c r="I8" s="9" t="s">
        <v>777</v>
      </c>
      <c r="J8" s="10" t="s">
        <v>802</v>
      </c>
    </row>
    <row r="9" spans="2:10" ht="15" customHeight="1" x14ac:dyDescent="0.25">
      <c r="B9" s="45">
        <f>B6+$F$6</f>
        <v>0.53472222222222221</v>
      </c>
      <c r="C9" s="36" t="s">
        <v>783</v>
      </c>
      <c r="D9" s="36" t="s">
        <v>787</v>
      </c>
      <c r="E9" s="36" t="s">
        <v>791</v>
      </c>
      <c r="F9" s="3"/>
      <c r="G9" s="3"/>
      <c r="H9" s="45">
        <f>H6+$F$6</f>
        <v>0.55902777777777779</v>
      </c>
      <c r="I9" s="29" t="s">
        <v>795</v>
      </c>
      <c r="J9" s="29" t="s">
        <v>799</v>
      </c>
    </row>
    <row r="10" spans="2:10" ht="15" customHeight="1" x14ac:dyDescent="0.25">
      <c r="B10" s="45"/>
      <c r="C10" s="37"/>
      <c r="D10" s="37"/>
      <c r="E10" s="37"/>
      <c r="F10" s="3"/>
      <c r="G10" s="3"/>
      <c r="H10" s="45"/>
      <c r="I10" s="30"/>
      <c r="J10" s="30"/>
    </row>
    <row r="11" spans="2:10" ht="15" customHeight="1" x14ac:dyDescent="0.25">
      <c r="B11" s="45"/>
      <c r="C11" s="7" t="s">
        <v>764</v>
      </c>
      <c r="D11" s="7" t="s">
        <v>772</v>
      </c>
      <c r="E11" s="7" t="s">
        <v>776</v>
      </c>
      <c r="F11" s="3"/>
      <c r="G11" s="3"/>
      <c r="H11" s="45"/>
      <c r="I11" s="11" t="s">
        <v>766</v>
      </c>
      <c r="J11" s="10" t="s">
        <v>779</v>
      </c>
    </row>
    <row r="12" spans="2:10" ht="15" customHeight="1" x14ac:dyDescent="0.25">
      <c r="B12" s="45">
        <f>B9+($F$6*1.5)</f>
        <v>0.60763888888888884</v>
      </c>
      <c r="C12" s="27" t="s">
        <v>784</v>
      </c>
      <c r="D12" s="27" t="s">
        <v>788</v>
      </c>
      <c r="E12" s="27" t="s">
        <v>792</v>
      </c>
      <c r="F12" s="3"/>
      <c r="G12" s="3"/>
      <c r="H12" s="45">
        <f>H9+$F$6</f>
        <v>0.60763888888888895</v>
      </c>
      <c r="I12" s="29" t="s">
        <v>796</v>
      </c>
      <c r="J12" s="29" t="s">
        <v>800</v>
      </c>
    </row>
    <row r="13" spans="2:10" ht="15" customHeight="1" x14ac:dyDescent="0.25">
      <c r="B13" s="45"/>
      <c r="C13" s="28"/>
      <c r="D13" s="28"/>
      <c r="E13" s="28"/>
      <c r="F13" s="3"/>
      <c r="G13" s="3"/>
      <c r="H13" s="45"/>
      <c r="I13" s="30"/>
      <c r="J13" s="30"/>
    </row>
    <row r="14" spans="2:10" x14ac:dyDescent="0.25">
      <c r="B14" s="45"/>
      <c r="C14" s="9" t="s">
        <v>769</v>
      </c>
      <c r="D14" s="9" t="s">
        <v>773</v>
      </c>
      <c r="E14" s="9" t="s">
        <v>765</v>
      </c>
      <c r="F14" s="3"/>
      <c r="G14" s="3"/>
      <c r="H14" s="45"/>
      <c r="I14" s="10" t="s">
        <v>767</v>
      </c>
      <c r="J14" s="10" t="s">
        <v>780</v>
      </c>
    </row>
    <row r="15" spans="2:10" ht="15" customHeight="1" x14ac:dyDescent="0.25">
      <c r="B15" s="45">
        <f>B12+$F$6</f>
        <v>0.65625</v>
      </c>
      <c r="C15" s="27" t="s">
        <v>785</v>
      </c>
      <c r="D15" s="27" t="s">
        <v>789</v>
      </c>
      <c r="E15" s="27" t="s">
        <v>793</v>
      </c>
      <c r="F15" s="3"/>
      <c r="G15" s="3"/>
      <c r="H15" s="45">
        <f>H12+$F$6</f>
        <v>0.65625000000000011</v>
      </c>
      <c r="I15" s="29" t="s">
        <v>797</v>
      </c>
      <c r="J15" s="42"/>
    </row>
    <row r="16" spans="2:10" ht="15" customHeight="1" x14ac:dyDescent="0.25">
      <c r="B16" s="45"/>
      <c r="C16" s="28"/>
      <c r="D16" s="28"/>
      <c r="E16" s="28"/>
      <c r="F16" s="3"/>
      <c r="G16" s="3"/>
      <c r="H16" s="45"/>
      <c r="I16" s="30"/>
      <c r="J16" s="43"/>
    </row>
    <row r="17" spans="2:10" x14ac:dyDescent="0.25">
      <c r="B17" s="45"/>
      <c r="C17" s="9" t="s">
        <v>770</v>
      </c>
      <c r="D17" s="9" t="s">
        <v>774</v>
      </c>
      <c r="E17" s="9" t="s">
        <v>768</v>
      </c>
      <c r="F17" s="3"/>
      <c r="G17" s="3"/>
      <c r="H17" s="45"/>
      <c r="I17" s="11" t="s">
        <v>778</v>
      </c>
      <c r="J17" s="44"/>
    </row>
    <row r="18" spans="2:10" ht="18.75" x14ac:dyDescent="0.25">
      <c r="B18" s="17">
        <f>B15+$F$6</f>
        <v>0.70486111111111116</v>
      </c>
      <c r="C18" s="32" t="s">
        <v>781</v>
      </c>
      <c r="D18" s="33"/>
      <c r="E18" s="34"/>
      <c r="F18" s="3"/>
      <c r="G18" s="3"/>
      <c r="H18" s="17">
        <f>H15+$F$6</f>
        <v>0.70486111111111127</v>
      </c>
      <c r="I18" s="32" t="s">
        <v>781</v>
      </c>
      <c r="J18" s="35"/>
    </row>
  </sheetData>
  <mergeCells count="33">
    <mergeCell ref="J12:J13"/>
    <mergeCell ref="B1:J1"/>
    <mergeCell ref="B2:J2"/>
    <mergeCell ref="B3:J3"/>
    <mergeCell ref="D6:D7"/>
    <mergeCell ref="E6:E7"/>
    <mergeCell ref="I6:I7"/>
    <mergeCell ref="C18:E18"/>
    <mergeCell ref="I18:J18"/>
    <mergeCell ref="J6:J7"/>
    <mergeCell ref="J15:J17"/>
    <mergeCell ref="B6:B8"/>
    <mergeCell ref="B9:B11"/>
    <mergeCell ref="B12:B14"/>
    <mergeCell ref="B15:B17"/>
    <mergeCell ref="H6:H8"/>
    <mergeCell ref="H9:H11"/>
    <mergeCell ref="C12:C13"/>
    <mergeCell ref="D12:D13"/>
    <mergeCell ref="J9:J10"/>
    <mergeCell ref="H12:H14"/>
    <mergeCell ref="H15:H17"/>
    <mergeCell ref="C6:C7"/>
    <mergeCell ref="I15:I16"/>
    <mergeCell ref="C9:C10"/>
    <mergeCell ref="D9:D10"/>
    <mergeCell ref="E9:E10"/>
    <mergeCell ref="I9:I10"/>
    <mergeCell ref="I12:I13"/>
    <mergeCell ref="C15:C16"/>
    <mergeCell ref="D15:D16"/>
    <mergeCell ref="E15:E16"/>
    <mergeCell ref="E12:E13"/>
  </mergeCells>
  <pageMargins left="0.7" right="0.7" top="0.75" bottom="0.75" header="0.3" footer="0.3"/>
  <pageSetup paperSize="256" orientation="landscape" horizontalDpi="4294967294" verticalDpi="0" r:id="rId1"/>
  <ignoredErrors>
    <ignoredError sqref="B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G9" sqref="G9:G10"/>
    </sheetView>
  </sheetViews>
  <sheetFormatPr baseColWidth="10" defaultRowHeight="15" x14ac:dyDescent="0.25"/>
  <cols>
    <col min="1" max="1" width="8.42578125" style="22" customWidth="1"/>
    <col min="2" max="2" width="14.85546875" style="22" customWidth="1"/>
    <col min="3" max="7" width="21.85546875" style="22" customWidth="1"/>
    <col min="8" max="8" width="0" style="22" hidden="1" customWidth="1"/>
    <col min="9" max="16384" width="11.42578125" style="22"/>
  </cols>
  <sheetData>
    <row r="1" spans="2:8" ht="21" x14ac:dyDescent="0.35">
      <c r="B1" s="46" t="s">
        <v>807</v>
      </c>
      <c r="C1" s="46"/>
      <c r="D1" s="46"/>
      <c r="E1" s="46"/>
      <c r="F1" s="46"/>
      <c r="G1" s="46"/>
    </row>
    <row r="2" spans="2:8" ht="26.25" x14ac:dyDescent="0.4">
      <c r="B2" s="47" t="s">
        <v>1</v>
      </c>
      <c r="C2" s="47"/>
      <c r="D2" s="47"/>
      <c r="E2" s="47"/>
      <c r="F2" s="47"/>
      <c r="G2" s="47"/>
    </row>
    <row r="3" spans="2:8" x14ac:dyDescent="0.25">
      <c r="B3" s="48" t="s">
        <v>808</v>
      </c>
      <c r="C3" s="49"/>
      <c r="D3" s="49"/>
      <c r="E3" s="49"/>
      <c r="F3" s="49"/>
      <c r="G3" s="49"/>
    </row>
    <row r="5" spans="2:8" ht="28.5" customHeight="1" x14ac:dyDescent="0.25">
      <c r="B5" s="14" t="s">
        <v>801</v>
      </c>
      <c r="C5" s="16" t="s">
        <v>758</v>
      </c>
      <c r="D5" s="16" t="s">
        <v>759</v>
      </c>
      <c r="E5" s="16" t="s">
        <v>760</v>
      </c>
      <c r="F5" s="16" t="s">
        <v>761</v>
      </c>
      <c r="G5" s="16" t="s">
        <v>762</v>
      </c>
    </row>
    <row r="6" spans="2:8" ht="15" customHeight="1" x14ac:dyDescent="0.25">
      <c r="B6" s="45">
        <v>0.46180555555555558</v>
      </c>
      <c r="C6" s="36" t="s">
        <v>790</v>
      </c>
      <c r="D6" s="50"/>
      <c r="E6" s="36" t="s">
        <v>782</v>
      </c>
      <c r="F6" s="36" t="s">
        <v>786</v>
      </c>
      <c r="G6" s="50"/>
      <c r="H6" s="5">
        <v>4.8611111111111112E-2</v>
      </c>
    </row>
    <row r="7" spans="2:8" ht="15" customHeight="1" x14ac:dyDescent="0.25">
      <c r="B7" s="45"/>
      <c r="C7" s="37"/>
      <c r="D7" s="51"/>
      <c r="E7" s="37"/>
      <c r="F7" s="37"/>
      <c r="G7" s="51"/>
    </row>
    <row r="8" spans="2:8" ht="15" customHeight="1" x14ac:dyDescent="0.25">
      <c r="B8" s="45"/>
      <c r="C8" s="7" t="s">
        <v>775</v>
      </c>
      <c r="D8" s="52"/>
      <c r="E8" s="8" t="s">
        <v>763</v>
      </c>
      <c r="F8" s="8" t="s">
        <v>771</v>
      </c>
      <c r="G8" s="52"/>
    </row>
    <row r="9" spans="2:8" ht="15" customHeight="1" x14ac:dyDescent="0.25">
      <c r="B9" s="45">
        <f>B6+$H$6</f>
        <v>0.51041666666666674</v>
      </c>
      <c r="C9" s="50"/>
      <c r="D9" s="27" t="s">
        <v>794</v>
      </c>
      <c r="E9" s="50"/>
      <c r="F9" s="50"/>
      <c r="G9" s="29" t="s">
        <v>798</v>
      </c>
    </row>
    <row r="10" spans="2:8" ht="15" customHeight="1" x14ac:dyDescent="0.25">
      <c r="B10" s="45"/>
      <c r="C10" s="51"/>
      <c r="D10" s="28"/>
      <c r="E10" s="51"/>
      <c r="F10" s="51"/>
      <c r="G10" s="30"/>
    </row>
    <row r="11" spans="2:8" ht="15" customHeight="1" x14ac:dyDescent="0.25">
      <c r="B11" s="45"/>
      <c r="C11" s="52"/>
      <c r="D11" s="9" t="s">
        <v>777</v>
      </c>
      <c r="E11" s="52"/>
      <c r="F11" s="52"/>
      <c r="G11" s="10" t="s">
        <v>802</v>
      </c>
    </row>
    <row r="12" spans="2:8" ht="15" customHeight="1" x14ac:dyDescent="0.25">
      <c r="B12" s="45">
        <f>B9+$H$6</f>
        <v>0.5590277777777779</v>
      </c>
      <c r="C12" s="36" t="s">
        <v>791</v>
      </c>
      <c r="D12" s="36" t="s">
        <v>787</v>
      </c>
      <c r="E12" s="36" t="s">
        <v>783</v>
      </c>
      <c r="F12" s="29" t="s">
        <v>795</v>
      </c>
      <c r="G12" s="29" t="s">
        <v>799</v>
      </c>
    </row>
    <row r="13" spans="2:8" ht="15" customHeight="1" x14ac:dyDescent="0.25">
      <c r="B13" s="45"/>
      <c r="C13" s="37"/>
      <c r="D13" s="37"/>
      <c r="E13" s="37"/>
      <c r="F13" s="30"/>
      <c r="G13" s="30"/>
    </row>
    <row r="14" spans="2:8" ht="15" customHeight="1" x14ac:dyDescent="0.25">
      <c r="B14" s="45"/>
      <c r="C14" s="7" t="s">
        <v>776</v>
      </c>
      <c r="D14" s="7" t="s">
        <v>772</v>
      </c>
      <c r="E14" s="7" t="s">
        <v>764</v>
      </c>
      <c r="F14" s="11" t="s">
        <v>766</v>
      </c>
      <c r="G14" s="10" t="s">
        <v>779</v>
      </c>
    </row>
    <row r="15" spans="2:8" ht="15" customHeight="1" x14ac:dyDescent="0.25">
      <c r="B15" s="45">
        <f>B12+$H$6</f>
        <v>0.60763888888888906</v>
      </c>
      <c r="C15" s="27" t="s">
        <v>784</v>
      </c>
      <c r="D15" s="27" t="s">
        <v>788</v>
      </c>
      <c r="E15" s="27" t="s">
        <v>792</v>
      </c>
      <c r="F15" s="29" t="s">
        <v>796</v>
      </c>
      <c r="G15" s="29" t="s">
        <v>800</v>
      </c>
    </row>
    <row r="16" spans="2:8" ht="15" customHeight="1" x14ac:dyDescent="0.25">
      <c r="B16" s="45"/>
      <c r="C16" s="28"/>
      <c r="D16" s="28"/>
      <c r="E16" s="28"/>
      <c r="F16" s="30"/>
      <c r="G16" s="30"/>
    </row>
    <row r="17" spans="2:7" ht="15" customHeight="1" x14ac:dyDescent="0.25">
      <c r="B17" s="45"/>
      <c r="C17" s="9" t="s">
        <v>769</v>
      </c>
      <c r="D17" s="9" t="s">
        <v>773</v>
      </c>
      <c r="E17" s="9" t="s">
        <v>765</v>
      </c>
      <c r="F17" s="10" t="s">
        <v>767</v>
      </c>
      <c r="G17" s="10" t="s">
        <v>780</v>
      </c>
    </row>
    <row r="18" spans="2:7" ht="15" customHeight="1" x14ac:dyDescent="0.25">
      <c r="B18" s="45">
        <f>B15+($H$6)</f>
        <v>0.65625000000000022</v>
      </c>
      <c r="C18" s="27" t="s">
        <v>785</v>
      </c>
      <c r="D18" s="27" t="s">
        <v>789</v>
      </c>
      <c r="E18" s="27" t="s">
        <v>793</v>
      </c>
      <c r="F18" s="29" t="s">
        <v>797</v>
      </c>
      <c r="G18" s="50"/>
    </row>
    <row r="19" spans="2:7" ht="15" customHeight="1" x14ac:dyDescent="0.25">
      <c r="B19" s="45"/>
      <c r="C19" s="28"/>
      <c r="D19" s="28"/>
      <c r="E19" s="28"/>
      <c r="F19" s="30"/>
      <c r="G19" s="51"/>
    </row>
    <row r="20" spans="2:7" x14ac:dyDescent="0.25">
      <c r="B20" s="45"/>
      <c r="C20" s="9" t="s">
        <v>770</v>
      </c>
      <c r="D20" s="9" t="s">
        <v>774</v>
      </c>
      <c r="E20" s="9" t="s">
        <v>768</v>
      </c>
      <c r="F20" s="11" t="s">
        <v>778</v>
      </c>
      <c r="G20" s="52"/>
    </row>
    <row r="21" spans="2:7" ht="18.75" customHeight="1" x14ac:dyDescent="0.25">
      <c r="B21" s="23">
        <f>B18+($H$6)</f>
        <v>0.70486111111111138</v>
      </c>
      <c r="C21" s="32" t="s">
        <v>781</v>
      </c>
      <c r="D21" s="33"/>
      <c r="E21" s="33"/>
      <c r="F21" s="33"/>
      <c r="G21" s="34"/>
    </row>
  </sheetData>
  <mergeCells count="34">
    <mergeCell ref="G18:G20"/>
    <mergeCell ref="C21:G21"/>
    <mergeCell ref="B18:B20"/>
    <mergeCell ref="G15:G16"/>
    <mergeCell ref="D9:D10"/>
    <mergeCell ref="C9:C11"/>
    <mergeCell ref="C18:C19"/>
    <mergeCell ref="D18:D19"/>
    <mergeCell ref="E18:E19"/>
    <mergeCell ref="F18:F19"/>
    <mergeCell ref="B15:B17"/>
    <mergeCell ref="C15:C16"/>
    <mergeCell ref="D15:D16"/>
    <mergeCell ref="E15:E16"/>
    <mergeCell ref="F15:F16"/>
    <mergeCell ref="B12:B14"/>
    <mergeCell ref="F12:F13"/>
    <mergeCell ref="G12:G13"/>
    <mergeCell ref="B9:B11"/>
    <mergeCell ref="C12:C13"/>
    <mergeCell ref="G9:G10"/>
    <mergeCell ref="E12:E13"/>
    <mergeCell ref="F9:F11"/>
    <mergeCell ref="D12:D13"/>
    <mergeCell ref="E9:E11"/>
    <mergeCell ref="B1:G1"/>
    <mergeCell ref="B2:G2"/>
    <mergeCell ref="B3:G3"/>
    <mergeCell ref="B6:B8"/>
    <mergeCell ref="C6:C7"/>
    <mergeCell ref="E6:E7"/>
    <mergeCell ref="F6:F7"/>
    <mergeCell ref="D6:D8"/>
    <mergeCell ref="G6:G8"/>
  </mergeCells>
  <pageMargins left="0.7" right="0.7" top="0.75" bottom="0.75" header="0.3" footer="0.3"/>
  <pageSetup paperSize="256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9" sqref="E9:E10"/>
    </sheetView>
  </sheetViews>
  <sheetFormatPr baseColWidth="10" defaultRowHeight="15" x14ac:dyDescent="0.25"/>
  <cols>
    <col min="1" max="1" width="8.42578125" customWidth="1"/>
    <col min="2" max="2" width="14.85546875" customWidth="1"/>
    <col min="3" max="7" width="24.7109375" customWidth="1"/>
    <col min="8" max="8" width="0" hidden="1" customWidth="1"/>
  </cols>
  <sheetData>
    <row r="1" spans="1:8" ht="21" x14ac:dyDescent="0.35">
      <c r="A1" s="4"/>
      <c r="B1" s="46" t="s">
        <v>813</v>
      </c>
      <c r="C1" s="46"/>
      <c r="D1" s="46"/>
      <c r="E1" s="46"/>
      <c r="F1" s="46"/>
      <c r="G1" s="46"/>
    </row>
    <row r="2" spans="1:8" ht="26.25" x14ac:dyDescent="0.4">
      <c r="A2" s="4"/>
      <c r="B2" s="47" t="s">
        <v>814</v>
      </c>
      <c r="C2" s="47"/>
      <c r="D2" s="47"/>
      <c r="E2" s="47"/>
      <c r="F2" s="47"/>
      <c r="G2" s="47"/>
    </row>
    <row r="3" spans="1:8" x14ac:dyDescent="0.25">
      <c r="A3" s="4"/>
      <c r="B3" s="48" t="s">
        <v>808</v>
      </c>
      <c r="C3" s="49"/>
      <c r="D3" s="49"/>
      <c r="E3" s="49"/>
      <c r="F3" s="49"/>
      <c r="G3" s="49"/>
    </row>
    <row r="4" spans="1:8" x14ac:dyDescent="0.25">
      <c r="A4" s="4"/>
      <c r="B4" s="4"/>
      <c r="C4" s="4"/>
      <c r="D4" s="4"/>
      <c r="E4" s="4"/>
      <c r="F4" s="4"/>
      <c r="G4" s="4"/>
    </row>
    <row r="5" spans="1:8" ht="23.25" x14ac:dyDescent="0.25">
      <c r="A5" s="4"/>
      <c r="B5" s="14" t="s">
        <v>801</v>
      </c>
      <c r="C5" s="16" t="s">
        <v>758</v>
      </c>
      <c r="D5" s="16" t="s">
        <v>759</v>
      </c>
      <c r="E5" s="16" t="s">
        <v>760</v>
      </c>
      <c r="F5" s="16" t="s">
        <v>761</v>
      </c>
      <c r="G5" s="16" t="s">
        <v>762</v>
      </c>
    </row>
    <row r="6" spans="1:8" ht="15" customHeight="1" x14ac:dyDescent="0.25">
      <c r="A6" s="4"/>
      <c r="B6" s="45">
        <v>0.3125</v>
      </c>
      <c r="C6" s="56" t="s">
        <v>816</v>
      </c>
      <c r="D6" s="53"/>
      <c r="E6" s="56" t="s">
        <v>818</v>
      </c>
      <c r="F6" s="56" t="s">
        <v>820</v>
      </c>
      <c r="G6" s="53"/>
      <c r="H6" s="5">
        <v>7.2916666666666671E-2</v>
      </c>
    </row>
    <row r="7" spans="1:8" ht="15" customHeight="1" x14ac:dyDescent="0.25">
      <c r="A7" s="4"/>
      <c r="B7" s="45"/>
      <c r="C7" s="57"/>
      <c r="D7" s="54"/>
      <c r="E7" s="57"/>
      <c r="F7" s="57"/>
      <c r="G7" s="54"/>
    </row>
    <row r="8" spans="1:8" ht="15" customHeight="1" x14ac:dyDescent="0.25">
      <c r="A8" s="4"/>
      <c r="B8" s="45"/>
      <c r="C8" s="7" t="s">
        <v>811</v>
      </c>
      <c r="D8" s="54"/>
      <c r="E8" s="7" t="s">
        <v>815</v>
      </c>
      <c r="F8" s="7" t="s">
        <v>812</v>
      </c>
      <c r="G8" s="54"/>
    </row>
    <row r="9" spans="1:8" ht="15" customHeight="1" x14ac:dyDescent="0.25">
      <c r="A9" s="4"/>
      <c r="B9" s="45">
        <f>B6+$H$6</f>
        <v>0.38541666666666669</v>
      </c>
      <c r="C9" s="56" t="s">
        <v>817</v>
      </c>
      <c r="D9" s="54"/>
      <c r="E9" s="56" t="s">
        <v>819</v>
      </c>
      <c r="F9" s="56" t="s">
        <v>821</v>
      </c>
      <c r="G9" s="54"/>
    </row>
    <row r="10" spans="1:8" ht="15" customHeight="1" x14ac:dyDescent="0.25">
      <c r="A10" s="4"/>
      <c r="B10" s="45"/>
      <c r="C10" s="57"/>
      <c r="D10" s="54"/>
      <c r="E10" s="57"/>
      <c r="F10" s="57"/>
      <c r="G10" s="54"/>
    </row>
    <row r="11" spans="1:8" ht="15" customHeight="1" x14ac:dyDescent="0.25">
      <c r="A11" s="4"/>
      <c r="B11" s="45"/>
      <c r="C11" s="7" t="s">
        <v>811</v>
      </c>
      <c r="D11" s="55"/>
      <c r="E11" s="7" t="s">
        <v>815</v>
      </c>
      <c r="F11" s="7" t="s">
        <v>815</v>
      </c>
      <c r="G11" s="55"/>
    </row>
    <row r="12" spans="1:8" ht="18.75" x14ac:dyDescent="0.25">
      <c r="A12" s="4"/>
      <c r="B12" s="17">
        <f>B9+$H$6</f>
        <v>0.45833333333333337</v>
      </c>
      <c r="C12" s="32" t="s">
        <v>781</v>
      </c>
      <c r="D12" s="33"/>
      <c r="E12" s="33"/>
      <c r="F12" s="33"/>
      <c r="G12" s="34"/>
    </row>
  </sheetData>
  <mergeCells count="14">
    <mergeCell ref="B1:G1"/>
    <mergeCell ref="B2:G2"/>
    <mergeCell ref="B3:G3"/>
    <mergeCell ref="B6:B8"/>
    <mergeCell ref="C6:C7"/>
    <mergeCell ref="E6:E7"/>
    <mergeCell ref="F6:F7"/>
    <mergeCell ref="C12:G12"/>
    <mergeCell ref="D6:D11"/>
    <mergeCell ref="G6:G11"/>
    <mergeCell ref="B9:B11"/>
    <mergeCell ref="C9:C10"/>
    <mergeCell ref="E9:E10"/>
    <mergeCell ref="F9:F10"/>
  </mergeCells>
  <pageMargins left="0.7" right="0.7" top="0.75" bottom="0.75" header="0.3" footer="0.3"/>
  <pageSetup paperSize="256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Listado de Alumnos</vt:lpstr>
      <vt:lpstr>Grupos y Cantidad</vt:lpstr>
      <vt:lpstr>Hoja1</vt:lpstr>
      <vt:lpstr>Hoja1 (2)</vt:lpstr>
      <vt:lpstr>Hoja2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 de alumnos</dc:title>
  <dc:subject>Listado de Grados y Secciones</dc:subject>
  <dc:creator>LIA SISTEM</dc:creator>
  <cp:keywords>LIA SYSTEM WWW.INEBCO.COM</cp:keywords>
  <dc:description>Listado de Grados y Secciones</dc:description>
  <cp:lastModifiedBy>JorgeHernandez</cp:lastModifiedBy>
  <cp:lastPrinted>2018-01-31T22:30:28Z</cp:lastPrinted>
  <dcterms:created xsi:type="dcterms:W3CDTF">2018-01-07T23:53:31Z</dcterms:created>
  <dcterms:modified xsi:type="dcterms:W3CDTF">2018-02-09T20:55:47Z</dcterms:modified>
  <cp:category>reportes</cp:category>
</cp:coreProperties>
</file>