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ea de trabalho\"/>
    </mc:Choice>
  </mc:AlternateContent>
  <xr:revisionPtr revIDLastSave="0" documentId="13_ncr:1_{7BA5203A-2783-460D-B210-45338EA4804D}" xr6:coauthVersionLast="47" xr6:coauthVersionMax="47" xr10:uidLastSave="{00000000-0000-0000-0000-000000000000}"/>
  <bookViews>
    <workbookView xWindow="-120" yWindow="-120" windowWidth="29040" windowHeight="16440" xr2:uid="{AA3B53C2-DED1-41BC-B339-5DFDE824658B}"/>
  </bookViews>
  <sheets>
    <sheet name="Calcurico" sheetId="1" r:id="rId1"/>
    <sheet name="Contro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D35" i="1" s="1"/>
  <c r="C36" i="1"/>
  <c r="D36" i="1" s="1"/>
  <c r="C37" i="1"/>
  <c r="D37" i="1" s="1"/>
  <c r="C38" i="1"/>
  <c r="D38" i="1" s="1"/>
  <c r="C33" i="1"/>
  <c r="D33" i="1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D34" i="1"/>
  <c r="C12" i="1"/>
  <c r="C25" i="1"/>
  <c r="D25" i="1" s="1"/>
  <c r="C26" i="1"/>
  <c r="D26" i="1" s="1"/>
  <c r="C27" i="1"/>
  <c r="D27" i="1" s="1"/>
  <c r="C28" i="1"/>
  <c r="D28" i="1" s="1"/>
  <c r="C29" i="1"/>
  <c r="D29" i="1" s="1"/>
  <c r="C24" i="1"/>
  <c r="D24" i="1" s="1"/>
  <c r="C20" i="1"/>
  <c r="C19" i="1"/>
  <c r="C21" i="1" s="1"/>
  <c r="D39" i="1" l="1"/>
</calcChain>
</file>

<file path=xl/sharedStrings.xml><?xml version="1.0" encoding="utf-8"?>
<sst xmlns="http://schemas.openxmlformats.org/spreadsheetml/2006/main" count="72" uniqueCount="38">
  <si>
    <t>Perfil Pessoal</t>
  </si>
  <si>
    <t>Sugestão de investimento (30%)</t>
  </si>
  <si>
    <t>Taxa de investimento:</t>
  </si>
  <si>
    <t>Valor investido:</t>
  </si>
  <si>
    <t>Sugestões de periodo de investimento</t>
  </si>
  <si>
    <t>Valor Aplicado por 5 anos</t>
  </si>
  <si>
    <t>Valor Aplicado por 1 anos</t>
  </si>
  <si>
    <t>Valor Aplicado por 2 anos</t>
  </si>
  <si>
    <t>Valor Aplicado por 10 anos</t>
  </si>
  <si>
    <t>Valor Aplicado por 20 anos</t>
  </si>
  <si>
    <t>Valor Aplicado por 30 anos</t>
  </si>
  <si>
    <t>Periodo de investimento (Anos):</t>
  </si>
  <si>
    <t>Dividendo</t>
  </si>
  <si>
    <t>Calculadora de investimento Mensal</t>
  </si>
  <si>
    <t>Perfil de investimento:</t>
  </si>
  <si>
    <t>Rendimento do investimento:</t>
  </si>
  <si>
    <t>Conservado</t>
  </si>
  <si>
    <t>Agressivo</t>
  </si>
  <si>
    <t>Moderado</t>
  </si>
  <si>
    <t>Patrimonio</t>
  </si>
  <si>
    <t xml:space="preserve">Tipos de fundos </t>
  </si>
  <si>
    <t>Percentual de sugerido</t>
  </si>
  <si>
    <t>Valor de investimento</t>
  </si>
  <si>
    <t>PAPEL</t>
  </si>
  <si>
    <t>TIJOLO</t>
  </si>
  <si>
    <t>HÍBRIDOS</t>
  </si>
  <si>
    <t>FOFs</t>
  </si>
  <si>
    <t>DESENVOLVIMENTO</t>
  </si>
  <si>
    <t>HOTELARIAS</t>
  </si>
  <si>
    <t>TOTAL:</t>
  </si>
  <si>
    <t>Tipo de investidor</t>
  </si>
  <si>
    <t>Tipo de FII</t>
  </si>
  <si>
    <t>Valor</t>
  </si>
  <si>
    <t>Chave</t>
  </si>
  <si>
    <t>Salário</t>
  </si>
  <si>
    <t>Patrimônio acumulado</t>
  </si>
  <si>
    <t>Total de investimento</t>
  </si>
  <si>
    <t>Dividendo mensalmente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</si>
</sst>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Segoe UI Semibold"/>
      <family val="2"/>
    </font>
    <font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Segoe UI Semibold"/>
      <family val="2"/>
    </font>
    <font>
      <b/>
      <sz val="16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4" borderId="0" xfId="5" applyFont="1" applyAlignment="1">
      <alignment horizontal="center" vertical="center"/>
    </xf>
    <xf numFmtId="164" fontId="7" fillId="0" borderId="2" xfId="3" applyNumberFormat="1" applyFont="1" applyAlignment="1">
      <alignment horizontal="center" vertical="center"/>
    </xf>
    <xf numFmtId="10" fontId="7" fillId="0" borderId="2" xfId="3" applyNumberFormat="1" applyFont="1" applyAlignment="1">
      <alignment horizontal="center" vertical="center"/>
    </xf>
    <xf numFmtId="0" fontId="7" fillId="0" borderId="2" xfId="3" applyFont="1" applyAlignment="1">
      <alignment horizontal="center" vertical="center"/>
    </xf>
    <xf numFmtId="0" fontId="7" fillId="6" borderId="2" xfId="3" applyFont="1" applyFill="1"/>
    <xf numFmtId="164" fontId="7" fillId="6" borderId="2" xfId="3" applyNumberFormat="1" applyFont="1" applyFill="1" applyAlignment="1">
      <alignment horizontal="center" vertical="center"/>
    </xf>
    <xf numFmtId="0" fontId="8" fillId="0" borderId="0" xfId="0" applyFont="1"/>
    <xf numFmtId="164" fontId="7" fillId="7" borderId="2" xfId="3" applyNumberFormat="1" applyFont="1" applyFill="1" applyAlignment="1">
      <alignment horizontal="center" vertical="center"/>
    </xf>
    <xf numFmtId="0" fontId="6" fillId="4" borderId="3" xfId="5" applyFont="1" applyBorder="1" applyAlignment="1">
      <alignment horizontal="center" vertical="center"/>
    </xf>
    <xf numFmtId="0" fontId="9" fillId="0" borderId="0" xfId="0" applyFont="1"/>
    <xf numFmtId="0" fontId="9" fillId="0" borderId="4" xfId="0" applyFont="1" applyBorder="1"/>
    <xf numFmtId="9" fontId="9" fillId="0" borderId="0" xfId="1" applyFont="1"/>
    <xf numFmtId="9" fontId="9" fillId="0" borderId="4" xfId="1" applyFont="1" applyBorder="1"/>
    <xf numFmtId="0" fontId="10" fillId="2" borderId="4" xfId="2" applyFont="1" applyBorder="1"/>
    <xf numFmtId="9" fontId="10" fillId="2" borderId="4" xfId="1" applyFont="1" applyFill="1" applyBorder="1"/>
    <xf numFmtId="9" fontId="7" fillId="6" borderId="2" xfId="3" applyNumberFormat="1" applyFont="1" applyFill="1" applyAlignment="1">
      <alignment horizontal="center" vertical="center"/>
    </xf>
    <xf numFmtId="164" fontId="7" fillId="6" borderId="2" xfId="3" applyNumberFormat="1" applyFont="1" applyFill="1" applyAlignment="1">
      <alignment horizontal="center"/>
    </xf>
    <xf numFmtId="0" fontId="9" fillId="6" borderId="2" xfId="3" applyFont="1" applyFill="1"/>
    <xf numFmtId="9" fontId="9" fillId="6" borderId="2" xfId="3" applyNumberFormat="1" applyFont="1" applyFill="1" applyAlignment="1">
      <alignment horizontal="center" vertical="center"/>
    </xf>
    <xf numFmtId="164" fontId="9" fillId="6" borderId="2" xfId="3" applyNumberFormat="1" applyFont="1" applyFill="1" applyAlignment="1">
      <alignment horizontal="center"/>
    </xf>
    <xf numFmtId="0" fontId="9" fillId="6" borderId="0" xfId="6" applyFont="1" applyFill="1" applyBorder="1"/>
    <xf numFmtId="0" fontId="9" fillId="6" borderId="0" xfId="6" applyFont="1" applyFill="1" applyBorder="1" applyAlignment="1">
      <alignment horizontal="right" vertical="center"/>
    </xf>
    <xf numFmtId="164" fontId="9" fillId="6" borderId="0" xfId="6" applyNumberFormat="1" applyFont="1" applyFill="1" applyBorder="1" applyAlignment="1">
      <alignment horizontal="center"/>
    </xf>
    <xf numFmtId="0" fontId="6" fillId="3" borderId="3" xfId="4" applyFont="1" applyBorder="1" applyAlignment="1">
      <alignment horizontal="center" vertical="center"/>
    </xf>
    <xf numFmtId="0" fontId="6" fillId="4" borderId="3" xfId="5" applyFont="1" applyBorder="1" applyAlignment="1">
      <alignment horizontal="center" vertical="center"/>
    </xf>
  </cellXfs>
  <cellStyles count="7">
    <cellStyle name="20% - Ênfase5" xfId="6" builtinId="46"/>
    <cellStyle name="Ênfase2" xfId="4" builtinId="33"/>
    <cellStyle name="Ênfase4" xfId="5" builtinId="41"/>
    <cellStyle name="Normal" xfId="0" builtinId="0"/>
    <cellStyle name="Porcentagem" xfId="1" builtinId="5"/>
    <cellStyle name="Saída" xfId="2" builtinId="21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295276</xdr:colOff>
      <xdr:row>0</xdr:row>
      <xdr:rowOff>200025</xdr:rowOff>
    </xdr:from>
    <xdr:to>
      <xdr:col>4</xdr:col>
      <xdr:colOff>95250</xdr:colOff>
      <xdr:row>7</xdr:row>
      <xdr:rowOff>25242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172904-2526-D4F2-F4CA-AF3865511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5276" y="200025"/>
          <a:ext cx="7972424" cy="16254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038DC-1E3F-4DC7-9C0E-CCA27C7665D5}">
  <dimension ref="A9:E39"/>
  <sheetViews>
    <sheetView showGridLines="0" showRowColHeaders="0" tabSelected="1" zoomScale="85" zoomScaleNormal="85" workbookViewId="0">
      <selection activeCell="D21" sqref="D21"/>
    </sheetView>
  </sheetViews>
  <sheetFormatPr defaultRowHeight="20.25" x14ac:dyDescent="0.35"/>
  <cols>
    <col min="1" max="1" width="5.5703125" style="1" customWidth="1"/>
    <col min="2" max="2" width="50.28515625" style="1" bestFit="1" customWidth="1"/>
    <col min="3" max="3" width="37.140625" style="2" bestFit="1" customWidth="1"/>
    <col min="4" max="4" width="29.5703125" style="1" bestFit="1" customWidth="1"/>
    <col min="5" max="16384" width="9.140625" style="1"/>
  </cols>
  <sheetData>
    <row r="9" spans="2:3" ht="21" x14ac:dyDescent="0.35">
      <c r="B9" s="26" t="s">
        <v>0</v>
      </c>
      <c r="C9" s="26"/>
    </row>
    <row r="10" spans="2:3" ht="21" thickBot="1" x14ac:dyDescent="0.4">
      <c r="B10" s="7" t="s">
        <v>34</v>
      </c>
      <c r="C10" s="4">
        <v>6000</v>
      </c>
    </row>
    <row r="11" spans="2:3" ht="21.75" thickTop="1" thickBot="1" x14ac:dyDescent="0.4">
      <c r="B11" s="7" t="s">
        <v>15</v>
      </c>
      <c r="C11" s="5">
        <v>5.7999999999999996E-3</v>
      </c>
    </row>
    <row r="12" spans="2:3" ht="21.75" thickTop="1" thickBot="1" x14ac:dyDescent="0.4">
      <c r="B12" s="7" t="s">
        <v>1</v>
      </c>
      <c r="C12" s="8">
        <f>C10*30%</f>
        <v>1800</v>
      </c>
    </row>
    <row r="13" spans="2:3" ht="21.75" thickTop="1" thickBot="1" x14ac:dyDescent="0.4">
      <c r="B13" s="7" t="s">
        <v>14</v>
      </c>
      <c r="C13" s="10" t="s">
        <v>16</v>
      </c>
    </row>
    <row r="14" spans="2:3" ht="21" thickTop="1" x14ac:dyDescent="0.35"/>
    <row r="15" spans="2:3" ht="21" x14ac:dyDescent="0.35">
      <c r="B15" s="27" t="s">
        <v>13</v>
      </c>
      <c r="C15" s="27"/>
    </row>
    <row r="16" spans="2:3" ht="21" thickBot="1" x14ac:dyDescent="0.4">
      <c r="B16" s="7" t="s">
        <v>3</v>
      </c>
      <c r="C16" s="4">
        <v>1500</v>
      </c>
    </row>
    <row r="17" spans="1:5" ht="21.75" thickTop="1" thickBot="1" x14ac:dyDescent="0.4">
      <c r="B17" s="7" t="s">
        <v>11</v>
      </c>
      <c r="C17" s="6">
        <v>5</v>
      </c>
    </row>
    <row r="18" spans="1:5" ht="21.75" thickTop="1" thickBot="1" x14ac:dyDescent="0.4">
      <c r="B18" s="7" t="s">
        <v>2</v>
      </c>
      <c r="C18" s="5">
        <v>1.0789999999999999E-2</v>
      </c>
    </row>
    <row r="19" spans="1:5" ht="21.75" thickTop="1" thickBot="1" x14ac:dyDescent="0.4">
      <c r="B19" s="7" t="s">
        <v>35</v>
      </c>
      <c r="C19" s="8">
        <f>FV(C18,C17*12,C16*-1)</f>
        <v>125665.37099773147</v>
      </c>
    </row>
    <row r="20" spans="1:5" ht="21.75" thickTop="1" thickBot="1" x14ac:dyDescent="0.4">
      <c r="B20" s="7" t="s">
        <v>36</v>
      </c>
      <c r="C20" s="8">
        <f>C16*(C17*12)</f>
        <v>90000</v>
      </c>
    </row>
    <row r="21" spans="1:5" ht="21.75" thickTop="1" thickBot="1" x14ac:dyDescent="0.4">
      <c r="B21" s="7" t="s">
        <v>37</v>
      </c>
      <c r="C21" s="8">
        <f>C19*C18</f>
        <v>1355.9293530655225</v>
      </c>
    </row>
    <row r="22" spans="1:5" ht="21" thickTop="1" x14ac:dyDescent="0.35"/>
    <row r="23" spans="1:5" ht="21" x14ac:dyDescent="0.35">
      <c r="B23" s="11" t="s">
        <v>4</v>
      </c>
      <c r="C23" s="11" t="s">
        <v>19</v>
      </c>
      <c r="D23" s="11" t="s">
        <v>12</v>
      </c>
      <c r="E23"/>
    </row>
    <row r="24" spans="1:5" ht="21" thickBot="1" x14ac:dyDescent="0.4">
      <c r="A24" s="9">
        <v>1</v>
      </c>
      <c r="B24" s="7" t="s">
        <v>6</v>
      </c>
      <c r="C24" s="8">
        <f>FV($C$18,$A24*12,$C$16*-1)</f>
        <v>19107.579000834838</v>
      </c>
      <c r="D24" s="8">
        <f>$C24*$C$18</f>
        <v>206.17077741900789</v>
      </c>
    </row>
    <row r="25" spans="1:5" ht="21.75" thickTop="1" thickBot="1" x14ac:dyDescent="0.4">
      <c r="A25" s="9">
        <v>2</v>
      </c>
      <c r="B25" s="7" t="s">
        <v>7</v>
      </c>
      <c r="C25" s="8">
        <f t="shared" ref="C25:C29" si="0">FV($C$18,$A25*12,$C$16*-1)</f>
        <v>40841.440946467825</v>
      </c>
      <c r="D25" s="8">
        <f t="shared" ref="D25:D29" si="1">$C25*$C$18</f>
        <v>440.67914781238778</v>
      </c>
    </row>
    <row r="26" spans="1:5" ht="21.75" thickTop="1" thickBot="1" x14ac:dyDescent="0.4">
      <c r="A26" s="9">
        <v>5</v>
      </c>
      <c r="B26" s="7" t="s">
        <v>5</v>
      </c>
      <c r="C26" s="8">
        <f t="shared" si="0"/>
        <v>125665.37099773147</v>
      </c>
      <c r="D26" s="8">
        <f t="shared" si="1"/>
        <v>1355.9293530655225</v>
      </c>
    </row>
    <row r="27" spans="1:5" ht="21.75" thickTop="1" thickBot="1" x14ac:dyDescent="0.4">
      <c r="A27" s="9">
        <v>10</v>
      </c>
      <c r="B27" s="7" t="s">
        <v>8</v>
      </c>
      <c r="C27" s="8">
        <f t="shared" si="0"/>
        <v>364926.3187952583</v>
      </c>
      <c r="D27" s="8">
        <f t="shared" si="1"/>
        <v>3937.5549798008369</v>
      </c>
    </row>
    <row r="28" spans="1:5" ht="21.75" thickTop="1" thickBot="1" x14ac:dyDescent="0.4">
      <c r="A28" s="9">
        <v>20</v>
      </c>
      <c r="B28" s="7" t="s">
        <v>9</v>
      </c>
      <c r="C28" s="8">
        <f t="shared" si="0"/>
        <v>1687797.600145621</v>
      </c>
      <c r="D28" s="8">
        <f t="shared" si="1"/>
        <v>18211.336105571248</v>
      </c>
    </row>
    <row r="29" spans="1:5" ht="21.75" thickTop="1" thickBot="1" x14ac:dyDescent="0.4">
      <c r="A29" s="9">
        <v>30</v>
      </c>
      <c r="B29" s="7" t="s">
        <v>10</v>
      </c>
      <c r="C29" s="8">
        <f t="shared" si="0"/>
        <v>6483254.4825070715</v>
      </c>
      <c r="D29" s="8">
        <f t="shared" si="1"/>
        <v>69954.315866251301</v>
      </c>
    </row>
    <row r="30" spans="1:5" ht="21" thickTop="1" x14ac:dyDescent="0.35"/>
    <row r="32" spans="1:5" ht="21" x14ac:dyDescent="0.35">
      <c r="B32" s="3" t="s">
        <v>20</v>
      </c>
      <c r="C32" s="3" t="s">
        <v>21</v>
      </c>
      <c r="D32" s="3" t="s">
        <v>22</v>
      </c>
    </row>
    <row r="33" spans="2:4" ht="21" thickBot="1" x14ac:dyDescent="0.4">
      <c r="B33" s="7" t="s">
        <v>23</v>
      </c>
      <c r="C33" s="18">
        <f>VLOOKUP($C$13&amp;"-"&amp;$B33,Controle!$B:$E,4,FALSE)</f>
        <v>0.3</v>
      </c>
      <c r="D33" s="19">
        <f>$C$16*$C33</f>
        <v>450</v>
      </c>
    </row>
    <row r="34" spans="2:4" ht="21.75" thickTop="1" thickBot="1" x14ac:dyDescent="0.4">
      <c r="B34" s="7" t="s">
        <v>24</v>
      </c>
      <c r="C34" s="18">
        <f>VLOOKUP($C$13&amp;"-"&amp;$B34,Controle!$B:$E,4,FALSE)</f>
        <v>0.5</v>
      </c>
      <c r="D34" s="19">
        <f t="shared" ref="D34:D38" si="2">$C$16*$C34</f>
        <v>750</v>
      </c>
    </row>
    <row r="35" spans="2:4" ht="21.75" thickTop="1" thickBot="1" x14ac:dyDescent="0.4">
      <c r="B35" s="7" t="s">
        <v>25</v>
      </c>
      <c r="C35" s="18">
        <f>VLOOKUP($C$13&amp;"-"&amp;$B35,Controle!$B:$E,4,FALSE)</f>
        <v>0.1</v>
      </c>
      <c r="D35" s="19">
        <f t="shared" si="2"/>
        <v>150</v>
      </c>
    </row>
    <row r="36" spans="2:4" ht="21.75" thickTop="1" thickBot="1" x14ac:dyDescent="0.4">
      <c r="B36" s="7" t="s">
        <v>26</v>
      </c>
      <c r="C36" s="18">
        <f>VLOOKUP($C$13&amp;"-"&amp;$B36,Controle!$B:$E,4,FALSE)</f>
        <v>0.1</v>
      </c>
      <c r="D36" s="19">
        <f t="shared" si="2"/>
        <v>150</v>
      </c>
    </row>
    <row r="37" spans="2:4" ht="21.75" thickTop="1" thickBot="1" x14ac:dyDescent="0.4">
      <c r="B37" s="7" t="s">
        <v>27</v>
      </c>
      <c r="C37" s="18">
        <f>VLOOKUP($C$13&amp;"-"&amp;$B37,Controle!$B:$E,4,FALSE)</f>
        <v>0</v>
      </c>
      <c r="D37" s="19">
        <f t="shared" si="2"/>
        <v>0</v>
      </c>
    </row>
    <row r="38" spans="2:4" ht="22.5" thickTop="1" thickBot="1" x14ac:dyDescent="0.4">
      <c r="B38" s="20" t="s">
        <v>28</v>
      </c>
      <c r="C38" s="21">
        <f>VLOOKUP($C$13&amp;"-"&amp;$B38,Controle!$B:$E,4,FALSE)</f>
        <v>0</v>
      </c>
      <c r="D38" s="22">
        <f t="shared" si="2"/>
        <v>0</v>
      </c>
    </row>
    <row r="39" spans="2:4" ht="21.75" thickTop="1" x14ac:dyDescent="0.35">
      <c r="B39" s="23"/>
      <c r="C39" s="24" t="s">
        <v>29</v>
      </c>
      <c r="D39" s="25">
        <f>SUM(D33:D38)</f>
        <v>1500</v>
      </c>
    </row>
  </sheetData>
  <mergeCells count="2">
    <mergeCell ref="B9:C9"/>
    <mergeCell ref="B15:C15"/>
  </mergeCells>
  <dataValidations count="1">
    <dataValidation type="list" allowBlank="1" showInputMessage="1" showErrorMessage="1" sqref="C13" xr:uid="{B2797F4D-9EB7-4957-8562-1FAD250ED41C}">
      <formula1>"Conservado,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D7EC-1AD5-41B0-A2BF-39BEF526FC74}">
  <dimension ref="B2:E20"/>
  <sheetViews>
    <sheetView workbookViewId="0">
      <selection activeCell="H6" sqref="H6"/>
    </sheetView>
  </sheetViews>
  <sheetFormatPr defaultRowHeight="21" x14ac:dyDescent="0.35"/>
  <cols>
    <col min="1" max="1" width="9.140625" style="12"/>
    <col min="2" max="2" width="42.85546875" style="12" bestFit="1" customWidth="1"/>
    <col min="3" max="3" width="27.5703125" style="12" bestFit="1" customWidth="1"/>
    <col min="4" max="4" width="27" style="12" bestFit="1" customWidth="1"/>
    <col min="5" max="5" width="9" style="14" bestFit="1" customWidth="1"/>
    <col min="6" max="16384" width="9.140625" style="12"/>
  </cols>
  <sheetData>
    <row r="2" spans="2:5" ht="24" thickBot="1" x14ac:dyDescent="0.4">
      <c r="B2" s="16" t="s">
        <v>33</v>
      </c>
      <c r="C2" s="16" t="s">
        <v>30</v>
      </c>
      <c r="D2" s="16" t="s">
        <v>31</v>
      </c>
      <c r="E2" s="17" t="s">
        <v>32</v>
      </c>
    </row>
    <row r="3" spans="2:5" x14ac:dyDescent="0.35">
      <c r="B3" s="12" t="str">
        <f>C3&amp;"-"&amp;D3</f>
        <v>Conservado-PAPEL</v>
      </c>
      <c r="C3" s="12" t="s">
        <v>16</v>
      </c>
      <c r="D3" s="12" t="s">
        <v>23</v>
      </c>
      <c r="E3" s="14">
        <v>0.3</v>
      </c>
    </row>
    <row r="4" spans="2:5" x14ac:dyDescent="0.35">
      <c r="B4" s="12" t="str">
        <f t="shared" ref="B4:B20" si="0">C4&amp;"-"&amp;D4</f>
        <v>Conservado-TIJOLO</v>
      </c>
      <c r="C4" s="12" t="s">
        <v>16</v>
      </c>
      <c r="D4" s="12" t="s">
        <v>24</v>
      </c>
      <c r="E4" s="14">
        <v>0.5</v>
      </c>
    </row>
    <row r="5" spans="2:5" x14ac:dyDescent="0.35">
      <c r="B5" s="12" t="str">
        <f t="shared" si="0"/>
        <v>Conservado-HÍBRIDOS</v>
      </c>
      <c r="C5" s="12" t="s">
        <v>16</v>
      </c>
      <c r="D5" s="12" t="s">
        <v>25</v>
      </c>
      <c r="E5" s="14">
        <v>0.1</v>
      </c>
    </row>
    <row r="6" spans="2:5" x14ac:dyDescent="0.35">
      <c r="B6" s="12" t="str">
        <f t="shared" si="0"/>
        <v>Conservado-FOFs</v>
      </c>
      <c r="C6" s="12" t="s">
        <v>16</v>
      </c>
      <c r="D6" s="12" t="s">
        <v>26</v>
      </c>
      <c r="E6" s="14">
        <v>0.1</v>
      </c>
    </row>
    <row r="7" spans="2:5" x14ac:dyDescent="0.35">
      <c r="B7" s="12" t="str">
        <f t="shared" si="0"/>
        <v>Conservado-DESENVOLVIMENTO</v>
      </c>
      <c r="C7" s="12" t="s">
        <v>16</v>
      </c>
      <c r="D7" s="12" t="s">
        <v>27</v>
      </c>
      <c r="E7" s="14">
        <v>0</v>
      </c>
    </row>
    <row r="8" spans="2:5" ht="21.75" thickBot="1" x14ac:dyDescent="0.4">
      <c r="B8" s="13" t="str">
        <f t="shared" si="0"/>
        <v>Conservado-HOTELARIAS</v>
      </c>
      <c r="C8" s="13" t="s">
        <v>16</v>
      </c>
      <c r="D8" s="13" t="s">
        <v>28</v>
      </c>
      <c r="E8" s="15">
        <v>0</v>
      </c>
    </row>
    <row r="9" spans="2:5" x14ac:dyDescent="0.35">
      <c r="B9" s="12" t="str">
        <f t="shared" si="0"/>
        <v>Moderado-PAPEL</v>
      </c>
      <c r="C9" s="12" t="s">
        <v>18</v>
      </c>
      <c r="D9" s="12" t="s">
        <v>23</v>
      </c>
      <c r="E9" s="14">
        <v>0.32</v>
      </c>
    </row>
    <row r="10" spans="2:5" x14ac:dyDescent="0.35">
      <c r="B10" s="12" t="str">
        <f t="shared" si="0"/>
        <v>Moderado-TIJOLO</v>
      </c>
      <c r="C10" s="12" t="s">
        <v>18</v>
      </c>
      <c r="D10" s="12" t="s">
        <v>24</v>
      </c>
      <c r="E10" s="14">
        <v>0.35</v>
      </c>
    </row>
    <row r="11" spans="2:5" x14ac:dyDescent="0.35">
      <c r="B11" s="12" t="str">
        <f t="shared" si="0"/>
        <v>Moderado-HÍBRIDOS</v>
      </c>
      <c r="C11" s="12" t="s">
        <v>18</v>
      </c>
      <c r="D11" s="12" t="s">
        <v>25</v>
      </c>
      <c r="E11" s="14">
        <v>0.08</v>
      </c>
    </row>
    <row r="12" spans="2:5" x14ac:dyDescent="0.35">
      <c r="B12" s="12" t="str">
        <f t="shared" si="0"/>
        <v>Moderado-FOFs</v>
      </c>
      <c r="C12" s="12" t="s">
        <v>18</v>
      </c>
      <c r="D12" s="12" t="s">
        <v>26</v>
      </c>
      <c r="E12" s="14">
        <v>0.05</v>
      </c>
    </row>
    <row r="13" spans="2:5" x14ac:dyDescent="0.35">
      <c r="B13" s="12" t="str">
        <f t="shared" si="0"/>
        <v>Moderado-DESENVOLVIMENTO</v>
      </c>
      <c r="C13" s="12" t="s">
        <v>18</v>
      </c>
      <c r="D13" s="12" t="s">
        <v>27</v>
      </c>
      <c r="E13" s="14">
        <v>0.1</v>
      </c>
    </row>
    <row r="14" spans="2:5" ht="21.75" thickBot="1" x14ac:dyDescent="0.4">
      <c r="B14" s="13" t="str">
        <f t="shared" si="0"/>
        <v>Moderado-HOTELARIAS</v>
      </c>
      <c r="C14" s="13" t="s">
        <v>18</v>
      </c>
      <c r="D14" s="13" t="s">
        <v>28</v>
      </c>
      <c r="E14" s="15">
        <v>0.1</v>
      </c>
    </row>
    <row r="15" spans="2:5" x14ac:dyDescent="0.35">
      <c r="B15" s="12" t="str">
        <f t="shared" si="0"/>
        <v>Agressivo-PAPEL</v>
      </c>
      <c r="C15" s="12" t="s">
        <v>17</v>
      </c>
      <c r="D15" s="12" t="s">
        <v>23</v>
      </c>
      <c r="E15" s="14">
        <v>0.5</v>
      </c>
    </row>
    <row r="16" spans="2:5" x14ac:dyDescent="0.35">
      <c r="B16" s="12" t="str">
        <f t="shared" si="0"/>
        <v>Agressivo-TIJOLO</v>
      </c>
      <c r="C16" s="12" t="s">
        <v>17</v>
      </c>
      <c r="D16" s="12" t="s">
        <v>24</v>
      </c>
      <c r="E16" s="14">
        <v>0.1</v>
      </c>
    </row>
    <row r="17" spans="2:5" x14ac:dyDescent="0.35">
      <c r="B17" s="12" t="str">
        <f t="shared" si="0"/>
        <v>Agressivo-HÍBRIDOS</v>
      </c>
      <c r="C17" s="12" t="s">
        <v>17</v>
      </c>
      <c r="D17" s="12" t="s">
        <v>25</v>
      </c>
      <c r="E17" s="14">
        <v>0.05</v>
      </c>
    </row>
    <row r="18" spans="2:5" x14ac:dyDescent="0.35">
      <c r="B18" s="12" t="str">
        <f t="shared" si="0"/>
        <v>Agressivo-FOFs</v>
      </c>
      <c r="C18" s="12" t="s">
        <v>17</v>
      </c>
      <c r="D18" s="12" t="s">
        <v>26</v>
      </c>
      <c r="E18" s="14">
        <v>0.05</v>
      </c>
    </row>
    <row r="19" spans="2:5" x14ac:dyDescent="0.35">
      <c r="B19" s="12" t="str">
        <f t="shared" si="0"/>
        <v>Agressivo-DESENVOLVIMENTO</v>
      </c>
      <c r="C19" s="12" t="s">
        <v>17</v>
      </c>
      <c r="D19" s="12" t="s">
        <v>27</v>
      </c>
      <c r="E19" s="14">
        <v>0.2</v>
      </c>
    </row>
    <row r="20" spans="2:5" x14ac:dyDescent="0.35">
      <c r="B20" s="12" t="str">
        <f t="shared" si="0"/>
        <v>Agressivo-HOTELARIAS</v>
      </c>
      <c r="C20" s="12" t="s">
        <v>17</v>
      </c>
      <c r="D20" s="12" t="s">
        <v>28</v>
      </c>
      <c r="E20" s="1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Calcurico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Junior</dc:creator>
  <cp:lastModifiedBy>Jorge Junior</cp:lastModifiedBy>
  <dcterms:created xsi:type="dcterms:W3CDTF">2025-06-09T22:17:35Z</dcterms:created>
  <dcterms:modified xsi:type="dcterms:W3CDTF">2025-06-10T00:41:07Z</dcterms:modified>
</cp:coreProperties>
</file>