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tyseguros-my.sharepoint.com/personal/misdey_castillo_unitypromotores_com/Documents/Misdey Castillo/Escritorio/RenoRoble PASSA/octubre/"/>
    </mc:Choice>
  </mc:AlternateContent>
  <xr:revisionPtr revIDLastSave="0" documentId="11_1FF554BD323A54672BC463F192B87A684BAFD6FD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ssa" sheetId="1" r:id="rId1"/>
    <sheet name="Hoja3" sheetId="3" r:id="rId2"/>
  </sheets>
  <definedNames>
    <definedName name="_xlnm._FilterDatabase" localSheetId="0" hidden="1">Passa!$A$1:$BK$1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3" i="1" l="1"/>
  <c r="AT43" i="1" s="1"/>
  <c r="AU52" i="1"/>
  <c r="AT52" i="1" s="1"/>
  <c r="AU9" i="1"/>
  <c r="AT9" i="1" s="1"/>
  <c r="AU7" i="1"/>
  <c r="AT7" i="1" s="1"/>
  <c r="AU6" i="1"/>
  <c r="BA6" i="1" s="1"/>
  <c r="AU12" i="1"/>
  <c r="BA12" i="1" s="1"/>
  <c r="AU14" i="1"/>
  <c r="AT14" i="1" s="1"/>
  <c r="AU15" i="1"/>
  <c r="AT15" i="1" s="1"/>
  <c r="AU16" i="1"/>
  <c r="AT16" i="1" s="1"/>
  <c r="AU18" i="1"/>
  <c r="AY18" i="1" s="1"/>
  <c r="AU19" i="1"/>
  <c r="BA19" i="1" s="1"/>
  <c r="AU20" i="1"/>
  <c r="BA20" i="1" s="1"/>
  <c r="AU21" i="1"/>
  <c r="AY21" i="1" s="1"/>
  <c r="AU22" i="1"/>
  <c r="AY22" i="1" s="1"/>
  <c r="AU23" i="1"/>
  <c r="BA23" i="1" s="1"/>
  <c r="AU25" i="1"/>
  <c r="AY25" i="1" s="1"/>
  <c r="AU26" i="1"/>
  <c r="AT26" i="1" s="1"/>
  <c r="AU28" i="1"/>
  <c r="AY28" i="1" s="1"/>
  <c r="AU29" i="1"/>
  <c r="BA29" i="1" s="1"/>
  <c r="AU30" i="1"/>
  <c r="AT30" i="1" s="1"/>
  <c r="AU31" i="1"/>
  <c r="BA31" i="1" s="1"/>
  <c r="AU32" i="1"/>
  <c r="AT32" i="1" s="1"/>
  <c r="AU33" i="1"/>
  <c r="AY33" i="1" s="1"/>
  <c r="AU34" i="1"/>
  <c r="BA34" i="1" s="1"/>
  <c r="AU35" i="1"/>
  <c r="AT35" i="1" s="1"/>
  <c r="AU36" i="1"/>
  <c r="AT36" i="1" s="1"/>
  <c r="AU37" i="1"/>
  <c r="AT37" i="1" s="1"/>
  <c r="AU39" i="1"/>
  <c r="AT39" i="1" s="1"/>
  <c r="AU40" i="1"/>
  <c r="BA40" i="1" s="1"/>
  <c r="AU41" i="1"/>
  <c r="BA41" i="1" s="1"/>
  <c r="AU42" i="1"/>
  <c r="AT42" i="1" s="1"/>
  <c r="AU44" i="1"/>
  <c r="AY44" i="1" s="1"/>
  <c r="AU45" i="1"/>
  <c r="AT45" i="1" s="1"/>
  <c r="AU46" i="1"/>
  <c r="AY46" i="1" s="1"/>
  <c r="AU47" i="1"/>
  <c r="BA47" i="1" s="1"/>
  <c r="AU48" i="1"/>
  <c r="BA48" i="1" s="1"/>
  <c r="AU49" i="1"/>
  <c r="AY49" i="1" s="1"/>
  <c r="AU50" i="1"/>
  <c r="AY50" i="1" s="1"/>
  <c r="AU51" i="1"/>
  <c r="AT51" i="1" s="1"/>
  <c r="AU53" i="1"/>
  <c r="AT53" i="1" s="1"/>
  <c r="AU54" i="1"/>
  <c r="BA54" i="1" s="1"/>
  <c r="AU55" i="1"/>
  <c r="AT55" i="1" s="1"/>
  <c r="AU56" i="1"/>
  <c r="AT56" i="1" s="1"/>
  <c r="AU57" i="1"/>
  <c r="BA57" i="1" s="1"/>
  <c r="AU58" i="1"/>
  <c r="AY58" i="1" s="1"/>
  <c r="AU59" i="1"/>
  <c r="AT59" i="1" s="1"/>
  <c r="AU60" i="1"/>
  <c r="AY60" i="1" s="1"/>
  <c r="AU61" i="1"/>
  <c r="AT61" i="1" s="1"/>
  <c r="AU10" i="1"/>
  <c r="AT10" i="1" s="1"/>
  <c r="AU13" i="1"/>
  <c r="BA13" i="1" s="1"/>
  <c r="AU17" i="1"/>
  <c r="AT17" i="1" s="1"/>
  <c r="AU24" i="1"/>
  <c r="AY24" i="1" s="1"/>
  <c r="AU27" i="1"/>
  <c r="BA27" i="1" s="1"/>
  <c r="AU5" i="1"/>
  <c r="AT5" i="1" s="1"/>
  <c r="AU4" i="1"/>
  <c r="AY4" i="1" s="1"/>
  <c r="AU2" i="1"/>
  <c r="AT2" i="1" s="1"/>
  <c r="AU38" i="1"/>
  <c r="AY38" i="1" s="1"/>
  <c r="AU11" i="1"/>
  <c r="BA11" i="1" s="1"/>
  <c r="AU8" i="1"/>
  <c r="AY8" i="1" s="1"/>
  <c r="BA51" i="1"/>
  <c r="BA42" i="1"/>
  <c r="BA33" i="1"/>
  <c r="AY15" i="1"/>
  <c r="AY14" i="1"/>
  <c r="BA21" i="1"/>
  <c r="BA50" i="1"/>
  <c r="AU3" i="1"/>
  <c r="AT3" i="1" s="1"/>
  <c r="BA14" i="1"/>
  <c r="BA16" i="1"/>
  <c r="BA53" i="1"/>
  <c r="AY16" i="1"/>
  <c r="AY6" i="1"/>
  <c r="AY7" i="1"/>
  <c r="AY12" i="1"/>
  <c r="AY23" i="1"/>
  <c r="AY32" i="1"/>
  <c r="AY41" i="1"/>
  <c r="AY42" i="1"/>
  <c r="AY45" i="1"/>
  <c r="AY51" i="1"/>
  <c r="AY34" i="1" l="1"/>
  <c r="BA32" i="1"/>
  <c r="AY61" i="1"/>
  <c r="AY59" i="1"/>
  <c r="BA22" i="1"/>
  <c r="BA59" i="1"/>
  <c r="AY27" i="1"/>
  <c r="AY17" i="1"/>
  <c r="AY30" i="1"/>
  <c r="AY26" i="1"/>
  <c r="BA45" i="1"/>
  <c r="BA25" i="1"/>
  <c r="BA58" i="1"/>
  <c r="AY13" i="1"/>
  <c r="BA56" i="1"/>
  <c r="AY29" i="1"/>
  <c r="BA37" i="1"/>
  <c r="AT29" i="1"/>
  <c r="BA35" i="1"/>
  <c r="BA43" i="1"/>
  <c r="AY11" i="1"/>
  <c r="BA7" i="1"/>
  <c r="AT19" i="1"/>
  <c r="AT6" i="1"/>
  <c r="AY40" i="1"/>
  <c r="BA3" i="1"/>
  <c r="AY2" i="1"/>
  <c r="AY56" i="1"/>
  <c r="AY39" i="1"/>
  <c r="AY20" i="1"/>
  <c r="BA17" i="1"/>
  <c r="BA30" i="1"/>
  <c r="BA52" i="1"/>
  <c r="BA55" i="1"/>
  <c r="AY52" i="1"/>
  <c r="AT13" i="1"/>
  <c r="BA39" i="1"/>
  <c r="BA8" i="1"/>
  <c r="AY55" i="1"/>
  <c r="AY37" i="1"/>
  <c r="AY19" i="1"/>
  <c r="AY3" i="1"/>
  <c r="AY53" i="1"/>
  <c r="AY35" i="1"/>
  <c r="BA61" i="1"/>
  <c r="BA26" i="1"/>
  <c r="AY43" i="1"/>
  <c r="AT47" i="1"/>
  <c r="BA36" i="1"/>
  <c r="AY10" i="1"/>
  <c r="BA5" i="1"/>
  <c r="AT54" i="1"/>
  <c r="AT46" i="1"/>
  <c r="AT28" i="1"/>
  <c r="AT18" i="1"/>
  <c r="AT4" i="1"/>
  <c r="AT60" i="1"/>
  <c r="AT44" i="1"/>
  <c r="AT34" i="1"/>
  <c r="AT25" i="1"/>
  <c r="AT38" i="1"/>
  <c r="AT33" i="1"/>
  <c r="AT23" i="1"/>
  <c r="AT11" i="1"/>
  <c r="BA4" i="1"/>
  <c r="AY9" i="1"/>
  <c r="AT27" i="1"/>
  <c r="AT58" i="1"/>
  <c r="AT50" i="1"/>
  <c r="AT41" i="1"/>
  <c r="AT22" i="1"/>
  <c r="AT12" i="1"/>
  <c r="AT8" i="1"/>
  <c r="BA38" i="1"/>
  <c r="AT24" i="1"/>
  <c r="AT57" i="1"/>
  <c r="AT49" i="1"/>
  <c r="AT40" i="1"/>
  <c r="AT31" i="1"/>
  <c r="AT21" i="1"/>
  <c r="AT48" i="1"/>
  <c r="AT20" i="1"/>
  <c r="AY48" i="1"/>
  <c r="BA9" i="1"/>
  <c r="BA49" i="1"/>
  <c r="AY57" i="1"/>
  <c r="AY47" i="1"/>
  <c r="BA24" i="1"/>
  <c r="AY31" i="1"/>
  <c r="BA18" i="1"/>
  <c r="AY5" i="1"/>
  <c r="BA10" i="1"/>
  <c r="BA46" i="1"/>
  <c r="BA28" i="1"/>
  <c r="AY54" i="1"/>
  <c r="AY36" i="1"/>
  <c r="BA60" i="1"/>
  <c r="BA44" i="1"/>
  <c r="BA15" i="1"/>
  <c r="BA2" i="1"/>
</calcChain>
</file>

<file path=xl/sharedStrings.xml><?xml version="1.0" encoding="utf-8"?>
<sst xmlns="http://schemas.openxmlformats.org/spreadsheetml/2006/main" count="1203" uniqueCount="589">
  <si>
    <t>RAMO</t>
  </si>
  <si>
    <t>POLIZA</t>
  </si>
  <si>
    <t>CERTIF</t>
  </si>
  <si>
    <t>CODASEG</t>
  </si>
  <si>
    <t>ASEGURADO</t>
  </si>
  <si>
    <t>CODAGEN</t>
  </si>
  <si>
    <t>VIGHASTA</t>
  </si>
  <si>
    <t>MARCA</t>
  </si>
  <si>
    <t>ANOVEHI</t>
  </si>
  <si>
    <t>TIPO_VEHICULO</t>
  </si>
  <si>
    <t>PASAJEROS</t>
  </si>
  <si>
    <t>TARIFA</t>
  </si>
  <si>
    <t>PLACA</t>
  </si>
  <si>
    <t>SERIEMOTOR</t>
  </si>
  <si>
    <t>SERIECARRO</t>
  </si>
  <si>
    <t>TELEFONO1</t>
  </si>
  <si>
    <t>TELEFONO2</t>
  </si>
  <si>
    <t>TELEFONO3</t>
  </si>
  <si>
    <t>FAXCLI</t>
  </si>
  <si>
    <t>SIN_INCURRIDOS</t>
  </si>
  <si>
    <t>PRIMA_PENDIENTE</t>
  </si>
  <si>
    <t>PORC_PRI_PEND</t>
  </si>
  <si>
    <t>PORC_SINIES</t>
  </si>
  <si>
    <t>PORC_DESC_POL</t>
  </si>
  <si>
    <t>PORC_RECG_POL</t>
  </si>
  <si>
    <t>PORC_RECG_SIN</t>
  </si>
  <si>
    <t>PORC_RECG_M1821</t>
  </si>
  <si>
    <t>PORC_RECG_M1618</t>
  </si>
  <si>
    <t>PORC_BONIF</t>
  </si>
  <si>
    <t>MONTO_BONIF</t>
  </si>
  <si>
    <t>SUMA_ASEG_QVENCE</t>
  </si>
  <si>
    <t>SUMA_ASEG_RENOV</t>
  </si>
  <si>
    <t>DEDUC_DANOS</t>
  </si>
  <si>
    <t>DEDUC_MIN_DANOS</t>
  </si>
  <si>
    <t>DEDUC_ROBO</t>
  </si>
  <si>
    <t>DEDUC_MIN_ROBO</t>
  </si>
  <si>
    <t>PRIMANETA_QVENCE</t>
  </si>
  <si>
    <t>PRIMANETA_RENOV</t>
  </si>
  <si>
    <t>PRIMA_MENOSBONIF</t>
  </si>
  <si>
    <t>PRIMA_MINIMARENOV</t>
  </si>
  <si>
    <t>ASISTO_QVENCE</t>
  </si>
  <si>
    <t>ASISTO_RENOVA</t>
  </si>
  <si>
    <t>ASISTENCIA_FUN</t>
  </si>
  <si>
    <t>BENEFICIARIO</t>
  </si>
  <si>
    <t>NO_PAGOS</t>
  </si>
  <si>
    <t>MONTO_XPAGO</t>
  </si>
  <si>
    <t>PRIMATOTANUAL</t>
  </si>
  <si>
    <t>FORMA_PAGO</t>
  </si>
  <si>
    <t>COD_PAGADOR</t>
  </si>
  <si>
    <t>NOMBRE_PAGADOR</t>
  </si>
  <si>
    <t>GTOS_EMISION</t>
  </si>
  <si>
    <t>RECARGOXFRAC</t>
  </si>
  <si>
    <t>VALOR_IVA</t>
  </si>
  <si>
    <t>CONFIRMAR_S_N</t>
  </si>
  <si>
    <t>COB_MAY18_MEN_25_ANOS</t>
  </si>
  <si>
    <t>COB_MAY16_MEN_18_ANOS</t>
  </si>
  <si>
    <t>COB_MAY16</t>
  </si>
  <si>
    <t>ENDOSORENOV</t>
  </si>
  <si>
    <t>EMAIL</t>
  </si>
  <si>
    <t>DPI</t>
  </si>
  <si>
    <t>DIRCLI</t>
  </si>
  <si>
    <t>PASP</t>
  </si>
  <si>
    <t>NIT</t>
  </si>
  <si>
    <t>PAMELA SARTI CASTELLANOS DE QUILO</t>
  </si>
  <si>
    <t>30/10/2022</t>
  </si>
  <si>
    <t>HYUNDAI TUCSON</t>
  </si>
  <si>
    <t>CAMIONETA SPORT</t>
  </si>
  <si>
    <t>10601</t>
  </si>
  <si>
    <t>P-753DJC</t>
  </si>
  <si>
    <t>G4GC7858418</t>
  </si>
  <si>
    <t>KMHJN81BP8U656547</t>
  </si>
  <si>
    <t>TARJETA</t>
  </si>
  <si>
    <t>S</t>
  </si>
  <si>
    <t>1</t>
  </si>
  <si>
    <t/>
  </si>
  <si>
    <t>pameladequilo@hotmail.com</t>
  </si>
  <si>
    <t>1678506010101</t>
  </si>
  <si>
    <t>35 AVENIDA  A 02-30 RESIDENCIALES LUCERNA, ZONA 7 GUATEMALA</t>
  </si>
  <si>
    <t>4029917-1</t>
  </si>
  <si>
    <t>RUBEN DARIEL VELASQUEZ MIRANDA</t>
  </si>
  <si>
    <t>22/10/2022</t>
  </si>
  <si>
    <t>HYUNDAI ACCENT</t>
  </si>
  <si>
    <t>AUTOMOVIL</t>
  </si>
  <si>
    <t>P-081FJC</t>
  </si>
  <si>
    <t>G4FACU840850</t>
  </si>
  <si>
    <t>KMHCT51CADU055577</t>
  </si>
  <si>
    <t>CORREDOR</t>
  </si>
  <si>
    <t>rvelasqz@gmail.com</t>
  </si>
  <si>
    <t>2869130971202</t>
  </si>
  <si>
    <t xml:space="preserve"> CASA 51, RESIDENCIALES SAN MIGUEL BUENA VISTA, ZONA 9 SANTA CATARINA PINULA GUATEMALA</t>
  </si>
  <si>
    <t>525213-K</t>
  </si>
  <si>
    <t>BERTA DOLORES MENENDEZ MARTINEZ DE LAINF</t>
  </si>
  <si>
    <t>17/10/2022</t>
  </si>
  <si>
    <t>CHEVROLET OPTR</t>
  </si>
  <si>
    <t>P-393DTP</t>
  </si>
  <si>
    <t>F16D3 2089181</t>
  </si>
  <si>
    <t>KL1JD51678K004420</t>
  </si>
  <si>
    <t>BANCO</t>
  </si>
  <si>
    <t>minalain1@yahoo.com</t>
  </si>
  <si>
    <t>2406522151601</t>
  </si>
  <si>
    <t>KM. 17.5 CARRETERA A EL SALVADOR ARRAZOLA III LOTE   100, FRAIJANES, GUATEMALA</t>
  </si>
  <si>
    <t>240669-1</t>
  </si>
  <si>
    <t>MARCO ANTONIO OLIVA ORELLANA</t>
  </si>
  <si>
    <t>16/10/2022</t>
  </si>
  <si>
    <t>MITSUBISHI LAN</t>
  </si>
  <si>
    <t>P-109CRQ</t>
  </si>
  <si>
    <t>4GT18HR2803</t>
  </si>
  <si>
    <t>JMYSNCS3A7U004110</t>
  </si>
  <si>
    <t>ALLAN ANTONIO OLIVA SOLORZANO</t>
  </si>
  <si>
    <t>donmaquito@yahoo.com</t>
  </si>
  <si>
    <t>1574428370101</t>
  </si>
  <si>
    <t>CALZADA ROOSEVELT, 33-86 EDIFICIO ILUMINA OF. 601, ZONA 7 GUATEMALA</t>
  </si>
  <si>
    <t>234174-3</t>
  </si>
  <si>
    <t>JORGE ALFREDO ROSSI LORENESI</t>
  </si>
  <si>
    <t>28/10/2022</t>
  </si>
  <si>
    <t>DAIHATSU SIRIO</t>
  </si>
  <si>
    <t>P-044CNF</t>
  </si>
  <si>
    <t>1614231</t>
  </si>
  <si>
    <t>JDAM301S001038712</t>
  </si>
  <si>
    <t>jrossi@jorgerossi.com</t>
  </si>
  <si>
    <t>1653305540101</t>
  </si>
  <si>
    <t>02DA.  AVENIDA 31-44 EL CARMEN, ZONA 12 GUATEMALA</t>
  </si>
  <si>
    <t>334850-4</t>
  </si>
  <si>
    <t>BYRON ZADIK SALAZAR</t>
  </si>
  <si>
    <t>25/10/2022</t>
  </si>
  <si>
    <t>P-920FFD</t>
  </si>
  <si>
    <t>G4FCBU663974</t>
  </si>
  <si>
    <t>KMHCU51DBCU020741</t>
  </si>
  <si>
    <t>INMOBILIARIA ZADIK, S. A.</t>
  </si>
  <si>
    <t>8VA.  AVENIDA 09-19 EDIFICIO ZADIK 1 2 NIVEL OFICINA 6-B GUATEMALA  ZONA 1</t>
  </si>
  <si>
    <t>75786-1</t>
  </si>
  <si>
    <t>MAYLING ADALGIZA DAVILA MONTENEGRO DE AL</t>
  </si>
  <si>
    <t>18/10/2022</t>
  </si>
  <si>
    <t>SSANG YONG ACT</t>
  </si>
  <si>
    <t>P-445FKN</t>
  </si>
  <si>
    <t>67196010507060</t>
  </si>
  <si>
    <t>KPACA1ETSDP144568</t>
  </si>
  <si>
    <t>mayling@cerrojoen.com</t>
  </si>
  <si>
    <t>1936352240504</t>
  </si>
  <si>
    <t>10 CALLE 06-48 A ZONA 9 GUATEMALA</t>
  </si>
  <si>
    <t>1665079-4</t>
  </si>
  <si>
    <t>GUSTAVO ADOLFO CRISTALES FLORES</t>
  </si>
  <si>
    <t>21/10/2022</t>
  </si>
  <si>
    <t>BMW 528I</t>
  </si>
  <si>
    <t>P-413GLC</t>
  </si>
  <si>
    <t>A6361720-N20B20A</t>
  </si>
  <si>
    <t>WBA5A5C54FD517355</t>
  </si>
  <si>
    <t>gustavocristales@gmail.com</t>
  </si>
  <si>
    <t>1916489570101</t>
  </si>
  <si>
    <t>15 CALLE  10-83 COND. SANTA CRISTINA CASA D-9, CONDADO EL NARANJO,  ZONA 04 MIXCO GUATEMALA</t>
  </si>
  <si>
    <t>1756333-K</t>
  </si>
  <si>
    <t>PABLO FERNANDO GODOY REYES</t>
  </si>
  <si>
    <t>23/10/2022</t>
  </si>
  <si>
    <t>HONDA CRV</t>
  </si>
  <si>
    <t>P-905BZF</t>
  </si>
  <si>
    <t>K24A11906088</t>
  </si>
  <si>
    <t>JHLRD77802C213773</t>
  </si>
  <si>
    <t>pablofgodoy@hotmail.com</t>
  </si>
  <si>
    <t>2341262720101</t>
  </si>
  <si>
    <t>1RA.  AVENIDA 01-60 , COLONIA EL PROGRESO,  ZONA 11 GUATEMALA</t>
  </si>
  <si>
    <t>959536-8</t>
  </si>
  <si>
    <t>COMSERTEL, S.A.</t>
  </si>
  <si>
    <t>NISSAN SENTRA</t>
  </si>
  <si>
    <t>10603</t>
  </si>
  <si>
    <t>P-191BFD</t>
  </si>
  <si>
    <t>GA16-996100</t>
  </si>
  <si>
    <t>LC796141</t>
  </si>
  <si>
    <t>SERV GREEN, S. A.</t>
  </si>
  <si>
    <t>veronica.ovando@comsertelsa.com</t>
  </si>
  <si>
    <t>10MA.  CALLE 30-27 , COLONIA TIKAL I, ZONA 07 GUATEMALA</t>
  </si>
  <si>
    <t>5513042-9</t>
  </si>
  <si>
    <t>EDDY FERNANDO MEJIA GALVEZ</t>
  </si>
  <si>
    <t>JEEP COMPASS S</t>
  </si>
  <si>
    <t>CAMIONETA</t>
  </si>
  <si>
    <t>P-017FTM</t>
  </si>
  <si>
    <t>8CAP1196310676</t>
  </si>
  <si>
    <t>1C4NJCBB4ED626931</t>
  </si>
  <si>
    <t>efernndo@gmail.com</t>
  </si>
  <si>
    <t>1604749220101</t>
  </si>
  <si>
    <t>8VA.  CALLE 14-74 COL. QUINTA SAMAYOA ZONA 7 GUATEMALA</t>
  </si>
  <si>
    <t>1399332-1</t>
  </si>
  <si>
    <t>MAURICIO MIDENCEY DE LA PEÑA</t>
  </si>
  <si>
    <t>NISSAN ALMERA</t>
  </si>
  <si>
    <t>P-769BMS</t>
  </si>
  <si>
    <t>QG18 389064A</t>
  </si>
  <si>
    <t>JN1CBAN16Z0011207</t>
  </si>
  <si>
    <t>midencey@gmail.com</t>
  </si>
  <si>
    <t>1856271450101</t>
  </si>
  <si>
    <t>11 AVENIDA  02-62 COLONIA MONTE REAL ZONA 4 MIXCO GUATEMALA</t>
  </si>
  <si>
    <t>720203-2</t>
  </si>
  <si>
    <t>HECTOR TOUSSAINT CABRERA GAILLARD</t>
  </si>
  <si>
    <t>TOYOTA COROLLA</t>
  </si>
  <si>
    <t>P-542DDX</t>
  </si>
  <si>
    <t>3ZZE481695</t>
  </si>
  <si>
    <t>9BR53ZEC108544779</t>
  </si>
  <si>
    <t>toussaintcg21@hotmail.com</t>
  </si>
  <si>
    <t>1657435060101</t>
  </si>
  <si>
    <t>20AVENIDA  06-00 CONDOMINIO LA VILLA, CASA NO. 22, ZONA 14 GUATEMALA</t>
  </si>
  <si>
    <t>182053-2</t>
  </si>
  <si>
    <t>EDNA ROSALIA LOPEZ CIANI DE GENASI</t>
  </si>
  <si>
    <t>MAZDA CX-5 WAG</t>
  </si>
  <si>
    <t>P-023GWJ</t>
  </si>
  <si>
    <t>PE 31178868</t>
  </si>
  <si>
    <t>JM7KF2W7AJ0152333</t>
  </si>
  <si>
    <t>erosalia.lopez@gmail.com</t>
  </si>
  <si>
    <t>1780220711001</t>
  </si>
  <si>
    <t>3A. CALLE 23-78, APTO. 3B, EDIFICIO ILLAM</t>
  </si>
  <si>
    <t>700220-3</t>
  </si>
  <si>
    <t>MIGUEL ANGEL GARCIA GARCIA</t>
  </si>
  <si>
    <t>TOYOTA RAV4</t>
  </si>
  <si>
    <t>P-826FSP</t>
  </si>
  <si>
    <t>3ZR-6013430</t>
  </si>
  <si>
    <t>JTMBD9EV6FD043765</t>
  </si>
  <si>
    <t>c61medical@hotmail.com</t>
  </si>
  <si>
    <t>1784778770101</t>
  </si>
  <si>
    <t>23 AVENIDA "B" 04-28, COLONIA VILLAS DE MIRAFLORES</t>
  </si>
  <si>
    <t>521406-8</t>
  </si>
  <si>
    <t>FREDY GABINO LOPEZ ESCALANTE</t>
  </si>
  <si>
    <t>P-391CNC</t>
  </si>
  <si>
    <t>4G13CM4495</t>
  </si>
  <si>
    <t>JMYSNCS1A3U001112</t>
  </si>
  <si>
    <t>fredygrenlo@gmail.com</t>
  </si>
  <si>
    <t>2345013160101</t>
  </si>
  <si>
    <t>29 AVENIDA  18-00 APTO. A 41 EL FEGUGIO SAN RAFAEL 3  ZONA 18 GUATEMALA</t>
  </si>
  <si>
    <t>4050067-5</t>
  </si>
  <si>
    <t>OLGA MARIA MELENDEZ AMADO DE COLOM</t>
  </si>
  <si>
    <t>24/10/2022</t>
  </si>
  <si>
    <t>KIA SPORTAGE</t>
  </si>
  <si>
    <t>P-319FSQ</t>
  </si>
  <si>
    <t>34KEEH455567</t>
  </si>
  <si>
    <t>KNAPO812DF7673906</t>
  </si>
  <si>
    <t>omelendez@consortiumlegal.com</t>
  </si>
  <si>
    <t>2570385230101</t>
  </si>
  <si>
    <t>DIAG 6 CENTRO GERENCIAL LAS MARGARITAS TORRE II OFIC. 1101,</t>
  </si>
  <si>
    <t>239986-5</t>
  </si>
  <si>
    <t>KIA SPORTAGE E</t>
  </si>
  <si>
    <t>P-501GXP</t>
  </si>
  <si>
    <t>G4NAJH005532</t>
  </si>
  <si>
    <t>KNAPN81ABK7466451</t>
  </si>
  <si>
    <t>CONCEPCION ORTEGA FIGUEROA DE BARRIOS</t>
  </si>
  <si>
    <t>KIA SPORTAGE L</t>
  </si>
  <si>
    <t>P-112FJQ</t>
  </si>
  <si>
    <t>G4KDDH437582</t>
  </si>
  <si>
    <t>KNAPB811AE7522516</t>
  </si>
  <si>
    <t>conchitaortegaf@gmail.com</t>
  </si>
  <si>
    <t>0 CALLE  19-94 VISTA HERMOSA II EDIF. BOTTICHELLI APTO. 1103, ZONA 15 GUATEMALA</t>
  </si>
  <si>
    <t>81831-3</t>
  </si>
  <si>
    <t>JONATHAN LEWIN OBIOLS</t>
  </si>
  <si>
    <t>VOLKSWAGEN GOL</t>
  </si>
  <si>
    <t>P-051DJK</t>
  </si>
  <si>
    <t>BWA 176086</t>
  </si>
  <si>
    <t>WVWZZZ1KZ8W106902</t>
  </si>
  <si>
    <t>jonlew22@gmail.com</t>
  </si>
  <si>
    <t>3449351830101</t>
  </si>
  <si>
    <t>0 AVENIDA  02-81 FORUM BUSINESS LA PAZ OFICINA 1 ZONA 16 GUATEMALA</t>
  </si>
  <si>
    <t>1988032-4</t>
  </si>
  <si>
    <t>CARLOS HUMBERTO DE LEON MUÑOZ</t>
  </si>
  <si>
    <t>KIA RIO EX</t>
  </si>
  <si>
    <t>P-524FZL</t>
  </si>
  <si>
    <t>G4FAF5921361</t>
  </si>
  <si>
    <t>KNADN512AG6752007</t>
  </si>
  <si>
    <t>deleoncar@gmail.com</t>
  </si>
  <si>
    <t>2413958520101</t>
  </si>
  <si>
    <t>9NA.  CALLE 10-30 COND. SAN FERMIN CASA D-15 ALAMEDA NORTE COND. NARANJO ZONA 4 MIXCO GUATEMALA</t>
  </si>
  <si>
    <t>828227-7</t>
  </si>
  <si>
    <t>GLADYS JULIETA PRADO BARRIENTOS DE GUTIE</t>
  </si>
  <si>
    <t>27/10/2022</t>
  </si>
  <si>
    <t>P-525FZL</t>
  </si>
  <si>
    <t>G4FAF5891274</t>
  </si>
  <si>
    <t>KNADN412BG6609122</t>
  </si>
  <si>
    <t>gutierrezprado@yahoo.com</t>
  </si>
  <si>
    <t>1930664910101</t>
  </si>
  <si>
    <t>1RA.  CALLE 32-33 CONDOMINIO TORRELAVEGA, CASA NO. 3, ZONA 07 GUATEMALA</t>
  </si>
  <si>
    <t>1523785-0</t>
  </si>
  <si>
    <t>MILTON JOSUE BARRIOS VASQUEZ</t>
  </si>
  <si>
    <t>26/10/2022</t>
  </si>
  <si>
    <t>MAZDA PROTEGE</t>
  </si>
  <si>
    <t>P-432FHP</t>
  </si>
  <si>
    <t>FS-404790</t>
  </si>
  <si>
    <t>JM1BJ225030131427</t>
  </si>
  <si>
    <t>DELMA SUSANA PEREZ FIGUEROA DE BARRIOS</t>
  </si>
  <si>
    <t>delmadebarrios@bpgroupgt.com</t>
  </si>
  <si>
    <t>19 AVENIDA  01-27 ALAMEDA DE SANTA CLARA SECT. LAS MARGARITAS,  ZONA 03 VILLA NUEVA GUATEMALA</t>
  </si>
  <si>
    <t>632421-5</t>
  </si>
  <si>
    <t>GLADYS SUCELY ACEITUNO</t>
  </si>
  <si>
    <t>P-843FHS</t>
  </si>
  <si>
    <t>G4FACU840593</t>
  </si>
  <si>
    <t>KMHCT41CADU255070</t>
  </si>
  <si>
    <t>gladysaceituno@gmail.com</t>
  </si>
  <si>
    <t>1861585800101</t>
  </si>
  <si>
    <t>2478722-1</t>
  </si>
  <si>
    <t>CARLOS HUMBERTO FLORES DE PAZ</t>
  </si>
  <si>
    <t>TOYOTA YARIS</t>
  </si>
  <si>
    <t>P-317FCR</t>
  </si>
  <si>
    <t>4253222</t>
  </si>
  <si>
    <t>JTDJT923775070034</t>
  </si>
  <si>
    <t>cflores@gt.rayovac.com</t>
  </si>
  <si>
    <t>1729919350101</t>
  </si>
  <si>
    <t xml:space="preserve"> 3 RA. CALLE LOTE 21, SAUZALITO III   ZONA 06 CHINAUTLA GUATEMALA</t>
  </si>
  <si>
    <t>950543-1</t>
  </si>
  <si>
    <t>ZONA DE JUEGOS, S.A.</t>
  </si>
  <si>
    <t>P-432BNB</t>
  </si>
  <si>
    <t>1ZZ 2363538</t>
  </si>
  <si>
    <t>JTEGR20V600073834</t>
  </si>
  <si>
    <t>selinecontact@gmail.com</t>
  </si>
  <si>
    <t>15 AVENIDA  08-45 COLONIA LA MONTAÑA, INTERIOR ZONA 16 GUATEMALA</t>
  </si>
  <si>
    <t>3411129-8</t>
  </si>
  <si>
    <t>LORDLABEL DE GUATEMALA</t>
  </si>
  <si>
    <t>HONDA ODYSSEY</t>
  </si>
  <si>
    <t>P-298JMH</t>
  </si>
  <si>
    <t>J35Y7-3005776</t>
  </si>
  <si>
    <t>5KBRL6890LB900016</t>
  </si>
  <si>
    <t>7MA AVENIDA 16-21,</t>
  </si>
  <si>
    <t>728364-4</t>
  </si>
  <si>
    <t>ALI MAHMOUD BEYDOUN</t>
  </si>
  <si>
    <t>HONDA CROSSTOU</t>
  </si>
  <si>
    <t>P-929FNS</t>
  </si>
  <si>
    <t>J35Y1-1424885</t>
  </si>
  <si>
    <t>1HGTF2850DL500065</t>
  </si>
  <si>
    <t>info@disisa.com</t>
  </si>
  <si>
    <t>2298233860101</t>
  </si>
  <si>
    <t xml:space="preserve"> KILOMETRO 16.5,  LOTIFICACION LA CASCADA, LOTE 15 Y 16  ZONA 0 FRAIJANES GUATEMALA</t>
  </si>
  <si>
    <t>3202-6</t>
  </si>
  <si>
    <t>19/10/2022</t>
  </si>
  <si>
    <t>PEND.</t>
  </si>
  <si>
    <t>PE 31027417</t>
  </si>
  <si>
    <t>JM8KE2W73H0424490</t>
  </si>
  <si>
    <t>KARLA ELIZABETH GUZMAN CHAVEZ DE JUAREZ</t>
  </si>
  <si>
    <t>MAZDA MAZDA 5</t>
  </si>
  <si>
    <t>MICROBUS</t>
  </si>
  <si>
    <t>P-242GHL</t>
  </si>
  <si>
    <t>L310488407</t>
  </si>
  <si>
    <t>JM1CR2W38A0375281</t>
  </si>
  <si>
    <t>kguzman@gmail.com</t>
  </si>
  <si>
    <t>2432871860101</t>
  </si>
  <si>
    <t>20 CALLE  A 13-14 RES. EL ROBLE ZONA 2 GUATEMALA</t>
  </si>
  <si>
    <t>2238264-K</t>
  </si>
  <si>
    <t>RAQUEL SABBAJ KLEFF DE COHEN</t>
  </si>
  <si>
    <t>SSANG YONG KOR</t>
  </si>
  <si>
    <t>P-943GKC</t>
  </si>
  <si>
    <t>17295002034096</t>
  </si>
  <si>
    <t>KPTA0A18SFP196663</t>
  </si>
  <si>
    <t>raquelsabb@gmail.com</t>
  </si>
  <si>
    <t>2510657070101</t>
  </si>
  <si>
    <t>4 TA.  AVENIDA 20-71 APTO. 601 ZONA 14 GUATEMALA</t>
  </si>
  <si>
    <t>148473-7</t>
  </si>
  <si>
    <t>OBON</t>
  </si>
  <si>
    <t>TOYOTA PRADO</t>
  </si>
  <si>
    <t>P-584FKD</t>
  </si>
  <si>
    <t>1GR-A406110</t>
  </si>
  <si>
    <t>JTEBU3FJ1C5023742</t>
  </si>
  <si>
    <t>karenbonifasi@hotmail.com</t>
  </si>
  <si>
    <t>24 AVENIDA  21-74 PR.BID 1-C ZONA 6 GUATEMALA</t>
  </si>
  <si>
    <t>602782-2</t>
  </si>
  <si>
    <t>SANDRA PATRICIA LOPEZ RAMIREZ</t>
  </si>
  <si>
    <t>MAZDA MAZDA2</t>
  </si>
  <si>
    <t>P-867FZY</t>
  </si>
  <si>
    <t>A45303 ZY</t>
  </si>
  <si>
    <t>JM1DE1HY4B0130210</t>
  </si>
  <si>
    <t>s.patylz@gmail.com</t>
  </si>
  <si>
    <t>2425783572107</t>
  </si>
  <si>
    <t>3 C. 1-15</t>
  </si>
  <si>
    <t>2277531-5</t>
  </si>
  <si>
    <t>CARLO VINICIO PRATO CORDOVA</t>
  </si>
  <si>
    <t>BMW 116I</t>
  </si>
  <si>
    <t>P-409FRP</t>
  </si>
  <si>
    <t>A750J706</t>
  </si>
  <si>
    <t>WBA1A1103FVZ87448</t>
  </si>
  <si>
    <t>carlo_prato@yahoo.com</t>
  </si>
  <si>
    <t>2612359660101</t>
  </si>
  <si>
    <t>KM 20.5 CA FRJANES L 205SC, Zona 0, LOTIF FORESTA, GUATEMALA, GUATEMALA</t>
  </si>
  <si>
    <t>5755794</t>
  </si>
  <si>
    <t>JUAN CARLOS PLATA</t>
  </si>
  <si>
    <t>P-998DCH</t>
  </si>
  <si>
    <t>1NZ-C180408</t>
  </si>
  <si>
    <t>JTDBT933601038868</t>
  </si>
  <si>
    <t>2402764930101</t>
  </si>
  <si>
    <t>14 CALLE  A 37-10 COLONIA JARDINES DE LA ASUNCION SUR,  ZONA 05 GUATEMALA</t>
  </si>
  <si>
    <t>745970-K</t>
  </si>
  <si>
    <t>SERGIO ROBERTO MOLINA BARRIOS</t>
  </si>
  <si>
    <t>PEUGEOT 3008 A</t>
  </si>
  <si>
    <t>10FJCG2369358</t>
  </si>
  <si>
    <t>VF3M45GYVJS011459</t>
  </si>
  <si>
    <t>xergiomolina@hotmail.com</t>
  </si>
  <si>
    <t>2560987780101</t>
  </si>
  <si>
    <t>23 AVENIDA  31-01 STOFER, S.A., ZONA 5 GUATEMALA</t>
  </si>
  <si>
    <t>2222286-3</t>
  </si>
  <si>
    <t>P-983CFV</t>
  </si>
  <si>
    <t>4A-M215117</t>
  </si>
  <si>
    <t>AE111-0036202</t>
  </si>
  <si>
    <t>INGRID MARISOL CHACON URIZAR</t>
  </si>
  <si>
    <t>HONDA CIVIC</t>
  </si>
  <si>
    <t>P-956DTG</t>
  </si>
  <si>
    <t>R18A1-3453632</t>
  </si>
  <si>
    <t>1HGFA16848L017924</t>
  </si>
  <si>
    <t>marisolchacon1302@gmail.com</t>
  </si>
  <si>
    <t>2401408770101</t>
  </si>
  <si>
    <t>32 AVENIDA  A 29-35 APTO. A ZONA 5 GUATEMALA</t>
  </si>
  <si>
    <t>6577637-2</t>
  </si>
  <si>
    <t>JOSE FERNANDO PEREZ GARZARO</t>
  </si>
  <si>
    <t>P-602FNB</t>
  </si>
  <si>
    <t>1NZ E332293</t>
  </si>
  <si>
    <t>JTDBT9334EL048732</t>
  </si>
  <si>
    <t>ASOCIACION SERVICIOS UNIVERSITARIOS Y DE</t>
  </si>
  <si>
    <t>55 AVENIDA  03-20 COL. EL CAMPO  ZONA 14 GUATEMALA</t>
  </si>
  <si>
    <t>2953994-3</t>
  </si>
  <si>
    <t>KIA SORENTO</t>
  </si>
  <si>
    <t>P-161JCM</t>
  </si>
  <si>
    <t>G4KE-AK242038</t>
  </si>
  <si>
    <t>5XYKT3A17BG101364</t>
  </si>
  <si>
    <t>bpdelmaperez@gmail.com</t>
  </si>
  <si>
    <t>2758250860501</t>
  </si>
  <si>
    <t>19 AVENIDA 1-27 ALAMEDAS DE SANTA CLARA, ZONA 3, VILLA NUEVA, GUATEMALA, GUATEMALA</t>
  </si>
  <si>
    <t>524126-K</t>
  </si>
  <si>
    <t>MARIO RAFAEL DE JESUS FLORES ASTURIAS</t>
  </si>
  <si>
    <t>HONDA CR-V 2.4</t>
  </si>
  <si>
    <t>P-467HLC</t>
  </si>
  <si>
    <t>K24W9-5013896</t>
  </si>
  <si>
    <t>1HGRW5830KL501287</t>
  </si>
  <si>
    <t>rafloresasturias@gmail.com</t>
  </si>
  <si>
    <t>2414335680101</t>
  </si>
  <si>
    <t>6A. AVENIDA "A" 13-63,</t>
  </si>
  <si>
    <t>60294-9</t>
  </si>
  <si>
    <t>MYRIAM ESTRADA CORONADO</t>
  </si>
  <si>
    <t>KIA SPORTAGE T</t>
  </si>
  <si>
    <t>P-150HLF</t>
  </si>
  <si>
    <t>D4EA 4H057239</t>
  </si>
  <si>
    <t>KNAJE55135K040741</t>
  </si>
  <si>
    <t>15 CALLE  16-24 COL. CIPRESALES,  ZONA 6 GUATEMALA</t>
  </si>
  <si>
    <t>452823-9</t>
  </si>
  <si>
    <t>MONICA JEANETT MONTES CASTELLON DE RAMIR</t>
  </si>
  <si>
    <t>TOYOTA RAV-4 4</t>
  </si>
  <si>
    <t>P-535HKZ</t>
  </si>
  <si>
    <t>2AR-E167527</t>
  </si>
  <si>
    <t>2T3JF4DV0AW064133</t>
  </si>
  <si>
    <t>monica.montes@getersa.com.gt</t>
  </si>
  <si>
    <t>2505144780101</t>
  </si>
  <si>
    <t>07MA.  CALLE 17-00 CONDADO SAN NICOLAS, CASA 183  ZONA 04 MIXCO GUATEMALA</t>
  </si>
  <si>
    <t>3816459-0</t>
  </si>
  <si>
    <t>SIGFRIDO ALEJANDRO CONTRERAS BONILLA</t>
  </si>
  <si>
    <t>29/10/2022</t>
  </si>
  <si>
    <t>VOLKSWAGEN POL</t>
  </si>
  <si>
    <t>P-788GCR</t>
  </si>
  <si>
    <t>CLS 420859</t>
  </si>
  <si>
    <t>WVWZZZ60ZGT049588</t>
  </si>
  <si>
    <t>saccar@gmail.com</t>
  </si>
  <si>
    <t>1905270990101</t>
  </si>
  <si>
    <t>5TA.  AVENIDA 15-45 , CONDOMINIO CENTRO EMPRESARIAL, TORRE I, OFICINA 607, ZONA 10 GUATEMALA</t>
  </si>
  <si>
    <t>85113-2</t>
  </si>
  <si>
    <t>MARCO TULIO CRISTALES MONTENEGRO</t>
  </si>
  <si>
    <t>MAZDA MAZDA 2</t>
  </si>
  <si>
    <t>P-183JLF</t>
  </si>
  <si>
    <t>D21771ZY</t>
  </si>
  <si>
    <t>JM1DE1KY7E0187532</t>
  </si>
  <si>
    <t>montcristel@gmail.com</t>
  </si>
  <si>
    <t>1725060930101</t>
  </si>
  <si>
    <t>16 CALLE 8-97, ZONA 5 VILLA NUEVA LOTE 12, MANZANA "C" PRADOS DEL TABACAL GUATEMALA</t>
  </si>
  <si>
    <t>137493-1</t>
  </si>
  <si>
    <t>JOSE ROBERTO RANERO SOTO</t>
  </si>
  <si>
    <t>MERCEDES-BENZ</t>
  </si>
  <si>
    <t>P-553GTG</t>
  </si>
  <si>
    <t>27492031017292</t>
  </si>
  <si>
    <t>WDC0G4GB0HF253347</t>
  </si>
  <si>
    <t>jrraneros@gmail.com</t>
  </si>
  <si>
    <t>2562161500101</t>
  </si>
  <si>
    <t>29 AVENIDA  02-53 EDIF. DE APARTAMENTOS LAS PILAS TORRE NORTE APTO. 901, ZONA 15 GUATEMALA</t>
  </si>
  <si>
    <t>622262-5</t>
  </si>
  <si>
    <t>EDWIN GEOVANI BARRERA BURRION</t>
  </si>
  <si>
    <t>MAZDA MAZDA3 I</t>
  </si>
  <si>
    <t>P-472HRX</t>
  </si>
  <si>
    <t>LF11205776</t>
  </si>
  <si>
    <t>JM1BL1VG2B1489834</t>
  </si>
  <si>
    <t>edwingeovani2b@hotmail.com</t>
  </si>
  <si>
    <t>2402613800101</t>
  </si>
  <si>
    <t xml:space="preserve"> MANZANA D LOTE 11 ALTOS DE ARRAZOLA ZONA 0 FRAIJANES GUATEMALA</t>
  </si>
  <si>
    <t>1732406-8</t>
  </si>
  <si>
    <t>LUIS FERNANDO IZAGUIRRE FIGUEROA</t>
  </si>
  <si>
    <t>SUBARU FORESTE</t>
  </si>
  <si>
    <t>P-120JGH</t>
  </si>
  <si>
    <t>YK02362</t>
  </si>
  <si>
    <t>JF1SK9LL5LG063635</t>
  </si>
  <si>
    <t>losizaguirre@gmail.com</t>
  </si>
  <si>
    <t>2396227740101</t>
  </si>
  <si>
    <t xml:space="preserve"> CARR. SAN JOSE PINULA KM 19.5 VILLA PINABETES CONDOMINIO LOS NARANJOS, CASA 28  ZONA 0 SAN JOSE PINULA GUATEMALA</t>
  </si>
  <si>
    <t>723973-4</t>
  </si>
  <si>
    <t>VICTOR GENARO HERNANDEZ ALVAREZ</t>
  </si>
  <si>
    <t>MAZDA BT-50 4X</t>
  </si>
  <si>
    <t>PICK UP</t>
  </si>
  <si>
    <t>P-996FKD</t>
  </si>
  <si>
    <t>WLAT 1353371</t>
  </si>
  <si>
    <t>MM7UNY0W4D0921622</t>
  </si>
  <si>
    <t>integral0502@hotmail.com</t>
  </si>
  <si>
    <t>2281235850113</t>
  </si>
  <si>
    <t>2A. CALLE 6-61, COLONIA PANORAMA, ZONA 8, MIXCO, GUATEMALA</t>
  </si>
  <si>
    <t>1195558-9</t>
  </si>
  <si>
    <t>CAROL DINORA DIAZ CASTRO DE MORALES</t>
  </si>
  <si>
    <t>HONDA CR-V LX</t>
  </si>
  <si>
    <t>P-053JRG</t>
  </si>
  <si>
    <t>K24Z1-1491779</t>
  </si>
  <si>
    <t>JHLRE48327C050523</t>
  </si>
  <si>
    <t>carol.diaz@wal-mart.com</t>
  </si>
  <si>
    <t>1590075501210</t>
  </si>
  <si>
    <t>08VA.  AVENIDA A 18-16 FUENTES DEL VALLE II, ZONA 05 VILLA NUEVA GUATEMALA</t>
  </si>
  <si>
    <t>1110093-1</t>
  </si>
  <si>
    <t>EVA ADALINDA ZABALA GALINDO DE VILLEGAS</t>
  </si>
  <si>
    <t>P-701GHK</t>
  </si>
  <si>
    <t>G4NAGU253568</t>
  </si>
  <si>
    <t>KMHJ3813BHU311490</t>
  </si>
  <si>
    <t>VIDAL AMILCAR VILLEGAS ARGUETA</t>
  </si>
  <si>
    <t>pgvz_93@hotmail.com</t>
  </si>
  <si>
    <t>2406337920921</t>
  </si>
  <si>
    <t>12 AVE 17-85 CASA F-13 CONDADO EL NARANJO,</t>
  </si>
  <si>
    <t>102689-5</t>
  </si>
  <si>
    <t>SAUL  MISHAAN SMEKE</t>
  </si>
  <si>
    <t>VOLVO S60 T4</t>
  </si>
  <si>
    <t>P-573GDY</t>
  </si>
  <si>
    <t>B4164T1212553</t>
  </si>
  <si>
    <t>YV1FS48HBF2359611</t>
  </si>
  <si>
    <t>1934012580101</t>
  </si>
  <si>
    <t>20 AVENIDA  A 03-41 EDIFICIO ARRAYANES DEPTO. 1D COLONIA VISTA HERMOSA I ZONA 15 GUATEMALA</t>
  </si>
  <si>
    <t>163687-1</t>
  </si>
  <si>
    <t>LILIAN VERONICA CHAVEZ PERALTA</t>
  </si>
  <si>
    <t>MAZDA 2</t>
  </si>
  <si>
    <t>P-943GRT</t>
  </si>
  <si>
    <t>B76400 ZY</t>
  </si>
  <si>
    <t>JM1DE1KZ6D0155937</t>
  </si>
  <si>
    <t>lilianvchavezp@gmail.com</t>
  </si>
  <si>
    <t>1821898640101</t>
  </si>
  <si>
    <t>18 CALLE  05-56 EDIF. UNICENTRO 4TO. NIVEL OFIC. 405,</t>
  </si>
  <si>
    <t>4722111-9</t>
  </si>
  <si>
    <t>DAIANN MARIE IRIGOYEN RAMUS DE GRAJEDA</t>
  </si>
  <si>
    <t>FORD ECOSPORT</t>
  </si>
  <si>
    <t>AU41773</t>
  </si>
  <si>
    <t>MAJTK1BZ4LAU41773</t>
  </si>
  <si>
    <t>daiann.irigoyen@telusinternational.com</t>
  </si>
  <si>
    <t>1730781090101</t>
  </si>
  <si>
    <t>AVENIDA REFORMA, 13-70</t>
  </si>
  <si>
    <t>739465-9</t>
  </si>
  <si>
    <t>ANGEL ESTUARDO GUTIERREZ CANO</t>
  </si>
  <si>
    <t>P-240HZC</t>
  </si>
  <si>
    <t>LF11240116</t>
  </si>
  <si>
    <t>JM1BL1UF0C1506687</t>
  </si>
  <si>
    <t>angelgc3385@gmail.com</t>
  </si>
  <si>
    <t>1718603061901</t>
  </si>
  <si>
    <t>COLONIA MUNICIPAL SACHAMACH LOTE 133</t>
  </si>
  <si>
    <t>3229092-6</t>
  </si>
  <si>
    <t>JULIO EFRAÍN MENDOZA MARROQUÍN</t>
  </si>
  <si>
    <t>ISUZU D-MAX GT</t>
  </si>
  <si>
    <t>P-295HZX</t>
  </si>
  <si>
    <t>SY6754</t>
  </si>
  <si>
    <t>MPATFS85JKT001380</t>
  </si>
  <si>
    <t>juliovalkan@hotmail.com</t>
  </si>
  <si>
    <t>1869118820101</t>
  </si>
  <si>
    <t>ALTOS DEL ENCINAL II, 1 C 22-00 CASA C-15 ZONA 7 MIXCO , GUATEMALA</t>
  </si>
  <si>
    <t>45044503</t>
  </si>
  <si>
    <t>INGRID AIDE ARRIOLA MENDEZ DE GONZALEZ</t>
  </si>
  <si>
    <t>HONDA CIVIC EX</t>
  </si>
  <si>
    <t>P-961GPF</t>
  </si>
  <si>
    <t>R18A1-3416809</t>
  </si>
  <si>
    <t>2HGFA159X8H503418</t>
  </si>
  <si>
    <t>iaide.arriola@gmail.com</t>
  </si>
  <si>
    <t>1722935290101</t>
  </si>
  <si>
    <t>8 AV. C 16-78 COL. 1 DE JULIO ZONA 5 MIXCO GUATEMALA</t>
  </si>
  <si>
    <t>1764344-9</t>
  </si>
  <si>
    <t>ORLANDO AUGUSTO ESCOBAR GALLEGOS</t>
  </si>
  <si>
    <t>P-892GVT</t>
  </si>
  <si>
    <t>K24Z1 1010996</t>
  </si>
  <si>
    <t>5J6RE38337L801002</t>
  </si>
  <si>
    <t>augustoescobar1957@gmail.com</t>
  </si>
  <si>
    <t>2417096520920</t>
  </si>
  <si>
    <t>MANZANA B, LOTE 19, COLONIA VILLA FLOR, ZONA 6, MIXC0, GUATEMALA</t>
  </si>
  <si>
    <t>191223-2</t>
  </si>
  <si>
    <t>NINA ARZU CIRICI</t>
  </si>
  <si>
    <t>TOYOTA 4RUNNER</t>
  </si>
  <si>
    <t>P-065HMQ</t>
  </si>
  <si>
    <t>1GRB945466</t>
  </si>
  <si>
    <t>JTEBU4JR9L5692389</t>
  </si>
  <si>
    <t>2993313180101</t>
  </si>
  <si>
    <t>3A. AVENIDA 10-41, LOMAS DE PAMPLONA, ZONA 13, GUATEMALA</t>
  </si>
  <si>
    <t>10575281-9</t>
  </si>
  <si>
    <t>EDIN ANTONIO RUANO REINOSO</t>
  </si>
  <si>
    <t>TOYOTA RAV4 L</t>
  </si>
  <si>
    <t>P-093HPP</t>
  </si>
  <si>
    <t>2AR N733444</t>
  </si>
  <si>
    <t>2T3BFREVXJW783079</t>
  </si>
  <si>
    <t>edinruano2017@gmail.com</t>
  </si>
  <si>
    <t>2108183521804</t>
  </si>
  <si>
    <t>SECTOR IGLESIA AMIGOS ENFRENTE  ESCUELA ULICES ROJAS</t>
  </si>
  <si>
    <t>6960105-4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</si>
</sst>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 applyAlignment="1">
      <alignment vertical="center"/>
    </xf>
    <xf numFmtId="2" fontId="1" fillId="0" borderId="0" xfId="0" applyNumberFormat="1" applyFont="1"/>
    <xf numFmtId="49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1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5" x14ac:dyDescent="0.25"/>
  <sheetData>
    <row r="1" spans="1:63" s="7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</row>
    <row r="2" spans="1:63" ht="15.75" x14ac:dyDescent="0.25">
      <c r="A2">
        <v>91</v>
      </c>
      <c r="B2">
        <v>37148</v>
      </c>
      <c r="C2">
        <v>1</v>
      </c>
      <c r="D2">
        <v>168941</v>
      </c>
      <c r="E2" s="1" t="s">
        <v>63</v>
      </c>
      <c r="F2">
        <v>106</v>
      </c>
      <c r="G2" s="1" t="s">
        <v>64</v>
      </c>
      <c r="H2" s="1" t="s">
        <v>65</v>
      </c>
      <c r="I2">
        <v>2008</v>
      </c>
      <c r="J2" s="1" t="s">
        <v>66</v>
      </c>
      <c r="K2">
        <v>5</v>
      </c>
      <c r="L2" s="1" t="s">
        <v>67</v>
      </c>
      <c r="M2" s="1" t="s">
        <v>68</v>
      </c>
      <c r="N2" s="1" t="s">
        <v>69</v>
      </c>
      <c r="O2" s="1" t="s">
        <v>70</v>
      </c>
      <c r="P2">
        <v>50195002</v>
      </c>
      <c r="Q2">
        <v>0</v>
      </c>
      <c r="R2">
        <v>0</v>
      </c>
      <c r="S2">
        <v>0</v>
      </c>
      <c r="T2">
        <v>0</v>
      </c>
      <c r="U2">
        <v>-543.20000000000005</v>
      </c>
      <c r="V2">
        <v>20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5</v>
      </c>
      <c r="AD2" s="3">
        <v>105</v>
      </c>
      <c r="AE2">
        <v>45691</v>
      </c>
      <c r="AF2">
        <v>50804</v>
      </c>
      <c r="AG2">
        <v>3</v>
      </c>
      <c r="AH2">
        <v>2000</v>
      </c>
      <c r="AI2">
        <v>3</v>
      </c>
      <c r="AJ2">
        <v>2000</v>
      </c>
      <c r="AK2">
        <v>2100</v>
      </c>
      <c r="AL2" s="2">
        <v>2586.5317499999992</v>
      </c>
      <c r="AM2" s="2">
        <v>2481.5317499999992</v>
      </c>
      <c r="AN2">
        <v>2100</v>
      </c>
      <c r="AO2">
        <v>145</v>
      </c>
      <c r="AP2">
        <v>145</v>
      </c>
      <c r="AQ2">
        <v>75</v>
      </c>
      <c r="AR2">
        <v>0</v>
      </c>
      <c r="AS2">
        <v>10</v>
      </c>
      <c r="AT2" s="5">
        <f t="shared" ref="AT2:AT33" si="0">AU2/AS2</f>
        <v>316.46813379999992</v>
      </c>
      <c r="AU2" s="4">
        <f t="shared" ref="AU2:AU33" si="1">((AM2*5%)+AM2+AP2+AQ2+AZ2)*112%</f>
        <v>3164.681337999999</v>
      </c>
      <c r="AV2" s="1" t="s">
        <v>71</v>
      </c>
      <c r="AW2">
        <v>168941</v>
      </c>
      <c r="AX2" s="1" t="s">
        <v>63</v>
      </c>
      <c r="AY2" s="4">
        <f t="shared" ref="AY2:AY33" si="2">((($AU2-246.4)/1.12)/1.05)*5%</f>
        <v>124.07658749999995</v>
      </c>
      <c r="AZ2">
        <v>0</v>
      </c>
      <c r="BA2" s="5">
        <f t="shared" ref="BA2:BA33" si="3">AU2-(AU2/1.12)</f>
        <v>339.07300050000003</v>
      </c>
      <c r="BB2" s="1" t="s">
        <v>72</v>
      </c>
      <c r="BC2" s="1" t="s">
        <v>73</v>
      </c>
      <c r="BD2" s="1" t="s">
        <v>74</v>
      </c>
      <c r="BE2" s="1" t="s">
        <v>73</v>
      </c>
      <c r="BF2">
        <v>861825</v>
      </c>
      <c r="BG2" s="1" t="s">
        <v>75</v>
      </c>
      <c r="BH2" s="1" t="s">
        <v>76</v>
      </c>
      <c r="BI2" s="1" t="s">
        <v>77</v>
      </c>
      <c r="BJ2" s="1" t="s">
        <v>74</v>
      </c>
      <c r="BK2" s="1" t="s">
        <v>78</v>
      </c>
    </row>
    <row r="3" spans="1:63" ht="15.75" x14ac:dyDescent="0.25">
      <c r="A3">
        <v>91</v>
      </c>
      <c r="B3">
        <v>42328</v>
      </c>
      <c r="C3">
        <v>3</v>
      </c>
      <c r="D3">
        <v>105528</v>
      </c>
      <c r="E3" s="1" t="s">
        <v>79</v>
      </c>
      <c r="F3">
        <v>106</v>
      </c>
      <c r="G3" s="1" t="s">
        <v>80</v>
      </c>
      <c r="H3" s="1" t="s">
        <v>81</v>
      </c>
      <c r="I3">
        <v>2013</v>
      </c>
      <c r="J3" s="1" t="s">
        <v>82</v>
      </c>
      <c r="K3">
        <v>5</v>
      </c>
      <c r="L3" s="1" t="s">
        <v>67</v>
      </c>
      <c r="M3" s="1" t="s">
        <v>83</v>
      </c>
      <c r="N3" s="1" t="s">
        <v>84</v>
      </c>
      <c r="O3" s="1" t="s">
        <v>85</v>
      </c>
      <c r="P3">
        <v>23674929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">
        <v>0</v>
      </c>
      <c r="AE3">
        <v>0</v>
      </c>
      <c r="AF3">
        <v>0</v>
      </c>
      <c r="AG3">
        <v>3</v>
      </c>
      <c r="AH3">
        <v>2000</v>
      </c>
      <c r="AI3">
        <v>0</v>
      </c>
      <c r="AJ3">
        <v>2000</v>
      </c>
      <c r="AK3">
        <v>1050</v>
      </c>
      <c r="AL3" s="2">
        <v>1050</v>
      </c>
      <c r="AM3" s="2">
        <v>1050</v>
      </c>
      <c r="AN3">
        <v>1050</v>
      </c>
      <c r="AO3">
        <v>145</v>
      </c>
      <c r="AP3">
        <v>145</v>
      </c>
      <c r="AQ3">
        <v>75</v>
      </c>
      <c r="AR3">
        <v>0</v>
      </c>
      <c r="AS3">
        <v>6</v>
      </c>
      <c r="AT3" s="5">
        <f t="shared" si="0"/>
        <v>246.86666666666667</v>
      </c>
      <c r="AU3" s="4">
        <f t="shared" si="1"/>
        <v>1481.2</v>
      </c>
      <c r="AV3" s="1" t="s">
        <v>86</v>
      </c>
      <c r="AW3">
        <v>105528</v>
      </c>
      <c r="AX3" s="1" t="s">
        <v>79</v>
      </c>
      <c r="AY3" s="4">
        <f t="shared" si="2"/>
        <v>52.499999999999993</v>
      </c>
      <c r="AZ3">
        <v>0</v>
      </c>
      <c r="BA3" s="5">
        <f t="shared" si="3"/>
        <v>158.70000000000005</v>
      </c>
      <c r="BB3" s="1" t="s">
        <v>72</v>
      </c>
      <c r="BC3" s="1" t="s">
        <v>74</v>
      </c>
      <c r="BD3" s="1" t="s">
        <v>74</v>
      </c>
      <c r="BE3" s="1" t="s">
        <v>74</v>
      </c>
      <c r="BF3">
        <v>861683</v>
      </c>
      <c r="BG3" s="1" t="s">
        <v>87</v>
      </c>
      <c r="BH3" s="1" t="s">
        <v>88</v>
      </c>
      <c r="BI3" s="1" t="s">
        <v>89</v>
      </c>
      <c r="BJ3" s="1" t="s">
        <v>74</v>
      </c>
      <c r="BK3" s="1" t="s">
        <v>90</v>
      </c>
    </row>
    <row r="4" spans="1:63" ht="15.75" x14ac:dyDescent="0.25">
      <c r="A4">
        <v>91</v>
      </c>
      <c r="B4">
        <v>47594</v>
      </c>
      <c r="C4">
        <v>1</v>
      </c>
      <c r="D4">
        <v>3003819</v>
      </c>
      <c r="E4" s="1" t="s">
        <v>91</v>
      </c>
      <c r="F4">
        <v>106</v>
      </c>
      <c r="G4" s="1" t="s">
        <v>92</v>
      </c>
      <c r="H4" s="1" t="s">
        <v>93</v>
      </c>
      <c r="I4">
        <v>2008</v>
      </c>
      <c r="J4" s="1" t="s">
        <v>82</v>
      </c>
      <c r="K4">
        <v>5</v>
      </c>
      <c r="L4" s="1" t="s">
        <v>67</v>
      </c>
      <c r="M4" s="1" t="s">
        <v>94</v>
      </c>
      <c r="N4" s="1" t="s">
        <v>95</v>
      </c>
      <c r="O4" s="1" t="s">
        <v>96</v>
      </c>
      <c r="P4">
        <v>66342027</v>
      </c>
      <c r="Q4">
        <v>58954560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</v>
      </c>
      <c r="AD4" s="3"/>
      <c r="AE4">
        <v>33288</v>
      </c>
      <c r="AF4">
        <v>35921</v>
      </c>
      <c r="AG4">
        <v>3</v>
      </c>
      <c r="AH4">
        <v>2000</v>
      </c>
      <c r="AI4">
        <v>3</v>
      </c>
      <c r="AJ4">
        <v>2000</v>
      </c>
      <c r="AK4">
        <v>2100</v>
      </c>
      <c r="AL4" s="2">
        <v>2310</v>
      </c>
      <c r="AM4" s="2">
        <v>2310</v>
      </c>
      <c r="AN4">
        <v>2100</v>
      </c>
      <c r="AO4">
        <v>145</v>
      </c>
      <c r="AP4">
        <v>145</v>
      </c>
      <c r="AQ4">
        <v>75</v>
      </c>
      <c r="AR4">
        <v>0</v>
      </c>
      <c r="AS4">
        <v>10</v>
      </c>
      <c r="AT4" s="5">
        <f t="shared" si="0"/>
        <v>296.29600000000005</v>
      </c>
      <c r="AU4" s="4">
        <f t="shared" si="1"/>
        <v>2962.9600000000005</v>
      </c>
      <c r="AV4" s="1" t="s">
        <v>97</v>
      </c>
      <c r="AW4">
        <v>3003819</v>
      </c>
      <c r="AX4" s="1" t="s">
        <v>91</v>
      </c>
      <c r="AY4" s="4">
        <f t="shared" si="2"/>
        <v>115.5</v>
      </c>
      <c r="AZ4">
        <v>0</v>
      </c>
      <c r="BA4" s="5">
        <f t="shared" si="3"/>
        <v>317.46000000000049</v>
      </c>
      <c r="BB4" s="1" t="s">
        <v>72</v>
      </c>
      <c r="BC4" s="1" t="s">
        <v>73</v>
      </c>
      <c r="BD4" s="1" t="s">
        <v>74</v>
      </c>
      <c r="BE4" s="1" t="s">
        <v>73</v>
      </c>
      <c r="BF4">
        <v>861684</v>
      </c>
      <c r="BG4" s="1" t="s">
        <v>98</v>
      </c>
      <c r="BH4" s="1" t="s">
        <v>99</v>
      </c>
      <c r="BI4" s="1" t="s">
        <v>100</v>
      </c>
      <c r="BJ4" s="1" t="s">
        <v>74</v>
      </c>
      <c r="BK4" s="1" t="s">
        <v>101</v>
      </c>
    </row>
    <row r="5" spans="1:63" ht="15.75" x14ac:dyDescent="0.25">
      <c r="A5">
        <v>91</v>
      </c>
      <c r="B5">
        <v>47680</v>
      </c>
      <c r="C5">
        <v>2</v>
      </c>
      <c r="D5">
        <v>73838</v>
      </c>
      <c r="E5" s="1" t="s">
        <v>102</v>
      </c>
      <c r="F5">
        <v>106</v>
      </c>
      <c r="G5" s="1" t="s">
        <v>103</v>
      </c>
      <c r="H5" s="1" t="s">
        <v>104</v>
      </c>
      <c r="I5">
        <v>2007</v>
      </c>
      <c r="J5" s="1" t="s">
        <v>82</v>
      </c>
      <c r="K5">
        <v>5</v>
      </c>
      <c r="L5" s="1" t="s">
        <v>67</v>
      </c>
      <c r="M5" s="1" t="s">
        <v>105</v>
      </c>
      <c r="N5" s="1" t="s">
        <v>106</v>
      </c>
      <c r="O5" s="1" t="s">
        <v>107</v>
      </c>
      <c r="P5">
        <v>23083959</v>
      </c>
      <c r="Q5">
        <v>35116449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</v>
      </c>
      <c r="AD5" s="3"/>
      <c r="AE5">
        <v>34656</v>
      </c>
      <c r="AF5">
        <v>37809</v>
      </c>
      <c r="AG5">
        <v>3</v>
      </c>
      <c r="AH5">
        <v>2000</v>
      </c>
      <c r="AI5">
        <v>3</v>
      </c>
      <c r="AJ5">
        <v>2000</v>
      </c>
      <c r="AK5">
        <v>2100</v>
      </c>
      <c r="AL5" s="2">
        <v>2100</v>
      </c>
      <c r="AM5" s="2">
        <v>2100</v>
      </c>
      <c r="AN5">
        <v>2100</v>
      </c>
      <c r="AO5">
        <v>145</v>
      </c>
      <c r="AP5">
        <v>145</v>
      </c>
      <c r="AQ5">
        <v>75</v>
      </c>
      <c r="AR5">
        <v>0</v>
      </c>
      <c r="AS5">
        <v>10</v>
      </c>
      <c r="AT5" s="5">
        <f t="shared" si="0"/>
        <v>271.60000000000002</v>
      </c>
      <c r="AU5" s="4">
        <f t="shared" si="1"/>
        <v>2716.0000000000005</v>
      </c>
      <c r="AV5" s="1" t="s">
        <v>97</v>
      </c>
      <c r="AW5">
        <v>292601</v>
      </c>
      <c r="AX5" s="1" t="s">
        <v>108</v>
      </c>
      <c r="AY5" s="4">
        <f t="shared" si="2"/>
        <v>105</v>
      </c>
      <c r="AZ5">
        <v>0</v>
      </c>
      <c r="BA5" s="5">
        <f t="shared" si="3"/>
        <v>291.00000000000045</v>
      </c>
      <c r="BB5" s="1" t="s">
        <v>72</v>
      </c>
      <c r="BC5" s="1" t="s">
        <v>74</v>
      </c>
      <c r="BD5" s="1" t="s">
        <v>74</v>
      </c>
      <c r="BE5" s="1" t="s">
        <v>73</v>
      </c>
      <c r="BF5">
        <v>861685</v>
      </c>
      <c r="BG5" s="1" t="s">
        <v>109</v>
      </c>
      <c r="BH5" s="1" t="s">
        <v>110</v>
      </c>
      <c r="BI5" s="1" t="s">
        <v>111</v>
      </c>
      <c r="BJ5" s="1" t="s">
        <v>74</v>
      </c>
      <c r="BK5" s="1" t="s">
        <v>112</v>
      </c>
    </row>
    <row r="6" spans="1:63" ht="15.75" x14ac:dyDescent="0.25">
      <c r="A6">
        <v>91</v>
      </c>
      <c r="B6">
        <v>53140</v>
      </c>
      <c r="C6">
        <v>1</v>
      </c>
      <c r="D6">
        <v>150470</v>
      </c>
      <c r="E6" s="1" t="s">
        <v>113</v>
      </c>
      <c r="F6">
        <v>106</v>
      </c>
      <c r="G6" s="1" t="s">
        <v>114</v>
      </c>
      <c r="H6" s="1" t="s">
        <v>115</v>
      </c>
      <c r="I6">
        <v>2007</v>
      </c>
      <c r="J6" s="1" t="s">
        <v>82</v>
      </c>
      <c r="K6">
        <v>5</v>
      </c>
      <c r="L6" s="1" t="s">
        <v>67</v>
      </c>
      <c r="M6" s="1" t="s">
        <v>116</v>
      </c>
      <c r="N6" s="1" t="s">
        <v>117</v>
      </c>
      <c r="O6" s="1" t="s">
        <v>118</v>
      </c>
      <c r="P6">
        <v>55108579</v>
      </c>
      <c r="Q6">
        <v>24765467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</v>
      </c>
      <c r="AD6" s="3"/>
      <c r="AE6">
        <v>27713</v>
      </c>
      <c r="AF6">
        <v>30364</v>
      </c>
      <c r="AG6">
        <v>3</v>
      </c>
      <c r="AH6">
        <v>2000</v>
      </c>
      <c r="AI6">
        <v>3</v>
      </c>
      <c r="AJ6">
        <v>2000</v>
      </c>
      <c r="AK6">
        <v>2100</v>
      </c>
      <c r="AL6" s="2">
        <v>2100</v>
      </c>
      <c r="AM6" s="2">
        <v>2100</v>
      </c>
      <c r="AN6">
        <v>2100</v>
      </c>
      <c r="AO6">
        <v>145</v>
      </c>
      <c r="AP6">
        <v>145</v>
      </c>
      <c r="AQ6">
        <v>75</v>
      </c>
      <c r="AR6">
        <v>0</v>
      </c>
      <c r="AS6">
        <v>10</v>
      </c>
      <c r="AT6" s="5">
        <f t="shared" si="0"/>
        <v>271.60000000000002</v>
      </c>
      <c r="AU6" s="4">
        <f t="shared" si="1"/>
        <v>2716.0000000000005</v>
      </c>
      <c r="AV6" s="1" t="s">
        <v>71</v>
      </c>
      <c r="AW6">
        <v>150470</v>
      </c>
      <c r="AX6" s="1" t="s">
        <v>113</v>
      </c>
      <c r="AY6" s="4">
        <f t="shared" si="2"/>
        <v>105</v>
      </c>
      <c r="AZ6">
        <v>0</v>
      </c>
      <c r="BA6" s="5">
        <f t="shared" si="3"/>
        <v>291.00000000000045</v>
      </c>
      <c r="BB6" s="1" t="s">
        <v>72</v>
      </c>
      <c r="BC6" s="1" t="s">
        <v>74</v>
      </c>
      <c r="BD6" s="1" t="s">
        <v>74</v>
      </c>
      <c r="BE6" s="1" t="s">
        <v>73</v>
      </c>
      <c r="BF6">
        <v>861686</v>
      </c>
      <c r="BG6" s="1" t="s">
        <v>119</v>
      </c>
      <c r="BH6" s="1" t="s">
        <v>120</v>
      </c>
      <c r="BI6" s="1" t="s">
        <v>121</v>
      </c>
      <c r="BJ6" s="1" t="s">
        <v>74</v>
      </c>
      <c r="BK6" s="1" t="s">
        <v>122</v>
      </c>
    </row>
    <row r="7" spans="1:63" ht="15.75" x14ac:dyDescent="0.25">
      <c r="A7">
        <v>91</v>
      </c>
      <c r="B7">
        <v>58007</v>
      </c>
      <c r="C7">
        <v>2</v>
      </c>
      <c r="D7">
        <v>40430</v>
      </c>
      <c r="E7" s="1" t="s">
        <v>123</v>
      </c>
      <c r="F7">
        <v>106</v>
      </c>
      <c r="G7" s="1" t="s">
        <v>124</v>
      </c>
      <c r="H7" s="1" t="s">
        <v>81</v>
      </c>
      <c r="I7">
        <v>2012</v>
      </c>
      <c r="J7" s="1" t="s">
        <v>82</v>
      </c>
      <c r="K7">
        <v>5</v>
      </c>
      <c r="L7" s="1" t="s">
        <v>67</v>
      </c>
      <c r="M7" s="1" t="s">
        <v>125</v>
      </c>
      <c r="N7" s="1" t="s">
        <v>126</v>
      </c>
      <c r="O7" s="1" t="s">
        <v>127</v>
      </c>
      <c r="P7">
        <v>22532248</v>
      </c>
      <c r="Q7">
        <v>31439544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</v>
      </c>
      <c r="AD7" s="3">
        <v>113.5</v>
      </c>
      <c r="AE7">
        <v>48534</v>
      </c>
      <c r="AF7">
        <v>53760</v>
      </c>
      <c r="AG7">
        <v>3</v>
      </c>
      <c r="AH7">
        <v>2000</v>
      </c>
      <c r="AI7">
        <v>3</v>
      </c>
      <c r="AJ7">
        <v>2000</v>
      </c>
      <c r="AK7">
        <v>2270</v>
      </c>
      <c r="AL7" s="2">
        <v>2586</v>
      </c>
      <c r="AM7" s="2">
        <v>2472.5</v>
      </c>
      <c r="AN7">
        <v>2100</v>
      </c>
      <c r="AO7">
        <v>145</v>
      </c>
      <c r="AP7">
        <v>145</v>
      </c>
      <c r="AQ7">
        <v>75</v>
      </c>
      <c r="AR7">
        <v>0</v>
      </c>
      <c r="AS7">
        <v>10</v>
      </c>
      <c r="AT7" s="5">
        <f t="shared" si="0"/>
        <v>315.40600000000006</v>
      </c>
      <c r="AU7" s="4">
        <f t="shared" si="1"/>
        <v>3154.0600000000004</v>
      </c>
      <c r="AV7" s="1" t="s">
        <v>71</v>
      </c>
      <c r="AW7">
        <v>68392</v>
      </c>
      <c r="AX7" s="1" t="s">
        <v>128</v>
      </c>
      <c r="AY7" s="4">
        <f t="shared" si="2"/>
        <v>123.625</v>
      </c>
      <c r="AZ7">
        <v>0</v>
      </c>
      <c r="BA7" s="5">
        <f t="shared" si="3"/>
        <v>337.9350000000004</v>
      </c>
      <c r="BB7" s="1" t="s">
        <v>72</v>
      </c>
      <c r="BC7" s="1" t="s">
        <v>74</v>
      </c>
      <c r="BD7" s="1" t="s">
        <v>74</v>
      </c>
      <c r="BE7" s="1" t="s">
        <v>73</v>
      </c>
      <c r="BF7">
        <v>861687</v>
      </c>
      <c r="BG7" s="1" t="s">
        <v>74</v>
      </c>
      <c r="BH7" s="1" t="s">
        <v>74</v>
      </c>
      <c r="BI7" s="1" t="s">
        <v>129</v>
      </c>
      <c r="BJ7" s="1" t="s">
        <v>74</v>
      </c>
      <c r="BK7" s="1" t="s">
        <v>130</v>
      </c>
    </row>
    <row r="8" spans="1:63" ht="15.75" x14ac:dyDescent="0.25">
      <c r="A8">
        <v>91</v>
      </c>
      <c r="B8">
        <v>62191</v>
      </c>
      <c r="C8">
        <v>2</v>
      </c>
      <c r="D8">
        <v>51744</v>
      </c>
      <c r="E8" s="1" t="s">
        <v>131</v>
      </c>
      <c r="F8">
        <v>106</v>
      </c>
      <c r="G8" s="1" t="s">
        <v>132</v>
      </c>
      <c r="H8" s="1" t="s">
        <v>133</v>
      </c>
      <c r="I8">
        <v>2013</v>
      </c>
      <c r="J8" s="1" t="s">
        <v>66</v>
      </c>
      <c r="K8">
        <v>5</v>
      </c>
      <c r="L8" s="1" t="s">
        <v>67</v>
      </c>
      <c r="M8" s="1" t="s">
        <v>134</v>
      </c>
      <c r="N8" s="1" t="s">
        <v>135</v>
      </c>
      <c r="O8" s="1" t="s">
        <v>136</v>
      </c>
      <c r="P8">
        <v>23668429</v>
      </c>
      <c r="Q8">
        <v>55250080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3">
        <v>0</v>
      </c>
      <c r="AE8">
        <v>0</v>
      </c>
      <c r="AF8">
        <v>0</v>
      </c>
      <c r="AG8">
        <v>3</v>
      </c>
      <c r="AH8">
        <v>2000</v>
      </c>
      <c r="AI8">
        <v>0</v>
      </c>
      <c r="AJ8">
        <v>2000</v>
      </c>
      <c r="AK8">
        <v>1050</v>
      </c>
      <c r="AL8" s="2">
        <v>1050</v>
      </c>
      <c r="AM8" s="2">
        <v>1050</v>
      </c>
      <c r="AN8">
        <v>1050</v>
      </c>
      <c r="AO8">
        <v>145</v>
      </c>
      <c r="AP8">
        <v>145</v>
      </c>
      <c r="AQ8">
        <v>75</v>
      </c>
      <c r="AR8">
        <v>0</v>
      </c>
      <c r="AS8">
        <v>6</v>
      </c>
      <c r="AT8" s="5">
        <f t="shared" si="0"/>
        <v>252.43306666666669</v>
      </c>
      <c r="AU8" s="4">
        <f t="shared" si="1"/>
        <v>1514.5984000000001</v>
      </c>
      <c r="AV8" s="1" t="s">
        <v>71</v>
      </c>
      <c r="AW8">
        <v>51744</v>
      </c>
      <c r="AX8" s="1" t="s">
        <v>131</v>
      </c>
      <c r="AY8" s="4">
        <f t="shared" si="2"/>
        <v>53.919999999999995</v>
      </c>
      <c r="AZ8">
        <v>29.82</v>
      </c>
      <c r="BA8" s="5">
        <f t="shared" si="3"/>
        <v>162.27840000000015</v>
      </c>
      <c r="BB8" s="1" t="s">
        <v>72</v>
      </c>
      <c r="BC8" s="1" t="s">
        <v>74</v>
      </c>
      <c r="BD8" s="1" t="s">
        <v>74</v>
      </c>
      <c r="BE8" s="1" t="s">
        <v>73</v>
      </c>
      <c r="BF8">
        <v>861688</v>
      </c>
      <c r="BG8" s="1" t="s">
        <v>137</v>
      </c>
      <c r="BH8" s="1" t="s">
        <v>138</v>
      </c>
      <c r="BI8" s="1" t="s">
        <v>139</v>
      </c>
      <c r="BJ8" s="1" t="s">
        <v>74</v>
      </c>
      <c r="BK8" s="1" t="s">
        <v>140</v>
      </c>
    </row>
    <row r="9" spans="1:63" ht="15.75" x14ac:dyDescent="0.25">
      <c r="A9">
        <v>91</v>
      </c>
      <c r="B9">
        <v>62299</v>
      </c>
      <c r="C9">
        <v>4</v>
      </c>
      <c r="D9">
        <v>94711</v>
      </c>
      <c r="E9" s="1" t="s">
        <v>141</v>
      </c>
      <c r="F9">
        <v>106</v>
      </c>
      <c r="G9" s="1" t="s">
        <v>142</v>
      </c>
      <c r="H9" s="1" t="s">
        <v>143</v>
      </c>
      <c r="I9">
        <v>2015</v>
      </c>
      <c r="J9" s="1" t="s">
        <v>82</v>
      </c>
      <c r="K9">
        <v>5</v>
      </c>
      <c r="L9" s="1" t="s">
        <v>67</v>
      </c>
      <c r="M9" s="1" t="s">
        <v>144</v>
      </c>
      <c r="N9" s="1" t="s">
        <v>145</v>
      </c>
      <c r="O9" s="1" t="s">
        <v>146</v>
      </c>
      <c r="P9">
        <v>57555515</v>
      </c>
      <c r="Q9">
        <v>23866000</v>
      </c>
      <c r="R9">
        <v>57555515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 s="3">
        <v>330.86</v>
      </c>
      <c r="AE9">
        <v>220000</v>
      </c>
      <c r="AF9">
        <v>253000</v>
      </c>
      <c r="AG9">
        <v>3</v>
      </c>
      <c r="AH9">
        <v>2000</v>
      </c>
      <c r="AI9">
        <v>3</v>
      </c>
      <c r="AJ9">
        <v>2000</v>
      </c>
      <c r="AK9">
        <v>6617.29</v>
      </c>
      <c r="AL9" s="2">
        <v>10057.5</v>
      </c>
      <c r="AM9" s="2">
        <v>9726.64</v>
      </c>
      <c r="AN9">
        <v>2100</v>
      </c>
      <c r="AO9">
        <v>145</v>
      </c>
      <c r="AP9">
        <v>145</v>
      </c>
      <c r="AQ9">
        <v>75</v>
      </c>
      <c r="AR9">
        <v>0</v>
      </c>
      <c r="AS9">
        <v>10</v>
      </c>
      <c r="AT9" s="5">
        <f t="shared" si="0"/>
        <v>1168.4928640000001</v>
      </c>
      <c r="AU9" s="4">
        <f t="shared" si="1"/>
        <v>11684.92864</v>
      </c>
      <c r="AV9" s="1" t="s">
        <v>71</v>
      </c>
      <c r="AW9">
        <v>94711</v>
      </c>
      <c r="AX9" s="1" t="s">
        <v>141</v>
      </c>
      <c r="AY9" s="4">
        <f t="shared" si="2"/>
        <v>486.33199999999999</v>
      </c>
      <c r="AZ9">
        <v>0</v>
      </c>
      <c r="BA9" s="5">
        <f t="shared" si="3"/>
        <v>1251.9566400000003</v>
      </c>
      <c r="BB9" s="1" t="s">
        <v>72</v>
      </c>
      <c r="BC9" s="1" t="s">
        <v>73</v>
      </c>
      <c r="BD9" s="1" t="s">
        <v>74</v>
      </c>
      <c r="BE9" s="1" t="s">
        <v>73</v>
      </c>
      <c r="BF9">
        <v>861689</v>
      </c>
      <c r="BG9" s="1" t="s">
        <v>147</v>
      </c>
      <c r="BH9" s="1" t="s">
        <v>148</v>
      </c>
      <c r="BI9" s="1" t="s">
        <v>149</v>
      </c>
      <c r="BJ9" s="1" t="s">
        <v>74</v>
      </c>
      <c r="BK9" s="1" t="s">
        <v>150</v>
      </c>
    </row>
    <row r="10" spans="1:63" ht="15.75" x14ac:dyDescent="0.25">
      <c r="A10">
        <v>91</v>
      </c>
      <c r="B10">
        <v>62415</v>
      </c>
      <c r="C10">
        <v>1</v>
      </c>
      <c r="D10">
        <v>88143</v>
      </c>
      <c r="E10" s="1" t="s">
        <v>151</v>
      </c>
      <c r="F10">
        <v>106</v>
      </c>
      <c r="G10" s="1" t="s">
        <v>152</v>
      </c>
      <c r="H10" s="1" t="s">
        <v>153</v>
      </c>
      <c r="I10">
        <v>2003</v>
      </c>
      <c r="J10" s="1" t="s">
        <v>66</v>
      </c>
      <c r="K10">
        <v>5</v>
      </c>
      <c r="L10" s="1" t="s">
        <v>67</v>
      </c>
      <c r="M10" s="1" t="s">
        <v>154</v>
      </c>
      <c r="N10" s="1" t="s">
        <v>155</v>
      </c>
      <c r="O10" s="1" t="s">
        <v>156</v>
      </c>
      <c r="P10">
        <v>23370544</v>
      </c>
      <c r="Q10">
        <v>23374047</v>
      </c>
      <c r="R10">
        <v>24404405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</v>
      </c>
      <c r="AD10" s="3"/>
      <c r="AE10">
        <v>37792</v>
      </c>
      <c r="AF10">
        <v>42697</v>
      </c>
      <c r="AG10">
        <v>3</v>
      </c>
      <c r="AH10">
        <v>2000</v>
      </c>
      <c r="AI10">
        <v>3</v>
      </c>
      <c r="AJ10">
        <v>2000</v>
      </c>
      <c r="AK10">
        <v>2500</v>
      </c>
      <c r="AL10" s="2">
        <v>2500</v>
      </c>
      <c r="AM10" s="2">
        <v>2500</v>
      </c>
      <c r="AN10">
        <v>2500</v>
      </c>
      <c r="AO10">
        <v>145</v>
      </c>
      <c r="AP10">
        <v>145</v>
      </c>
      <c r="AQ10">
        <v>75</v>
      </c>
      <c r="AR10">
        <v>0</v>
      </c>
      <c r="AS10">
        <v>10</v>
      </c>
      <c r="AT10" s="5">
        <f t="shared" si="0"/>
        <v>318.64</v>
      </c>
      <c r="AU10" s="4">
        <f t="shared" si="1"/>
        <v>3186.4</v>
      </c>
      <c r="AV10" s="1" t="s">
        <v>71</v>
      </c>
      <c r="AW10">
        <v>88143</v>
      </c>
      <c r="AX10" s="1" t="s">
        <v>151</v>
      </c>
      <c r="AY10" s="4">
        <f t="shared" si="2"/>
        <v>124.99999999999999</v>
      </c>
      <c r="AZ10">
        <v>0</v>
      </c>
      <c r="BA10" s="5">
        <f t="shared" si="3"/>
        <v>341.40000000000009</v>
      </c>
      <c r="BB10" s="1" t="s">
        <v>72</v>
      </c>
      <c r="BC10" s="1" t="s">
        <v>74</v>
      </c>
      <c r="BD10" s="1" t="s">
        <v>74</v>
      </c>
      <c r="BE10" s="1" t="s">
        <v>73</v>
      </c>
      <c r="BF10">
        <v>861690</v>
      </c>
      <c r="BG10" s="1" t="s">
        <v>157</v>
      </c>
      <c r="BH10" s="1" t="s">
        <v>158</v>
      </c>
      <c r="BI10" s="1" t="s">
        <v>159</v>
      </c>
      <c r="BJ10" s="1" t="s">
        <v>74</v>
      </c>
      <c r="BK10" s="1" t="s">
        <v>160</v>
      </c>
    </row>
    <row r="11" spans="1:63" ht="15.75" x14ac:dyDescent="0.25">
      <c r="A11">
        <v>91</v>
      </c>
      <c r="B11">
        <v>62416</v>
      </c>
      <c r="C11">
        <v>1</v>
      </c>
      <c r="D11">
        <v>89482</v>
      </c>
      <c r="E11" s="1" t="s">
        <v>161</v>
      </c>
      <c r="F11">
        <v>106</v>
      </c>
      <c r="G11" s="1" t="s">
        <v>152</v>
      </c>
      <c r="H11" s="1" t="s">
        <v>162</v>
      </c>
      <c r="I11">
        <v>1990</v>
      </c>
      <c r="J11" s="1" t="s">
        <v>82</v>
      </c>
      <c r="K11">
        <v>5</v>
      </c>
      <c r="L11" s="1" t="s">
        <v>163</v>
      </c>
      <c r="M11" s="1" t="s">
        <v>164</v>
      </c>
      <c r="N11" s="1" t="s">
        <v>165</v>
      </c>
      <c r="O11" s="1" t="s">
        <v>166</v>
      </c>
      <c r="P11">
        <v>24856590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3">
        <v>0</v>
      </c>
      <c r="AE11">
        <v>0</v>
      </c>
      <c r="AF11">
        <v>0</v>
      </c>
      <c r="AG11">
        <v>3</v>
      </c>
      <c r="AH11">
        <v>2000</v>
      </c>
      <c r="AI11">
        <v>0</v>
      </c>
      <c r="AJ11">
        <v>2000</v>
      </c>
      <c r="AK11">
        <v>1050</v>
      </c>
      <c r="AL11" s="2">
        <v>1050</v>
      </c>
      <c r="AM11" s="2">
        <v>1050</v>
      </c>
      <c r="AN11">
        <v>1050</v>
      </c>
      <c r="AO11">
        <v>145</v>
      </c>
      <c r="AP11">
        <v>145</v>
      </c>
      <c r="AQ11">
        <v>75</v>
      </c>
      <c r="AR11">
        <v>0</v>
      </c>
      <c r="AS11">
        <v>6</v>
      </c>
      <c r="AT11" s="5">
        <f t="shared" si="0"/>
        <v>246.86666666666667</v>
      </c>
      <c r="AU11" s="4">
        <f t="shared" si="1"/>
        <v>1481.2</v>
      </c>
      <c r="AV11" s="1" t="s">
        <v>71</v>
      </c>
      <c r="AW11">
        <v>2955368</v>
      </c>
      <c r="AX11" s="1" t="s">
        <v>167</v>
      </c>
      <c r="AY11" s="4">
        <f t="shared" si="2"/>
        <v>52.499999999999993</v>
      </c>
      <c r="AZ11">
        <v>0</v>
      </c>
      <c r="BA11" s="5">
        <f t="shared" si="3"/>
        <v>158.70000000000005</v>
      </c>
      <c r="BB11" s="1" t="s">
        <v>72</v>
      </c>
      <c r="BC11" s="1" t="s">
        <v>74</v>
      </c>
      <c r="BD11" s="1" t="s">
        <v>74</v>
      </c>
      <c r="BE11" s="1" t="s">
        <v>73</v>
      </c>
      <c r="BF11">
        <v>861691</v>
      </c>
      <c r="BG11" s="1" t="s">
        <v>168</v>
      </c>
      <c r="BH11" s="1" t="s">
        <v>74</v>
      </c>
      <c r="BI11" s="1" t="s">
        <v>169</v>
      </c>
      <c r="BJ11" s="1" t="s">
        <v>74</v>
      </c>
      <c r="BK11" s="1" t="s">
        <v>170</v>
      </c>
    </row>
    <row r="12" spans="1:63" ht="15.75" x14ac:dyDescent="0.25">
      <c r="A12">
        <v>91</v>
      </c>
      <c r="B12">
        <v>62645</v>
      </c>
      <c r="C12">
        <v>2</v>
      </c>
      <c r="D12">
        <v>148710</v>
      </c>
      <c r="E12" s="1" t="s">
        <v>171</v>
      </c>
      <c r="F12">
        <v>106</v>
      </c>
      <c r="G12" s="1" t="s">
        <v>103</v>
      </c>
      <c r="H12" s="1" t="s">
        <v>172</v>
      </c>
      <c r="I12">
        <v>2014</v>
      </c>
      <c r="J12" s="1" t="s">
        <v>173</v>
      </c>
      <c r="K12">
        <v>5</v>
      </c>
      <c r="L12" s="1" t="s">
        <v>67</v>
      </c>
      <c r="M12" s="1" t="s">
        <v>174</v>
      </c>
      <c r="N12" s="1" t="s">
        <v>175</v>
      </c>
      <c r="O12" s="1" t="s">
        <v>176</v>
      </c>
      <c r="P12">
        <v>41517643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15</v>
      </c>
      <c r="Y12">
        <v>0</v>
      </c>
      <c r="Z12">
        <v>0</v>
      </c>
      <c r="AA12">
        <v>0</v>
      </c>
      <c r="AB12">
        <v>0</v>
      </c>
      <c r="AC12">
        <v>5</v>
      </c>
      <c r="AD12" s="3">
        <v>141.29</v>
      </c>
      <c r="AE12">
        <v>78827</v>
      </c>
      <c r="AF12">
        <v>79173</v>
      </c>
      <c r="AG12">
        <v>3</v>
      </c>
      <c r="AH12">
        <v>2000</v>
      </c>
      <c r="AI12">
        <v>3</v>
      </c>
      <c r="AJ12">
        <v>2000</v>
      </c>
      <c r="AK12">
        <v>2825.81</v>
      </c>
      <c r="AL12" s="2">
        <v>3008.1393749999997</v>
      </c>
      <c r="AM12" s="2">
        <v>2866.8493749999998</v>
      </c>
      <c r="AN12">
        <v>2100</v>
      </c>
      <c r="AO12">
        <v>145</v>
      </c>
      <c r="AP12">
        <v>145</v>
      </c>
      <c r="AQ12">
        <v>75</v>
      </c>
      <c r="AR12">
        <v>0</v>
      </c>
      <c r="AS12">
        <v>10</v>
      </c>
      <c r="AT12" s="5">
        <f t="shared" si="0"/>
        <v>361.78148650000003</v>
      </c>
      <c r="AU12" s="4">
        <f t="shared" si="1"/>
        <v>3617.8148650000003</v>
      </c>
      <c r="AV12" s="1" t="s">
        <v>71</v>
      </c>
      <c r="AW12">
        <v>148710</v>
      </c>
      <c r="AX12" s="1" t="s">
        <v>171</v>
      </c>
      <c r="AY12" s="4">
        <f t="shared" si="2"/>
        <v>143.34246874999999</v>
      </c>
      <c r="AZ12">
        <v>0</v>
      </c>
      <c r="BA12" s="5">
        <f t="shared" si="3"/>
        <v>387.62302125000042</v>
      </c>
      <c r="BB12" s="1" t="s">
        <v>72</v>
      </c>
      <c r="BC12" s="1" t="s">
        <v>74</v>
      </c>
      <c r="BD12" s="1" t="s">
        <v>74</v>
      </c>
      <c r="BE12" s="1" t="s">
        <v>73</v>
      </c>
      <c r="BF12">
        <v>861693</v>
      </c>
      <c r="BG12" s="1" t="s">
        <v>177</v>
      </c>
      <c r="BH12" s="1" t="s">
        <v>178</v>
      </c>
      <c r="BI12" s="1" t="s">
        <v>179</v>
      </c>
      <c r="BJ12" s="1" t="s">
        <v>74</v>
      </c>
      <c r="BK12" s="1" t="s">
        <v>180</v>
      </c>
    </row>
    <row r="13" spans="1:63" ht="15.75" x14ac:dyDescent="0.25">
      <c r="A13">
        <v>91</v>
      </c>
      <c r="B13">
        <v>62761</v>
      </c>
      <c r="C13">
        <v>1</v>
      </c>
      <c r="D13">
        <v>177115</v>
      </c>
      <c r="E13" s="1" t="s">
        <v>181</v>
      </c>
      <c r="F13">
        <v>106</v>
      </c>
      <c r="G13" s="1" t="s">
        <v>114</v>
      </c>
      <c r="H13" s="1" t="s">
        <v>182</v>
      </c>
      <c r="I13">
        <v>2005</v>
      </c>
      <c r="J13" s="1" t="s">
        <v>82</v>
      </c>
      <c r="K13">
        <v>5</v>
      </c>
      <c r="L13" s="1" t="s">
        <v>67</v>
      </c>
      <c r="M13" s="1" t="s">
        <v>183</v>
      </c>
      <c r="N13" s="1" t="s">
        <v>184</v>
      </c>
      <c r="O13" s="1" t="s">
        <v>185</v>
      </c>
      <c r="P13">
        <v>23617448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 s="3"/>
      <c r="AE13">
        <v>29712</v>
      </c>
      <c r="AF13">
        <v>34805</v>
      </c>
      <c r="AG13">
        <v>3</v>
      </c>
      <c r="AH13">
        <v>2000</v>
      </c>
      <c r="AI13">
        <v>3</v>
      </c>
      <c r="AJ13">
        <v>2000</v>
      </c>
      <c r="AK13">
        <v>2500</v>
      </c>
      <c r="AL13" s="2">
        <v>2500</v>
      </c>
      <c r="AM13" s="2">
        <v>2500</v>
      </c>
      <c r="AN13">
        <v>2500</v>
      </c>
      <c r="AO13">
        <v>145</v>
      </c>
      <c r="AP13">
        <v>145</v>
      </c>
      <c r="AQ13">
        <v>75</v>
      </c>
      <c r="AR13">
        <v>0</v>
      </c>
      <c r="AS13">
        <v>10</v>
      </c>
      <c r="AT13" s="5">
        <f t="shared" si="0"/>
        <v>318.64</v>
      </c>
      <c r="AU13" s="4">
        <f t="shared" si="1"/>
        <v>3186.4</v>
      </c>
      <c r="AV13" s="1" t="s">
        <v>71</v>
      </c>
      <c r="AW13">
        <v>177115</v>
      </c>
      <c r="AX13" s="1" t="s">
        <v>181</v>
      </c>
      <c r="AY13" s="4">
        <f t="shared" si="2"/>
        <v>124.99999999999999</v>
      </c>
      <c r="AZ13">
        <v>0</v>
      </c>
      <c r="BA13" s="5">
        <f t="shared" si="3"/>
        <v>341.40000000000009</v>
      </c>
      <c r="BB13" s="1" t="s">
        <v>72</v>
      </c>
      <c r="BC13" s="1" t="s">
        <v>74</v>
      </c>
      <c r="BD13" s="1" t="s">
        <v>74</v>
      </c>
      <c r="BE13" s="1" t="s">
        <v>73</v>
      </c>
      <c r="BF13">
        <v>861695</v>
      </c>
      <c r="BG13" s="1" t="s">
        <v>186</v>
      </c>
      <c r="BH13" s="1" t="s">
        <v>187</v>
      </c>
      <c r="BI13" s="1" t="s">
        <v>188</v>
      </c>
      <c r="BJ13" s="1" t="s">
        <v>74</v>
      </c>
      <c r="BK13" s="1" t="s">
        <v>189</v>
      </c>
    </row>
    <row r="14" spans="1:63" ht="15.75" x14ac:dyDescent="0.25">
      <c r="A14">
        <v>91</v>
      </c>
      <c r="B14">
        <v>67317</v>
      </c>
      <c r="C14">
        <v>1</v>
      </c>
      <c r="D14">
        <v>50646</v>
      </c>
      <c r="E14" s="1" t="s">
        <v>190</v>
      </c>
      <c r="F14">
        <v>106</v>
      </c>
      <c r="G14" s="1" t="s">
        <v>92</v>
      </c>
      <c r="H14" s="1" t="s">
        <v>191</v>
      </c>
      <c r="I14">
        <v>2007</v>
      </c>
      <c r="J14" s="1" t="s">
        <v>82</v>
      </c>
      <c r="K14">
        <v>5</v>
      </c>
      <c r="L14" s="1" t="s">
        <v>67</v>
      </c>
      <c r="M14" s="1" t="s">
        <v>192</v>
      </c>
      <c r="N14" s="1" t="s">
        <v>193</v>
      </c>
      <c r="O14" s="1" t="s">
        <v>194</v>
      </c>
      <c r="P14">
        <v>22510795</v>
      </c>
      <c r="Q14">
        <v>23371851</v>
      </c>
      <c r="R14">
        <v>24760790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</v>
      </c>
      <c r="AD14" s="3"/>
      <c r="AE14">
        <v>40482</v>
      </c>
      <c r="AF14">
        <v>42876</v>
      </c>
      <c r="AG14">
        <v>3</v>
      </c>
      <c r="AH14">
        <v>2000</v>
      </c>
      <c r="AI14">
        <v>3</v>
      </c>
      <c r="AJ14">
        <v>2000</v>
      </c>
      <c r="AK14">
        <v>2100</v>
      </c>
      <c r="AL14" s="2">
        <v>2177.85</v>
      </c>
      <c r="AM14" s="2">
        <v>2177.85</v>
      </c>
      <c r="AN14">
        <v>2100</v>
      </c>
      <c r="AO14">
        <v>145</v>
      </c>
      <c r="AP14">
        <v>145</v>
      </c>
      <c r="AQ14">
        <v>75</v>
      </c>
      <c r="AR14">
        <v>0</v>
      </c>
      <c r="AS14">
        <v>10</v>
      </c>
      <c r="AT14" s="5">
        <f t="shared" si="0"/>
        <v>280.75516000000005</v>
      </c>
      <c r="AU14" s="4">
        <f t="shared" si="1"/>
        <v>2807.5516000000002</v>
      </c>
      <c r="AV14" s="1" t="s">
        <v>71</v>
      </c>
      <c r="AW14">
        <v>50646</v>
      </c>
      <c r="AX14" s="1" t="s">
        <v>190</v>
      </c>
      <c r="AY14" s="4">
        <f t="shared" si="2"/>
        <v>108.8925</v>
      </c>
      <c r="AZ14">
        <v>0</v>
      </c>
      <c r="BA14" s="5">
        <f t="shared" si="3"/>
        <v>300.8091000000004</v>
      </c>
      <c r="BB14" s="1" t="s">
        <v>72</v>
      </c>
      <c r="BC14" s="1" t="s">
        <v>74</v>
      </c>
      <c r="BD14" s="1" t="s">
        <v>74</v>
      </c>
      <c r="BE14" s="1" t="s">
        <v>73</v>
      </c>
      <c r="BF14">
        <v>861696</v>
      </c>
      <c r="BG14" s="1" t="s">
        <v>195</v>
      </c>
      <c r="BH14" s="1" t="s">
        <v>196</v>
      </c>
      <c r="BI14" s="1" t="s">
        <v>197</v>
      </c>
      <c r="BJ14" s="1" t="s">
        <v>74</v>
      </c>
      <c r="BK14" s="1" t="s">
        <v>198</v>
      </c>
    </row>
    <row r="15" spans="1:63" ht="15.75" x14ac:dyDescent="0.25">
      <c r="A15">
        <v>91</v>
      </c>
      <c r="B15">
        <v>68151</v>
      </c>
      <c r="C15">
        <v>3</v>
      </c>
      <c r="D15">
        <v>190630</v>
      </c>
      <c r="E15" s="1" t="s">
        <v>199</v>
      </c>
      <c r="F15">
        <v>106</v>
      </c>
      <c r="G15" s="1" t="s">
        <v>114</v>
      </c>
      <c r="H15" s="1" t="s">
        <v>200</v>
      </c>
      <c r="I15">
        <v>2018</v>
      </c>
      <c r="J15" s="1" t="s">
        <v>173</v>
      </c>
      <c r="K15">
        <v>5</v>
      </c>
      <c r="L15" s="1" t="s">
        <v>67</v>
      </c>
      <c r="M15" s="1" t="s">
        <v>201</v>
      </c>
      <c r="N15" s="1" t="s">
        <v>202</v>
      </c>
      <c r="O15" s="1" t="s">
        <v>203</v>
      </c>
      <c r="P15">
        <v>57584275</v>
      </c>
      <c r="Q15">
        <v>0</v>
      </c>
      <c r="R15">
        <v>0</v>
      </c>
      <c r="S15">
        <v>0</v>
      </c>
      <c r="T15">
        <v>14776.78</v>
      </c>
      <c r="U15">
        <v>0</v>
      </c>
      <c r="V15">
        <v>0</v>
      </c>
      <c r="W15">
        <v>285.19</v>
      </c>
      <c r="X15">
        <v>15</v>
      </c>
      <c r="Y15">
        <v>0</v>
      </c>
      <c r="Z15">
        <v>15</v>
      </c>
      <c r="AA15">
        <v>0</v>
      </c>
      <c r="AB15">
        <v>0</v>
      </c>
      <c r="AC15">
        <v>0</v>
      </c>
      <c r="AD15" s="3">
        <v>0</v>
      </c>
      <c r="AE15">
        <v>157883</v>
      </c>
      <c r="AF15">
        <v>169799</v>
      </c>
      <c r="AG15">
        <v>3</v>
      </c>
      <c r="AH15">
        <v>2000</v>
      </c>
      <c r="AI15">
        <v>3</v>
      </c>
      <c r="AJ15">
        <v>2000</v>
      </c>
      <c r="AK15">
        <v>5181.32</v>
      </c>
      <c r="AL15" s="2">
        <v>6781.3695937499997</v>
      </c>
      <c r="AM15" s="2">
        <v>6781.3695937499997</v>
      </c>
      <c r="AN15">
        <v>2100</v>
      </c>
      <c r="AO15">
        <v>145</v>
      </c>
      <c r="AP15">
        <v>145</v>
      </c>
      <c r="AQ15">
        <v>75</v>
      </c>
      <c r="AR15">
        <v>0</v>
      </c>
      <c r="AS15">
        <v>10</v>
      </c>
      <c r="AT15" s="5">
        <f t="shared" si="0"/>
        <v>822.12906422499998</v>
      </c>
      <c r="AU15" s="4">
        <f t="shared" si="1"/>
        <v>8221.29064225</v>
      </c>
      <c r="AV15" s="1" t="s">
        <v>71</v>
      </c>
      <c r="AW15">
        <v>190630</v>
      </c>
      <c r="AX15" s="1" t="s">
        <v>199</v>
      </c>
      <c r="AY15" s="4">
        <f t="shared" si="2"/>
        <v>339.06847968750003</v>
      </c>
      <c r="AZ15">
        <v>0</v>
      </c>
      <c r="BA15" s="5">
        <f t="shared" si="3"/>
        <v>880.85256881250098</v>
      </c>
      <c r="BB15" s="1" t="s">
        <v>72</v>
      </c>
      <c r="BC15" s="1" t="s">
        <v>74</v>
      </c>
      <c r="BD15" s="1" t="s">
        <v>74</v>
      </c>
      <c r="BE15" s="1" t="s">
        <v>73</v>
      </c>
      <c r="BF15">
        <v>861697</v>
      </c>
      <c r="BG15" s="1" t="s">
        <v>204</v>
      </c>
      <c r="BH15" s="1" t="s">
        <v>205</v>
      </c>
      <c r="BI15" s="1" t="s">
        <v>206</v>
      </c>
      <c r="BJ15" s="1" t="s">
        <v>74</v>
      </c>
      <c r="BK15" s="1" t="s">
        <v>207</v>
      </c>
    </row>
    <row r="16" spans="1:63" ht="15.75" x14ac:dyDescent="0.25">
      <c r="A16">
        <v>91</v>
      </c>
      <c r="B16">
        <v>72522</v>
      </c>
      <c r="C16">
        <v>1</v>
      </c>
      <c r="D16">
        <v>124536</v>
      </c>
      <c r="E16" s="1" t="s">
        <v>208</v>
      </c>
      <c r="F16">
        <v>106</v>
      </c>
      <c r="G16" s="1" t="s">
        <v>92</v>
      </c>
      <c r="H16" s="1" t="s">
        <v>209</v>
      </c>
      <c r="I16">
        <v>2015</v>
      </c>
      <c r="J16" s="1" t="s">
        <v>173</v>
      </c>
      <c r="K16">
        <v>5</v>
      </c>
      <c r="L16" s="1" t="s">
        <v>67</v>
      </c>
      <c r="M16" s="1" t="s">
        <v>210</v>
      </c>
      <c r="N16" s="1" t="s">
        <v>211</v>
      </c>
      <c r="O16" s="1" t="s">
        <v>212</v>
      </c>
      <c r="P16">
        <v>24343076</v>
      </c>
      <c r="Q16">
        <v>24741554</v>
      </c>
      <c r="R16">
        <v>24763201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5</v>
      </c>
      <c r="AD16" s="3">
        <v>192.75</v>
      </c>
      <c r="AE16">
        <v>112126</v>
      </c>
      <c r="AF16">
        <v>123074</v>
      </c>
      <c r="AG16">
        <v>3</v>
      </c>
      <c r="AH16">
        <v>2000</v>
      </c>
      <c r="AI16">
        <v>3</v>
      </c>
      <c r="AJ16">
        <v>2000</v>
      </c>
      <c r="AK16">
        <v>3854.95</v>
      </c>
      <c r="AL16" s="2">
        <v>4407.4837499999994</v>
      </c>
      <c r="AM16" s="2">
        <v>4214.7337499999994</v>
      </c>
      <c r="AN16">
        <v>2100</v>
      </c>
      <c r="AO16">
        <v>145</v>
      </c>
      <c r="AP16">
        <v>145</v>
      </c>
      <c r="AQ16">
        <v>75</v>
      </c>
      <c r="AR16">
        <v>0</v>
      </c>
      <c r="AS16">
        <v>10</v>
      </c>
      <c r="AT16" s="5">
        <f t="shared" si="0"/>
        <v>520.292689</v>
      </c>
      <c r="AU16" s="4">
        <f t="shared" si="1"/>
        <v>5202.9268899999997</v>
      </c>
      <c r="AV16" s="1" t="s">
        <v>71</v>
      </c>
      <c r="AW16">
        <v>124536</v>
      </c>
      <c r="AX16" s="1" t="s">
        <v>208</v>
      </c>
      <c r="AY16" s="4">
        <f t="shared" si="2"/>
        <v>210.73668750000002</v>
      </c>
      <c r="AZ16">
        <v>0</v>
      </c>
      <c r="BA16" s="5">
        <f t="shared" si="3"/>
        <v>557.45645250000052</v>
      </c>
      <c r="BB16" s="1" t="s">
        <v>72</v>
      </c>
      <c r="BC16" s="1" t="s">
        <v>74</v>
      </c>
      <c r="BD16" s="1" t="s">
        <v>74</v>
      </c>
      <c r="BE16" s="1" t="s">
        <v>73</v>
      </c>
      <c r="BF16">
        <v>861698</v>
      </c>
      <c r="BG16" s="1" t="s">
        <v>213</v>
      </c>
      <c r="BH16" s="1" t="s">
        <v>214</v>
      </c>
      <c r="BI16" s="1" t="s">
        <v>215</v>
      </c>
      <c r="BJ16" s="1" t="s">
        <v>74</v>
      </c>
      <c r="BK16" s="1" t="s">
        <v>216</v>
      </c>
    </row>
    <row r="17" spans="1:63" ht="15.75" x14ac:dyDescent="0.25">
      <c r="A17">
        <v>91</v>
      </c>
      <c r="B17">
        <v>72552</v>
      </c>
      <c r="C17">
        <v>1</v>
      </c>
      <c r="D17">
        <v>202563</v>
      </c>
      <c r="E17" s="1" t="s">
        <v>217</v>
      </c>
      <c r="F17">
        <v>106</v>
      </c>
      <c r="G17" s="1" t="s">
        <v>103</v>
      </c>
      <c r="H17" s="1" t="s">
        <v>104</v>
      </c>
      <c r="I17">
        <v>2003</v>
      </c>
      <c r="J17" s="1" t="s">
        <v>82</v>
      </c>
      <c r="K17">
        <v>5</v>
      </c>
      <c r="L17" s="1" t="s">
        <v>67</v>
      </c>
      <c r="M17" s="1" t="s">
        <v>218</v>
      </c>
      <c r="N17" s="1" t="s">
        <v>219</v>
      </c>
      <c r="O17" s="1" t="s">
        <v>220</v>
      </c>
      <c r="P17">
        <v>58815359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</v>
      </c>
      <c r="AD17" s="3"/>
      <c r="AE17">
        <v>22243</v>
      </c>
      <c r="AF17">
        <v>25572</v>
      </c>
      <c r="AG17">
        <v>3</v>
      </c>
      <c r="AH17">
        <v>2000</v>
      </c>
      <c r="AI17">
        <v>3</v>
      </c>
      <c r="AJ17">
        <v>2000</v>
      </c>
      <c r="AK17">
        <v>2500</v>
      </c>
      <c r="AL17" s="2">
        <v>2500</v>
      </c>
      <c r="AM17" s="2">
        <v>2500</v>
      </c>
      <c r="AN17">
        <v>2500</v>
      </c>
      <c r="AO17">
        <v>145</v>
      </c>
      <c r="AP17">
        <v>145</v>
      </c>
      <c r="AQ17">
        <v>75</v>
      </c>
      <c r="AR17">
        <v>0</v>
      </c>
      <c r="AS17">
        <v>10</v>
      </c>
      <c r="AT17" s="5">
        <f t="shared" si="0"/>
        <v>318.64</v>
      </c>
      <c r="AU17" s="4">
        <f t="shared" si="1"/>
        <v>3186.4</v>
      </c>
      <c r="AV17" s="1" t="s">
        <v>97</v>
      </c>
      <c r="AW17">
        <v>202563</v>
      </c>
      <c r="AX17" s="1" t="s">
        <v>217</v>
      </c>
      <c r="AY17" s="4">
        <f t="shared" si="2"/>
        <v>124.99999999999999</v>
      </c>
      <c r="AZ17">
        <v>0</v>
      </c>
      <c r="BA17" s="5">
        <f t="shared" si="3"/>
        <v>341.40000000000009</v>
      </c>
      <c r="BB17" s="1" t="s">
        <v>72</v>
      </c>
      <c r="BC17" s="1" t="s">
        <v>74</v>
      </c>
      <c r="BD17" s="1" t="s">
        <v>74</v>
      </c>
      <c r="BE17" s="1" t="s">
        <v>73</v>
      </c>
      <c r="BF17">
        <v>861699</v>
      </c>
      <c r="BG17" s="1" t="s">
        <v>221</v>
      </c>
      <c r="BH17" s="1" t="s">
        <v>222</v>
      </c>
      <c r="BI17" s="1" t="s">
        <v>223</v>
      </c>
      <c r="BJ17" s="1" t="s">
        <v>74</v>
      </c>
      <c r="BK17" s="1" t="s">
        <v>224</v>
      </c>
    </row>
    <row r="18" spans="1:63" ht="15.75" x14ac:dyDescent="0.25">
      <c r="A18">
        <v>91</v>
      </c>
      <c r="B18">
        <v>72681</v>
      </c>
      <c r="C18">
        <v>1</v>
      </c>
      <c r="D18">
        <v>71955</v>
      </c>
      <c r="E18" s="1" t="s">
        <v>225</v>
      </c>
      <c r="F18">
        <v>106</v>
      </c>
      <c r="G18" s="1" t="s">
        <v>226</v>
      </c>
      <c r="H18" s="1" t="s">
        <v>227</v>
      </c>
      <c r="I18">
        <v>2015</v>
      </c>
      <c r="J18" s="1" t="s">
        <v>173</v>
      </c>
      <c r="K18">
        <v>5</v>
      </c>
      <c r="L18" s="1" t="s">
        <v>67</v>
      </c>
      <c r="M18" s="1" t="s">
        <v>228</v>
      </c>
      <c r="N18" s="1" t="s">
        <v>229</v>
      </c>
      <c r="O18" s="1" t="s">
        <v>230</v>
      </c>
      <c r="P18">
        <v>23332238</v>
      </c>
      <c r="Q18">
        <v>57081351</v>
      </c>
      <c r="R18">
        <v>23243900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</v>
      </c>
      <c r="AD18" s="3">
        <v>184.46</v>
      </c>
      <c r="AE18">
        <v>94267</v>
      </c>
      <c r="AF18">
        <v>102007</v>
      </c>
      <c r="AG18">
        <v>3</v>
      </c>
      <c r="AH18">
        <v>2000</v>
      </c>
      <c r="AI18">
        <v>3</v>
      </c>
      <c r="AJ18">
        <v>2000</v>
      </c>
      <c r="AK18">
        <v>3689.2</v>
      </c>
      <c r="AL18" s="2">
        <v>3955.7362499999999</v>
      </c>
      <c r="AM18" s="2">
        <v>3771.2762499999999</v>
      </c>
      <c r="AN18">
        <v>2100</v>
      </c>
      <c r="AO18">
        <v>145</v>
      </c>
      <c r="AP18">
        <v>145</v>
      </c>
      <c r="AQ18">
        <v>75</v>
      </c>
      <c r="AR18">
        <v>0</v>
      </c>
      <c r="AS18">
        <v>1</v>
      </c>
      <c r="AT18" s="5">
        <f t="shared" si="0"/>
        <v>4681.4208699999999</v>
      </c>
      <c r="AU18" s="4">
        <f t="shared" si="1"/>
        <v>4681.4208699999999</v>
      </c>
      <c r="AV18" s="1" t="s">
        <v>71</v>
      </c>
      <c r="AW18">
        <v>71955</v>
      </c>
      <c r="AX18" s="1" t="s">
        <v>225</v>
      </c>
      <c r="AY18" s="4">
        <f t="shared" si="2"/>
        <v>188.56381250000001</v>
      </c>
      <c r="AZ18">
        <v>0</v>
      </c>
      <c r="BA18" s="5">
        <f t="shared" si="3"/>
        <v>501.58080750000045</v>
      </c>
      <c r="BB18" s="1" t="s">
        <v>72</v>
      </c>
      <c r="BC18" s="1" t="s">
        <v>74</v>
      </c>
      <c r="BD18" s="1" t="s">
        <v>74</v>
      </c>
      <c r="BE18" s="1" t="s">
        <v>73</v>
      </c>
      <c r="BF18">
        <v>861700</v>
      </c>
      <c r="BG18" s="1" t="s">
        <v>231</v>
      </c>
      <c r="BH18" s="1" t="s">
        <v>232</v>
      </c>
      <c r="BI18" s="1" t="s">
        <v>233</v>
      </c>
      <c r="BJ18" s="1" t="s">
        <v>74</v>
      </c>
      <c r="BK18" s="1" t="s">
        <v>234</v>
      </c>
    </row>
    <row r="19" spans="1:63" ht="15.75" x14ac:dyDescent="0.25">
      <c r="A19">
        <v>91</v>
      </c>
      <c r="B19">
        <v>72683</v>
      </c>
      <c r="C19">
        <v>2</v>
      </c>
      <c r="D19">
        <v>71955</v>
      </c>
      <c r="E19" s="1" t="s">
        <v>225</v>
      </c>
      <c r="F19">
        <v>106</v>
      </c>
      <c r="G19" s="1" t="s">
        <v>152</v>
      </c>
      <c r="H19" s="1" t="s">
        <v>235</v>
      </c>
      <c r="I19">
        <v>2019</v>
      </c>
      <c r="J19" s="1" t="s">
        <v>173</v>
      </c>
      <c r="K19">
        <v>5</v>
      </c>
      <c r="L19" s="1" t="s">
        <v>67</v>
      </c>
      <c r="M19" s="1" t="s">
        <v>236</v>
      </c>
      <c r="N19" s="1" t="s">
        <v>237</v>
      </c>
      <c r="O19" s="1" t="s">
        <v>238</v>
      </c>
      <c r="P19">
        <v>23332238</v>
      </c>
      <c r="Q19">
        <v>57081351</v>
      </c>
      <c r="R19">
        <v>23243900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</v>
      </c>
      <c r="AD19" s="3">
        <v>257.43</v>
      </c>
      <c r="AE19">
        <v>148990</v>
      </c>
      <c r="AF19">
        <v>162523</v>
      </c>
      <c r="AG19">
        <v>3</v>
      </c>
      <c r="AH19">
        <v>2000</v>
      </c>
      <c r="AI19">
        <v>3</v>
      </c>
      <c r="AJ19">
        <v>2000</v>
      </c>
      <c r="AK19">
        <v>5148.62</v>
      </c>
      <c r="AL19" s="2">
        <v>5664.9206250000007</v>
      </c>
      <c r="AM19" s="2">
        <v>5407.4906250000004</v>
      </c>
      <c r="AN19">
        <v>2100</v>
      </c>
      <c r="AO19">
        <v>145</v>
      </c>
      <c r="AP19">
        <v>145</v>
      </c>
      <c r="AQ19">
        <v>75</v>
      </c>
      <c r="AR19">
        <v>0</v>
      </c>
      <c r="AS19">
        <v>1</v>
      </c>
      <c r="AT19" s="5">
        <f t="shared" si="0"/>
        <v>6605.6089750000001</v>
      </c>
      <c r="AU19" s="4">
        <f t="shared" si="1"/>
        <v>6605.6089750000001</v>
      </c>
      <c r="AV19" s="1" t="s">
        <v>71</v>
      </c>
      <c r="AW19">
        <v>71955</v>
      </c>
      <c r="AX19" s="1" t="s">
        <v>225</v>
      </c>
      <c r="AY19" s="4">
        <f t="shared" si="2"/>
        <v>270.37453124999996</v>
      </c>
      <c r="AZ19">
        <v>0</v>
      </c>
      <c r="BA19" s="5">
        <f t="shared" si="3"/>
        <v>707.74381875000017</v>
      </c>
      <c r="BB19" s="1" t="s">
        <v>72</v>
      </c>
      <c r="BC19" s="1" t="s">
        <v>74</v>
      </c>
      <c r="BD19" s="1" t="s">
        <v>74</v>
      </c>
      <c r="BE19" s="1" t="s">
        <v>73</v>
      </c>
      <c r="BF19">
        <v>861701</v>
      </c>
      <c r="BG19" s="1" t="s">
        <v>231</v>
      </c>
      <c r="BH19" s="1" t="s">
        <v>232</v>
      </c>
      <c r="BI19" s="1" t="s">
        <v>233</v>
      </c>
      <c r="BJ19" s="1" t="s">
        <v>74</v>
      </c>
      <c r="BK19" s="1" t="s">
        <v>234</v>
      </c>
    </row>
    <row r="20" spans="1:63" ht="15.75" x14ac:dyDescent="0.25">
      <c r="A20">
        <v>91</v>
      </c>
      <c r="B20">
        <v>72781</v>
      </c>
      <c r="C20">
        <v>1</v>
      </c>
      <c r="D20">
        <v>44806</v>
      </c>
      <c r="E20" s="1" t="s">
        <v>239</v>
      </c>
      <c r="F20">
        <v>106</v>
      </c>
      <c r="G20" s="1" t="s">
        <v>114</v>
      </c>
      <c r="H20" s="1" t="s">
        <v>240</v>
      </c>
      <c r="I20">
        <v>2014</v>
      </c>
      <c r="J20" s="1" t="s">
        <v>173</v>
      </c>
      <c r="K20">
        <v>5</v>
      </c>
      <c r="L20" s="1" t="s">
        <v>67</v>
      </c>
      <c r="M20" s="1" t="s">
        <v>241</v>
      </c>
      <c r="N20" s="1" t="s">
        <v>242</v>
      </c>
      <c r="O20" s="1" t="s">
        <v>243</v>
      </c>
      <c r="P20">
        <v>310081</v>
      </c>
      <c r="Q20">
        <v>23608080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15</v>
      </c>
      <c r="Y20">
        <v>0</v>
      </c>
      <c r="Z20">
        <v>0</v>
      </c>
      <c r="AA20">
        <v>0</v>
      </c>
      <c r="AB20">
        <v>0</v>
      </c>
      <c r="AC20">
        <v>5</v>
      </c>
      <c r="AD20" s="3">
        <v>153.37</v>
      </c>
      <c r="AE20">
        <v>86170</v>
      </c>
      <c r="AF20">
        <v>94060</v>
      </c>
      <c r="AG20">
        <v>3</v>
      </c>
      <c r="AH20">
        <v>2000</v>
      </c>
      <c r="AI20">
        <v>3</v>
      </c>
      <c r="AJ20">
        <v>2000</v>
      </c>
      <c r="AK20">
        <v>3067.4</v>
      </c>
      <c r="AL20" s="2">
        <v>3482.6624999999999</v>
      </c>
      <c r="AM20" s="2">
        <v>3329.2925</v>
      </c>
      <c r="AN20">
        <v>2100</v>
      </c>
      <c r="AO20">
        <v>145</v>
      </c>
      <c r="AP20">
        <v>145</v>
      </c>
      <c r="AQ20">
        <v>75</v>
      </c>
      <c r="AR20">
        <v>0</v>
      </c>
      <c r="AS20">
        <v>10</v>
      </c>
      <c r="AT20" s="5">
        <f t="shared" si="0"/>
        <v>416.16479800000008</v>
      </c>
      <c r="AU20" s="4">
        <f t="shared" si="1"/>
        <v>4161.6479800000006</v>
      </c>
      <c r="AV20" s="1" t="s">
        <v>71</v>
      </c>
      <c r="AW20">
        <v>44806</v>
      </c>
      <c r="AX20" s="1" t="s">
        <v>239</v>
      </c>
      <c r="AY20" s="4">
        <f t="shared" si="2"/>
        <v>166.46462500000001</v>
      </c>
      <c r="AZ20">
        <v>0</v>
      </c>
      <c r="BA20" s="5">
        <f t="shared" si="3"/>
        <v>445.89085500000056</v>
      </c>
      <c r="BB20" s="1" t="s">
        <v>72</v>
      </c>
      <c r="BC20" s="1" t="s">
        <v>74</v>
      </c>
      <c r="BD20" s="1" t="s">
        <v>74</v>
      </c>
      <c r="BE20" s="1" t="s">
        <v>73</v>
      </c>
      <c r="BF20">
        <v>861702</v>
      </c>
      <c r="BG20" s="1" t="s">
        <v>244</v>
      </c>
      <c r="BH20" s="1" t="s">
        <v>74</v>
      </c>
      <c r="BI20" s="1" t="s">
        <v>245</v>
      </c>
      <c r="BJ20" s="1" t="s">
        <v>74</v>
      </c>
      <c r="BK20" s="1" t="s">
        <v>246</v>
      </c>
    </row>
    <row r="21" spans="1:63" ht="15.75" x14ac:dyDescent="0.25">
      <c r="A21">
        <v>91</v>
      </c>
      <c r="B21">
        <v>72797</v>
      </c>
      <c r="C21">
        <v>1</v>
      </c>
      <c r="D21">
        <v>203202</v>
      </c>
      <c r="E21" s="1" t="s">
        <v>247</v>
      </c>
      <c r="F21">
        <v>106</v>
      </c>
      <c r="G21" s="1" t="s">
        <v>64</v>
      </c>
      <c r="H21" s="1" t="s">
        <v>248</v>
      </c>
      <c r="I21">
        <v>2008</v>
      </c>
      <c r="J21" s="1" t="s">
        <v>82</v>
      </c>
      <c r="K21">
        <v>5</v>
      </c>
      <c r="L21" s="1" t="s">
        <v>67</v>
      </c>
      <c r="M21" s="1" t="s">
        <v>249</v>
      </c>
      <c r="N21" s="1" t="s">
        <v>250</v>
      </c>
      <c r="O21" s="1" t="s">
        <v>251</v>
      </c>
      <c r="P21">
        <v>23352270</v>
      </c>
      <c r="Q21">
        <v>52002191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15</v>
      </c>
      <c r="Y21">
        <v>0</v>
      </c>
      <c r="Z21">
        <v>0</v>
      </c>
      <c r="AA21">
        <v>0</v>
      </c>
      <c r="AB21">
        <v>0</v>
      </c>
      <c r="AC21">
        <v>5</v>
      </c>
      <c r="AD21" s="3">
        <v>105.35</v>
      </c>
      <c r="AE21">
        <v>54603</v>
      </c>
      <c r="AF21">
        <v>59313</v>
      </c>
      <c r="AG21">
        <v>3</v>
      </c>
      <c r="AH21">
        <v>2000</v>
      </c>
      <c r="AI21">
        <v>3</v>
      </c>
      <c r="AJ21">
        <v>2000</v>
      </c>
      <c r="AK21">
        <v>2107</v>
      </c>
      <c r="AL21" s="2">
        <v>2375.1018749999998</v>
      </c>
      <c r="AM21" s="2">
        <v>2269.7518749999999</v>
      </c>
      <c r="AN21">
        <v>2100</v>
      </c>
      <c r="AO21">
        <v>145</v>
      </c>
      <c r="AP21">
        <v>145</v>
      </c>
      <c r="AQ21">
        <v>75</v>
      </c>
      <c r="AR21">
        <v>0</v>
      </c>
      <c r="AS21">
        <v>10</v>
      </c>
      <c r="AT21" s="5">
        <f t="shared" si="0"/>
        <v>291.56282050000004</v>
      </c>
      <c r="AU21" s="4">
        <f t="shared" si="1"/>
        <v>2915.6282050000004</v>
      </c>
      <c r="AV21" s="1" t="s">
        <v>71</v>
      </c>
      <c r="AW21">
        <v>203202</v>
      </c>
      <c r="AX21" s="1" t="s">
        <v>247</v>
      </c>
      <c r="AY21" s="4">
        <f t="shared" si="2"/>
        <v>113.48759375</v>
      </c>
      <c r="AZ21">
        <v>0</v>
      </c>
      <c r="BA21" s="5">
        <f t="shared" si="3"/>
        <v>312.38873625000042</v>
      </c>
      <c r="BB21" s="1" t="s">
        <v>72</v>
      </c>
      <c r="BC21" s="1" t="s">
        <v>74</v>
      </c>
      <c r="BD21" s="1" t="s">
        <v>74</v>
      </c>
      <c r="BE21" s="1" t="s">
        <v>73</v>
      </c>
      <c r="BF21">
        <v>861703</v>
      </c>
      <c r="BG21" s="1" t="s">
        <v>252</v>
      </c>
      <c r="BH21" s="1" t="s">
        <v>253</v>
      </c>
      <c r="BI21" s="1" t="s">
        <v>254</v>
      </c>
      <c r="BJ21" s="1" t="s">
        <v>74</v>
      </c>
      <c r="BK21" s="1" t="s">
        <v>255</v>
      </c>
    </row>
    <row r="22" spans="1:63" ht="15.75" x14ac:dyDescent="0.25">
      <c r="A22">
        <v>91</v>
      </c>
      <c r="B22">
        <v>78882</v>
      </c>
      <c r="C22">
        <v>1</v>
      </c>
      <c r="D22">
        <v>92825</v>
      </c>
      <c r="E22" s="1" t="s">
        <v>256</v>
      </c>
      <c r="F22">
        <v>106</v>
      </c>
      <c r="G22" s="1" t="s">
        <v>114</v>
      </c>
      <c r="H22" s="1" t="s">
        <v>257</v>
      </c>
      <c r="I22">
        <v>2016</v>
      </c>
      <c r="J22" s="1" t="s">
        <v>82</v>
      </c>
      <c r="K22">
        <v>5</v>
      </c>
      <c r="L22" s="1" t="s">
        <v>67</v>
      </c>
      <c r="M22" s="1" t="s">
        <v>258</v>
      </c>
      <c r="N22" s="1" t="s">
        <v>259</v>
      </c>
      <c r="O22" s="1" t="s">
        <v>260</v>
      </c>
      <c r="P22">
        <v>24203333</v>
      </c>
      <c r="Q22">
        <v>24211000</v>
      </c>
      <c r="R22">
        <v>55107801</v>
      </c>
      <c r="S22">
        <v>0</v>
      </c>
      <c r="T22">
        <v>0</v>
      </c>
      <c r="U22">
        <v>0</v>
      </c>
      <c r="V22">
        <v>0</v>
      </c>
      <c r="W22">
        <v>0</v>
      </c>
      <c r="X22">
        <v>15</v>
      </c>
      <c r="Y22">
        <v>0</v>
      </c>
      <c r="Z22">
        <v>0</v>
      </c>
      <c r="AA22">
        <v>0</v>
      </c>
      <c r="AB22">
        <v>0</v>
      </c>
      <c r="AC22">
        <v>5</v>
      </c>
      <c r="AD22" s="3">
        <v>135.44999999999999</v>
      </c>
      <c r="AE22">
        <v>69791</v>
      </c>
      <c r="AF22">
        <v>75603</v>
      </c>
      <c r="AG22">
        <v>3</v>
      </c>
      <c r="AH22">
        <v>2000</v>
      </c>
      <c r="AI22">
        <v>3</v>
      </c>
      <c r="AJ22">
        <v>2000</v>
      </c>
      <c r="AK22">
        <v>2709.09</v>
      </c>
      <c r="AL22" s="2">
        <v>2894.3456249999999</v>
      </c>
      <c r="AM22" s="2">
        <v>2758.8956250000001</v>
      </c>
      <c r="AN22">
        <v>2100</v>
      </c>
      <c r="AO22">
        <v>145</v>
      </c>
      <c r="AP22">
        <v>145</v>
      </c>
      <c r="AQ22">
        <v>75</v>
      </c>
      <c r="AR22">
        <v>0</v>
      </c>
      <c r="AS22">
        <v>1</v>
      </c>
      <c r="AT22" s="5">
        <f t="shared" si="0"/>
        <v>3490.8612550000007</v>
      </c>
      <c r="AU22" s="4">
        <f t="shared" si="1"/>
        <v>3490.8612550000007</v>
      </c>
      <c r="AV22" s="1" t="s">
        <v>71</v>
      </c>
      <c r="AW22">
        <v>92825</v>
      </c>
      <c r="AX22" s="1" t="s">
        <v>256</v>
      </c>
      <c r="AY22" s="4">
        <f t="shared" si="2"/>
        <v>137.94478125000001</v>
      </c>
      <c r="AZ22">
        <v>0</v>
      </c>
      <c r="BA22" s="5">
        <f t="shared" si="3"/>
        <v>374.02084875000037</v>
      </c>
      <c r="BB22" s="1" t="s">
        <v>72</v>
      </c>
      <c r="BC22" s="1" t="s">
        <v>74</v>
      </c>
      <c r="BD22" s="1" t="s">
        <v>74</v>
      </c>
      <c r="BE22" s="1" t="s">
        <v>73</v>
      </c>
      <c r="BF22">
        <v>861704</v>
      </c>
      <c r="BG22" s="1" t="s">
        <v>261</v>
      </c>
      <c r="BH22" s="1" t="s">
        <v>262</v>
      </c>
      <c r="BI22" s="1" t="s">
        <v>263</v>
      </c>
      <c r="BJ22" s="1" t="s">
        <v>74</v>
      </c>
      <c r="BK22" s="1" t="s">
        <v>264</v>
      </c>
    </row>
    <row r="23" spans="1:63" ht="15.75" x14ac:dyDescent="0.25">
      <c r="A23">
        <v>91</v>
      </c>
      <c r="B23">
        <v>79016</v>
      </c>
      <c r="C23">
        <v>1</v>
      </c>
      <c r="D23">
        <v>119582</v>
      </c>
      <c r="E23" s="1" t="s">
        <v>265</v>
      </c>
      <c r="F23">
        <v>106</v>
      </c>
      <c r="G23" s="1" t="s">
        <v>266</v>
      </c>
      <c r="H23" s="1" t="s">
        <v>257</v>
      </c>
      <c r="I23">
        <v>2016</v>
      </c>
      <c r="J23" s="1" t="s">
        <v>82</v>
      </c>
      <c r="K23">
        <v>5</v>
      </c>
      <c r="L23" s="1" t="s">
        <v>67</v>
      </c>
      <c r="M23" s="1" t="s">
        <v>267</v>
      </c>
      <c r="N23" s="1" t="s">
        <v>268</v>
      </c>
      <c r="O23" s="1" t="s">
        <v>269</v>
      </c>
      <c r="P23">
        <v>24347036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15</v>
      </c>
      <c r="Y23">
        <v>0</v>
      </c>
      <c r="Z23">
        <v>0</v>
      </c>
      <c r="AA23">
        <v>0</v>
      </c>
      <c r="AB23">
        <v>0</v>
      </c>
      <c r="AC23">
        <v>5</v>
      </c>
      <c r="AD23" s="3">
        <v>128.15</v>
      </c>
      <c r="AE23">
        <v>69791</v>
      </c>
      <c r="AF23">
        <v>75603</v>
      </c>
      <c r="AG23">
        <v>3</v>
      </c>
      <c r="AH23">
        <v>2000</v>
      </c>
      <c r="AI23">
        <v>3</v>
      </c>
      <c r="AJ23">
        <v>2000</v>
      </c>
      <c r="AK23">
        <v>2563.0700000000002</v>
      </c>
      <c r="AL23" s="2">
        <v>2894.3456249999999</v>
      </c>
      <c r="AM23" s="2">
        <v>2766.1956249999998</v>
      </c>
      <c r="AN23">
        <v>2100</v>
      </c>
      <c r="AO23">
        <v>145</v>
      </c>
      <c r="AP23">
        <v>145</v>
      </c>
      <c r="AQ23">
        <v>75</v>
      </c>
      <c r="AR23">
        <v>0</v>
      </c>
      <c r="AS23">
        <v>1</v>
      </c>
      <c r="AT23" s="5">
        <f t="shared" si="0"/>
        <v>3499.4460550000003</v>
      </c>
      <c r="AU23" s="4">
        <f t="shared" si="1"/>
        <v>3499.4460550000003</v>
      </c>
      <c r="AV23" s="1" t="s">
        <v>86</v>
      </c>
      <c r="AW23">
        <v>119582</v>
      </c>
      <c r="AX23" s="1" t="s">
        <v>265</v>
      </c>
      <c r="AY23" s="4">
        <f t="shared" si="2"/>
        <v>138.30978124999999</v>
      </c>
      <c r="AZ23">
        <v>0</v>
      </c>
      <c r="BA23" s="5">
        <f t="shared" si="3"/>
        <v>374.94064875000049</v>
      </c>
      <c r="BB23" s="1" t="s">
        <v>72</v>
      </c>
      <c r="BC23" s="1" t="s">
        <v>73</v>
      </c>
      <c r="BD23" s="1" t="s">
        <v>74</v>
      </c>
      <c r="BE23" s="1" t="s">
        <v>73</v>
      </c>
      <c r="BF23">
        <v>861705</v>
      </c>
      <c r="BG23" s="1" t="s">
        <v>270</v>
      </c>
      <c r="BH23" s="1" t="s">
        <v>271</v>
      </c>
      <c r="BI23" s="1" t="s">
        <v>272</v>
      </c>
      <c r="BJ23" s="1" t="s">
        <v>74</v>
      </c>
      <c r="BK23" s="1" t="s">
        <v>273</v>
      </c>
    </row>
    <row r="24" spans="1:63" ht="15.75" x14ac:dyDescent="0.25">
      <c r="A24">
        <v>91</v>
      </c>
      <c r="B24">
        <v>79035</v>
      </c>
      <c r="C24">
        <v>1</v>
      </c>
      <c r="D24">
        <v>56060</v>
      </c>
      <c r="E24" s="1" t="s">
        <v>274</v>
      </c>
      <c r="F24">
        <v>106</v>
      </c>
      <c r="G24" s="1" t="s">
        <v>275</v>
      </c>
      <c r="H24" s="1" t="s">
        <v>276</v>
      </c>
      <c r="I24">
        <v>2003</v>
      </c>
      <c r="J24" s="1" t="s">
        <v>82</v>
      </c>
      <c r="K24">
        <v>5</v>
      </c>
      <c r="L24" s="1" t="s">
        <v>67</v>
      </c>
      <c r="M24" s="1" t="s">
        <v>277</v>
      </c>
      <c r="N24" s="1" t="s">
        <v>278</v>
      </c>
      <c r="O24" s="1" t="s">
        <v>279</v>
      </c>
      <c r="P24">
        <v>50161213</v>
      </c>
      <c r="Q24">
        <v>66270000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</v>
      </c>
      <c r="AD24" s="3"/>
      <c r="AE24">
        <v>24475</v>
      </c>
      <c r="AF24">
        <v>26654</v>
      </c>
      <c r="AG24">
        <v>3</v>
      </c>
      <c r="AH24">
        <v>2000</v>
      </c>
      <c r="AI24">
        <v>20</v>
      </c>
      <c r="AJ24">
        <v>2000</v>
      </c>
      <c r="AK24">
        <v>2500</v>
      </c>
      <c r="AL24" s="2">
        <v>2500</v>
      </c>
      <c r="AM24" s="2">
        <v>2500</v>
      </c>
      <c r="AN24">
        <v>2500</v>
      </c>
      <c r="AO24">
        <v>145</v>
      </c>
      <c r="AP24">
        <v>145</v>
      </c>
      <c r="AQ24">
        <v>75</v>
      </c>
      <c r="AR24">
        <v>0</v>
      </c>
      <c r="AS24">
        <v>10</v>
      </c>
      <c r="AT24" s="5">
        <f t="shared" si="0"/>
        <v>318.64</v>
      </c>
      <c r="AU24" s="4">
        <f t="shared" si="1"/>
        <v>3186.4</v>
      </c>
      <c r="AV24" s="1" t="s">
        <v>97</v>
      </c>
      <c r="AW24">
        <v>82559</v>
      </c>
      <c r="AX24" s="1" t="s">
        <v>280</v>
      </c>
      <c r="AY24" s="4">
        <f t="shared" si="2"/>
        <v>124.99999999999999</v>
      </c>
      <c r="AZ24">
        <v>0</v>
      </c>
      <c r="BA24" s="5">
        <f t="shared" si="3"/>
        <v>341.40000000000009</v>
      </c>
      <c r="BB24" s="1" t="s">
        <v>72</v>
      </c>
      <c r="BC24" s="1" t="s">
        <v>74</v>
      </c>
      <c r="BD24" s="1" t="s">
        <v>74</v>
      </c>
      <c r="BE24" s="1" t="s">
        <v>73</v>
      </c>
      <c r="BF24">
        <v>861706</v>
      </c>
      <c r="BG24" s="1" t="s">
        <v>281</v>
      </c>
      <c r="BH24" s="1" t="s">
        <v>74</v>
      </c>
      <c r="BI24" s="1" t="s">
        <v>282</v>
      </c>
      <c r="BJ24" s="1" t="s">
        <v>74</v>
      </c>
      <c r="BK24" s="1" t="s">
        <v>283</v>
      </c>
    </row>
    <row r="25" spans="1:63" ht="15.75" x14ac:dyDescent="0.25">
      <c r="A25">
        <v>91</v>
      </c>
      <c r="B25">
        <v>79116</v>
      </c>
      <c r="C25">
        <v>1</v>
      </c>
      <c r="D25">
        <v>221798</v>
      </c>
      <c r="E25" s="1" t="s">
        <v>284</v>
      </c>
      <c r="F25">
        <v>106</v>
      </c>
      <c r="G25" s="1" t="s">
        <v>275</v>
      </c>
      <c r="H25" s="1" t="s">
        <v>81</v>
      </c>
      <c r="I25">
        <v>2013</v>
      </c>
      <c r="J25" s="1" t="s">
        <v>82</v>
      </c>
      <c r="K25">
        <v>5</v>
      </c>
      <c r="L25" s="1" t="s">
        <v>67</v>
      </c>
      <c r="M25" s="1" t="s">
        <v>285</v>
      </c>
      <c r="N25" s="1" t="s">
        <v>286</v>
      </c>
      <c r="O25" s="1" t="s">
        <v>287</v>
      </c>
      <c r="P25">
        <v>24332391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 s="3">
        <v>116.65</v>
      </c>
      <c r="AE25">
        <v>50610</v>
      </c>
      <c r="AF25">
        <v>55808</v>
      </c>
      <c r="AG25">
        <v>3</v>
      </c>
      <c r="AH25">
        <v>2000</v>
      </c>
      <c r="AI25">
        <v>3</v>
      </c>
      <c r="AJ25">
        <v>2000</v>
      </c>
      <c r="AK25">
        <v>2333</v>
      </c>
      <c r="AL25" s="2">
        <v>2662.7999999999997</v>
      </c>
      <c r="AM25" s="2">
        <v>2546.1499999999996</v>
      </c>
      <c r="AN25">
        <v>2100</v>
      </c>
      <c r="AO25">
        <v>145</v>
      </c>
      <c r="AP25">
        <v>145</v>
      </c>
      <c r="AQ25">
        <v>75</v>
      </c>
      <c r="AR25">
        <v>0</v>
      </c>
      <c r="AS25">
        <v>10</v>
      </c>
      <c r="AT25" s="5">
        <f t="shared" si="0"/>
        <v>324.06723999999997</v>
      </c>
      <c r="AU25" s="4">
        <f t="shared" si="1"/>
        <v>3240.6723999999999</v>
      </c>
      <c r="AV25" s="1" t="s">
        <v>71</v>
      </c>
      <c r="AW25">
        <v>221798</v>
      </c>
      <c r="AX25" s="1" t="s">
        <v>284</v>
      </c>
      <c r="AY25" s="4">
        <f t="shared" si="2"/>
        <v>127.30749999999999</v>
      </c>
      <c r="AZ25">
        <v>0</v>
      </c>
      <c r="BA25" s="5">
        <f t="shared" si="3"/>
        <v>347.2149000000004</v>
      </c>
      <c r="BB25" s="1" t="s">
        <v>72</v>
      </c>
      <c r="BC25" s="1" t="s">
        <v>74</v>
      </c>
      <c r="BD25" s="1" t="s">
        <v>74</v>
      </c>
      <c r="BE25" s="1" t="s">
        <v>73</v>
      </c>
      <c r="BF25">
        <v>861708</v>
      </c>
      <c r="BG25" s="1" t="s">
        <v>288</v>
      </c>
      <c r="BH25" s="1" t="s">
        <v>289</v>
      </c>
      <c r="BI25" s="1" t="s">
        <v>74</v>
      </c>
      <c r="BJ25" s="1" t="s">
        <v>74</v>
      </c>
      <c r="BK25" s="1" t="s">
        <v>290</v>
      </c>
    </row>
    <row r="26" spans="1:63" ht="15.75" x14ac:dyDescent="0.25">
      <c r="A26">
        <v>91</v>
      </c>
      <c r="B26">
        <v>86024</v>
      </c>
      <c r="C26">
        <v>1</v>
      </c>
      <c r="D26">
        <v>212923</v>
      </c>
      <c r="E26" s="1" t="s">
        <v>291</v>
      </c>
      <c r="F26">
        <v>106</v>
      </c>
      <c r="G26" s="1" t="s">
        <v>92</v>
      </c>
      <c r="H26" s="1" t="s">
        <v>292</v>
      </c>
      <c r="I26">
        <v>2007</v>
      </c>
      <c r="J26" s="1" t="s">
        <v>82</v>
      </c>
      <c r="K26">
        <v>5</v>
      </c>
      <c r="L26" s="1" t="s">
        <v>67</v>
      </c>
      <c r="M26" s="1" t="s">
        <v>293</v>
      </c>
      <c r="N26" s="1" t="s">
        <v>294</v>
      </c>
      <c r="O26" s="1" t="s">
        <v>295</v>
      </c>
      <c r="P26">
        <v>54175972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 s="3"/>
      <c r="AE26">
        <v>36204</v>
      </c>
      <c r="AF26">
        <v>40355</v>
      </c>
      <c r="AG26">
        <v>3</v>
      </c>
      <c r="AH26">
        <v>2000</v>
      </c>
      <c r="AI26">
        <v>3</v>
      </c>
      <c r="AJ26">
        <v>2000</v>
      </c>
      <c r="AK26">
        <v>2100</v>
      </c>
      <c r="AL26" s="2">
        <v>2100</v>
      </c>
      <c r="AM26" s="2">
        <v>2100</v>
      </c>
      <c r="AN26">
        <v>2100</v>
      </c>
      <c r="AO26">
        <v>145</v>
      </c>
      <c r="AP26">
        <v>145</v>
      </c>
      <c r="AQ26">
        <v>75</v>
      </c>
      <c r="AR26">
        <v>0</v>
      </c>
      <c r="AS26">
        <v>10</v>
      </c>
      <c r="AT26" s="5">
        <f t="shared" si="0"/>
        <v>271.60000000000002</v>
      </c>
      <c r="AU26" s="4">
        <f t="shared" si="1"/>
        <v>2716.0000000000005</v>
      </c>
      <c r="AV26" s="1" t="s">
        <v>71</v>
      </c>
      <c r="AW26">
        <v>212923</v>
      </c>
      <c r="AX26" s="1" t="s">
        <v>291</v>
      </c>
      <c r="AY26" s="4">
        <f t="shared" si="2"/>
        <v>105</v>
      </c>
      <c r="AZ26">
        <v>0</v>
      </c>
      <c r="BA26" s="5">
        <f t="shared" si="3"/>
        <v>291.00000000000045</v>
      </c>
      <c r="BB26" s="1" t="s">
        <v>72</v>
      </c>
      <c r="BC26" s="1" t="s">
        <v>74</v>
      </c>
      <c r="BD26" s="1" t="s">
        <v>74</v>
      </c>
      <c r="BE26" s="1" t="s">
        <v>73</v>
      </c>
      <c r="BF26">
        <v>861709</v>
      </c>
      <c r="BG26" s="1" t="s">
        <v>296</v>
      </c>
      <c r="BH26" s="1" t="s">
        <v>297</v>
      </c>
      <c r="BI26" s="1" t="s">
        <v>298</v>
      </c>
      <c r="BJ26" s="1" t="s">
        <v>74</v>
      </c>
      <c r="BK26" s="1" t="s">
        <v>299</v>
      </c>
    </row>
    <row r="27" spans="1:63" ht="15.75" x14ac:dyDescent="0.25">
      <c r="A27">
        <v>91</v>
      </c>
      <c r="B27">
        <v>86058</v>
      </c>
      <c r="C27">
        <v>1</v>
      </c>
      <c r="D27">
        <v>262167</v>
      </c>
      <c r="E27" s="1" t="s">
        <v>300</v>
      </c>
      <c r="F27">
        <v>106</v>
      </c>
      <c r="G27" s="1" t="s">
        <v>142</v>
      </c>
      <c r="H27" s="1" t="s">
        <v>209</v>
      </c>
      <c r="I27">
        <v>2006</v>
      </c>
      <c r="J27" s="1" t="s">
        <v>173</v>
      </c>
      <c r="K27">
        <v>5</v>
      </c>
      <c r="L27" s="1" t="s">
        <v>67</v>
      </c>
      <c r="M27" s="1" t="s">
        <v>301</v>
      </c>
      <c r="N27" s="1" t="s">
        <v>302</v>
      </c>
      <c r="O27" s="1" t="s">
        <v>303</v>
      </c>
      <c r="P27">
        <v>59411394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</v>
      </c>
      <c r="AD27" s="3"/>
      <c r="AE27">
        <v>54089</v>
      </c>
      <c r="AF27">
        <v>59463</v>
      </c>
      <c r="AG27">
        <v>3</v>
      </c>
      <c r="AH27">
        <v>2000</v>
      </c>
      <c r="AI27">
        <v>3</v>
      </c>
      <c r="AJ27">
        <v>2000</v>
      </c>
      <c r="AK27">
        <v>2493</v>
      </c>
      <c r="AL27" s="2">
        <v>2799.8624999999997</v>
      </c>
      <c r="AM27" s="2">
        <v>2799.8624999999997</v>
      </c>
      <c r="AN27">
        <v>2500</v>
      </c>
      <c r="AO27">
        <v>145</v>
      </c>
      <c r="AP27">
        <v>145</v>
      </c>
      <c r="AQ27">
        <v>75</v>
      </c>
      <c r="AR27">
        <v>0</v>
      </c>
      <c r="AS27">
        <v>10</v>
      </c>
      <c r="AT27" s="5">
        <f t="shared" si="0"/>
        <v>353.90383000000003</v>
      </c>
      <c r="AU27" s="4">
        <f t="shared" si="1"/>
        <v>3539.0383000000002</v>
      </c>
      <c r="AV27" s="1" t="s">
        <v>71</v>
      </c>
      <c r="AW27">
        <v>262167</v>
      </c>
      <c r="AX27" s="1" t="s">
        <v>300</v>
      </c>
      <c r="AY27" s="4">
        <f t="shared" si="2"/>
        <v>139.99312499999999</v>
      </c>
      <c r="AZ27">
        <v>0</v>
      </c>
      <c r="BA27" s="5">
        <f t="shared" si="3"/>
        <v>379.18267500000047</v>
      </c>
      <c r="BB27" s="1" t="s">
        <v>72</v>
      </c>
      <c r="BC27" s="1" t="s">
        <v>74</v>
      </c>
      <c r="BD27" s="1" t="s">
        <v>74</v>
      </c>
      <c r="BE27" s="1" t="s">
        <v>73</v>
      </c>
      <c r="BF27">
        <v>861710</v>
      </c>
      <c r="BG27" s="1" t="s">
        <v>304</v>
      </c>
      <c r="BH27" s="1" t="s">
        <v>74</v>
      </c>
      <c r="BI27" s="1" t="s">
        <v>305</v>
      </c>
      <c r="BJ27" s="1" t="s">
        <v>74</v>
      </c>
      <c r="BK27" s="1" t="s">
        <v>306</v>
      </c>
    </row>
    <row r="28" spans="1:63" ht="15.75" x14ac:dyDescent="0.25">
      <c r="A28">
        <v>91</v>
      </c>
      <c r="B28">
        <v>86208</v>
      </c>
      <c r="C28">
        <v>2</v>
      </c>
      <c r="D28">
        <v>66500</v>
      </c>
      <c r="E28" s="1" t="s">
        <v>307</v>
      </c>
      <c r="F28">
        <v>106</v>
      </c>
      <c r="G28" s="1" t="s">
        <v>92</v>
      </c>
      <c r="H28" s="1" t="s">
        <v>308</v>
      </c>
      <c r="I28">
        <v>2020</v>
      </c>
      <c r="J28" s="1" t="s">
        <v>173</v>
      </c>
      <c r="K28">
        <v>8</v>
      </c>
      <c r="L28" s="1" t="s">
        <v>67</v>
      </c>
      <c r="M28" s="1" t="s">
        <v>309</v>
      </c>
      <c r="N28" s="1" t="s">
        <v>310</v>
      </c>
      <c r="O28" s="1" t="s">
        <v>311</v>
      </c>
      <c r="P28">
        <v>52087434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30</v>
      </c>
      <c r="Y28">
        <v>0</v>
      </c>
      <c r="Z28">
        <v>0</v>
      </c>
      <c r="AA28">
        <v>0</v>
      </c>
      <c r="AB28">
        <v>0</v>
      </c>
      <c r="AC28">
        <v>5</v>
      </c>
      <c r="AD28" s="3">
        <v>421.18</v>
      </c>
      <c r="AE28">
        <v>320059</v>
      </c>
      <c r="AF28">
        <v>350878</v>
      </c>
      <c r="AG28">
        <v>3</v>
      </c>
      <c r="AH28">
        <v>2000</v>
      </c>
      <c r="AI28">
        <v>3</v>
      </c>
      <c r="AJ28">
        <v>2000</v>
      </c>
      <c r="AK28">
        <v>8423.68</v>
      </c>
      <c r="AL28" s="2">
        <v>9729.5475000000006</v>
      </c>
      <c r="AM28" s="2">
        <v>9308.3675000000003</v>
      </c>
      <c r="AN28">
        <v>2100</v>
      </c>
      <c r="AO28">
        <v>145</v>
      </c>
      <c r="AP28">
        <v>145</v>
      </c>
      <c r="AQ28">
        <v>75</v>
      </c>
      <c r="AR28">
        <v>0</v>
      </c>
      <c r="AS28">
        <v>6</v>
      </c>
      <c r="AT28" s="5">
        <f t="shared" si="0"/>
        <v>1914.8538966666667</v>
      </c>
      <c r="AU28" s="4">
        <f t="shared" si="1"/>
        <v>11489.123380000001</v>
      </c>
      <c r="AV28" s="1" t="s">
        <v>86</v>
      </c>
      <c r="AW28">
        <v>66500</v>
      </c>
      <c r="AX28" s="1" t="s">
        <v>307</v>
      </c>
      <c r="AY28" s="4">
        <f t="shared" si="2"/>
        <v>478.00694642857144</v>
      </c>
      <c r="AZ28">
        <v>264.36</v>
      </c>
      <c r="BA28" s="5">
        <f t="shared" si="3"/>
        <v>1230.9775050000007</v>
      </c>
      <c r="BB28" s="1" t="s">
        <v>72</v>
      </c>
      <c r="BC28" s="1" t="s">
        <v>74</v>
      </c>
      <c r="BD28" s="1" t="s">
        <v>74</v>
      </c>
      <c r="BE28" s="1" t="s">
        <v>73</v>
      </c>
      <c r="BF28">
        <v>861711</v>
      </c>
      <c r="BG28" s="1" t="s">
        <v>74</v>
      </c>
      <c r="BH28" s="1" t="s">
        <v>74</v>
      </c>
      <c r="BI28" s="1" t="s">
        <v>312</v>
      </c>
      <c r="BJ28" s="1" t="s">
        <v>74</v>
      </c>
      <c r="BK28" s="1" t="s">
        <v>313</v>
      </c>
    </row>
    <row r="29" spans="1:63" ht="15.75" x14ac:dyDescent="0.25">
      <c r="A29">
        <v>91</v>
      </c>
      <c r="B29">
        <v>86306</v>
      </c>
      <c r="C29">
        <v>1</v>
      </c>
      <c r="D29">
        <v>242391</v>
      </c>
      <c r="E29" s="1" t="s">
        <v>314</v>
      </c>
      <c r="F29">
        <v>106</v>
      </c>
      <c r="G29" s="1" t="s">
        <v>266</v>
      </c>
      <c r="H29" s="1" t="s">
        <v>315</v>
      </c>
      <c r="I29">
        <v>2013</v>
      </c>
      <c r="J29" s="1" t="s">
        <v>82</v>
      </c>
      <c r="K29">
        <v>5</v>
      </c>
      <c r="L29" s="1" t="s">
        <v>67</v>
      </c>
      <c r="M29" s="1" t="s">
        <v>316</v>
      </c>
      <c r="N29" s="1" t="s">
        <v>317</v>
      </c>
      <c r="O29" s="1" t="s">
        <v>318</v>
      </c>
      <c r="P29">
        <v>66374673</v>
      </c>
      <c r="Q29">
        <v>55170177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20</v>
      </c>
      <c r="Y29">
        <v>0</v>
      </c>
      <c r="Z29">
        <v>0</v>
      </c>
      <c r="AA29">
        <v>0</v>
      </c>
      <c r="AB29">
        <v>0</v>
      </c>
      <c r="AC29">
        <v>5</v>
      </c>
      <c r="AD29" s="3">
        <v>195.64</v>
      </c>
      <c r="AE29">
        <v>122000</v>
      </c>
      <c r="AF29">
        <v>124872</v>
      </c>
      <c r="AG29">
        <v>3</v>
      </c>
      <c r="AH29">
        <v>2000</v>
      </c>
      <c r="AI29">
        <v>3</v>
      </c>
      <c r="AJ29">
        <v>2000</v>
      </c>
      <c r="AK29">
        <v>3912.72</v>
      </c>
      <c r="AL29" s="2">
        <v>4202.16</v>
      </c>
      <c r="AM29" s="2">
        <v>4006.52</v>
      </c>
      <c r="AN29">
        <v>2100</v>
      </c>
      <c r="AO29">
        <v>145</v>
      </c>
      <c r="AP29">
        <v>145</v>
      </c>
      <c r="AQ29">
        <v>75</v>
      </c>
      <c r="AR29">
        <v>0</v>
      </c>
      <c r="AS29">
        <v>1</v>
      </c>
      <c r="AT29" s="5">
        <f t="shared" si="0"/>
        <v>4958.0675199999996</v>
      </c>
      <c r="AU29" s="4">
        <f t="shared" si="1"/>
        <v>4958.0675199999996</v>
      </c>
      <c r="AV29" s="1" t="s">
        <v>86</v>
      </c>
      <c r="AW29">
        <v>242391</v>
      </c>
      <c r="AX29" s="1" t="s">
        <v>314</v>
      </c>
      <c r="AY29" s="4">
        <f t="shared" si="2"/>
        <v>200.32599999999999</v>
      </c>
      <c r="AZ29">
        <v>0</v>
      </c>
      <c r="BA29" s="5">
        <f t="shared" si="3"/>
        <v>531.22152000000006</v>
      </c>
      <c r="BB29" s="1" t="s">
        <v>72</v>
      </c>
      <c r="BC29" s="1" t="s">
        <v>74</v>
      </c>
      <c r="BD29" s="1" t="s">
        <v>74</v>
      </c>
      <c r="BE29" s="1" t="s">
        <v>73</v>
      </c>
      <c r="BF29">
        <v>861712</v>
      </c>
      <c r="BG29" s="1" t="s">
        <v>319</v>
      </c>
      <c r="BH29" s="1" t="s">
        <v>320</v>
      </c>
      <c r="BI29" s="1" t="s">
        <v>321</v>
      </c>
      <c r="BJ29" s="1" t="s">
        <v>74</v>
      </c>
      <c r="BK29" s="1" t="s">
        <v>322</v>
      </c>
    </row>
    <row r="30" spans="1:63" ht="15.75" x14ac:dyDescent="0.25">
      <c r="A30">
        <v>91</v>
      </c>
      <c r="B30">
        <v>100531</v>
      </c>
      <c r="C30">
        <v>1</v>
      </c>
      <c r="D30">
        <v>203202</v>
      </c>
      <c r="E30" s="1" t="s">
        <v>247</v>
      </c>
      <c r="F30">
        <v>106</v>
      </c>
      <c r="G30" s="1" t="s">
        <v>323</v>
      </c>
      <c r="H30" s="1" t="s">
        <v>200</v>
      </c>
      <c r="I30">
        <v>2017</v>
      </c>
      <c r="J30" s="1" t="s">
        <v>173</v>
      </c>
      <c r="K30">
        <v>5</v>
      </c>
      <c r="L30" s="1" t="s">
        <v>67</v>
      </c>
      <c r="M30" s="1" t="s">
        <v>324</v>
      </c>
      <c r="N30" s="1" t="s">
        <v>325</v>
      </c>
      <c r="O30" s="1" t="s">
        <v>326</v>
      </c>
      <c r="P30">
        <v>23352270</v>
      </c>
      <c r="Q30">
        <v>52002191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15</v>
      </c>
      <c r="Y30">
        <v>0</v>
      </c>
      <c r="Z30">
        <v>0</v>
      </c>
      <c r="AA30">
        <v>0</v>
      </c>
      <c r="AB30">
        <v>0</v>
      </c>
      <c r="AC30">
        <v>5</v>
      </c>
      <c r="AD30" s="3">
        <v>237.05</v>
      </c>
      <c r="AE30">
        <v>141678</v>
      </c>
      <c r="AF30">
        <v>156496</v>
      </c>
      <c r="AG30">
        <v>3</v>
      </c>
      <c r="AH30">
        <v>2000</v>
      </c>
      <c r="AI30">
        <v>3</v>
      </c>
      <c r="AJ30">
        <v>2000</v>
      </c>
      <c r="AK30">
        <v>4741.03</v>
      </c>
      <c r="AL30" s="2">
        <v>5472.8099999999995</v>
      </c>
      <c r="AM30" s="2">
        <v>5235.7599999999993</v>
      </c>
      <c r="AN30">
        <v>2100</v>
      </c>
      <c r="AO30">
        <v>145</v>
      </c>
      <c r="AP30">
        <v>145</v>
      </c>
      <c r="AQ30">
        <v>75</v>
      </c>
      <c r="AR30">
        <v>60</v>
      </c>
      <c r="AS30">
        <v>1</v>
      </c>
      <c r="AT30" s="5">
        <f t="shared" si="0"/>
        <v>6403.6537599999992</v>
      </c>
      <c r="AU30" s="4">
        <f t="shared" si="1"/>
        <v>6403.6537599999992</v>
      </c>
      <c r="AV30" s="1" t="s">
        <v>86</v>
      </c>
      <c r="AW30">
        <v>203202</v>
      </c>
      <c r="AX30" s="1" t="s">
        <v>247</v>
      </c>
      <c r="AY30" s="4">
        <f t="shared" si="2"/>
        <v>261.78799999999995</v>
      </c>
      <c r="AZ30">
        <v>0</v>
      </c>
      <c r="BA30" s="5">
        <f t="shared" si="3"/>
        <v>686.10576000000037</v>
      </c>
      <c r="BB30" s="1" t="s">
        <v>72</v>
      </c>
      <c r="BC30" s="1" t="s">
        <v>74</v>
      </c>
      <c r="BD30" s="1" t="s">
        <v>74</v>
      </c>
      <c r="BE30" s="1" t="s">
        <v>73</v>
      </c>
      <c r="BF30">
        <v>861713</v>
      </c>
      <c r="BG30" s="1" t="s">
        <v>252</v>
      </c>
      <c r="BH30" s="1" t="s">
        <v>253</v>
      </c>
      <c r="BI30" s="1" t="s">
        <v>254</v>
      </c>
      <c r="BJ30" s="1" t="s">
        <v>74</v>
      </c>
      <c r="BK30" s="1" t="s">
        <v>255</v>
      </c>
    </row>
    <row r="31" spans="1:63" ht="15.75" x14ac:dyDescent="0.25">
      <c r="A31">
        <v>91</v>
      </c>
      <c r="B31">
        <v>101841</v>
      </c>
      <c r="C31">
        <v>1</v>
      </c>
      <c r="D31">
        <v>265729</v>
      </c>
      <c r="E31" s="1" t="s">
        <v>327</v>
      </c>
      <c r="F31">
        <v>106</v>
      </c>
      <c r="G31" s="1" t="s">
        <v>152</v>
      </c>
      <c r="H31" s="1" t="s">
        <v>328</v>
      </c>
      <c r="I31">
        <v>2010</v>
      </c>
      <c r="J31" s="1" t="s">
        <v>329</v>
      </c>
      <c r="K31">
        <v>6</v>
      </c>
      <c r="L31" s="1" t="s">
        <v>67</v>
      </c>
      <c r="M31" s="1" t="s">
        <v>330</v>
      </c>
      <c r="N31" s="1" t="s">
        <v>331</v>
      </c>
      <c r="O31" s="1" t="s">
        <v>332</v>
      </c>
      <c r="P31">
        <v>40187276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</v>
      </c>
      <c r="AD31" s="3">
        <v>105</v>
      </c>
      <c r="AE31">
        <v>38638</v>
      </c>
      <c r="AF31">
        <v>44433</v>
      </c>
      <c r="AG31">
        <v>3</v>
      </c>
      <c r="AH31">
        <v>2000</v>
      </c>
      <c r="AI31">
        <v>3</v>
      </c>
      <c r="AJ31">
        <v>2000</v>
      </c>
      <c r="AK31">
        <v>2100</v>
      </c>
      <c r="AL31" s="2">
        <v>2236.2375000000002</v>
      </c>
      <c r="AM31" s="2">
        <v>2131.2375000000002</v>
      </c>
      <c r="AN31">
        <v>2100</v>
      </c>
      <c r="AO31">
        <v>145</v>
      </c>
      <c r="AP31">
        <v>145</v>
      </c>
      <c r="AQ31">
        <v>75</v>
      </c>
      <c r="AR31">
        <v>0</v>
      </c>
      <c r="AS31">
        <v>10</v>
      </c>
      <c r="AT31" s="5">
        <f t="shared" si="0"/>
        <v>275.27353000000005</v>
      </c>
      <c r="AU31" s="4">
        <f t="shared" si="1"/>
        <v>2752.7353000000003</v>
      </c>
      <c r="AV31" s="1" t="s">
        <v>71</v>
      </c>
      <c r="AW31">
        <v>265729</v>
      </c>
      <c r="AX31" s="1" t="s">
        <v>327</v>
      </c>
      <c r="AY31" s="4">
        <f t="shared" si="2"/>
        <v>106.56187500000001</v>
      </c>
      <c r="AZ31">
        <v>0</v>
      </c>
      <c r="BA31" s="5">
        <f t="shared" si="3"/>
        <v>294.93592500000022</v>
      </c>
      <c r="BB31" s="1" t="s">
        <v>72</v>
      </c>
      <c r="BC31" s="1" t="s">
        <v>74</v>
      </c>
      <c r="BD31" s="1" t="s">
        <v>74</v>
      </c>
      <c r="BE31" s="1" t="s">
        <v>73</v>
      </c>
      <c r="BF31">
        <v>861714</v>
      </c>
      <c r="BG31" s="1" t="s">
        <v>333</v>
      </c>
      <c r="BH31" s="1" t="s">
        <v>334</v>
      </c>
      <c r="BI31" s="1" t="s">
        <v>335</v>
      </c>
      <c r="BJ31" s="1" t="s">
        <v>74</v>
      </c>
      <c r="BK31" s="1" t="s">
        <v>336</v>
      </c>
    </row>
    <row r="32" spans="1:63" ht="15.75" x14ac:dyDescent="0.25">
      <c r="A32">
        <v>91</v>
      </c>
      <c r="B32">
        <v>101861</v>
      </c>
      <c r="C32">
        <v>1</v>
      </c>
      <c r="D32">
        <v>265734</v>
      </c>
      <c r="E32" s="1" t="s">
        <v>337</v>
      </c>
      <c r="F32">
        <v>106</v>
      </c>
      <c r="G32" s="1" t="s">
        <v>124</v>
      </c>
      <c r="H32" s="1" t="s">
        <v>338</v>
      </c>
      <c r="I32">
        <v>2015</v>
      </c>
      <c r="J32" s="1" t="s">
        <v>173</v>
      </c>
      <c r="K32">
        <v>5</v>
      </c>
      <c r="L32" s="1" t="s">
        <v>67</v>
      </c>
      <c r="M32" s="1" t="s">
        <v>339</v>
      </c>
      <c r="N32" s="1" t="s">
        <v>340</v>
      </c>
      <c r="O32" s="1" t="s">
        <v>341</v>
      </c>
      <c r="P32">
        <v>23670699</v>
      </c>
      <c r="Q32">
        <v>40607523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15</v>
      </c>
      <c r="Y32">
        <v>0</v>
      </c>
      <c r="Z32">
        <v>0</v>
      </c>
      <c r="AA32">
        <v>0</v>
      </c>
      <c r="AB32">
        <v>0</v>
      </c>
      <c r="AC32">
        <v>5</v>
      </c>
      <c r="AD32" s="3">
        <v>243.66</v>
      </c>
      <c r="AE32">
        <v>145875</v>
      </c>
      <c r="AF32">
        <v>157621</v>
      </c>
      <c r="AG32">
        <v>3</v>
      </c>
      <c r="AH32">
        <v>2000</v>
      </c>
      <c r="AI32">
        <v>3</v>
      </c>
      <c r="AJ32">
        <v>2000</v>
      </c>
      <c r="AK32">
        <v>4873.28</v>
      </c>
      <c r="AL32" s="2">
        <v>5508.6693749999995</v>
      </c>
      <c r="AM32" s="2">
        <v>5265.0093749999996</v>
      </c>
      <c r="AN32">
        <v>2100</v>
      </c>
      <c r="AO32">
        <v>145</v>
      </c>
      <c r="AP32">
        <v>145</v>
      </c>
      <c r="AQ32">
        <v>75</v>
      </c>
      <c r="AR32">
        <v>0</v>
      </c>
      <c r="AS32">
        <v>10</v>
      </c>
      <c r="AT32" s="5">
        <f t="shared" si="0"/>
        <v>643.80510250000009</v>
      </c>
      <c r="AU32" s="4">
        <f t="shared" si="1"/>
        <v>6438.0510250000007</v>
      </c>
      <c r="AV32" s="1" t="s">
        <v>71</v>
      </c>
      <c r="AW32">
        <v>265734</v>
      </c>
      <c r="AX32" s="1" t="s">
        <v>337</v>
      </c>
      <c r="AY32" s="4">
        <f t="shared" si="2"/>
        <v>263.25046874999998</v>
      </c>
      <c r="AZ32">
        <v>0</v>
      </c>
      <c r="BA32" s="5">
        <f t="shared" si="3"/>
        <v>689.79118125000059</v>
      </c>
      <c r="BB32" s="1" t="s">
        <v>72</v>
      </c>
      <c r="BC32" s="1" t="s">
        <v>74</v>
      </c>
      <c r="BD32" s="1" t="s">
        <v>74</v>
      </c>
      <c r="BE32" s="1" t="s">
        <v>73</v>
      </c>
      <c r="BF32">
        <v>861715</v>
      </c>
      <c r="BG32" s="1" t="s">
        <v>342</v>
      </c>
      <c r="BH32" s="1" t="s">
        <v>343</v>
      </c>
      <c r="BI32" s="1" t="s">
        <v>344</v>
      </c>
      <c r="BJ32" s="1" t="s">
        <v>74</v>
      </c>
      <c r="BK32" s="1" t="s">
        <v>345</v>
      </c>
    </row>
    <row r="33" spans="1:63" ht="15.75" x14ac:dyDescent="0.25">
      <c r="A33">
        <v>91</v>
      </c>
      <c r="B33">
        <v>101865</v>
      </c>
      <c r="C33">
        <v>1</v>
      </c>
      <c r="D33">
        <v>265737</v>
      </c>
      <c r="E33" s="1" t="s">
        <v>346</v>
      </c>
      <c r="F33">
        <v>106</v>
      </c>
      <c r="G33" s="1" t="s">
        <v>92</v>
      </c>
      <c r="H33" s="1" t="s">
        <v>347</v>
      </c>
      <c r="I33">
        <v>2012</v>
      </c>
      <c r="J33" s="1" t="s">
        <v>173</v>
      </c>
      <c r="K33">
        <v>7</v>
      </c>
      <c r="L33" s="1" t="s">
        <v>67</v>
      </c>
      <c r="M33" s="1" t="s">
        <v>348</v>
      </c>
      <c r="N33" s="1" t="s">
        <v>349</v>
      </c>
      <c r="O33" s="1" t="s">
        <v>350</v>
      </c>
      <c r="P33">
        <v>23334539</v>
      </c>
      <c r="Q33">
        <v>23334769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25</v>
      </c>
      <c r="Y33">
        <v>0</v>
      </c>
      <c r="Z33">
        <v>0</v>
      </c>
      <c r="AA33">
        <v>0</v>
      </c>
      <c r="AB33">
        <v>0</v>
      </c>
      <c r="AC33">
        <v>5</v>
      </c>
      <c r="AD33" s="3">
        <v>337.22</v>
      </c>
      <c r="AE33">
        <v>200215</v>
      </c>
      <c r="AF33">
        <v>208600</v>
      </c>
      <c r="AG33">
        <v>3</v>
      </c>
      <c r="AH33">
        <v>2000</v>
      </c>
      <c r="AI33">
        <v>3</v>
      </c>
      <c r="AJ33">
        <v>2000</v>
      </c>
      <c r="AK33">
        <v>6744.4</v>
      </c>
      <c r="AL33" s="2">
        <v>7003.8125</v>
      </c>
      <c r="AM33" s="2">
        <v>6666.5924999999997</v>
      </c>
      <c r="AN33">
        <v>2100</v>
      </c>
      <c r="AO33">
        <v>145</v>
      </c>
      <c r="AP33">
        <v>145</v>
      </c>
      <c r="AQ33">
        <v>75</v>
      </c>
      <c r="AR33">
        <v>0</v>
      </c>
      <c r="AS33">
        <v>3</v>
      </c>
      <c r="AT33" s="5">
        <f t="shared" si="0"/>
        <v>2695.4375933333336</v>
      </c>
      <c r="AU33" s="4">
        <f t="shared" si="1"/>
        <v>8086.3127800000011</v>
      </c>
      <c r="AV33" s="1" t="s">
        <v>71</v>
      </c>
      <c r="AW33">
        <v>265737</v>
      </c>
      <c r="AX33" s="1" t="s">
        <v>346</v>
      </c>
      <c r="AY33" s="4">
        <f t="shared" si="2"/>
        <v>333.32962500000008</v>
      </c>
      <c r="AZ33">
        <v>0</v>
      </c>
      <c r="BA33" s="5">
        <f t="shared" si="3"/>
        <v>866.39065500000106</v>
      </c>
      <c r="BB33" s="1" t="s">
        <v>72</v>
      </c>
      <c r="BC33" s="1" t="s">
        <v>74</v>
      </c>
      <c r="BD33" s="1" t="s">
        <v>74</v>
      </c>
      <c r="BE33" s="1" t="s">
        <v>73</v>
      </c>
      <c r="BF33">
        <v>861716</v>
      </c>
      <c r="BG33" s="1" t="s">
        <v>351</v>
      </c>
      <c r="BH33" s="1" t="s">
        <v>74</v>
      </c>
      <c r="BI33" s="1" t="s">
        <v>352</v>
      </c>
      <c r="BJ33" s="1" t="s">
        <v>74</v>
      </c>
      <c r="BK33" s="1" t="s">
        <v>353</v>
      </c>
    </row>
    <row r="34" spans="1:63" ht="15.75" x14ac:dyDescent="0.25">
      <c r="A34">
        <v>91</v>
      </c>
      <c r="B34">
        <v>104572</v>
      </c>
      <c r="C34">
        <v>1</v>
      </c>
      <c r="D34">
        <v>2930943</v>
      </c>
      <c r="E34" s="1" t="s">
        <v>354</v>
      </c>
      <c r="F34">
        <v>106</v>
      </c>
      <c r="G34" s="1" t="s">
        <v>64</v>
      </c>
      <c r="H34" s="1" t="s">
        <v>355</v>
      </c>
      <c r="I34">
        <v>2011</v>
      </c>
      <c r="J34" s="1" t="s">
        <v>82</v>
      </c>
      <c r="K34">
        <v>5</v>
      </c>
      <c r="L34" s="1" t="s">
        <v>67</v>
      </c>
      <c r="M34" s="1" t="s">
        <v>356</v>
      </c>
      <c r="N34" s="1" t="s">
        <v>357</v>
      </c>
      <c r="O34" s="1" t="s">
        <v>358</v>
      </c>
      <c r="P34">
        <v>41992779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 s="3">
        <v>105</v>
      </c>
      <c r="AE34">
        <v>42098</v>
      </c>
      <c r="AF34">
        <v>46984</v>
      </c>
      <c r="AG34">
        <v>3</v>
      </c>
      <c r="AH34">
        <v>2000</v>
      </c>
      <c r="AI34">
        <v>3</v>
      </c>
      <c r="AJ34">
        <v>2000</v>
      </c>
      <c r="AK34">
        <v>2100</v>
      </c>
      <c r="AL34" s="2">
        <v>2331.8999999999996</v>
      </c>
      <c r="AM34" s="2">
        <v>2226.8999999999996</v>
      </c>
      <c r="AN34">
        <v>2100</v>
      </c>
      <c r="AO34">
        <v>145</v>
      </c>
      <c r="AP34">
        <v>145</v>
      </c>
      <c r="AQ34">
        <v>75</v>
      </c>
      <c r="AR34">
        <v>0</v>
      </c>
      <c r="AS34">
        <v>10</v>
      </c>
      <c r="AT34" s="5">
        <f t="shared" ref="AT34:AT61" si="4">AU34/AS34</f>
        <v>286.52343999999999</v>
      </c>
      <c r="AU34" s="4">
        <f t="shared" ref="AU34:AU61" si="5">((AM34*5%)+AM34+AP34+AQ34+AZ34)*112%</f>
        <v>2865.2343999999998</v>
      </c>
      <c r="AV34" s="1" t="s">
        <v>71</v>
      </c>
      <c r="AW34">
        <v>2930943</v>
      </c>
      <c r="AX34" s="1" t="s">
        <v>354</v>
      </c>
      <c r="AY34" s="4">
        <f t="shared" ref="AY34:AY61" si="6">((($AU34-246.4)/1.12)/1.05)*5%</f>
        <v>111.34499999999997</v>
      </c>
      <c r="AZ34">
        <v>0</v>
      </c>
      <c r="BA34" s="5">
        <f t="shared" ref="BA34:BA61" si="7">AU34-(AU34/1.12)</f>
        <v>306.98940000000039</v>
      </c>
      <c r="BB34" s="1" t="s">
        <v>72</v>
      </c>
      <c r="BC34" s="1" t="s">
        <v>74</v>
      </c>
      <c r="BD34" s="1" t="s">
        <v>74</v>
      </c>
      <c r="BE34" s="1" t="s">
        <v>73</v>
      </c>
      <c r="BF34">
        <v>861717</v>
      </c>
      <c r="BG34" s="1" t="s">
        <v>359</v>
      </c>
      <c r="BH34" s="1" t="s">
        <v>360</v>
      </c>
      <c r="BI34" s="1" t="s">
        <v>361</v>
      </c>
      <c r="BJ34" s="1" t="s">
        <v>74</v>
      </c>
      <c r="BK34" s="1" t="s">
        <v>362</v>
      </c>
    </row>
    <row r="35" spans="1:63" ht="15.75" x14ac:dyDescent="0.25">
      <c r="A35">
        <v>91</v>
      </c>
      <c r="B35">
        <v>126940</v>
      </c>
      <c r="C35">
        <v>1</v>
      </c>
      <c r="D35">
        <v>258598</v>
      </c>
      <c r="E35" s="1" t="s">
        <v>363</v>
      </c>
      <c r="F35">
        <v>106</v>
      </c>
      <c r="G35" s="1" t="s">
        <v>92</v>
      </c>
      <c r="H35" s="1" t="s">
        <v>364</v>
      </c>
      <c r="I35">
        <v>2015</v>
      </c>
      <c r="J35" s="1" t="s">
        <v>82</v>
      </c>
      <c r="K35">
        <v>5</v>
      </c>
      <c r="L35" s="1" t="s">
        <v>67</v>
      </c>
      <c r="M35" s="1" t="s">
        <v>365</v>
      </c>
      <c r="N35" s="1" t="s">
        <v>366</v>
      </c>
      <c r="O35" s="1" t="s">
        <v>367</v>
      </c>
      <c r="P35">
        <v>5879525400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15</v>
      </c>
      <c r="Y35">
        <v>0</v>
      </c>
      <c r="Z35">
        <v>0</v>
      </c>
      <c r="AA35">
        <v>0</v>
      </c>
      <c r="AB35">
        <v>0</v>
      </c>
      <c r="AC35">
        <v>5</v>
      </c>
      <c r="AD35" s="3">
        <v>206.01</v>
      </c>
      <c r="AE35">
        <v>120625</v>
      </c>
      <c r="AF35">
        <v>121109</v>
      </c>
      <c r="AG35">
        <v>3</v>
      </c>
      <c r="AH35">
        <v>2000</v>
      </c>
      <c r="AI35">
        <v>3</v>
      </c>
      <c r="AJ35">
        <v>2000</v>
      </c>
      <c r="AK35">
        <v>4120.2</v>
      </c>
      <c r="AL35" s="2">
        <v>4344.8493749999998</v>
      </c>
      <c r="AM35" s="2">
        <v>4138.8393749999996</v>
      </c>
      <c r="AN35">
        <v>2100</v>
      </c>
      <c r="AO35">
        <v>145</v>
      </c>
      <c r="AP35">
        <v>145</v>
      </c>
      <c r="AQ35">
        <v>75</v>
      </c>
      <c r="AR35">
        <v>0</v>
      </c>
      <c r="AS35">
        <v>10</v>
      </c>
      <c r="AT35" s="5">
        <f t="shared" si="4"/>
        <v>511.36751050000004</v>
      </c>
      <c r="AU35" s="4">
        <f t="shared" si="5"/>
        <v>5113.6751050000003</v>
      </c>
      <c r="AV35" s="1" t="s">
        <v>71</v>
      </c>
      <c r="AW35">
        <v>258598</v>
      </c>
      <c r="AX35" s="1" t="s">
        <v>363</v>
      </c>
      <c r="AY35" s="4">
        <f t="shared" si="6"/>
        <v>206.94196875</v>
      </c>
      <c r="AZ35">
        <v>0</v>
      </c>
      <c r="BA35" s="5">
        <f t="shared" si="7"/>
        <v>547.89376125000035</v>
      </c>
      <c r="BB35" s="1" t="s">
        <v>72</v>
      </c>
      <c r="BC35" s="1" t="s">
        <v>74</v>
      </c>
      <c r="BD35" s="1" t="s">
        <v>74</v>
      </c>
      <c r="BE35" s="1" t="s">
        <v>73</v>
      </c>
      <c r="BF35">
        <v>861720</v>
      </c>
      <c r="BG35" s="1" t="s">
        <v>368</v>
      </c>
      <c r="BH35" s="1" t="s">
        <v>369</v>
      </c>
      <c r="BI35" s="1" t="s">
        <v>370</v>
      </c>
      <c r="BJ35" s="1" t="s">
        <v>74</v>
      </c>
      <c r="BK35" s="1" t="s">
        <v>371</v>
      </c>
    </row>
    <row r="36" spans="1:63" ht="15.75" x14ac:dyDescent="0.25">
      <c r="A36">
        <v>91</v>
      </c>
      <c r="B36">
        <v>126954</v>
      </c>
      <c r="C36">
        <v>1</v>
      </c>
      <c r="D36">
        <v>114926</v>
      </c>
      <c r="E36" s="1" t="s">
        <v>372</v>
      </c>
      <c r="F36">
        <v>106</v>
      </c>
      <c r="G36" s="1" t="s">
        <v>92</v>
      </c>
      <c r="H36" s="1" t="s">
        <v>292</v>
      </c>
      <c r="I36">
        <v>2007</v>
      </c>
      <c r="J36" s="1" t="s">
        <v>82</v>
      </c>
      <c r="K36">
        <v>5</v>
      </c>
      <c r="L36" s="1" t="s">
        <v>67</v>
      </c>
      <c r="M36" s="1" t="s">
        <v>373</v>
      </c>
      <c r="N36" s="1" t="s">
        <v>374</v>
      </c>
      <c r="O36" s="1" t="s">
        <v>375</v>
      </c>
      <c r="P36">
        <v>23330037</v>
      </c>
      <c r="Q36">
        <v>23350232</v>
      </c>
      <c r="R36">
        <v>59180370</v>
      </c>
      <c r="S36">
        <v>0</v>
      </c>
      <c r="T36">
        <v>1100</v>
      </c>
      <c r="U36">
        <v>0</v>
      </c>
      <c r="V36">
        <v>0</v>
      </c>
      <c r="W36">
        <v>52.38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3">
        <v>0</v>
      </c>
      <c r="AE36">
        <v>36204</v>
      </c>
      <c r="AF36">
        <v>40355</v>
      </c>
      <c r="AG36">
        <v>3</v>
      </c>
      <c r="AH36">
        <v>2000</v>
      </c>
      <c r="AI36">
        <v>3</v>
      </c>
      <c r="AJ36">
        <v>2000</v>
      </c>
      <c r="AK36">
        <v>2100</v>
      </c>
      <c r="AL36" s="2">
        <v>2100</v>
      </c>
      <c r="AM36" s="2">
        <v>2100</v>
      </c>
      <c r="AN36">
        <v>2100</v>
      </c>
      <c r="AO36">
        <v>145</v>
      </c>
      <c r="AP36">
        <v>145</v>
      </c>
      <c r="AQ36">
        <v>75</v>
      </c>
      <c r="AR36">
        <v>0</v>
      </c>
      <c r="AS36">
        <v>10</v>
      </c>
      <c r="AT36" s="5">
        <f t="shared" si="4"/>
        <v>271.60000000000002</v>
      </c>
      <c r="AU36" s="4">
        <f t="shared" si="5"/>
        <v>2716.0000000000005</v>
      </c>
      <c r="AV36" s="1" t="s">
        <v>71</v>
      </c>
      <c r="AW36">
        <v>114926</v>
      </c>
      <c r="AX36" s="1" t="s">
        <v>372</v>
      </c>
      <c r="AY36" s="4">
        <f t="shared" si="6"/>
        <v>105</v>
      </c>
      <c r="AZ36">
        <v>0</v>
      </c>
      <c r="BA36" s="5">
        <f t="shared" si="7"/>
        <v>291.00000000000045</v>
      </c>
      <c r="BB36" s="1" t="s">
        <v>72</v>
      </c>
      <c r="BC36" s="1" t="s">
        <v>73</v>
      </c>
      <c r="BD36" s="1" t="s">
        <v>74</v>
      </c>
      <c r="BE36" s="1" t="s">
        <v>73</v>
      </c>
      <c r="BF36">
        <v>861721</v>
      </c>
      <c r="BG36" s="1" t="s">
        <v>74</v>
      </c>
      <c r="BH36" s="1" t="s">
        <v>376</v>
      </c>
      <c r="BI36" s="1" t="s">
        <v>377</v>
      </c>
      <c r="BJ36" s="1" t="s">
        <v>74</v>
      </c>
      <c r="BK36" s="1" t="s">
        <v>378</v>
      </c>
    </row>
    <row r="37" spans="1:63" ht="15.75" x14ac:dyDescent="0.25">
      <c r="A37">
        <v>91</v>
      </c>
      <c r="B37">
        <v>127058</v>
      </c>
      <c r="C37">
        <v>1</v>
      </c>
      <c r="D37">
        <v>130868</v>
      </c>
      <c r="E37" s="1" t="s">
        <v>379</v>
      </c>
      <c r="F37">
        <v>106</v>
      </c>
      <c r="G37" s="1" t="s">
        <v>152</v>
      </c>
      <c r="H37" s="1" t="s">
        <v>380</v>
      </c>
      <c r="I37">
        <v>2018</v>
      </c>
      <c r="J37" s="1" t="s">
        <v>173</v>
      </c>
      <c r="K37">
        <v>5</v>
      </c>
      <c r="L37" s="1" t="s">
        <v>67</v>
      </c>
      <c r="M37" s="1" t="s">
        <v>324</v>
      </c>
      <c r="N37" s="1" t="s">
        <v>381</v>
      </c>
      <c r="O37" s="1" t="s">
        <v>382</v>
      </c>
      <c r="P37">
        <v>24209500</v>
      </c>
      <c r="Q37">
        <v>52083540</v>
      </c>
      <c r="R37">
        <v>66694834</v>
      </c>
      <c r="S37">
        <v>0</v>
      </c>
      <c r="T37">
        <v>0</v>
      </c>
      <c r="U37">
        <v>0</v>
      </c>
      <c r="V37">
        <v>0</v>
      </c>
      <c r="W37">
        <v>0</v>
      </c>
      <c r="X37">
        <v>15</v>
      </c>
      <c r="Y37">
        <v>0</v>
      </c>
      <c r="Z37">
        <v>0</v>
      </c>
      <c r="AA37">
        <v>0</v>
      </c>
      <c r="AB37">
        <v>0</v>
      </c>
      <c r="AC37">
        <v>5</v>
      </c>
      <c r="AD37" s="3">
        <v>294.10000000000002</v>
      </c>
      <c r="AE37">
        <v>178562</v>
      </c>
      <c r="AF37">
        <v>205346</v>
      </c>
      <c r="AG37">
        <v>3</v>
      </c>
      <c r="AH37">
        <v>2000</v>
      </c>
      <c r="AI37">
        <v>3</v>
      </c>
      <c r="AJ37">
        <v>2000</v>
      </c>
      <c r="AK37">
        <v>5882.02</v>
      </c>
      <c r="AL37" s="2">
        <v>7029.9037499999986</v>
      </c>
      <c r="AM37" s="2">
        <v>6735.8037499999982</v>
      </c>
      <c r="AN37">
        <v>2100</v>
      </c>
      <c r="AO37">
        <v>145</v>
      </c>
      <c r="AP37">
        <v>145</v>
      </c>
      <c r="AQ37">
        <v>75</v>
      </c>
      <c r="AR37">
        <v>0</v>
      </c>
      <c r="AS37">
        <v>10</v>
      </c>
      <c r="AT37" s="5">
        <f t="shared" si="4"/>
        <v>816.7705209999998</v>
      </c>
      <c r="AU37" s="4">
        <f t="shared" si="5"/>
        <v>8167.7052099999983</v>
      </c>
      <c r="AV37" s="1" t="s">
        <v>71</v>
      </c>
      <c r="AW37">
        <v>130868</v>
      </c>
      <c r="AX37" s="1" t="s">
        <v>379</v>
      </c>
      <c r="AY37" s="4">
        <f t="shared" si="6"/>
        <v>336.79018749999994</v>
      </c>
      <c r="AZ37">
        <v>0</v>
      </c>
      <c r="BA37" s="5">
        <f t="shared" si="7"/>
        <v>875.11127250000027</v>
      </c>
      <c r="BB37" s="1" t="s">
        <v>72</v>
      </c>
      <c r="BC37" s="1" t="s">
        <v>73</v>
      </c>
      <c r="BD37" s="1" t="s">
        <v>74</v>
      </c>
      <c r="BE37" s="1" t="s">
        <v>73</v>
      </c>
      <c r="BF37">
        <v>861723</v>
      </c>
      <c r="BG37" s="1" t="s">
        <v>383</v>
      </c>
      <c r="BH37" s="1" t="s">
        <v>384</v>
      </c>
      <c r="BI37" s="1" t="s">
        <v>385</v>
      </c>
      <c r="BJ37" s="1" t="s">
        <v>74</v>
      </c>
      <c r="BK37" s="1" t="s">
        <v>386</v>
      </c>
    </row>
    <row r="38" spans="1:63" ht="15.75" x14ac:dyDescent="0.25">
      <c r="A38">
        <v>91</v>
      </c>
      <c r="B38">
        <v>127600</v>
      </c>
      <c r="C38">
        <v>1</v>
      </c>
      <c r="D38">
        <v>114926</v>
      </c>
      <c r="E38" s="1" t="s">
        <v>372</v>
      </c>
      <c r="F38">
        <v>106</v>
      </c>
      <c r="G38" s="1" t="s">
        <v>226</v>
      </c>
      <c r="H38" s="1" t="s">
        <v>191</v>
      </c>
      <c r="I38">
        <v>1998</v>
      </c>
      <c r="J38" s="1" t="s">
        <v>82</v>
      </c>
      <c r="K38">
        <v>5</v>
      </c>
      <c r="L38" s="1" t="s">
        <v>163</v>
      </c>
      <c r="M38" s="1" t="s">
        <v>387</v>
      </c>
      <c r="N38" s="1" t="s">
        <v>388</v>
      </c>
      <c r="O38" s="1" t="s">
        <v>389</v>
      </c>
      <c r="P38">
        <v>23330037</v>
      </c>
      <c r="Q38">
        <v>23350232</v>
      </c>
      <c r="R38">
        <v>59180370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10</v>
      </c>
      <c r="AB38">
        <v>0</v>
      </c>
      <c r="AC38">
        <v>0</v>
      </c>
      <c r="AD38" s="3">
        <v>0</v>
      </c>
      <c r="AE38">
        <v>0</v>
      </c>
      <c r="AF38">
        <v>0</v>
      </c>
      <c r="AG38">
        <v>3</v>
      </c>
      <c r="AH38">
        <v>2000</v>
      </c>
      <c r="AI38">
        <v>0</v>
      </c>
      <c r="AJ38">
        <v>2000</v>
      </c>
      <c r="AK38">
        <v>1162.5</v>
      </c>
      <c r="AL38" s="2">
        <v>1162.5</v>
      </c>
      <c r="AM38" s="2">
        <v>1162.5</v>
      </c>
      <c r="AN38">
        <v>1050</v>
      </c>
      <c r="AO38">
        <v>145</v>
      </c>
      <c r="AP38">
        <v>145</v>
      </c>
      <c r="AQ38">
        <v>75</v>
      </c>
      <c r="AR38">
        <v>0</v>
      </c>
      <c r="AS38">
        <v>6</v>
      </c>
      <c r="AT38" s="5">
        <f t="shared" si="4"/>
        <v>268.91666666666669</v>
      </c>
      <c r="AU38" s="4">
        <f t="shared" si="5"/>
        <v>1613.5000000000002</v>
      </c>
      <c r="AV38" s="1" t="s">
        <v>71</v>
      </c>
      <c r="AW38">
        <v>114926</v>
      </c>
      <c r="AX38" s="1" t="s">
        <v>372</v>
      </c>
      <c r="AY38" s="4">
        <f t="shared" si="6"/>
        <v>58.125</v>
      </c>
      <c r="AZ38">
        <v>0</v>
      </c>
      <c r="BA38" s="5">
        <f t="shared" si="7"/>
        <v>172.87500000000023</v>
      </c>
      <c r="BB38" s="1" t="s">
        <v>72</v>
      </c>
      <c r="BC38" s="1" t="s">
        <v>73</v>
      </c>
      <c r="BD38" s="1" t="s">
        <v>74</v>
      </c>
      <c r="BE38" s="1" t="s">
        <v>73</v>
      </c>
      <c r="BF38">
        <v>861724</v>
      </c>
      <c r="BG38" s="1" t="s">
        <v>74</v>
      </c>
      <c r="BH38" s="1" t="s">
        <v>376</v>
      </c>
      <c r="BI38" s="1" t="s">
        <v>377</v>
      </c>
      <c r="BJ38" s="1" t="s">
        <v>74</v>
      </c>
      <c r="BK38" s="1" t="s">
        <v>378</v>
      </c>
    </row>
    <row r="39" spans="1:63" ht="15.75" x14ac:dyDescent="0.25">
      <c r="A39">
        <v>91</v>
      </c>
      <c r="B39">
        <v>128023</v>
      </c>
      <c r="C39">
        <v>1</v>
      </c>
      <c r="D39">
        <v>2930519</v>
      </c>
      <c r="E39" s="1" t="s">
        <v>390</v>
      </c>
      <c r="F39">
        <v>106</v>
      </c>
      <c r="G39" s="1" t="s">
        <v>124</v>
      </c>
      <c r="H39" s="1" t="s">
        <v>391</v>
      </c>
      <c r="I39">
        <v>2008</v>
      </c>
      <c r="J39" s="1" t="s">
        <v>82</v>
      </c>
      <c r="K39">
        <v>5</v>
      </c>
      <c r="L39" s="1" t="s">
        <v>67</v>
      </c>
      <c r="M39" s="1" t="s">
        <v>392</v>
      </c>
      <c r="N39" s="1" t="s">
        <v>393</v>
      </c>
      <c r="O39" s="1" t="s">
        <v>394</v>
      </c>
      <c r="P39">
        <v>42145450</v>
      </c>
      <c r="Q39">
        <v>0</v>
      </c>
      <c r="R39">
        <v>0</v>
      </c>
      <c r="S39">
        <v>0</v>
      </c>
      <c r="T39">
        <v>5100</v>
      </c>
      <c r="U39">
        <v>0</v>
      </c>
      <c r="V39">
        <v>0</v>
      </c>
      <c r="W39">
        <v>242.86</v>
      </c>
      <c r="X39">
        <v>0</v>
      </c>
      <c r="Y39">
        <v>0</v>
      </c>
      <c r="Z39">
        <v>15</v>
      </c>
      <c r="AA39">
        <v>0</v>
      </c>
      <c r="AB39">
        <v>0</v>
      </c>
      <c r="AC39">
        <v>0</v>
      </c>
      <c r="AD39" s="3">
        <v>0</v>
      </c>
      <c r="AE39">
        <v>38887</v>
      </c>
      <c r="AF39">
        <v>43539</v>
      </c>
      <c r="AG39">
        <v>3</v>
      </c>
      <c r="AH39">
        <v>2000</v>
      </c>
      <c r="AI39">
        <v>3</v>
      </c>
      <c r="AJ39">
        <v>2000</v>
      </c>
      <c r="AK39">
        <v>2100</v>
      </c>
      <c r="AL39" s="2">
        <v>2533.1193749999998</v>
      </c>
      <c r="AM39" s="2">
        <v>2533.1193749999998</v>
      </c>
      <c r="AN39">
        <v>2100</v>
      </c>
      <c r="AO39">
        <v>145</v>
      </c>
      <c r="AP39">
        <v>145</v>
      </c>
      <c r="AQ39">
        <v>75</v>
      </c>
      <c r="AR39">
        <v>0</v>
      </c>
      <c r="AS39">
        <v>1</v>
      </c>
      <c r="AT39" s="5">
        <f t="shared" si="4"/>
        <v>3225.3483849999998</v>
      </c>
      <c r="AU39" s="4">
        <f t="shared" si="5"/>
        <v>3225.3483849999998</v>
      </c>
      <c r="AV39" s="1" t="s">
        <v>86</v>
      </c>
      <c r="AW39">
        <v>2930519</v>
      </c>
      <c r="AX39" s="1" t="s">
        <v>390</v>
      </c>
      <c r="AY39" s="4">
        <f t="shared" si="6"/>
        <v>126.65596874999997</v>
      </c>
      <c r="AZ39">
        <v>0</v>
      </c>
      <c r="BA39" s="5">
        <f t="shared" si="7"/>
        <v>345.57304125000019</v>
      </c>
      <c r="BB39" s="1" t="s">
        <v>72</v>
      </c>
      <c r="BC39" s="1" t="s">
        <v>74</v>
      </c>
      <c r="BD39" s="1" t="s">
        <v>74</v>
      </c>
      <c r="BE39" s="1" t="s">
        <v>73</v>
      </c>
      <c r="BF39">
        <v>861725</v>
      </c>
      <c r="BG39" s="1" t="s">
        <v>395</v>
      </c>
      <c r="BH39" s="1" t="s">
        <v>396</v>
      </c>
      <c r="BI39" s="1" t="s">
        <v>397</v>
      </c>
      <c r="BJ39" s="1" t="s">
        <v>74</v>
      </c>
      <c r="BK39" s="1" t="s">
        <v>398</v>
      </c>
    </row>
    <row r="40" spans="1:63" ht="15.75" x14ac:dyDescent="0.25">
      <c r="A40">
        <v>91</v>
      </c>
      <c r="B40">
        <v>128028</v>
      </c>
      <c r="C40">
        <v>1</v>
      </c>
      <c r="D40">
        <v>109541</v>
      </c>
      <c r="E40" s="1" t="s">
        <v>399</v>
      </c>
      <c r="F40">
        <v>106</v>
      </c>
      <c r="G40" s="1" t="s">
        <v>124</v>
      </c>
      <c r="H40" s="1" t="s">
        <v>292</v>
      </c>
      <c r="I40">
        <v>2014</v>
      </c>
      <c r="J40" s="1" t="s">
        <v>82</v>
      </c>
      <c r="K40">
        <v>5</v>
      </c>
      <c r="L40" s="1" t="s">
        <v>67</v>
      </c>
      <c r="M40" s="1" t="s">
        <v>400</v>
      </c>
      <c r="N40" s="1" t="s">
        <v>401</v>
      </c>
      <c r="O40" s="1" t="s">
        <v>402</v>
      </c>
      <c r="P40">
        <v>22152900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</v>
      </c>
      <c r="AD40" s="3">
        <v>135.54</v>
      </c>
      <c r="AE40">
        <v>60891</v>
      </c>
      <c r="AF40">
        <v>66721</v>
      </c>
      <c r="AG40">
        <v>3</v>
      </c>
      <c r="AH40">
        <v>2000</v>
      </c>
      <c r="AI40">
        <v>5</v>
      </c>
      <c r="AJ40">
        <v>2000</v>
      </c>
      <c r="AK40">
        <v>2710.78</v>
      </c>
      <c r="AL40" s="2">
        <v>3072.0374999999999</v>
      </c>
      <c r="AM40" s="2">
        <v>2936.4974999999999</v>
      </c>
      <c r="AN40">
        <v>2100</v>
      </c>
      <c r="AO40">
        <v>145</v>
      </c>
      <c r="AP40">
        <v>145</v>
      </c>
      <c r="AQ40">
        <v>75</v>
      </c>
      <c r="AR40">
        <v>0</v>
      </c>
      <c r="AS40">
        <v>1</v>
      </c>
      <c r="AT40" s="5">
        <f t="shared" si="4"/>
        <v>3699.7210599999999</v>
      </c>
      <c r="AU40" s="4">
        <f t="shared" si="5"/>
        <v>3699.7210599999999</v>
      </c>
      <c r="AV40" s="1" t="s">
        <v>86</v>
      </c>
      <c r="AW40">
        <v>245947</v>
      </c>
      <c r="AX40" s="1" t="s">
        <v>403</v>
      </c>
      <c r="AY40" s="4">
        <f t="shared" si="6"/>
        <v>146.82487499999996</v>
      </c>
      <c r="AZ40">
        <v>0</v>
      </c>
      <c r="BA40" s="5">
        <f t="shared" si="7"/>
        <v>396.39868500000011</v>
      </c>
      <c r="BB40" s="1" t="s">
        <v>72</v>
      </c>
      <c r="BC40" s="1" t="s">
        <v>74</v>
      </c>
      <c r="BD40" s="1" t="s">
        <v>74</v>
      </c>
      <c r="BE40" s="1" t="s">
        <v>73</v>
      </c>
      <c r="BF40">
        <v>861726</v>
      </c>
      <c r="BG40" s="1" t="s">
        <v>74</v>
      </c>
      <c r="BH40" s="1" t="s">
        <v>74</v>
      </c>
      <c r="BI40" s="1" t="s">
        <v>404</v>
      </c>
      <c r="BJ40" s="1" t="s">
        <v>74</v>
      </c>
      <c r="BK40" s="1" t="s">
        <v>405</v>
      </c>
    </row>
    <row r="41" spans="1:63" ht="15.75" x14ac:dyDescent="0.25">
      <c r="A41">
        <v>91</v>
      </c>
      <c r="B41">
        <v>133709</v>
      </c>
      <c r="C41">
        <v>1</v>
      </c>
      <c r="D41">
        <v>82559</v>
      </c>
      <c r="E41" s="1" t="s">
        <v>280</v>
      </c>
      <c r="F41">
        <v>106</v>
      </c>
      <c r="G41" s="1" t="s">
        <v>80</v>
      </c>
      <c r="H41" s="1" t="s">
        <v>406</v>
      </c>
      <c r="I41">
        <v>2011</v>
      </c>
      <c r="J41" s="1" t="s">
        <v>173</v>
      </c>
      <c r="K41">
        <v>5</v>
      </c>
      <c r="L41" s="1" t="s">
        <v>67</v>
      </c>
      <c r="M41" s="1" t="s">
        <v>407</v>
      </c>
      <c r="N41" s="1" t="s">
        <v>408</v>
      </c>
      <c r="O41" s="1" t="s">
        <v>409</v>
      </c>
      <c r="P41">
        <v>50161213</v>
      </c>
      <c r="Q41">
        <v>66270000</v>
      </c>
      <c r="R41">
        <v>0</v>
      </c>
      <c r="S41">
        <v>0</v>
      </c>
      <c r="T41">
        <v>2918.91</v>
      </c>
      <c r="U41">
        <v>0</v>
      </c>
      <c r="V41">
        <v>0</v>
      </c>
      <c r="W41">
        <v>88.03</v>
      </c>
      <c r="X41">
        <v>0</v>
      </c>
      <c r="Y41">
        <v>0</v>
      </c>
      <c r="Z41">
        <v>10</v>
      </c>
      <c r="AA41">
        <v>0</v>
      </c>
      <c r="AB41">
        <v>0</v>
      </c>
      <c r="AC41">
        <v>0</v>
      </c>
      <c r="AD41" s="3">
        <v>0</v>
      </c>
      <c r="AE41">
        <v>77946</v>
      </c>
      <c r="AF41">
        <v>86902</v>
      </c>
      <c r="AG41">
        <v>3</v>
      </c>
      <c r="AH41">
        <v>2000</v>
      </c>
      <c r="AI41">
        <v>3</v>
      </c>
      <c r="AJ41">
        <v>2000</v>
      </c>
      <c r="AK41">
        <v>3315.87</v>
      </c>
      <c r="AL41" s="2">
        <v>4211.7074999999995</v>
      </c>
      <c r="AM41" s="2">
        <v>4211.7074999999995</v>
      </c>
      <c r="AN41">
        <v>2100</v>
      </c>
      <c r="AO41">
        <v>145</v>
      </c>
      <c r="AP41">
        <v>145</v>
      </c>
      <c r="AQ41">
        <v>75</v>
      </c>
      <c r="AR41">
        <v>0</v>
      </c>
      <c r="AS41">
        <v>10</v>
      </c>
      <c r="AT41" s="5">
        <f t="shared" si="4"/>
        <v>519.93680199999994</v>
      </c>
      <c r="AU41" s="4">
        <f t="shared" si="5"/>
        <v>5199.3680199999999</v>
      </c>
      <c r="AV41" s="1" t="s">
        <v>97</v>
      </c>
      <c r="AW41">
        <v>82559</v>
      </c>
      <c r="AX41" s="1" t="s">
        <v>280</v>
      </c>
      <c r="AY41" s="4">
        <f t="shared" si="6"/>
        <v>210.585375</v>
      </c>
      <c r="AZ41">
        <v>0</v>
      </c>
      <c r="BA41" s="5">
        <f t="shared" si="7"/>
        <v>557.0751450000007</v>
      </c>
      <c r="BB41" s="1" t="s">
        <v>72</v>
      </c>
      <c r="BC41" s="1" t="s">
        <v>74</v>
      </c>
      <c r="BD41" s="1" t="s">
        <v>74</v>
      </c>
      <c r="BE41" s="1" t="s">
        <v>73</v>
      </c>
      <c r="BF41">
        <v>861728</v>
      </c>
      <c r="BG41" s="1" t="s">
        <v>410</v>
      </c>
      <c r="BH41" s="1" t="s">
        <v>411</v>
      </c>
      <c r="BI41" s="1" t="s">
        <v>412</v>
      </c>
      <c r="BJ41" s="1" t="s">
        <v>74</v>
      </c>
      <c r="BK41" s="1" t="s">
        <v>413</v>
      </c>
    </row>
    <row r="42" spans="1:63" ht="15.75" x14ac:dyDescent="0.25">
      <c r="A42">
        <v>91</v>
      </c>
      <c r="B42">
        <v>143957</v>
      </c>
      <c r="C42">
        <v>1</v>
      </c>
      <c r="D42">
        <v>37875</v>
      </c>
      <c r="E42" s="1" t="s">
        <v>414</v>
      </c>
      <c r="F42">
        <v>106</v>
      </c>
      <c r="G42" s="1" t="s">
        <v>114</v>
      </c>
      <c r="H42" s="1" t="s">
        <v>415</v>
      </c>
      <c r="I42">
        <v>2019</v>
      </c>
      <c r="J42" s="1" t="s">
        <v>173</v>
      </c>
      <c r="K42">
        <v>5</v>
      </c>
      <c r="L42" s="1" t="s">
        <v>67</v>
      </c>
      <c r="M42" s="1" t="s">
        <v>416</v>
      </c>
      <c r="N42" s="1" t="s">
        <v>417</v>
      </c>
      <c r="O42" s="1" t="s">
        <v>418</v>
      </c>
      <c r="P42">
        <v>23341646</v>
      </c>
      <c r="Q42">
        <v>55507020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20</v>
      </c>
      <c r="Y42">
        <v>0</v>
      </c>
      <c r="Z42">
        <v>0</v>
      </c>
      <c r="AA42">
        <v>0</v>
      </c>
      <c r="AB42">
        <v>0</v>
      </c>
      <c r="AC42">
        <v>5</v>
      </c>
      <c r="AD42" s="3">
        <v>280.66000000000003</v>
      </c>
      <c r="AE42">
        <v>182000</v>
      </c>
      <c r="AF42">
        <v>197653</v>
      </c>
      <c r="AG42">
        <v>3</v>
      </c>
      <c r="AH42">
        <v>2000</v>
      </c>
      <c r="AI42">
        <v>3</v>
      </c>
      <c r="AJ42">
        <v>2000</v>
      </c>
      <c r="AK42">
        <v>5613.19</v>
      </c>
      <c r="AL42" s="2">
        <v>6385.5899999999992</v>
      </c>
      <c r="AM42" s="2">
        <v>6104.9299999999994</v>
      </c>
      <c r="AN42">
        <v>2100</v>
      </c>
      <c r="AO42">
        <v>145</v>
      </c>
      <c r="AP42">
        <v>145</v>
      </c>
      <c r="AQ42">
        <v>75</v>
      </c>
      <c r="AR42">
        <v>0</v>
      </c>
      <c r="AS42">
        <v>1</v>
      </c>
      <c r="AT42" s="5">
        <f t="shared" si="4"/>
        <v>7425.7976800000006</v>
      </c>
      <c r="AU42" s="4">
        <f t="shared" si="5"/>
        <v>7425.7976800000006</v>
      </c>
      <c r="AV42" s="1" t="s">
        <v>86</v>
      </c>
      <c r="AW42">
        <v>37875</v>
      </c>
      <c r="AX42" s="1" t="s">
        <v>414</v>
      </c>
      <c r="AY42" s="4">
        <f t="shared" si="6"/>
        <v>305.24650000000003</v>
      </c>
      <c r="AZ42">
        <v>0</v>
      </c>
      <c r="BA42" s="5">
        <f t="shared" si="7"/>
        <v>795.621180000001</v>
      </c>
      <c r="BB42" s="1" t="s">
        <v>72</v>
      </c>
      <c r="BC42" s="1" t="s">
        <v>74</v>
      </c>
      <c r="BD42" s="1" t="s">
        <v>74</v>
      </c>
      <c r="BE42" s="1" t="s">
        <v>73</v>
      </c>
      <c r="BF42">
        <v>861729</v>
      </c>
      <c r="BG42" s="1" t="s">
        <v>419</v>
      </c>
      <c r="BH42" s="1" t="s">
        <v>420</v>
      </c>
      <c r="BI42" s="1" t="s">
        <v>421</v>
      </c>
      <c r="BJ42" s="1" t="s">
        <v>74</v>
      </c>
      <c r="BK42" s="1" t="s">
        <v>422</v>
      </c>
    </row>
    <row r="43" spans="1:63" ht="15.75" x14ac:dyDescent="0.25">
      <c r="A43">
        <v>91</v>
      </c>
      <c r="B43">
        <v>143981</v>
      </c>
      <c r="C43">
        <v>1</v>
      </c>
      <c r="D43">
        <v>187086</v>
      </c>
      <c r="E43" s="1" t="s">
        <v>423</v>
      </c>
      <c r="F43">
        <v>106</v>
      </c>
      <c r="G43" s="1" t="s">
        <v>152</v>
      </c>
      <c r="H43" s="1" t="s">
        <v>424</v>
      </c>
      <c r="I43">
        <v>2005</v>
      </c>
      <c r="J43" s="1" t="s">
        <v>173</v>
      </c>
      <c r="K43">
        <v>5</v>
      </c>
      <c r="L43" s="1" t="s">
        <v>67</v>
      </c>
      <c r="M43" s="1" t="s">
        <v>425</v>
      </c>
      <c r="N43" s="1" t="s">
        <v>426</v>
      </c>
      <c r="O43" s="1" t="s">
        <v>427</v>
      </c>
      <c r="P43">
        <v>22893121</v>
      </c>
      <c r="Q43">
        <v>55132458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20</v>
      </c>
      <c r="Z43">
        <v>0</v>
      </c>
      <c r="AA43">
        <v>0</v>
      </c>
      <c r="AB43">
        <v>0</v>
      </c>
      <c r="AC43">
        <v>5</v>
      </c>
      <c r="AD43" s="3">
        <v>125</v>
      </c>
      <c r="AE43">
        <v>39008</v>
      </c>
      <c r="AF43">
        <v>46792</v>
      </c>
      <c r="AG43">
        <v>3</v>
      </c>
      <c r="AH43">
        <v>2000</v>
      </c>
      <c r="AI43">
        <v>3</v>
      </c>
      <c r="AJ43">
        <v>2000</v>
      </c>
      <c r="AK43">
        <v>2500</v>
      </c>
      <c r="AL43" s="2">
        <v>3000</v>
      </c>
      <c r="AM43" s="2">
        <v>2875</v>
      </c>
      <c r="AN43">
        <v>2500</v>
      </c>
      <c r="AO43">
        <v>145</v>
      </c>
      <c r="AP43">
        <v>145</v>
      </c>
      <c r="AQ43">
        <v>75</v>
      </c>
      <c r="AR43">
        <v>0</v>
      </c>
      <c r="AS43">
        <v>10</v>
      </c>
      <c r="AT43" s="5">
        <f t="shared" si="4"/>
        <v>362.74000000000007</v>
      </c>
      <c r="AU43" s="4">
        <f t="shared" si="5"/>
        <v>3627.4000000000005</v>
      </c>
      <c r="AV43" s="1" t="s">
        <v>71</v>
      </c>
      <c r="AW43">
        <v>187086</v>
      </c>
      <c r="AX43" s="1" t="s">
        <v>423</v>
      </c>
      <c r="AY43" s="4">
        <f t="shared" si="6"/>
        <v>143.75</v>
      </c>
      <c r="AZ43">
        <v>0</v>
      </c>
      <c r="BA43" s="5">
        <f t="shared" si="7"/>
        <v>388.65000000000055</v>
      </c>
      <c r="BB43" s="1" t="s">
        <v>72</v>
      </c>
      <c r="BC43" s="1" t="s">
        <v>74</v>
      </c>
      <c r="BD43" s="1" t="s">
        <v>74</v>
      </c>
      <c r="BE43" s="1" t="s">
        <v>73</v>
      </c>
      <c r="BF43">
        <v>861730</v>
      </c>
      <c r="BG43" s="1" t="s">
        <v>74</v>
      </c>
      <c r="BH43" s="1" t="s">
        <v>74</v>
      </c>
      <c r="BI43" s="1" t="s">
        <v>428</v>
      </c>
      <c r="BJ43" s="1" t="s">
        <v>74</v>
      </c>
      <c r="BK43" s="1" t="s">
        <v>429</v>
      </c>
    </row>
    <row r="44" spans="1:63" ht="15.75" x14ac:dyDescent="0.25">
      <c r="A44">
        <v>91</v>
      </c>
      <c r="B44">
        <v>144038</v>
      </c>
      <c r="C44">
        <v>1</v>
      </c>
      <c r="D44">
        <v>140119</v>
      </c>
      <c r="E44" s="1" t="s">
        <v>430</v>
      </c>
      <c r="F44">
        <v>106</v>
      </c>
      <c r="G44" s="1" t="s">
        <v>152</v>
      </c>
      <c r="H44" s="1" t="s">
        <v>431</v>
      </c>
      <c r="I44">
        <v>2010</v>
      </c>
      <c r="J44" s="1" t="s">
        <v>173</v>
      </c>
      <c r="K44">
        <v>5</v>
      </c>
      <c r="L44" s="1" t="s">
        <v>67</v>
      </c>
      <c r="M44" s="1" t="s">
        <v>432</v>
      </c>
      <c r="N44" s="1" t="s">
        <v>433</v>
      </c>
      <c r="O44" s="1" t="s">
        <v>434</v>
      </c>
      <c r="P44">
        <v>30083138</v>
      </c>
      <c r="Q44">
        <v>0</v>
      </c>
      <c r="R44">
        <v>0</v>
      </c>
      <c r="S44">
        <v>0</v>
      </c>
      <c r="T44">
        <v>0</v>
      </c>
      <c r="U44">
        <v>-820.3</v>
      </c>
      <c r="V44">
        <v>20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</v>
      </c>
      <c r="AD44" s="3">
        <v>163.9</v>
      </c>
      <c r="AE44">
        <v>76592</v>
      </c>
      <c r="AF44">
        <v>84976</v>
      </c>
      <c r="AG44">
        <v>3</v>
      </c>
      <c r="AH44">
        <v>2000</v>
      </c>
      <c r="AI44">
        <v>3</v>
      </c>
      <c r="AJ44">
        <v>2000</v>
      </c>
      <c r="AK44">
        <v>3278.08</v>
      </c>
      <c r="AL44" s="2">
        <v>3756.6</v>
      </c>
      <c r="AM44" s="2">
        <v>3592.7</v>
      </c>
      <c r="AN44">
        <v>2100</v>
      </c>
      <c r="AO44">
        <v>145</v>
      </c>
      <c r="AP44">
        <v>145</v>
      </c>
      <c r="AQ44">
        <v>75</v>
      </c>
      <c r="AR44">
        <v>0</v>
      </c>
      <c r="AS44">
        <v>10</v>
      </c>
      <c r="AT44" s="5">
        <f t="shared" si="4"/>
        <v>447.14152000000001</v>
      </c>
      <c r="AU44" s="4">
        <f t="shared" si="5"/>
        <v>4471.4152000000004</v>
      </c>
      <c r="AV44" s="1" t="s">
        <v>97</v>
      </c>
      <c r="AW44">
        <v>140119</v>
      </c>
      <c r="AX44" s="1" t="s">
        <v>430</v>
      </c>
      <c r="AY44" s="4">
        <f t="shared" si="6"/>
        <v>179.63500000000002</v>
      </c>
      <c r="AZ44">
        <v>0</v>
      </c>
      <c r="BA44" s="5">
        <f t="shared" si="7"/>
        <v>479.08020000000033</v>
      </c>
      <c r="BB44" s="1" t="s">
        <v>72</v>
      </c>
      <c r="BC44" s="1" t="s">
        <v>74</v>
      </c>
      <c r="BD44" s="1" t="s">
        <v>74</v>
      </c>
      <c r="BE44" s="1" t="s">
        <v>73</v>
      </c>
      <c r="BF44">
        <v>861731</v>
      </c>
      <c r="BG44" s="1" t="s">
        <v>435</v>
      </c>
      <c r="BH44" s="1" t="s">
        <v>436</v>
      </c>
      <c r="BI44" s="1" t="s">
        <v>437</v>
      </c>
      <c r="BJ44" s="1" t="s">
        <v>74</v>
      </c>
      <c r="BK44" s="1" t="s">
        <v>438</v>
      </c>
    </row>
    <row r="45" spans="1:63" ht="15.75" x14ac:dyDescent="0.25">
      <c r="A45">
        <v>91</v>
      </c>
      <c r="B45">
        <v>144096</v>
      </c>
      <c r="C45">
        <v>1</v>
      </c>
      <c r="D45">
        <v>20534</v>
      </c>
      <c r="E45" s="1" t="s">
        <v>439</v>
      </c>
      <c r="F45">
        <v>106</v>
      </c>
      <c r="G45" s="1" t="s">
        <v>440</v>
      </c>
      <c r="H45" s="1" t="s">
        <v>441</v>
      </c>
      <c r="I45">
        <v>2016</v>
      </c>
      <c r="J45" s="1" t="s">
        <v>82</v>
      </c>
      <c r="K45">
        <v>5</v>
      </c>
      <c r="L45" s="1" t="s">
        <v>67</v>
      </c>
      <c r="M45" s="1" t="s">
        <v>442</v>
      </c>
      <c r="N45" s="1" t="s">
        <v>443</v>
      </c>
      <c r="O45" s="1" t="s">
        <v>444</v>
      </c>
      <c r="P45">
        <v>313955</v>
      </c>
      <c r="Q45">
        <v>22562562</v>
      </c>
      <c r="R45">
        <v>22566715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5</v>
      </c>
      <c r="AD45" s="3">
        <v>151.56</v>
      </c>
      <c r="AE45">
        <v>70060.5</v>
      </c>
      <c r="AF45">
        <v>75648</v>
      </c>
      <c r="AG45">
        <v>3</v>
      </c>
      <c r="AH45">
        <v>2000</v>
      </c>
      <c r="AI45">
        <v>3</v>
      </c>
      <c r="AJ45">
        <v>2000</v>
      </c>
      <c r="AK45">
        <v>3031.27</v>
      </c>
      <c r="AL45" s="2">
        <v>3406.7999999999997</v>
      </c>
      <c r="AM45" s="2">
        <v>3255.24</v>
      </c>
      <c r="AN45">
        <v>2100</v>
      </c>
      <c r="AO45">
        <v>145</v>
      </c>
      <c r="AP45">
        <v>145</v>
      </c>
      <c r="AQ45">
        <v>75</v>
      </c>
      <c r="AR45">
        <v>0</v>
      </c>
      <c r="AS45">
        <v>10</v>
      </c>
      <c r="AT45" s="5">
        <f t="shared" si="4"/>
        <v>407.45622400000002</v>
      </c>
      <c r="AU45" s="4">
        <f t="shared" si="5"/>
        <v>4074.5622400000002</v>
      </c>
      <c r="AV45" s="1" t="s">
        <v>71</v>
      </c>
      <c r="AW45">
        <v>20534</v>
      </c>
      <c r="AX45" s="1" t="s">
        <v>439</v>
      </c>
      <c r="AY45" s="4">
        <f t="shared" si="6"/>
        <v>162.762</v>
      </c>
      <c r="AZ45">
        <v>0</v>
      </c>
      <c r="BA45" s="5">
        <f t="shared" si="7"/>
        <v>436.56024000000025</v>
      </c>
      <c r="BB45" s="1" t="s">
        <v>72</v>
      </c>
      <c r="BC45" s="1" t="s">
        <v>74</v>
      </c>
      <c r="BD45" s="1" t="s">
        <v>74</v>
      </c>
      <c r="BE45" s="1" t="s">
        <v>73</v>
      </c>
      <c r="BF45">
        <v>861732</v>
      </c>
      <c r="BG45" s="1" t="s">
        <v>445</v>
      </c>
      <c r="BH45" s="1" t="s">
        <v>446</v>
      </c>
      <c r="BI45" s="1" t="s">
        <v>447</v>
      </c>
      <c r="BJ45" s="1" t="s">
        <v>74</v>
      </c>
      <c r="BK45" s="1" t="s">
        <v>448</v>
      </c>
    </row>
    <row r="46" spans="1:63" ht="15.75" x14ac:dyDescent="0.25">
      <c r="A46">
        <v>91</v>
      </c>
      <c r="B46">
        <v>144129</v>
      </c>
      <c r="C46">
        <v>1</v>
      </c>
      <c r="D46">
        <v>42520</v>
      </c>
      <c r="E46" s="1" t="s">
        <v>449</v>
      </c>
      <c r="F46">
        <v>106</v>
      </c>
      <c r="G46" s="1" t="s">
        <v>64</v>
      </c>
      <c r="H46" s="1" t="s">
        <v>450</v>
      </c>
      <c r="I46">
        <v>2014</v>
      </c>
      <c r="J46" s="1" t="s">
        <v>82</v>
      </c>
      <c r="K46">
        <v>5</v>
      </c>
      <c r="L46" s="1" t="s">
        <v>67</v>
      </c>
      <c r="M46" s="1" t="s">
        <v>451</v>
      </c>
      <c r="N46" s="1" t="s">
        <v>452</v>
      </c>
      <c r="O46" s="1" t="s">
        <v>453</v>
      </c>
      <c r="P46">
        <v>23674929</v>
      </c>
      <c r="Q46">
        <v>24313657</v>
      </c>
      <c r="R46">
        <v>24367122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</v>
      </c>
      <c r="AD46" s="3">
        <v>105</v>
      </c>
      <c r="AE46">
        <v>43691</v>
      </c>
      <c r="AF46">
        <v>49528</v>
      </c>
      <c r="AG46">
        <v>3</v>
      </c>
      <c r="AH46">
        <v>2000</v>
      </c>
      <c r="AI46">
        <v>3</v>
      </c>
      <c r="AJ46">
        <v>2000</v>
      </c>
      <c r="AK46">
        <v>2100</v>
      </c>
      <c r="AL46" s="2">
        <v>2427.3000000000002</v>
      </c>
      <c r="AM46" s="2">
        <v>2322.3000000000002</v>
      </c>
      <c r="AN46">
        <v>2100</v>
      </c>
      <c r="AO46">
        <v>145</v>
      </c>
      <c r="AP46">
        <v>145</v>
      </c>
      <c r="AQ46">
        <v>75</v>
      </c>
      <c r="AR46">
        <v>0</v>
      </c>
      <c r="AS46">
        <v>10</v>
      </c>
      <c r="AT46" s="5">
        <f t="shared" si="4"/>
        <v>297.74248</v>
      </c>
      <c r="AU46" s="4">
        <f t="shared" si="5"/>
        <v>2977.4248000000002</v>
      </c>
      <c r="AV46" s="1" t="s">
        <v>71</v>
      </c>
      <c r="AW46">
        <v>42520</v>
      </c>
      <c r="AX46" s="1" t="s">
        <v>449</v>
      </c>
      <c r="AY46" s="4">
        <f t="shared" si="6"/>
        <v>116.11499999999999</v>
      </c>
      <c r="AZ46">
        <v>0</v>
      </c>
      <c r="BA46" s="5">
        <f t="shared" si="7"/>
        <v>319.00980000000027</v>
      </c>
      <c r="BB46" s="1" t="s">
        <v>72</v>
      </c>
      <c r="BC46" s="1" t="s">
        <v>73</v>
      </c>
      <c r="BD46" s="1" t="s">
        <v>74</v>
      </c>
      <c r="BE46" s="1" t="s">
        <v>73</v>
      </c>
      <c r="BF46">
        <v>861734</v>
      </c>
      <c r="BG46" s="1" t="s">
        <v>454</v>
      </c>
      <c r="BH46" s="1" t="s">
        <v>455</v>
      </c>
      <c r="BI46" s="1" t="s">
        <v>456</v>
      </c>
      <c r="BJ46" s="1" t="s">
        <v>74</v>
      </c>
      <c r="BK46" s="1" t="s">
        <v>457</v>
      </c>
    </row>
    <row r="47" spans="1:63" ht="15.75" x14ac:dyDescent="0.25">
      <c r="A47">
        <v>91</v>
      </c>
      <c r="B47">
        <v>155094</v>
      </c>
      <c r="C47">
        <v>1</v>
      </c>
      <c r="D47">
        <v>163687</v>
      </c>
      <c r="E47" s="1" t="s">
        <v>458</v>
      </c>
      <c r="F47">
        <v>106</v>
      </c>
      <c r="G47" s="1" t="s">
        <v>92</v>
      </c>
      <c r="H47" s="1" t="s">
        <v>459</v>
      </c>
      <c r="I47">
        <v>2017</v>
      </c>
      <c r="J47" s="1" t="s">
        <v>173</v>
      </c>
      <c r="K47">
        <v>5</v>
      </c>
      <c r="L47" s="1" t="s">
        <v>67</v>
      </c>
      <c r="M47" s="1" t="s">
        <v>460</v>
      </c>
      <c r="N47" s="1" t="s">
        <v>461</v>
      </c>
      <c r="O47" s="1" t="s">
        <v>462</v>
      </c>
      <c r="P47">
        <v>24191000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20</v>
      </c>
      <c r="Y47">
        <v>0</v>
      </c>
      <c r="Z47">
        <v>0</v>
      </c>
      <c r="AA47">
        <v>0</v>
      </c>
      <c r="AB47">
        <v>0</v>
      </c>
      <c r="AC47">
        <v>5</v>
      </c>
      <c r="AD47" s="3">
        <v>377.34</v>
      </c>
      <c r="AE47">
        <v>249600</v>
      </c>
      <c r="AF47">
        <v>272895</v>
      </c>
      <c r="AG47">
        <v>3</v>
      </c>
      <c r="AH47">
        <v>2000</v>
      </c>
      <c r="AI47">
        <v>3</v>
      </c>
      <c r="AJ47">
        <v>2000</v>
      </c>
      <c r="AK47">
        <v>7546.8</v>
      </c>
      <c r="AL47" s="2">
        <v>8642.85</v>
      </c>
      <c r="AM47" s="2">
        <v>8265.51</v>
      </c>
      <c r="AN47">
        <v>2100</v>
      </c>
      <c r="AO47">
        <v>145</v>
      </c>
      <c r="AP47">
        <v>145</v>
      </c>
      <c r="AQ47">
        <v>75</v>
      </c>
      <c r="AR47">
        <v>0</v>
      </c>
      <c r="AS47">
        <v>1</v>
      </c>
      <c r="AT47" s="5">
        <f t="shared" si="4"/>
        <v>9966.63976</v>
      </c>
      <c r="AU47" s="4">
        <f t="shared" si="5"/>
        <v>9966.63976</v>
      </c>
      <c r="AV47" s="1" t="s">
        <v>86</v>
      </c>
      <c r="AW47">
        <v>163687</v>
      </c>
      <c r="AX47" s="1" t="s">
        <v>458</v>
      </c>
      <c r="AY47" s="4">
        <f t="shared" si="6"/>
        <v>413.27550000000002</v>
      </c>
      <c r="AZ47">
        <v>0</v>
      </c>
      <c r="BA47" s="5">
        <f t="shared" si="7"/>
        <v>1067.8542600000001</v>
      </c>
      <c r="BB47" s="1" t="s">
        <v>72</v>
      </c>
      <c r="BC47" s="1" t="s">
        <v>74</v>
      </c>
      <c r="BD47" s="1" t="s">
        <v>74</v>
      </c>
      <c r="BE47" s="1" t="s">
        <v>73</v>
      </c>
      <c r="BF47">
        <v>861735</v>
      </c>
      <c r="BG47" s="1" t="s">
        <v>463</v>
      </c>
      <c r="BH47" s="1" t="s">
        <v>464</v>
      </c>
      <c r="BI47" s="1" t="s">
        <v>465</v>
      </c>
      <c r="BJ47" s="1" t="s">
        <v>74</v>
      </c>
      <c r="BK47" s="1" t="s">
        <v>466</v>
      </c>
    </row>
    <row r="48" spans="1:63" ht="15.75" x14ac:dyDescent="0.25">
      <c r="A48">
        <v>91</v>
      </c>
      <c r="B48">
        <v>155258</v>
      </c>
      <c r="C48">
        <v>1</v>
      </c>
      <c r="D48">
        <v>178059</v>
      </c>
      <c r="E48" s="1" t="s">
        <v>467</v>
      </c>
      <c r="F48">
        <v>106</v>
      </c>
      <c r="G48" s="1" t="s">
        <v>323</v>
      </c>
      <c r="H48" s="1" t="s">
        <v>468</v>
      </c>
      <c r="I48">
        <v>2011</v>
      </c>
      <c r="J48" s="1" t="s">
        <v>82</v>
      </c>
      <c r="K48">
        <v>5</v>
      </c>
      <c r="L48" s="1" t="s">
        <v>67</v>
      </c>
      <c r="M48" s="1" t="s">
        <v>469</v>
      </c>
      <c r="N48" s="1" t="s">
        <v>470</v>
      </c>
      <c r="O48" s="1" t="s">
        <v>471</v>
      </c>
      <c r="P48">
        <v>22051200</v>
      </c>
      <c r="Q48">
        <v>0</v>
      </c>
      <c r="R48">
        <v>0</v>
      </c>
      <c r="S48">
        <v>0</v>
      </c>
      <c r="T48">
        <v>20937.07</v>
      </c>
      <c r="U48">
        <v>-621.66</v>
      </c>
      <c r="V48">
        <v>20</v>
      </c>
      <c r="W48">
        <v>860.34</v>
      </c>
      <c r="X48">
        <v>0</v>
      </c>
      <c r="Y48">
        <v>0</v>
      </c>
      <c r="Z48">
        <v>30</v>
      </c>
      <c r="AA48">
        <v>0</v>
      </c>
      <c r="AB48">
        <v>0</v>
      </c>
      <c r="AC48">
        <v>0</v>
      </c>
      <c r="AD48" s="3">
        <v>0</v>
      </c>
      <c r="AE48">
        <v>41231</v>
      </c>
      <c r="AF48">
        <v>47523</v>
      </c>
      <c r="AG48">
        <v>3</v>
      </c>
      <c r="AH48">
        <v>2000</v>
      </c>
      <c r="AI48">
        <v>3</v>
      </c>
      <c r="AJ48">
        <v>2000</v>
      </c>
      <c r="AK48">
        <v>2433.59</v>
      </c>
      <c r="AL48" s="2">
        <v>3057.7462500000001</v>
      </c>
      <c r="AM48" s="2">
        <v>3057.7462500000001</v>
      </c>
      <c r="AN48">
        <v>2100</v>
      </c>
      <c r="AO48">
        <v>145</v>
      </c>
      <c r="AP48">
        <v>145</v>
      </c>
      <c r="AQ48">
        <v>75</v>
      </c>
      <c r="AR48">
        <v>0</v>
      </c>
      <c r="AS48">
        <v>10</v>
      </c>
      <c r="AT48" s="5">
        <f t="shared" si="4"/>
        <v>384.2309590000001</v>
      </c>
      <c r="AU48" s="4">
        <f t="shared" si="5"/>
        <v>3842.3095900000008</v>
      </c>
      <c r="AV48" s="1" t="s">
        <v>86</v>
      </c>
      <c r="AW48">
        <v>178059</v>
      </c>
      <c r="AX48" s="1" t="s">
        <v>467</v>
      </c>
      <c r="AY48" s="4">
        <f t="shared" si="6"/>
        <v>152.88731250000001</v>
      </c>
      <c r="AZ48">
        <v>0</v>
      </c>
      <c r="BA48" s="5">
        <f t="shared" si="7"/>
        <v>411.6760275000006</v>
      </c>
      <c r="BB48" s="1" t="s">
        <v>72</v>
      </c>
      <c r="BC48" s="1" t="s">
        <v>74</v>
      </c>
      <c r="BD48" s="1" t="s">
        <v>74</v>
      </c>
      <c r="BE48" s="1" t="s">
        <v>73</v>
      </c>
      <c r="BF48">
        <v>861736</v>
      </c>
      <c r="BG48" s="1" t="s">
        <v>472</v>
      </c>
      <c r="BH48" s="1" t="s">
        <v>473</v>
      </c>
      <c r="BI48" s="1" t="s">
        <v>474</v>
      </c>
      <c r="BJ48" s="1" t="s">
        <v>74</v>
      </c>
      <c r="BK48" s="1" t="s">
        <v>475</v>
      </c>
    </row>
    <row r="49" spans="1:63" ht="15.75" x14ac:dyDescent="0.25">
      <c r="A49">
        <v>91</v>
      </c>
      <c r="B49">
        <v>155304</v>
      </c>
      <c r="C49">
        <v>1</v>
      </c>
      <c r="D49">
        <v>225743</v>
      </c>
      <c r="E49" s="1" t="s">
        <v>476</v>
      </c>
      <c r="F49">
        <v>106</v>
      </c>
      <c r="G49" s="1" t="s">
        <v>142</v>
      </c>
      <c r="H49" s="1" t="s">
        <v>477</v>
      </c>
      <c r="I49">
        <v>2020</v>
      </c>
      <c r="J49" s="1" t="s">
        <v>173</v>
      </c>
      <c r="K49">
        <v>5</v>
      </c>
      <c r="L49" s="1" t="s">
        <v>67</v>
      </c>
      <c r="M49" s="1" t="s">
        <v>478</v>
      </c>
      <c r="N49" s="1" t="s">
        <v>479</v>
      </c>
      <c r="O49" s="1" t="s">
        <v>480</v>
      </c>
      <c r="P49">
        <v>24210611</v>
      </c>
      <c r="Q49">
        <v>55286518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</v>
      </c>
      <c r="Y49">
        <v>0</v>
      </c>
      <c r="Z49">
        <v>0</v>
      </c>
      <c r="AA49">
        <v>0</v>
      </c>
      <c r="AB49">
        <v>0</v>
      </c>
      <c r="AC49">
        <v>5</v>
      </c>
      <c r="AD49" s="3">
        <v>306.58999999999997</v>
      </c>
      <c r="AE49">
        <v>200000</v>
      </c>
      <c r="AF49">
        <v>231370</v>
      </c>
      <c r="AG49">
        <v>3</v>
      </c>
      <c r="AH49">
        <v>2000</v>
      </c>
      <c r="AI49">
        <v>5</v>
      </c>
      <c r="AJ49">
        <v>2000</v>
      </c>
      <c r="AK49">
        <v>6131.86</v>
      </c>
      <c r="AL49" s="2">
        <v>7397.1</v>
      </c>
      <c r="AM49" s="2">
        <v>7090.51</v>
      </c>
      <c r="AN49">
        <v>2100</v>
      </c>
      <c r="AO49">
        <v>145</v>
      </c>
      <c r="AP49">
        <v>145</v>
      </c>
      <c r="AQ49">
        <v>75</v>
      </c>
      <c r="AR49">
        <v>60</v>
      </c>
      <c r="AS49">
        <v>1</v>
      </c>
      <c r="AT49" s="5">
        <f t="shared" si="4"/>
        <v>8584.8397600000008</v>
      </c>
      <c r="AU49" s="4">
        <f t="shared" si="5"/>
        <v>8584.8397600000008</v>
      </c>
      <c r="AV49" s="1" t="s">
        <v>86</v>
      </c>
      <c r="AW49">
        <v>225743</v>
      </c>
      <c r="AX49" s="1" t="s">
        <v>476</v>
      </c>
      <c r="AY49" s="4">
        <f t="shared" si="6"/>
        <v>354.52549999999997</v>
      </c>
      <c r="AZ49">
        <v>0</v>
      </c>
      <c r="BA49" s="5">
        <f t="shared" si="7"/>
        <v>919.8042600000008</v>
      </c>
      <c r="BB49" s="1" t="s">
        <v>72</v>
      </c>
      <c r="BC49" s="1" t="s">
        <v>74</v>
      </c>
      <c r="BD49" s="1" t="s">
        <v>74</v>
      </c>
      <c r="BE49" s="1" t="s">
        <v>73</v>
      </c>
      <c r="BF49">
        <v>861737</v>
      </c>
      <c r="BG49" s="1" t="s">
        <v>481</v>
      </c>
      <c r="BH49" s="1" t="s">
        <v>482</v>
      </c>
      <c r="BI49" s="1" t="s">
        <v>483</v>
      </c>
      <c r="BJ49" s="1" t="s">
        <v>74</v>
      </c>
      <c r="BK49" s="1" t="s">
        <v>484</v>
      </c>
    </row>
    <row r="50" spans="1:63" ht="15.75" x14ac:dyDescent="0.25">
      <c r="A50">
        <v>91</v>
      </c>
      <c r="B50">
        <v>155483</v>
      </c>
      <c r="C50">
        <v>1</v>
      </c>
      <c r="D50">
        <v>2970411</v>
      </c>
      <c r="E50" s="1" t="s">
        <v>485</v>
      </c>
      <c r="F50">
        <v>106</v>
      </c>
      <c r="G50" s="1" t="s">
        <v>132</v>
      </c>
      <c r="H50" s="1" t="s">
        <v>486</v>
      </c>
      <c r="I50">
        <v>2013</v>
      </c>
      <c r="J50" s="1" t="s">
        <v>487</v>
      </c>
      <c r="K50">
        <v>5</v>
      </c>
      <c r="L50" s="1" t="s">
        <v>67</v>
      </c>
      <c r="M50" s="1" t="s">
        <v>488</v>
      </c>
      <c r="N50" s="1" t="s">
        <v>489</v>
      </c>
      <c r="O50" s="1" t="s">
        <v>490</v>
      </c>
      <c r="P50">
        <v>24782169</v>
      </c>
      <c r="Q50">
        <v>41736767</v>
      </c>
      <c r="R50">
        <v>0</v>
      </c>
      <c r="S50">
        <v>0</v>
      </c>
      <c r="T50">
        <v>2378.5700000000002</v>
      </c>
      <c r="U50">
        <v>0</v>
      </c>
      <c r="V50">
        <v>0</v>
      </c>
      <c r="W50">
        <v>61.56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3">
        <v>0</v>
      </c>
      <c r="AE50">
        <v>91844</v>
      </c>
      <c r="AF50">
        <v>103947</v>
      </c>
      <c r="AG50">
        <v>3</v>
      </c>
      <c r="AH50">
        <v>2000</v>
      </c>
      <c r="AI50">
        <v>15</v>
      </c>
      <c r="AJ50">
        <v>2000</v>
      </c>
      <c r="AK50">
        <v>3863.71</v>
      </c>
      <c r="AL50" s="2">
        <v>4468.0124999999998</v>
      </c>
      <c r="AM50" s="2">
        <v>4468.0124999999998</v>
      </c>
      <c r="AN50">
        <v>2100</v>
      </c>
      <c r="AO50">
        <v>145</v>
      </c>
      <c r="AP50">
        <v>145</v>
      </c>
      <c r="AQ50">
        <v>75</v>
      </c>
      <c r="AR50">
        <v>0</v>
      </c>
      <c r="AS50">
        <v>10</v>
      </c>
      <c r="AT50" s="5">
        <f t="shared" si="4"/>
        <v>550.07827000000009</v>
      </c>
      <c r="AU50" s="4">
        <f t="shared" si="5"/>
        <v>5500.7827000000007</v>
      </c>
      <c r="AV50" s="1" t="s">
        <v>71</v>
      </c>
      <c r="AW50">
        <v>2970411</v>
      </c>
      <c r="AX50" s="1" t="s">
        <v>485</v>
      </c>
      <c r="AY50" s="4">
        <f t="shared" si="6"/>
        <v>223.40062499999999</v>
      </c>
      <c r="AZ50">
        <v>0</v>
      </c>
      <c r="BA50" s="5">
        <f t="shared" si="7"/>
        <v>589.36957500000062</v>
      </c>
      <c r="BB50" s="1" t="s">
        <v>72</v>
      </c>
      <c r="BC50" s="1" t="s">
        <v>74</v>
      </c>
      <c r="BD50" s="1" t="s">
        <v>74</v>
      </c>
      <c r="BE50" s="1" t="s">
        <v>73</v>
      </c>
      <c r="BF50">
        <v>861738</v>
      </c>
      <c r="BG50" s="1" t="s">
        <v>491</v>
      </c>
      <c r="BH50" s="1" t="s">
        <v>492</v>
      </c>
      <c r="BI50" s="1" t="s">
        <v>493</v>
      </c>
      <c r="BJ50" s="1" t="s">
        <v>74</v>
      </c>
      <c r="BK50" s="1" t="s">
        <v>494</v>
      </c>
    </row>
    <row r="51" spans="1:63" ht="15.75" x14ac:dyDescent="0.25">
      <c r="A51">
        <v>91</v>
      </c>
      <c r="B51">
        <v>155698</v>
      </c>
      <c r="C51">
        <v>1</v>
      </c>
      <c r="D51">
        <v>152773</v>
      </c>
      <c r="E51" s="1" t="s">
        <v>495</v>
      </c>
      <c r="F51">
        <v>106</v>
      </c>
      <c r="G51" s="1" t="s">
        <v>266</v>
      </c>
      <c r="H51" s="1" t="s">
        <v>496</v>
      </c>
      <c r="I51">
        <v>2007</v>
      </c>
      <c r="J51" s="1" t="s">
        <v>173</v>
      </c>
      <c r="K51">
        <v>5</v>
      </c>
      <c r="L51" s="1" t="s">
        <v>67</v>
      </c>
      <c r="M51" s="1" t="s">
        <v>497</v>
      </c>
      <c r="N51" s="1" t="s">
        <v>498</v>
      </c>
      <c r="O51" s="1" t="s">
        <v>499</v>
      </c>
      <c r="P51">
        <v>41039277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</v>
      </c>
      <c r="AD51" s="3">
        <v>120</v>
      </c>
      <c r="AE51">
        <v>52000</v>
      </c>
      <c r="AF51">
        <v>59127</v>
      </c>
      <c r="AG51">
        <v>3</v>
      </c>
      <c r="AH51">
        <v>2000</v>
      </c>
      <c r="AI51">
        <v>5</v>
      </c>
      <c r="AJ51">
        <v>2000</v>
      </c>
      <c r="AK51">
        <v>2400</v>
      </c>
      <c r="AL51" s="2">
        <v>2787.2624999999998</v>
      </c>
      <c r="AM51" s="2">
        <v>2667.2624999999998</v>
      </c>
      <c r="AN51">
        <v>2100</v>
      </c>
      <c r="AO51">
        <v>145</v>
      </c>
      <c r="AP51">
        <v>145</v>
      </c>
      <c r="AQ51">
        <v>75</v>
      </c>
      <c r="AR51">
        <v>0</v>
      </c>
      <c r="AS51">
        <v>10</v>
      </c>
      <c r="AT51" s="5">
        <f t="shared" si="4"/>
        <v>338.31007</v>
      </c>
      <c r="AU51" s="4">
        <f t="shared" si="5"/>
        <v>3383.1007</v>
      </c>
      <c r="AV51" s="1" t="s">
        <v>71</v>
      </c>
      <c r="AW51">
        <v>152773</v>
      </c>
      <c r="AX51" s="1" t="s">
        <v>495</v>
      </c>
      <c r="AY51" s="4">
        <f t="shared" si="6"/>
        <v>133.36312499999997</v>
      </c>
      <c r="AZ51">
        <v>0</v>
      </c>
      <c r="BA51" s="5">
        <f t="shared" si="7"/>
        <v>362.47507500000029</v>
      </c>
      <c r="BB51" s="1" t="s">
        <v>72</v>
      </c>
      <c r="BC51" s="1" t="s">
        <v>74</v>
      </c>
      <c r="BD51" s="1" t="s">
        <v>74</v>
      </c>
      <c r="BE51" s="1" t="s">
        <v>73</v>
      </c>
      <c r="BF51">
        <v>861739</v>
      </c>
      <c r="BG51" s="1" t="s">
        <v>500</v>
      </c>
      <c r="BH51" s="1" t="s">
        <v>501</v>
      </c>
      <c r="BI51" s="1" t="s">
        <v>502</v>
      </c>
      <c r="BJ51" s="1" t="s">
        <v>74</v>
      </c>
      <c r="BK51" s="1" t="s">
        <v>503</v>
      </c>
    </row>
    <row r="52" spans="1:63" ht="15.75" x14ac:dyDescent="0.25">
      <c r="A52">
        <v>91</v>
      </c>
      <c r="B52">
        <v>155836</v>
      </c>
      <c r="C52">
        <v>1</v>
      </c>
      <c r="D52">
        <v>91672</v>
      </c>
      <c r="E52" s="1" t="s">
        <v>504</v>
      </c>
      <c r="F52">
        <v>106</v>
      </c>
      <c r="G52" s="1" t="s">
        <v>440</v>
      </c>
      <c r="H52" s="1" t="s">
        <v>65</v>
      </c>
      <c r="I52">
        <v>2017</v>
      </c>
      <c r="J52" s="1" t="s">
        <v>66</v>
      </c>
      <c r="K52">
        <v>5</v>
      </c>
      <c r="L52" s="1" t="s">
        <v>67</v>
      </c>
      <c r="M52" s="1" t="s">
        <v>505</v>
      </c>
      <c r="N52" s="1" t="s">
        <v>506</v>
      </c>
      <c r="O52" s="1" t="s">
        <v>507</v>
      </c>
      <c r="P52">
        <v>22300244</v>
      </c>
      <c r="Q52">
        <v>24367516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15</v>
      </c>
      <c r="Y52">
        <v>0</v>
      </c>
      <c r="Z52">
        <v>0</v>
      </c>
      <c r="AA52">
        <v>0</v>
      </c>
      <c r="AB52">
        <v>0</v>
      </c>
      <c r="AC52">
        <v>5</v>
      </c>
      <c r="AD52" s="3">
        <v>203.43</v>
      </c>
      <c r="AE52">
        <v>112441</v>
      </c>
      <c r="AF52">
        <v>125530</v>
      </c>
      <c r="AG52">
        <v>3</v>
      </c>
      <c r="AH52">
        <v>2000</v>
      </c>
      <c r="AI52">
        <v>3</v>
      </c>
      <c r="AJ52">
        <v>2000</v>
      </c>
      <c r="AK52">
        <v>4068.56</v>
      </c>
      <c r="AL52" s="2">
        <v>4485.7687500000002</v>
      </c>
      <c r="AM52" s="2">
        <v>4282.3387499999999</v>
      </c>
      <c r="AN52">
        <v>2100</v>
      </c>
      <c r="AO52">
        <v>145</v>
      </c>
      <c r="AP52">
        <v>145</v>
      </c>
      <c r="AQ52">
        <v>75</v>
      </c>
      <c r="AR52">
        <v>6</v>
      </c>
      <c r="AS52">
        <v>10</v>
      </c>
      <c r="AT52" s="5">
        <f t="shared" si="4"/>
        <v>528.24303699999996</v>
      </c>
      <c r="AU52" s="4">
        <f t="shared" si="5"/>
        <v>5282.43037</v>
      </c>
      <c r="AV52" s="1" t="s">
        <v>71</v>
      </c>
      <c r="AW52">
        <v>26637</v>
      </c>
      <c r="AX52" s="1" t="s">
        <v>508</v>
      </c>
      <c r="AY52" s="4">
        <f t="shared" si="6"/>
        <v>214.11693750000001</v>
      </c>
      <c r="AZ52">
        <v>0</v>
      </c>
      <c r="BA52" s="5">
        <f t="shared" si="7"/>
        <v>565.9746825000002</v>
      </c>
      <c r="BB52" s="1" t="s">
        <v>72</v>
      </c>
      <c r="BC52" s="1" t="s">
        <v>74</v>
      </c>
      <c r="BD52" s="1" t="s">
        <v>74</v>
      </c>
      <c r="BE52" s="1" t="s">
        <v>73</v>
      </c>
      <c r="BF52">
        <v>861740</v>
      </c>
      <c r="BG52" s="1" t="s">
        <v>509</v>
      </c>
      <c r="BH52" s="1" t="s">
        <v>510</v>
      </c>
      <c r="BI52" s="1" t="s">
        <v>511</v>
      </c>
      <c r="BJ52" s="1" t="s">
        <v>74</v>
      </c>
      <c r="BK52" s="1" t="s">
        <v>512</v>
      </c>
    </row>
    <row r="53" spans="1:63" ht="15.75" x14ac:dyDescent="0.25">
      <c r="A53">
        <v>91</v>
      </c>
      <c r="B53">
        <v>156187</v>
      </c>
      <c r="C53">
        <v>1</v>
      </c>
      <c r="D53">
        <v>258592</v>
      </c>
      <c r="E53" s="1" t="s">
        <v>513</v>
      </c>
      <c r="F53">
        <v>106</v>
      </c>
      <c r="G53" s="1" t="s">
        <v>80</v>
      </c>
      <c r="H53" s="1" t="s">
        <v>514</v>
      </c>
      <c r="I53">
        <v>2015</v>
      </c>
      <c r="J53" s="1" t="s">
        <v>82</v>
      </c>
      <c r="K53">
        <v>5</v>
      </c>
      <c r="L53" s="1" t="s">
        <v>67</v>
      </c>
      <c r="M53" s="1" t="s">
        <v>515</v>
      </c>
      <c r="N53" s="1" t="s">
        <v>516</v>
      </c>
      <c r="O53" s="1" t="s">
        <v>517</v>
      </c>
      <c r="P53">
        <v>50843657</v>
      </c>
      <c r="Q53">
        <v>58000187</v>
      </c>
      <c r="R53">
        <v>0</v>
      </c>
      <c r="S53">
        <v>0</v>
      </c>
      <c r="T53">
        <v>6746.91</v>
      </c>
      <c r="U53">
        <v>0</v>
      </c>
      <c r="V53">
        <v>0</v>
      </c>
      <c r="W53">
        <v>193.41</v>
      </c>
      <c r="X53">
        <v>15</v>
      </c>
      <c r="Y53">
        <v>0</v>
      </c>
      <c r="Z53">
        <v>15</v>
      </c>
      <c r="AA53">
        <v>0</v>
      </c>
      <c r="AB53">
        <v>0</v>
      </c>
      <c r="AC53">
        <v>0</v>
      </c>
      <c r="AD53" s="3">
        <v>0</v>
      </c>
      <c r="AE53">
        <v>100000</v>
      </c>
      <c r="AF53">
        <v>115000</v>
      </c>
      <c r="AG53">
        <v>3</v>
      </c>
      <c r="AH53">
        <v>2000</v>
      </c>
      <c r="AI53">
        <v>3</v>
      </c>
      <c r="AJ53">
        <v>2000</v>
      </c>
      <c r="AK53">
        <v>3488.4</v>
      </c>
      <c r="AL53" s="2">
        <v>4772.6437500000002</v>
      </c>
      <c r="AM53" s="2">
        <v>4772.6437500000002</v>
      </c>
      <c r="AN53">
        <v>2100</v>
      </c>
      <c r="AO53">
        <v>145</v>
      </c>
      <c r="AP53">
        <v>145</v>
      </c>
      <c r="AQ53">
        <v>75</v>
      </c>
      <c r="AR53">
        <v>0</v>
      </c>
      <c r="AS53">
        <v>10</v>
      </c>
      <c r="AT53" s="5">
        <f t="shared" si="4"/>
        <v>585.90290500000015</v>
      </c>
      <c r="AU53" s="4">
        <f t="shared" si="5"/>
        <v>5859.029050000001</v>
      </c>
      <c r="AV53" s="1" t="s">
        <v>97</v>
      </c>
      <c r="AW53">
        <v>258592</v>
      </c>
      <c r="AX53" s="1" t="s">
        <v>513</v>
      </c>
      <c r="AY53" s="4">
        <f t="shared" si="6"/>
        <v>238.63218750000001</v>
      </c>
      <c r="AZ53">
        <v>0</v>
      </c>
      <c r="BA53" s="5">
        <f t="shared" si="7"/>
        <v>627.7531125000005</v>
      </c>
      <c r="BB53" s="1" t="s">
        <v>72</v>
      </c>
      <c r="BC53" s="1" t="s">
        <v>74</v>
      </c>
      <c r="BD53" s="1" t="s">
        <v>74</v>
      </c>
      <c r="BE53" s="1" t="s">
        <v>73</v>
      </c>
      <c r="BF53">
        <v>861741</v>
      </c>
      <c r="BG53" s="1" t="s">
        <v>74</v>
      </c>
      <c r="BH53" s="1" t="s">
        <v>518</v>
      </c>
      <c r="BI53" s="1" t="s">
        <v>519</v>
      </c>
      <c r="BJ53" s="1" t="s">
        <v>74</v>
      </c>
      <c r="BK53" s="1" t="s">
        <v>520</v>
      </c>
    </row>
    <row r="54" spans="1:63" ht="15.75" x14ac:dyDescent="0.25">
      <c r="A54">
        <v>91</v>
      </c>
      <c r="B54">
        <v>156190</v>
      </c>
      <c r="C54">
        <v>1</v>
      </c>
      <c r="D54">
        <v>166522</v>
      </c>
      <c r="E54" s="1" t="s">
        <v>521</v>
      </c>
      <c r="F54">
        <v>106</v>
      </c>
      <c r="G54" s="1" t="s">
        <v>64</v>
      </c>
      <c r="H54" s="1" t="s">
        <v>522</v>
      </c>
      <c r="I54">
        <v>2013</v>
      </c>
      <c r="J54" s="1" t="s">
        <v>82</v>
      </c>
      <c r="K54">
        <v>5</v>
      </c>
      <c r="L54" s="1" t="s">
        <v>67</v>
      </c>
      <c r="M54" s="1" t="s">
        <v>523</v>
      </c>
      <c r="N54" s="1" t="s">
        <v>524</v>
      </c>
      <c r="O54" s="1" t="s">
        <v>525</v>
      </c>
      <c r="P54">
        <v>42144400</v>
      </c>
      <c r="Q54">
        <v>24229999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5</v>
      </c>
      <c r="AD54" s="3">
        <v>106.7</v>
      </c>
      <c r="AE54">
        <v>44516</v>
      </c>
      <c r="AF54">
        <v>49776</v>
      </c>
      <c r="AG54">
        <v>3</v>
      </c>
      <c r="AH54">
        <v>2000</v>
      </c>
      <c r="AI54">
        <v>3</v>
      </c>
      <c r="AJ54">
        <v>2000</v>
      </c>
      <c r="AK54">
        <v>2134</v>
      </c>
      <c r="AL54" s="2">
        <v>2436.6</v>
      </c>
      <c r="AM54" s="2">
        <v>2329.9</v>
      </c>
      <c r="AN54">
        <v>2100</v>
      </c>
      <c r="AO54">
        <v>145</v>
      </c>
      <c r="AP54">
        <v>145</v>
      </c>
      <c r="AQ54">
        <v>75</v>
      </c>
      <c r="AR54">
        <v>0</v>
      </c>
      <c r="AS54">
        <v>10</v>
      </c>
      <c r="AT54" s="5">
        <f t="shared" si="4"/>
        <v>298.63624000000004</v>
      </c>
      <c r="AU54" s="4">
        <f t="shared" si="5"/>
        <v>2986.3624000000004</v>
      </c>
      <c r="AV54" s="1" t="s">
        <v>71</v>
      </c>
      <c r="AW54">
        <v>166522</v>
      </c>
      <c r="AX54" s="1" t="s">
        <v>521</v>
      </c>
      <c r="AY54" s="4">
        <f t="shared" si="6"/>
        <v>116.495</v>
      </c>
      <c r="AZ54">
        <v>0</v>
      </c>
      <c r="BA54" s="5">
        <f t="shared" si="7"/>
        <v>319.96740000000045</v>
      </c>
      <c r="BB54" s="1" t="s">
        <v>72</v>
      </c>
      <c r="BC54" s="1" t="s">
        <v>73</v>
      </c>
      <c r="BD54" s="1" t="s">
        <v>74</v>
      </c>
      <c r="BE54" s="1" t="s">
        <v>73</v>
      </c>
      <c r="BF54">
        <v>861742</v>
      </c>
      <c r="BG54" s="1" t="s">
        <v>526</v>
      </c>
      <c r="BH54" s="1" t="s">
        <v>527</v>
      </c>
      <c r="BI54" s="1" t="s">
        <v>528</v>
      </c>
      <c r="BJ54" s="1" t="s">
        <v>74</v>
      </c>
      <c r="BK54" s="1" t="s">
        <v>529</v>
      </c>
    </row>
    <row r="55" spans="1:63" ht="15.75" x14ac:dyDescent="0.25">
      <c r="A55">
        <v>91</v>
      </c>
      <c r="B55">
        <v>172467</v>
      </c>
      <c r="C55">
        <v>1</v>
      </c>
      <c r="D55">
        <v>126395</v>
      </c>
      <c r="E55" s="1" t="s">
        <v>530</v>
      </c>
      <c r="F55">
        <v>106</v>
      </c>
      <c r="G55" s="1" t="s">
        <v>114</v>
      </c>
      <c r="H55" s="1" t="s">
        <v>531</v>
      </c>
      <c r="I55">
        <v>2020</v>
      </c>
      <c r="J55" s="1" t="s">
        <v>173</v>
      </c>
      <c r="K55">
        <v>5</v>
      </c>
      <c r="L55" s="1" t="s">
        <v>67</v>
      </c>
      <c r="M55" s="1" t="s">
        <v>324</v>
      </c>
      <c r="N55" s="1" t="s">
        <v>532</v>
      </c>
      <c r="O55" s="1" t="s">
        <v>533</v>
      </c>
      <c r="P55">
        <v>22230000</v>
      </c>
      <c r="Q55">
        <v>22230004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 s="3">
        <v>277.88</v>
      </c>
      <c r="AE55">
        <v>133000</v>
      </c>
      <c r="AF55">
        <v>136906</v>
      </c>
      <c r="AG55">
        <v>3</v>
      </c>
      <c r="AH55">
        <v>2000</v>
      </c>
      <c r="AI55">
        <v>3</v>
      </c>
      <c r="AJ55">
        <v>2000</v>
      </c>
      <c r="AK55">
        <v>5557.5</v>
      </c>
      <c r="AL55" s="2">
        <v>5703.9749999999995</v>
      </c>
      <c r="AM55" s="2">
        <v>5426.0949999999993</v>
      </c>
      <c r="AN55">
        <v>2100</v>
      </c>
      <c r="AO55">
        <v>145</v>
      </c>
      <c r="AP55">
        <v>145</v>
      </c>
      <c r="AQ55">
        <v>75</v>
      </c>
      <c r="AR55">
        <v>0</v>
      </c>
      <c r="AS55">
        <v>10</v>
      </c>
      <c r="AT55" s="5">
        <f t="shared" si="4"/>
        <v>662.74877200000003</v>
      </c>
      <c r="AU55" s="4">
        <f t="shared" si="5"/>
        <v>6627.4877200000001</v>
      </c>
      <c r="AV55" s="1" t="s">
        <v>71</v>
      </c>
      <c r="AW55">
        <v>126395</v>
      </c>
      <c r="AX55" s="1" t="s">
        <v>530</v>
      </c>
      <c r="AY55" s="4">
        <f t="shared" si="6"/>
        <v>271.30474999999996</v>
      </c>
      <c r="AZ55">
        <v>0</v>
      </c>
      <c r="BA55" s="5">
        <f t="shared" si="7"/>
        <v>710.0879700000005</v>
      </c>
      <c r="BB55" s="1" t="s">
        <v>72</v>
      </c>
      <c r="BC55" s="1" t="s">
        <v>74</v>
      </c>
      <c r="BD55" s="1" t="s">
        <v>74</v>
      </c>
      <c r="BE55" s="1" t="s">
        <v>73</v>
      </c>
      <c r="BF55">
        <v>861743</v>
      </c>
      <c r="BG55" s="1" t="s">
        <v>534</v>
      </c>
      <c r="BH55" s="1" t="s">
        <v>535</v>
      </c>
      <c r="BI55" s="1" t="s">
        <v>536</v>
      </c>
      <c r="BJ55" s="1" t="s">
        <v>74</v>
      </c>
      <c r="BK55" s="1" t="s">
        <v>537</v>
      </c>
    </row>
    <row r="56" spans="1:63" ht="15.75" x14ac:dyDescent="0.25">
      <c r="A56">
        <v>91</v>
      </c>
      <c r="B56">
        <v>172554</v>
      </c>
      <c r="C56">
        <v>1</v>
      </c>
      <c r="D56">
        <v>2996364</v>
      </c>
      <c r="E56" s="1" t="s">
        <v>538</v>
      </c>
      <c r="F56">
        <v>106</v>
      </c>
      <c r="G56" s="1" t="s">
        <v>132</v>
      </c>
      <c r="H56" s="1" t="s">
        <v>468</v>
      </c>
      <c r="I56">
        <v>2012</v>
      </c>
      <c r="J56" s="1" t="s">
        <v>82</v>
      </c>
      <c r="K56">
        <v>5</v>
      </c>
      <c r="L56" s="1" t="s">
        <v>67</v>
      </c>
      <c r="M56" s="1" t="s">
        <v>539</v>
      </c>
      <c r="N56" s="1" t="s">
        <v>540</v>
      </c>
      <c r="O56" s="1" t="s">
        <v>541</v>
      </c>
      <c r="P56">
        <v>58471872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</v>
      </c>
      <c r="AD56" s="3">
        <v>105</v>
      </c>
      <c r="AE56">
        <v>36500</v>
      </c>
      <c r="AF56">
        <v>46480</v>
      </c>
      <c r="AG56">
        <v>3</v>
      </c>
      <c r="AH56">
        <v>2000</v>
      </c>
      <c r="AI56">
        <v>3</v>
      </c>
      <c r="AJ56">
        <v>2000</v>
      </c>
      <c r="AK56">
        <v>2100</v>
      </c>
      <c r="AL56" s="2">
        <v>2313</v>
      </c>
      <c r="AM56" s="2">
        <v>2208</v>
      </c>
      <c r="AN56">
        <v>2100</v>
      </c>
      <c r="AO56">
        <v>145</v>
      </c>
      <c r="AP56">
        <v>145</v>
      </c>
      <c r="AQ56">
        <v>75</v>
      </c>
      <c r="AR56">
        <v>0</v>
      </c>
      <c r="AS56">
        <v>10</v>
      </c>
      <c r="AT56" s="5">
        <f t="shared" si="4"/>
        <v>284.30080000000004</v>
      </c>
      <c r="AU56" s="4">
        <f t="shared" si="5"/>
        <v>2843.0080000000003</v>
      </c>
      <c r="AV56" s="1" t="s">
        <v>71</v>
      </c>
      <c r="AW56">
        <v>2996364</v>
      </c>
      <c r="AX56" s="1" t="s">
        <v>538</v>
      </c>
      <c r="AY56" s="4">
        <f t="shared" si="6"/>
        <v>110.4</v>
      </c>
      <c r="AZ56">
        <v>0</v>
      </c>
      <c r="BA56" s="5">
        <f t="shared" si="7"/>
        <v>304.60800000000017</v>
      </c>
      <c r="BB56" s="1" t="s">
        <v>72</v>
      </c>
      <c r="BC56" s="1" t="s">
        <v>74</v>
      </c>
      <c r="BD56" s="1" t="s">
        <v>74</v>
      </c>
      <c r="BE56" s="1" t="s">
        <v>73</v>
      </c>
      <c r="BF56">
        <v>861744</v>
      </c>
      <c r="BG56" s="1" t="s">
        <v>542</v>
      </c>
      <c r="BH56" s="1" t="s">
        <v>543</v>
      </c>
      <c r="BI56" s="1" t="s">
        <v>544</v>
      </c>
      <c r="BJ56" s="1" t="s">
        <v>74</v>
      </c>
      <c r="BK56" s="1" t="s">
        <v>545</v>
      </c>
    </row>
    <row r="57" spans="1:63" ht="15.75" x14ac:dyDescent="0.25">
      <c r="A57">
        <v>91</v>
      </c>
      <c r="B57">
        <v>173096</v>
      </c>
      <c r="C57">
        <v>1</v>
      </c>
      <c r="D57">
        <v>2966547</v>
      </c>
      <c r="E57" s="1" t="s">
        <v>546</v>
      </c>
      <c r="F57">
        <v>106</v>
      </c>
      <c r="G57" s="1" t="s">
        <v>114</v>
      </c>
      <c r="H57" s="1" t="s">
        <v>547</v>
      </c>
      <c r="I57">
        <v>2019</v>
      </c>
      <c r="J57" s="1" t="s">
        <v>487</v>
      </c>
      <c r="K57">
        <v>5</v>
      </c>
      <c r="L57" s="1" t="s">
        <v>67</v>
      </c>
      <c r="M57" s="1" t="s">
        <v>548</v>
      </c>
      <c r="N57" s="1" t="s">
        <v>549</v>
      </c>
      <c r="O57" s="1" t="s">
        <v>550</v>
      </c>
      <c r="P57">
        <v>30123227</v>
      </c>
      <c r="Q57">
        <v>45176397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15</v>
      </c>
      <c r="Y57">
        <v>0</v>
      </c>
      <c r="Z57">
        <v>0</v>
      </c>
      <c r="AA57">
        <v>0</v>
      </c>
      <c r="AB57">
        <v>0</v>
      </c>
      <c r="AC57">
        <v>5</v>
      </c>
      <c r="AD57" s="3">
        <v>303.13</v>
      </c>
      <c r="AE57">
        <v>175000</v>
      </c>
      <c r="AF57">
        <v>210515</v>
      </c>
      <c r="AG57">
        <v>3</v>
      </c>
      <c r="AH57">
        <v>2000</v>
      </c>
      <c r="AI57">
        <v>3</v>
      </c>
      <c r="AJ57">
        <v>2000</v>
      </c>
      <c r="AK57">
        <v>6062.63</v>
      </c>
      <c r="AL57" s="2">
        <v>7194.6656249999996</v>
      </c>
      <c r="AM57" s="2">
        <v>6891.5356249999995</v>
      </c>
      <c r="AN57">
        <v>2100</v>
      </c>
      <c r="AO57">
        <v>145</v>
      </c>
      <c r="AP57">
        <v>145</v>
      </c>
      <c r="AQ57">
        <v>75</v>
      </c>
      <c r="AR57">
        <v>0</v>
      </c>
      <c r="AS57">
        <v>1</v>
      </c>
      <c r="AT57" s="5">
        <f t="shared" si="4"/>
        <v>8350.8458950000004</v>
      </c>
      <c r="AU57" s="4">
        <f t="shared" si="5"/>
        <v>8350.8458950000004</v>
      </c>
      <c r="AV57" s="1" t="s">
        <v>86</v>
      </c>
      <c r="AW57">
        <v>2966547</v>
      </c>
      <c r="AX57" s="1" t="s">
        <v>546</v>
      </c>
      <c r="AY57" s="4">
        <f t="shared" si="6"/>
        <v>344.57678125000001</v>
      </c>
      <c r="AZ57">
        <v>0</v>
      </c>
      <c r="BA57" s="5">
        <f t="shared" si="7"/>
        <v>894.73348875000102</v>
      </c>
      <c r="BB57" s="1" t="s">
        <v>72</v>
      </c>
      <c r="BC57" s="1" t="s">
        <v>74</v>
      </c>
      <c r="BD57" s="1" t="s">
        <v>74</v>
      </c>
      <c r="BE57" s="1" t="s">
        <v>73</v>
      </c>
      <c r="BF57">
        <v>861745</v>
      </c>
      <c r="BG57" s="1" t="s">
        <v>551</v>
      </c>
      <c r="BH57" s="1" t="s">
        <v>552</v>
      </c>
      <c r="BI57" s="1" t="s">
        <v>553</v>
      </c>
      <c r="BJ57" s="1" t="s">
        <v>74</v>
      </c>
      <c r="BK57" s="1" t="s">
        <v>554</v>
      </c>
    </row>
    <row r="58" spans="1:63" ht="15.75" x14ac:dyDescent="0.25">
      <c r="A58">
        <v>91</v>
      </c>
      <c r="B58">
        <v>173146</v>
      </c>
      <c r="C58">
        <v>1</v>
      </c>
      <c r="D58">
        <v>2942970</v>
      </c>
      <c r="E58" s="1" t="s">
        <v>555</v>
      </c>
      <c r="F58">
        <v>106</v>
      </c>
      <c r="G58" s="1" t="s">
        <v>114</v>
      </c>
      <c r="H58" s="1" t="s">
        <v>556</v>
      </c>
      <c r="I58">
        <v>2008</v>
      </c>
      <c r="J58" s="1" t="s">
        <v>82</v>
      </c>
      <c r="K58">
        <v>5</v>
      </c>
      <c r="L58" s="1" t="s">
        <v>67</v>
      </c>
      <c r="M58" s="1" t="s">
        <v>557</v>
      </c>
      <c r="N58" s="1" t="s">
        <v>558</v>
      </c>
      <c r="O58" s="1" t="s">
        <v>559</v>
      </c>
      <c r="P58">
        <v>24358966</v>
      </c>
      <c r="Q58">
        <v>57721930</v>
      </c>
      <c r="R58">
        <v>0</v>
      </c>
      <c r="S58">
        <v>0</v>
      </c>
      <c r="T58">
        <v>15909.15</v>
      </c>
      <c r="U58">
        <v>0</v>
      </c>
      <c r="V58">
        <v>0</v>
      </c>
      <c r="W58">
        <v>757.58</v>
      </c>
      <c r="X58">
        <v>0</v>
      </c>
      <c r="Y58">
        <v>0</v>
      </c>
      <c r="Z58">
        <v>30</v>
      </c>
      <c r="AA58">
        <v>0</v>
      </c>
      <c r="AB58">
        <v>0</v>
      </c>
      <c r="AC58">
        <v>0</v>
      </c>
      <c r="AD58" s="3">
        <v>0</v>
      </c>
      <c r="AE58">
        <v>31350</v>
      </c>
      <c r="AF58">
        <v>40942</v>
      </c>
      <c r="AG58">
        <v>3</v>
      </c>
      <c r="AH58">
        <v>2000</v>
      </c>
      <c r="AI58">
        <v>3</v>
      </c>
      <c r="AJ58">
        <v>2000</v>
      </c>
      <c r="AK58">
        <v>2100</v>
      </c>
      <c r="AL58" s="2">
        <v>2736.9224999999997</v>
      </c>
      <c r="AM58" s="2">
        <v>2736.9224999999997</v>
      </c>
      <c r="AN58">
        <v>2100</v>
      </c>
      <c r="AO58">
        <v>145</v>
      </c>
      <c r="AP58">
        <v>145</v>
      </c>
      <c r="AQ58">
        <v>75</v>
      </c>
      <c r="AR58">
        <v>0</v>
      </c>
      <c r="AS58">
        <v>1</v>
      </c>
      <c r="AT58" s="5">
        <f t="shared" si="4"/>
        <v>3465.0208600000001</v>
      </c>
      <c r="AU58" s="4">
        <f t="shared" si="5"/>
        <v>3465.0208600000001</v>
      </c>
      <c r="AV58" s="1" t="s">
        <v>71</v>
      </c>
      <c r="AW58">
        <v>2942970</v>
      </c>
      <c r="AX58" s="1" t="s">
        <v>555</v>
      </c>
      <c r="AY58" s="4">
        <f t="shared" si="6"/>
        <v>136.846125</v>
      </c>
      <c r="AZ58">
        <v>0</v>
      </c>
      <c r="BA58" s="5">
        <f t="shared" si="7"/>
        <v>371.25223500000038</v>
      </c>
      <c r="BB58" s="1" t="s">
        <v>72</v>
      </c>
      <c r="BC58" s="1" t="s">
        <v>74</v>
      </c>
      <c r="BD58" s="1" t="s">
        <v>74</v>
      </c>
      <c r="BE58" s="1" t="s">
        <v>73</v>
      </c>
      <c r="BF58">
        <v>861746</v>
      </c>
      <c r="BG58" s="1" t="s">
        <v>560</v>
      </c>
      <c r="BH58" s="1" t="s">
        <v>561</v>
      </c>
      <c r="BI58" s="1" t="s">
        <v>562</v>
      </c>
      <c r="BJ58" s="1" t="s">
        <v>74</v>
      </c>
      <c r="BK58" s="1" t="s">
        <v>563</v>
      </c>
    </row>
    <row r="59" spans="1:63" ht="15.75" x14ac:dyDescent="0.25">
      <c r="A59">
        <v>91</v>
      </c>
      <c r="B59">
        <v>173263</v>
      </c>
      <c r="C59">
        <v>1</v>
      </c>
      <c r="D59">
        <v>2997645</v>
      </c>
      <c r="E59" s="1" t="s">
        <v>564</v>
      </c>
      <c r="F59">
        <v>106</v>
      </c>
      <c r="G59" s="1" t="s">
        <v>275</v>
      </c>
      <c r="H59" s="1" t="s">
        <v>496</v>
      </c>
      <c r="I59">
        <v>2007</v>
      </c>
      <c r="J59" s="1" t="s">
        <v>173</v>
      </c>
      <c r="K59">
        <v>5</v>
      </c>
      <c r="L59" s="1" t="s">
        <v>67</v>
      </c>
      <c r="M59" s="1" t="s">
        <v>565</v>
      </c>
      <c r="N59" s="1" t="s">
        <v>566</v>
      </c>
      <c r="O59" s="1" t="s">
        <v>567</v>
      </c>
      <c r="P59">
        <v>59187946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</v>
      </c>
      <c r="AD59" s="3">
        <v>105</v>
      </c>
      <c r="AE59">
        <v>40000</v>
      </c>
      <c r="AF59">
        <v>57634</v>
      </c>
      <c r="AG59">
        <v>3</v>
      </c>
      <c r="AH59">
        <v>2000</v>
      </c>
      <c r="AI59">
        <v>3</v>
      </c>
      <c r="AJ59">
        <v>2000</v>
      </c>
      <c r="AK59">
        <v>2100</v>
      </c>
      <c r="AL59" s="2">
        <v>2731.2750000000001</v>
      </c>
      <c r="AM59" s="2">
        <v>2626.2750000000001</v>
      </c>
      <c r="AN59">
        <v>2100</v>
      </c>
      <c r="AO59">
        <v>145</v>
      </c>
      <c r="AP59">
        <v>145</v>
      </c>
      <c r="AQ59">
        <v>75</v>
      </c>
      <c r="AR59">
        <v>0</v>
      </c>
      <c r="AS59">
        <v>10</v>
      </c>
      <c r="AT59" s="5">
        <f t="shared" si="4"/>
        <v>333.48994000000005</v>
      </c>
      <c r="AU59" s="4">
        <f t="shared" si="5"/>
        <v>3334.8994000000002</v>
      </c>
      <c r="AV59" s="1" t="s">
        <v>71</v>
      </c>
      <c r="AW59">
        <v>2997645</v>
      </c>
      <c r="AX59" s="1" t="s">
        <v>564</v>
      </c>
      <c r="AY59" s="4">
        <f t="shared" si="6"/>
        <v>131.31375</v>
      </c>
      <c r="AZ59">
        <v>0</v>
      </c>
      <c r="BA59" s="5">
        <f t="shared" si="7"/>
        <v>357.31065000000035</v>
      </c>
      <c r="BB59" s="1" t="s">
        <v>72</v>
      </c>
      <c r="BC59" s="1" t="s">
        <v>74</v>
      </c>
      <c r="BD59" s="1" t="s">
        <v>74</v>
      </c>
      <c r="BE59" s="1" t="s">
        <v>73</v>
      </c>
      <c r="BF59">
        <v>861747</v>
      </c>
      <c r="BG59" s="1" t="s">
        <v>568</v>
      </c>
      <c r="BH59" s="1" t="s">
        <v>569</v>
      </c>
      <c r="BI59" s="1" t="s">
        <v>570</v>
      </c>
      <c r="BJ59" s="1" t="s">
        <v>74</v>
      </c>
      <c r="BK59" s="1" t="s">
        <v>571</v>
      </c>
    </row>
    <row r="60" spans="1:63" ht="15.75" x14ac:dyDescent="0.25">
      <c r="A60">
        <v>91</v>
      </c>
      <c r="B60">
        <v>173310</v>
      </c>
      <c r="C60">
        <v>1</v>
      </c>
      <c r="D60">
        <v>2997652</v>
      </c>
      <c r="E60" s="1" t="s">
        <v>572</v>
      </c>
      <c r="F60">
        <v>106</v>
      </c>
      <c r="G60" s="1" t="s">
        <v>80</v>
      </c>
      <c r="H60" s="1" t="s">
        <v>573</v>
      </c>
      <c r="I60">
        <v>2020</v>
      </c>
      <c r="J60" s="1" t="s">
        <v>173</v>
      </c>
      <c r="K60">
        <v>7</v>
      </c>
      <c r="L60" s="1" t="s">
        <v>67</v>
      </c>
      <c r="M60" s="1" t="s">
        <v>574</v>
      </c>
      <c r="N60" s="1" t="s">
        <v>575</v>
      </c>
      <c r="O60" s="1" t="s">
        <v>576</v>
      </c>
      <c r="P60">
        <v>55110808</v>
      </c>
      <c r="Q60">
        <v>0</v>
      </c>
      <c r="R60">
        <v>0</v>
      </c>
      <c r="S60">
        <v>0</v>
      </c>
      <c r="T60">
        <v>0</v>
      </c>
      <c r="U60">
        <v>-1454.56</v>
      </c>
      <c r="V60">
        <v>10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</v>
      </c>
      <c r="AD60" s="3">
        <v>607.95000000000005</v>
      </c>
      <c r="AE60">
        <v>309041.43</v>
      </c>
      <c r="AF60">
        <v>297935</v>
      </c>
      <c r="AG60">
        <v>3</v>
      </c>
      <c r="AH60">
        <v>2000</v>
      </c>
      <c r="AI60">
        <v>3</v>
      </c>
      <c r="AJ60">
        <v>2000</v>
      </c>
      <c r="AK60">
        <v>12159.05</v>
      </c>
      <c r="AL60" s="2">
        <v>11742.5625</v>
      </c>
      <c r="AM60" s="2">
        <v>11134.612499999999</v>
      </c>
      <c r="AN60">
        <v>2100</v>
      </c>
      <c r="AO60">
        <v>145</v>
      </c>
      <c r="AP60">
        <v>145</v>
      </c>
      <c r="AQ60">
        <v>75</v>
      </c>
      <c r="AR60">
        <v>0</v>
      </c>
      <c r="AS60">
        <v>10</v>
      </c>
      <c r="AT60" s="5">
        <f t="shared" si="4"/>
        <v>1334.0704300000002</v>
      </c>
      <c r="AU60" s="4">
        <f t="shared" si="5"/>
        <v>13340.704300000001</v>
      </c>
      <c r="AV60" s="1" t="s">
        <v>97</v>
      </c>
      <c r="AW60">
        <v>2997652</v>
      </c>
      <c r="AX60" s="1" t="s">
        <v>572</v>
      </c>
      <c r="AY60" s="4">
        <f t="shared" si="6"/>
        <v>556.73062500000003</v>
      </c>
      <c r="AZ60">
        <v>0</v>
      </c>
      <c r="BA60" s="5">
        <f t="shared" si="7"/>
        <v>1429.3611750000018</v>
      </c>
      <c r="BB60" s="1" t="s">
        <v>72</v>
      </c>
      <c r="BC60" s="1" t="s">
        <v>74</v>
      </c>
      <c r="BD60" s="1" t="s">
        <v>74</v>
      </c>
      <c r="BE60" s="1" t="s">
        <v>73</v>
      </c>
      <c r="BF60">
        <v>861748</v>
      </c>
      <c r="BG60" s="1" t="s">
        <v>74</v>
      </c>
      <c r="BH60" s="1" t="s">
        <v>577</v>
      </c>
      <c r="BI60" s="1" t="s">
        <v>578</v>
      </c>
      <c r="BJ60" s="1" t="s">
        <v>74</v>
      </c>
      <c r="BK60" s="1" t="s">
        <v>579</v>
      </c>
    </row>
    <row r="61" spans="1:63" ht="15.75" x14ac:dyDescent="0.25">
      <c r="A61">
        <v>91</v>
      </c>
      <c r="B61">
        <v>173631</v>
      </c>
      <c r="C61">
        <v>1</v>
      </c>
      <c r="D61">
        <v>2998192</v>
      </c>
      <c r="E61" s="1" t="s">
        <v>580</v>
      </c>
      <c r="F61">
        <v>106</v>
      </c>
      <c r="G61" s="1" t="s">
        <v>440</v>
      </c>
      <c r="H61" s="1" t="s">
        <v>581</v>
      </c>
      <c r="I61">
        <v>2018</v>
      </c>
      <c r="J61" s="1" t="s">
        <v>173</v>
      </c>
      <c r="K61">
        <v>5</v>
      </c>
      <c r="L61" s="1" t="s">
        <v>67</v>
      </c>
      <c r="M61" s="1" t="s">
        <v>582</v>
      </c>
      <c r="N61" s="1" t="s">
        <v>583</v>
      </c>
      <c r="O61" s="1" t="s">
        <v>584</v>
      </c>
      <c r="P61">
        <v>53070539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15</v>
      </c>
      <c r="Y61">
        <v>0</v>
      </c>
      <c r="Z61">
        <v>0</v>
      </c>
      <c r="AA61">
        <v>0</v>
      </c>
      <c r="AB61">
        <v>0</v>
      </c>
      <c r="AC61">
        <v>5</v>
      </c>
      <c r="AD61" s="3">
        <v>223.44</v>
      </c>
      <c r="AE61">
        <v>125000</v>
      </c>
      <c r="AF61">
        <v>143750</v>
      </c>
      <c r="AG61">
        <v>3</v>
      </c>
      <c r="AH61">
        <v>2000</v>
      </c>
      <c r="AI61">
        <v>3</v>
      </c>
      <c r="AJ61">
        <v>2000</v>
      </c>
      <c r="AK61">
        <v>4468.87</v>
      </c>
      <c r="AL61" s="2">
        <v>5066.53125</v>
      </c>
      <c r="AM61" s="2">
        <v>4843.0912500000004</v>
      </c>
      <c r="AN61">
        <v>2100</v>
      </c>
      <c r="AO61">
        <v>145</v>
      </c>
      <c r="AP61">
        <v>145</v>
      </c>
      <c r="AQ61">
        <v>75</v>
      </c>
      <c r="AR61">
        <v>0</v>
      </c>
      <c r="AS61">
        <v>10</v>
      </c>
      <c r="AT61" s="5">
        <f t="shared" si="4"/>
        <v>594.18753100000015</v>
      </c>
      <c r="AU61" s="4">
        <f t="shared" si="5"/>
        <v>5941.8753100000013</v>
      </c>
      <c r="AV61" s="1" t="s">
        <v>71</v>
      </c>
      <c r="AW61">
        <v>2998192</v>
      </c>
      <c r="AX61" s="1" t="s">
        <v>580</v>
      </c>
      <c r="AY61" s="4">
        <f t="shared" si="6"/>
        <v>242.15456250000008</v>
      </c>
      <c r="AZ61">
        <v>0</v>
      </c>
      <c r="BA61" s="5">
        <f t="shared" si="7"/>
        <v>636.62949750000098</v>
      </c>
      <c r="BB61" s="1" t="s">
        <v>72</v>
      </c>
      <c r="BC61" s="1" t="s">
        <v>74</v>
      </c>
      <c r="BD61" s="1" t="s">
        <v>74</v>
      </c>
      <c r="BE61" s="1" t="s">
        <v>73</v>
      </c>
      <c r="BF61">
        <v>861749</v>
      </c>
      <c r="BG61" s="1" t="s">
        <v>585</v>
      </c>
      <c r="BH61" s="1" t="s">
        <v>586</v>
      </c>
      <c r="BI61" s="1" t="s">
        <v>587</v>
      </c>
      <c r="BJ61" s="1" t="s">
        <v>74</v>
      </c>
      <c r="BK61" s="1" t="s">
        <v>588</v>
      </c>
    </row>
  </sheetData>
  <autoFilter ref="A1:BK1" xr:uid="{00000000-0009-0000-0000-000000000000}">
    <sortState xmlns:xlrd2="http://schemas.microsoft.com/office/spreadsheetml/2017/richdata2" ref="A2:BK61">
      <sortCondition ref="B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Passa</vt:lpstr>
      <vt:lpstr>Hoja3</vt:lpstr>
    </vt:vector>
  </TitlesOfParts>
  <Company>Banco Industrial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Pacay Damian, Salvador Armando</dc:creator>
  <cp:lastModifiedBy>Misdey Castillo</cp:lastModifiedBy>
  <dcterms:created xsi:type="dcterms:W3CDTF">2022-09-20T15:01:24Z</dcterms:created>
  <dcterms:modified xsi:type="dcterms:W3CDTF">2022-09-22T20:37:19Z</dcterms:modified>
</cp:coreProperties>
</file>