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n-\Documents\school\y2\thesis\cuffling\"/>
    </mc:Choice>
  </mc:AlternateContent>
  <xr:revisionPtr revIDLastSave="0" documentId="13_ncr:1_{5736CDF9-FFA1-44B7-B69E-1CD7DE0C84BE}" xr6:coauthVersionLast="47" xr6:coauthVersionMax="47" xr10:uidLastSave="{00000000-0000-0000-0000-000000000000}"/>
  <bookViews>
    <workbookView xWindow="-108" yWindow="-108" windowWidth="23256" windowHeight="12456" activeTab="1" xr2:uid="{7B59D295-A703-4B18-B2F7-EB1EA276F8E6}"/>
  </bookViews>
  <sheets>
    <sheet name="x-axis" sheetId="1" r:id="rId1"/>
    <sheet name="z-axi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C14" i="2"/>
  <c r="D14" i="2" s="1"/>
  <c r="H13" i="2"/>
  <c r="C13" i="2"/>
  <c r="D13" i="2" s="1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2" i="1"/>
  <c r="C2" i="1"/>
  <c r="C3" i="1"/>
  <c r="C4" i="1"/>
  <c r="C5" i="1"/>
  <c r="C6" i="1"/>
  <c r="C7" i="1"/>
  <c r="C8" i="1"/>
  <c r="C9" i="1"/>
  <c r="C10" i="1"/>
  <c r="C11" i="1"/>
  <c r="B11" i="1"/>
  <c r="B10" i="1"/>
  <c r="B9" i="1"/>
  <c r="B8" i="1"/>
  <c r="B7" i="1"/>
  <c r="B6" i="1"/>
  <c r="C15" i="2" l="1"/>
  <c r="C16" i="2" l="1"/>
  <c r="D15" i="2"/>
  <c r="D16" i="2" l="1"/>
  <c r="C17" i="2"/>
  <c r="D17" i="2" l="1"/>
  <c r="C18" i="2"/>
  <c r="C19" i="2" l="1"/>
  <c r="D18" i="2"/>
  <c r="C20" i="2" l="1"/>
  <c r="D19" i="2"/>
  <c r="C21" i="2" l="1"/>
  <c r="D20" i="2"/>
  <c r="C22" i="2" l="1"/>
  <c r="D22" i="2" s="1"/>
  <c r="D21" i="2"/>
</calcChain>
</file>

<file path=xl/sharedStrings.xml><?xml version="1.0" encoding="utf-8"?>
<sst xmlns="http://schemas.openxmlformats.org/spreadsheetml/2006/main" count="23" uniqueCount="16">
  <si>
    <t>sensor 1</t>
  </si>
  <si>
    <t>sensor2</t>
  </si>
  <si>
    <t>sensor 3</t>
  </si>
  <si>
    <t>measured</t>
  </si>
  <si>
    <t xml:space="preserve"> </t>
  </si>
  <si>
    <t>measured continued</t>
  </si>
  <si>
    <t>center</t>
  </si>
  <si>
    <t xml:space="preserve">      </t>
  </si>
  <si>
    <t>sensor1 adjusted</t>
  </si>
  <si>
    <t>sensor2 adjusted</t>
  </si>
  <si>
    <t>sensor3 adjusted</t>
  </si>
  <si>
    <t>Ground Truth</t>
  </si>
  <si>
    <t>measured adjusted</t>
  </si>
  <si>
    <t>average of sensors</t>
  </si>
  <si>
    <t>down from here</t>
  </si>
  <si>
    <t>up 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</si>
</sst>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</a:t>
            </a:r>
            <a:r>
              <a:rPr lang="en-US" baseline="0"/>
              <a:t> Accuracy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8015069991251095"/>
          <c:y val="0.12291317824724066"/>
          <c:w val="0.79207152230971134"/>
          <c:h val="0.76482749496845648"/>
        </c:manualLayout>
      </c:layout>
      <c:lineChart>
        <c:grouping val="standard"/>
        <c:varyColors val="0"/>
        <c:ser>
          <c:idx val="0"/>
          <c:order val="0"/>
          <c:tx>
            <c:v>Ground truth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'x-axis'!$D$4:$D$26</c:f>
              <c:numCache>
                <c:formatCode>#,##0.000</c:formatCode>
                <c:ptCount val="23"/>
              </c:numCache>
            </c:numRef>
          </c:cat>
          <c:val>
            <c:numRef>
              <c:f>'x-axis'!$H$4:$H$26</c:f>
              <c:numCache>
                <c:formatCode>0.000</c:formatCode>
                <c:ptCount val="23"/>
                <c:pt idx="0">
                  <c:v>1.4700000000000024</c:v>
                </c:pt>
                <c:pt idx="1">
                  <c:v>1.3000000000000007</c:v>
                </c:pt>
                <c:pt idx="2">
                  <c:v>1.0300000000000011</c:v>
                </c:pt>
                <c:pt idx="3">
                  <c:v>0.75</c:v>
                </c:pt>
                <c:pt idx="4">
                  <c:v>0.56000000000000227</c:v>
                </c:pt>
                <c:pt idx="5">
                  <c:v>0.26000000000000156</c:v>
                </c:pt>
                <c:pt idx="6">
                  <c:v>6.0000000000002274E-2</c:v>
                </c:pt>
                <c:pt idx="7">
                  <c:v>0</c:v>
                </c:pt>
                <c:pt idx="8">
                  <c:v>-0.3</c:v>
                </c:pt>
                <c:pt idx="9">
                  <c:v>-0.52</c:v>
                </c:pt>
                <c:pt idx="10">
                  <c:v>-0.73</c:v>
                </c:pt>
                <c:pt idx="11">
                  <c:v>-1</c:v>
                </c:pt>
                <c:pt idx="12">
                  <c:v>-1.25</c:v>
                </c:pt>
                <c:pt idx="13">
                  <c:v>-1.52</c:v>
                </c:pt>
                <c:pt idx="14">
                  <c:v>-1.77</c:v>
                </c:pt>
                <c:pt idx="15">
                  <c:v>-2</c:v>
                </c:pt>
                <c:pt idx="16">
                  <c:v>-2.29</c:v>
                </c:pt>
                <c:pt idx="17">
                  <c:v>-2.5</c:v>
                </c:pt>
                <c:pt idx="18">
                  <c:v>-2.74</c:v>
                </c:pt>
                <c:pt idx="19">
                  <c:v>-3.01</c:v>
                </c:pt>
                <c:pt idx="20">
                  <c:v>-3.33</c:v>
                </c:pt>
                <c:pt idx="21">
                  <c:v>-3.55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A-4A64-AF0A-22F63C8B3ECF}"/>
            </c:ext>
          </c:extLst>
        </c:ser>
        <c:ser>
          <c:idx val="1"/>
          <c:order val="1"/>
          <c:tx>
            <c:v>Sensor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'x-axis'!$D$4:$D$26</c:f>
              <c:numCache>
                <c:formatCode>#,##0.000</c:formatCode>
                <c:ptCount val="23"/>
              </c:numCache>
            </c:numRef>
          </c:cat>
          <c:val>
            <c:numRef>
              <c:f>'x-axis'!$I$4:$I$26</c:f>
              <c:numCache>
                <c:formatCode>0.000</c:formatCode>
                <c:ptCount val="23"/>
                <c:pt idx="0">
                  <c:v>4.5379999999999967</c:v>
                </c:pt>
                <c:pt idx="1">
                  <c:v>4.1599999999999966</c:v>
                </c:pt>
                <c:pt idx="2">
                  <c:v>4.0660000000000025</c:v>
                </c:pt>
                <c:pt idx="3">
                  <c:v>3.9470000000000027</c:v>
                </c:pt>
                <c:pt idx="4">
                  <c:v>3.5720000000000027</c:v>
                </c:pt>
                <c:pt idx="5">
                  <c:v>3.8939999999999984</c:v>
                </c:pt>
                <c:pt idx="6">
                  <c:v>3.0720000000000027</c:v>
                </c:pt>
                <c:pt idx="7">
                  <c:v>-0.11899999999999977</c:v>
                </c:pt>
                <c:pt idx="8">
                  <c:v>-1.9759999999999991</c:v>
                </c:pt>
                <c:pt idx="9">
                  <c:v>-3.5930000000000035</c:v>
                </c:pt>
                <c:pt idx="10">
                  <c:v>-4</c:v>
                </c:pt>
                <c:pt idx="11">
                  <c:v>-4.5769999999999982</c:v>
                </c:pt>
                <c:pt idx="12">
                  <c:v>-4.9249999999999972</c:v>
                </c:pt>
                <c:pt idx="13">
                  <c:v>-5.2180000000000035</c:v>
                </c:pt>
                <c:pt idx="14">
                  <c:v>-5.1970000000000027</c:v>
                </c:pt>
                <c:pt idx="15">
                  <c:v>-5.8119999999999976</c:v>
                </c:pt>
                <c:pt idx="16">
                  <c:v>-5.9140000000000015</c:v>
                </c:pt>
                <c:pt idx="17">
                  <c:v>-7.0180000000000007</c:v>
                </c:pt>
                <c:pt idx="18">
                  <c:v>-7.0790000000000006</c:v>
                </c:pt>
                <c:pt idx="19">
                  <c:v>-7.8410000000000011</c:v>
                </c:pt>
                <c:pt idx="20">
                  <c:v>-8.328000000000003</c:v>
                </c:pt>
                <c:pt idx="21">
                  <c:v>-8.6529999999999987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A-4A64-AF0A-22F63C8B3ECF}"/>
            </c:ext>
          </c:extLst>
        </c:ser>
        <c:ser>
          <c:idx val="2"/>
          <c:order val="2"/>
          <c:tx>
            <c:v>Sensor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'x-axis'!$D$4:$D$26</c:f>
              <c:numCache>
                <c:formatCode>#,##0.000</c:formatCode>
                <c:ptCount val="23"/>
              </c:numCache>
            </c:numRef>
          </c:cat>
          <c:val>
            <c:numRef>
              <c:f>'x-axis'!$J$4:$J$26</c:f>
              <c:numCache>
                <c:formatCode>#,##0.000</c:formatCode>
                <c:ptCount val="23"/>
                <c:pt idx="0">
                  <c:v>6.093</c:v>
                </c:pt>
                <c:pt idx="1">
                  <c:v>5.407</c:v>
                </c:pt>
                <c:pt idx="2">
                  <c:v>5.0169999999999995</c:v>
                </c:pt>
                <c:pt idx="3">
                  <c:v>4.286999999999999</c:v>
                </c:pt>
                <c:pt idx="4">
                  <c:v>3.8309999999999995</c:v>
                </c:pt>
                <c:pt idx="5">
                  <c:v>4.1170000000000009</c:v>
                </c:pt>
                <c:pt idx="6">
                  <c:v>2.9740000000000002</c:v>
                </c:pt>
                <c:pt idx="7">
                  <c:v>0.23000000000000043</c:v>
                </c:pt>
                <c:pt idx="8">
                  <c:v>-0.63899999999999935</c:v>
                </c:pt>
                <c:pt idx="9">
                  <c:v>-0.70700000000000074</c:v>
                </c:pt>
                <c:pt idx="10">
                  <c:v>-1.370000000000001</c:v>
                </c:pt>
                <c:pt idx="11">
                  <c:v>-2.1969999999999992</c:v>
                </c:pt>
                <c:pt idx="12">
                  <c:v>-1.8659999999999997</c:v>
                </c:pt>
                <c:pt idx="13">
                  <c:v>-2.2369999999999983</c:v>
                </c:pt>
                <c:pt idx="14">
                  <c:v>-2.9029999999999987</c:v>
                </c:pt>
                <c:pt idx="15">
                  <c:v>-3.0990000000000002</c:v>
                </c:pt>
                <c:pt idx="16">
                  <c:v>-3.2100000000000009</c:v>
                </c:pt>
                <c:pt idx="17">
                  <c:v>-3.3309999999999995</c:v>
                </c:pt>
                <c:pt idx="18">
                  <c:v>-3.2839999999999989</c:v>
                </c:pt>
                <c:pt idx="19">
                  <c:v>-3.4589999999999996</c:v>
                </c:pt>
                <c:pt idx="20">
                  <c:v>-4.1110000000000007</c:v>
                </c:pt>
                <c:pt idx="21">
                  <c:v>-3.9059999999999988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A-4A64-AF0A-22F63C8B3ECF}"/>
            </c:ext>
          </c:extLst>
        </c:ser>
        <c:ser>
          <c:idx val="3"/>
          <c:order val="3"/>
          <c:tx>
            <c:v>Sensor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'x-axis'!$D$4:$D$26</c:f>
              <c:numCache>
                <c:formatCode>#,##0.000</c:formatCode>
                <c:ptCount val="23"/>
              </c:numCache>
            </c:numRef>
          </c:cat>
          <c:val>
            <c:numRef>
              <c:f>'x-axis'!$K$4:$K$26</c:f>
              <c:numCache>
                <c:formatCode>#,##0.000</c:formatCode>
                <c:ptCount val="23"/>
                <c:pt idx="0">
                  <c:v>5.1269999999999989</c:v>
                </c:pt>
                <c:pt idx="1">
                  <c:v>4.6950000000000003</c:v>
                </c:pt>
                <c:pt idx="2">
                  <c:v>3.9589999999999996</c:v>
                </c:pt>
                <c:pt idx="3">
                  <c:v>4.0599999999999987</c:v>
                </c:pt>
                <c:pt idx="4">
                  <c:v>3.4430000000000014</c:v>
                </c:pt>
                <c:pt idx="5">
                  <c:v>3.3679999999999986</c:v>
                </c:pt>
                <c:pt idx="6">
                  <c:v>2.7669999999999995</c:v>
                </c:pt>
                <c:pt idx="7">
                  <c:v>0.39999999999999858</c:v>
                </c:pt>
                <c:pt idx="8">
                  <c:v>-0.38500000000000156</c:v>
                </c:pt>
                <c:pt idx="9">
                  <c:v>-0.84100000000000108</c:v>
                </c:pt>
                <c:pt idx="10">
                  <c:v>-1.125</c:v>
                </c:pt>
                <c:pt idx="11">
                  <c:v>-1.152000000000001</c:v>
                </c:pt>
                <c:pt idx="12">
                  <c:v>-1.6550000000000011</c:v>
                </c:pt>
                <c:pt idx="13">
                  <c:v>-2.0770000000000017</c:v>
                </c:pt>
                <c:pt idx="14">
                  <c:v>-1.9660000000000011</c:v>
                </c:pt>
                <c:pt idx="15">
                  <c:v>-2.2519999999999989</c:v>
                </c:pt>
                <c:pt idx="16">
                  <c:v>-2.5350000000000001</c:v>
                </c:pt>
                <c:pt idx="17">
                  <c:v>-2.7010000000000005</c:v>
                </c:pt>
                <c:pt idx="18">
                  <c:v>-2.7289999999999992</c:v>
                </c:pt>
                <c:pt idx="19">
                  <c:v>-3.4149999999999991</c:v>
                </c:pt>
                <c:pt idx="20">
                  <c:v>-3.625</c:v>
                </c:pt>
                <c:pt idx="21">
                  <c:v>-4.3019999999999996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419E-87E6-B0523DC5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295839"/>
        <c:axId val="1995292511"/>
      </c:lineChart>
      <c:catAx>
        <c:axId val="1995295839"/>
        <c:scaling>
          <c:orientation val="minMax"/>
        </c:scaling>
        <c:delete val="1"/>
        <c:axPos val="b"/>
        <c:numFmt formatCode="#,##0.000" sourceLinked="1"/>
        <c:majorTickMark val="none"/>
        <c:minorTickMark val="none"/>
        <c:tickLblPos val="nextTo"/>
        <c:crossAx val="1995292511"/>
        <c:crosses val="autoZero"/>
        <c:auto val="1"/>
        <c:lblAlgn val="ctr"/>
        <c:lblOffset val="100"/>
        <c:noMultiLvlLbl val="0"/>
      </c:catAx>
      <c:valAx>
        <c:axId val="19952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x-distance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95295839"/>
        <c:crosses val="autoZero"/>
        <c:crossBetween val="between"/>
      </c:valAx>
      <c:spPr>
        <a:noFill/>
        <a:ln w="0">
          <a:solidFill>
            <a:schemeClr val="accent1">
              <a:alpha val="4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Ground truth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[1]Sheet1!$D$2:$D$22</c:f>
              <c:numCache>
                <c:formatCode>General</c:formatCode>
                <c:ptCount val="21"/>
                <c:pt idx="0">
                  <c:v>15.05</c:v>
                </c:pt>
                <c:pt idx="1">
                  <c:v>14.329999999999998</c:v>
                </c:pt>
                <c:pt idx="2">
                  <c:v>13.27</c:v>
                </c:pt>
                <c:pt idx="3">
                  <c:v>12.239999999999998</c:v>
                </c:pt>
                <c:pt idx="4">
                  <c:v>11.11</c:v>
                </c:pt>
                <c:pt idx="5">
                  <c:v>10.079999999999998</c:v>
                </c:pt>
                <c:pt idx="6">
                  <c:v>9.0500000000000007</c:v>
                </c:pt>
                <c:pt idx="7">
                  <c:v>8.07</c:v>
                </c:pt>
                <c:pt idx="8">
                  <c:v>7.4600000000000009</c:v>
                </c:pt>
                <c:pt idx="9">
                  <c:v>6.2800000000000011</c:v>
                </c:pt>
                <c:pt idx="10">
                  <c:v>5.5100000000000016</c:v>
                </c:pt>
                <c:pt idx="11">
                  <c:v>4.2100000000000009</c:v>
                </c:pt>
                <c:pt idx="12">
                  <c:v>3.2100000000000009</c:v>
                </c:pt>
                <c:pt idx="13">
                  <c:v>2.2100000000000009</c:v>
                </c:pt>
                <c:pt idx="14">
                  <c:v>1.2100000000000009</c:v>
                </c:pt>
                <c:pt idx="15">
                  <c:v>0.21000000000000085</c:v>
                </c:pt>
                <c:pt idx="16">
                  <c:v>-0.78999999999999915</c:v>
                </c:pt>
                <c:pt idx="17">
                  <c:v>-1.7899999999999991</c:v>
                </c:pt>
                <c:pt idx="18">
                  <c:v>-2.7899999999999991</c:v>
                </c:pt>
                <c:pt idx="19">
                  <c:v>-3.7899999999999991</c:v>
                </c:pt>
                <c:pt idx="20">
                  <c:v>-4.7899999999999991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8-4766-A518-B097B0F1EEDF}"/>
            </c:ext>
          </c:extLst>
        </c:ser>
        <c:ser>
          <c:idx val="1"/>
          <c:order val="1"/>
          <c:tx>
            <c:v>Sensor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[1]Sheet1!$E$2:$E$22</c:f>
              <c:numCache>
                <c:formatCode>General</c:formatCode>
                <c:ptCount val="21"/>
                <c:pt idx="0">
                  <c:v>28.102</c:v>
                </c:pt>
                <c:pt idx="1">
                  <c:v>22.475999999999999</c:v>
                </c:pt>
                <c:pt idx="2">
                  <c:v>18.228999999999999</c:v>
                </c:pt>
                <c:pt idx="3">
                  <c:v>18.260000000000002</c:v>
                </c:pt>
                <c:pt idx="4">
                  <c:v>14.048</c:v>
                </c:pt>
                <c:pt idx="5">
                  <c:v>12.766</c:v>
                </c:pt>
                <c:pt idx="6">
                  <c:v>11.641</c:v>
                </c:pt>
                <c:pt idx="7">
                  <c:v>10.071999999999999</c:v>
                </c:pt>
                <c:pt idx="8">
                  <c:v>9.1989999999999998</c:v>
                </c:pt>
                <c:pt idx="9">
                  <c:v>7.3369999999999997</c:v>
                </c:pt>
                <c:pt idx="10">
                  <c:v>6.57</c:v>
                </c:pt>
                <c:pt idx="11">
                  <c:v>5.2990000000000004</c:v>
                </c:pt>
                <c:pt idx="12">
                  <c:v>3.92</c:v>
                </c:pt>
                <c:pt idx="13">
                  <c:v>3.2330000000000001</c:v>
                </c:pt>
                <c:pt idx="14">
                  <c:v>1.78</c:v>
                </c:pt>
                <c:pt idx="15">
                  <c:v>0.46400000000000002</c:v>
                </c:pt>
                <c:pt idx="16">
                  <c:v>-0.85</c:v>
                </c:pt>
                <c:pt idx="17">
                  <c:v>-2.2400000000000002</c:v>
                </c:pt>
                <c:pt idx="18">
                  <c:v>-3.6640000000000001</c:v>
                </c:pt>
                <c:pt idx="19">
                  <c:v>-4.5780000000000003</c:v>
                </c:pt>
                <c:pt idx="20">
                  <c:v>-6.3460000000000001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8-4766-A518-B097B0F1EEDF}"/>
            </c:ext>
          </c:extLst>
        </c:ser>
        <c:ser>
          <c:idx val="2"/>
          <c:order val="2"/>
          <c:tx>
            <c:v>Sensor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[1]Sheet1!$F$2:$F$22</c:f>
              <c:numCache>
                <c:formatCode>General</c:formatCode>
                <c:ptCount val="21"/>
                <c:pt idx="0">
                  <c:v>26.459</c:v>
                </c:pt>
                <c:pt idx="1">
                  <c:v>20.088999999999999</c:v>
                </c:pt>
                <c:pt idx="2">
                  <c:v>18.911000000000001</c:v>
                </c:pt>
                <c:pt idx="3">
                  <c:v>17.579000000000001</c:v>
                </c:pt>
                <c:pt idx="4">
                  <c:v>15.374000000000001</c:v>
                </c:pt>
                <c:pt idx="5">
                  <c:v>14.351000000000001</c:v>
                </c:pt>
                <c:pt idx="6">
                  <c:v>11.706</c:v>
                </c:pt>
                <c:pt idx="7">
                  <c:v>11.189</c:v>
                </c:pt>
                <c:pt idx="8">
                  <c:v>10.41</c:v>
                </c:pt>
                <c:pt idx="9">
                  <c:v>9.6460000000000008</c:v>
                </c:pt>
                <c:pt idx="10">
                  <c:v>8.7319999999999993</c:v>
                </c:pt>
                <c:pt idx="11">
                  <c:v>7.202</c:v>
                </c:pt>
                <c:pt idx="12">
                  <c:v>5.1479999999999997</c:v>
                </c:pt>
                <c:pt idx="13">
                  <c:v>4.0060000000000002</c:v>
                </c:pt>
                <c:pt idx="14">
                  <c:v>2.073</c:v>
                </c:pt>
                <c:pt idx="15">
                  <c:v>0.55700000000000005</c:v>
                </c:pt>
                <c:pt idx="16">
                  <c:v>-1.1619999999999999</c:v>
                </c:pt>
                <c:pt idx="17">
                  <c:v>-3.0590000000000002</c:v>
                </c:pt>
                <c:pt idx="18">
                  <c:v>-4.4829999999999997</c:v>
                </c:pt>
                <c:pt idx="19">
                  <c:v>-6.8019999999999996</c:v>
                </c:pt>
                <c:pt idx="20">
                  <c:v>-6.41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8-4766-A518-B097B0F1EEDF}"/>
            </c:ext>
          </c:extLst>
        </c:ser>
        <c:ser>
          <c:idx val="3"/>
          <c:order val="3"/>
          <c:tx>
            <c:v>Sensor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[1]Sheet1!$G$2:$G$22</c:f>
              <c:numCache>
                <c:formatCode>General</c:formatCode>
                <c:ptCount val="21"/>
                <c:pt idx="0">
                  <c:v>26.731999999999999</c:v>
                </c:pt>
                <c:pt idx="1">
                  <c:v>23.568999999999999</c:v>
                </c:pt>
                <c:pt idx="2">
                  <c:v>16.96</c:v>
                </c:pt>
                <c:pt idx="3">
                  <c:v>16.09</c:v>
                </c:pt>
                <c:pt idx="4">
                  <c:v>15.096</c:v>
                </c:pt>
                <c:pt idx="5">
                  <c:v>12.768000000000001</c:v>
                </c:pt>
                <c:pt idx="6">
                  <c:v>11.622999999999999</c:v>
                </c:pt>
                <c:pt idx="7">
                  <c:v>10.534000000000001</c:v>
                </c:pt>
                <c:pt idx="8">
                  <c:v>9.1039999999999992</c:v>
                </c:pt>
                <c:pt idx="9">
                  <c:v>8.5310000000000006</c:v>
                </c:pt>
                <c:pt idx="10">
                  <c:v>7.3890000000000002</c:v>
                </c:pt>
                <c:pt idx="11">
                  <c:v>5.5380000000000003</c:v>
                </c:pt>
                <c:pt idx="12">
                  <c:v>3.335</c:v>
                </c:pt>
                <c:pt idx="13">
                  <c:v>2.1850000000000001</c:v>
                </c:pt>
                <c:pt idx="14">
                  <c:v>1.056</c:v>
                </c:pt>
                <c:pt idx="15">
                  <c:v>-0.43</c:v>
                </c:pt>
                <c:pt idx="16">
                  <c:v>-1.7889999999999999</c:v>
                </c:pt>
                <c:pt idx="17">
                  <c:v>-3.238</c:v>
                </c:pt>
                <c:pt idx="18">
                  <c:v>-4.1210000000000004</c:v>
                </c:pt>
                <c:pt idx="19">
                  <c:v>-6.1870000000000003</c:v>
                </c:pt>
                <c:pt idx="20">
                  <c:v>-6.3140000000000001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8-4766-A518-B097B0F1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295839"/>
        <c:axId val="1995292511"/>
      </c:lineChart>
      <c:catAx>
        <c:axId val="1995295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5292511"/>
        <c:crosses val="autoZero"/>
        <c:auto val="1"/>
        <c:lblAlgn val="ctr"/>
        <c:lblOffset val="100"/>
        <c:noMultiLvlLbl val="0"/>
      </c:catAx>
      <c:valAx>
        <c:axId val="19952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z-distance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95295839"/>
        <c:crosses val="autoZero"/>
        <c:crossBetween val="between"/>
      </c:valAx>
      <c:spPr>
        <a:noFill/>
        <a:ln w="0">
          <a:solidFill>
            <a:schemeClr val="accent1">
              <a:alpha val="4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225742</xdr:colOff>
      <xdr:row>7</xdr:row>
      <xdr:rowOff>149542</xdr:rowOff>
    </xdr:from>
    <xdr:to>
      <xdr:col>19</xdr:col>
      <xdr:colOff>530542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138E1-47D8-B4F2-76EB-8EB73DCB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599122</xdr:colOff>
      <xdr:row>6</xdr:row>
      <xdr:rowOff>172402</xdr:rowOff>
    </xdr:from>
    <xdr:to>
      <xdr:col>16</xdr:col>
      <xdr:colOff>294322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8753C-6DB0-4AF2-8AB3-8555833F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-axi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15.05</v>
          </cell>
          <cell r="E2">
            <v>28.102</v>
          </cell>
          <cell r="F2">
            <v>26.459</v>
          </cell>
          <cell r="G2">
            <v>26.731999999999999</v>
          </cell>
        </row>
        <row r="3">
          <cell r="D3">
            <v>14.329999999999998</v>
          </cell>
          <cell r="E3">
            <v>22.475999999999999</v>
          </cell>
          <cell r="F3">
            <v>20.088999999999999</v>
          </cell>
          <cell r="G3">
            <v>23.568999999999999</v>
          </cell>
        </row>
        <row r="4">
          <cell r="D4">
            <v>13.27</v>
          </cell>
          <cell r="E4">
            <v>18.228999999999999</v>
          </cell>
          <cell r="F4">
            <v>18.911000000000001</v>
          </cell>
          <cell r="G4">
            <v>16.96</v>
          </cell>
        </row>
        <row r="5">
          <cell r="D5">
            <v>12.239999999999998</v>
          </cell>
          <cell r="E5">
            <v>18.260000000000002</v>
          </cell>
          <cell r="F5">
            <v>17.579000000000001</v>
          </cell>
          <cell r="G5">
            <v>16.09</v>
          </cell>
        </row>
        <row r="6">
          <cell r="D6">
            <v>11.11</v>
          </cell>
          <cell r="E6">
            <v>14.048</v>
          </cell>
          <cell r="F6">
            <v>15.374000000000001</v>
          </cell>
          <cell r="G6">
            <v>15.096</v>
          </cell>
        </row>
        <row r="7">
          <cell r="D7">
            <v>10.079999999999998</v>
          </cell>
          <cell r="E7">
            <v>12.766</v>
          </cell>
          <cell r="F7">
            <v>14.351000000000001</v>
          </cell>
          <cell r="G7">
            <v>12.768000000000001</v>
          </cell>
        </row>
        <row r="8">
          <cell r="D8">
            <v>9.0500000000000007</v>
          </cell>
          <cell r="E8">
            <v>11.641</v>
          </cell>
          <cell r="F8">
            <v>11.706</v>
          </cell>
          <cell r="G8">
            <v>11.622999999999999</v>
          </cell>
        </row>
        <row r="9">
          <cell r="D9">
            <v>8.07</v>
          </cell>
          <cell r="E9">
            <v>10.071999999999999</v>
          </cell>
          <cell r="F9">
            <v>11.189</v>
          </cell>
          <cell r="G9">
            <v>10.534000000000001</v>
          </cell>
        </row>
        <row r="10">
          <cell r="D10">
            <v>7.4600000000000009</v>
          </cell>
          <cell r="E10">
            <v>9.1989999999999998</v>
          </cell>
          <cell r="F10">
            <v>10.41</v>
          </cell>
          <cell r="G10">
            <v>9.1039999999999992</v>
          </cell>
        </row>
        <row r="11">
          <cell r="D11">
            <v>6.2800000000000011</v>
          </cell>
          <cell r="E11">
            <v>7.3369999999999997</v>
          </cell>
          <cell r="F11">
            <v>9.6460000000000008</v>
          </cell>
          <cell r="G11">
            <v>8.5310000000000006</v>
          </cell>
        </row>
        <row r="12">
          <cell r="D12">
            <v>5.5100000000000016</v>
          </cell>
          <cell r="E12">
            <v>6.57</v>
          </cell>
          <cell r="F12">
            <v>8.7319999999999993</v>
          </cell>
          <cell r="G12">
            <v>7.3890000000000002</v>
          </cell>
        </row>
        <row r="13">
          <cell r="D13">
            <v>4.2100000000000009</v>
          </cell>
          <cell r="E13">
            <v>5.2990000000000004</v>
          </cell>
          <cell r="F13">
            <v>7.202</v>
          </cell>
          <cell r="G13">
            <v>5.5380000000000003</v>
          </cell>
        </row>
        <row r="14">
          <cell r="D14">
            <v>3.2100000000000009</v>
          </cell>
          <cell r="E14">
            <v>3.92</v>
          </cell>
          <cell r="F14">
            <v>5.1479999999999997</v>
          </cell>
          <cell r="G14">
            <v>3.335</v>
          </cell>
        </row>
        <row r="15">
          <cell r="D15">
            <v>2.2100000000000009</v>
          </cell>
          <cell r="E15">
            <v>3.2330000000000001</v>
          </cell>
          <cell r="F15">
            <v>4.0060000000000002</v>
          </cell>
          <cell r="G15">
            <v>2.1850000000000001</v>
          </cell>
        </row>
        <row r="16">
          <cell r="D16">
            <v>1.2100000000000009</v>
          </cell>
          <cell r="E16">
            <v>1.78</v>
          </cell>
          <cell r="F16">
            <v>2.073</v>
          </cell>
          <cell r="G16">
            <v>1.056</v>
          </cell>
        </row>
        <row r="17">
          <cell r="D17">
            <v>0.21000000000000085</v>
          </cell>
          <cell r="E17">
            <v>0.46400000000000002</v>
          </cell>
          <cell r="F17">
            <v>0.55700000000000005</v>
          </cell>
          <cell r="G17">
            <v>-0.43</v>
          </cell>
        </row>
        <row r="18">
          <cell r="D18">
            <v>-0.78999999999999915</v>
          </cell>
          <cell r="E18">
            <v>-0.85</v>
          </cell>
          <cell r="F18">
            <v>-1.1619999999999999</v>
          </cell>
          <cell r="G18">
            <v>-1.7889999999999999</v>
          </cell>
        </row>
        <row r="19">
          <cell r="D19">
            <v>-1.7899999999999991</v>
          </cell>
          <cell r="E19">
            <v>-2.2400000000000002</v>
          </cell>
          <cell r="F19">
            <v>-3.0590000000000002</v>
          </cell>
          <cell r="G19">
            <v>-3.238</v>
          </cell>
        </row>
        <row r="20">
          <cell r="D20">
            <v>-2.7899999999999991</v>
          </cell>
          <cell r="E20">
            <v>-3.6640000000000001</v>
          </cell>
          <cell r="F20">
            <v>-4.4829999999999997</v>
          </cell>
          <cell r="G20">
            <v>-4.1210000000000004</v>
          </cell>
        </row>
        <row r="21">
          <cell r="D21">
            <v>-3.7899999999999991</v>
          </cell>
          <cell r="E21">
            <v>-4.5780000000000003</v>
          </cell>
          <cell r="F21">
            <v>-6.8019999999999996</v>
          </cell>
          <cell r="G21">
            <v>-6.1870000000000003</v>
          </cell>
        </row>
        <row r="22">
          <cell r="D22">
            <v>-4.7899999999999991</v>
          </cell>
          <cell r="E22">
            <v>-6.3460000000000001</v>
          </cell>
          <cell r="F22">
            <v>-6.41</v>
          </cell>
          <cell r="G22">
            <v>-6.3140000000000001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454E-37B1-4FC2-9B7D-1041676C4703}">
  <dimension ref="A1:M32"/>
  <sheetViews>
    <sheetView topLeftCell="F7" zoomScale="115" zoomScaleNormal="115" workbookViewId="0">
      <selection activeCell="J26" sqref="J26"/>
    </sheetView>
  </sheetViews>
  <sheetFormatPr defaultRowHeight="14.4" x14ac:dyDescent="0.3"/>
  <cols>
    <col min="1" max="1" width="16.77734375" customWidth="1"/>
    <col min="2" max="2" width="8.88671875" style="2"/>
    <col min="3" max="3" width="14" style="2" customWidth="1"/>
    <col min="4" max="4" width="10" style="1" bestFit="1" customWidth="1"/>
    <col min="5" max="5" width="11.44140625" style="1" bestFit="1" customWidth="1"/>
    <col min="8" max="8" width="10" customWidth="1"/>
    <col min="9" max="9" width="9.44140625" customWidth="1"/>
  </cols>
  <sheetData>
    <row r="1" spans="1:12" ht="28.8" x14ac:dyDescent="0.3">
      <c r="B1" t="s">
        <v>3</v>
      </c>
      <c r="C1" s="3" t="s">
        <v>5</v>
      </c>
      <c r="D1" s="4"/>
      <c r="E1" t="s">
        <v>0</v>
      </c>
      <c r="F1" t="s">
        <v>1</v>
      </c>
      <c r="G1" t="s">
        <v>2</v>
      </c>
      <c r="H1" s="5" t="s">
        <v>11</v>
      </c>
      <c r="I1" s="5" t="s">
        <v>8</v>
      </c>
      <c r="J1" s="5" t="s">
        <v>9</v>
      </c>
      <c r="K1" s="5" t="s">
        <v>10</v>
      </c>
      <c r="L1" s="5"/>
    </row>
    <row r="2" spans="1:12" x14ac:dyDescent="0.3">
      <c r="B2" s="2">
        <v>22.83</v>
      </c>
      <c r="C2" s="2">
        <f t="shared" ref="C2:C10" si="0">B2-25.01</f>
        <v>-2.1800000000000033</v>
      </c>
      <c r="E2" s="2">
        <v>-42.997999999999998</v>
      </c>
      <c r="F2" s="1">
        <v>30.413</v>
      </c>
      <c r="G2" s="1">
        <v>30.472000000000001</v>
      </c>
      <c r="H2" s="2">
        <f>C2*-1</f>
        <v>2.1800000000000033</v>
      </c>
      <c r="I2" s="2">
        <f>E2+47</f>
        <v>4.0020000000000024</v>
      </c>
      <c r="J2" s="1">
        <f>F2-23.5</f>
        <v>6.9130000000000003</v>
      </c>
      <c r="K2" s="1">
        <f>G2-23.5</f>
        <v>6.9720000000000013</v>
      </c>
    </row>
    <row r="3" spans="1:12" x14ac:dyDescent="0.3">
      <c r="B3" s="2">
        <v>23.35</v>
      </c>
      <c r="C3" s="2">
        <f t="shared" si="0"/>
        <v>-1.6600000000000001</v>
      </c>
      <c r="E3" s="2">
        <v>-42.003999999999998</v>
      </c>
      <c r="F3" s="1">
        <v>29.981000000000002</v>
      </c>
      <c r="G3" s="1">
        <v>29.257000000000001</v>
      </c>
      <c r="H3" s="2">
        <f t="shared" ref="H3:H25" si="1">C3*-1</f>
        <v>1.6600000000000001</v>
      </c>
      <c r="I3" s="2">
        <f t="shared" ref="I3:I25" si="2">E3+47</f>
        <v>4.9960000000000022</v>
      </c>
      <c r="J3" s="1">
        <f t="shared" ref="J3:J25" si="3">F3-23.5</f>
        <v>6.4810000000000016</v>
      </c>
      <c r="K3" s="1">
        <f t="shared" ref="K3:K25" si="4">G3-23.5</f>
        <v>5.7570000000000014</v>
      </c>
    </row>
    <row r="4" spans="1:12" x14ac:dyDescent="0.3">
      <c r="B4" s="2">
        <v>23.54</v>
      </c>
      <c r="C4" s="2">
        <f t="shared" si="0"/>
        <v>-1.4700000000000024</v>
      </c>
      <c r="E4" s="2">
        <v>-42.462000000000003</v>
      </c>
      <c r="F4" s="1">
        <v>29.593</v>
      </c>
      <c r="G4" s="1">
        <v>28.626999999999999</v>
      </c>
      <c r="H4" s="2">
        <f t="shared" si="1"/>
        <v>1.4700000000000024</v>
      </c>
      <c r="I4" s="2">
        <f t="shared" si="2"/>
        <v>4.5379999999999967</v>
      </c>
      <c r="J4" s="1">
        <f t="shared" si="3"/>
        <v>6.093</v>
      </c>
      <c r="K4" s="1">
        <f t="shared" si="4"/>
        <v>5.1269999999999989</v>
      </c>
    </row>
    <row r="5" spans="1:12" x14ac:dyDescent="0.3">
      <c r="B5" s="2">
        <v>23.71</v>
      </c>
      <c r="C5" s="2">
        <f t="shared" si="0"/>
        <v>-1.3000000000000007</v>
      </c>
      <c r="E5" s="2">
        <v>-42.84</v>
      </c>
      <c r="F5" s="1">
        <v>28.907</v>
      </c>
      <c r="G5" s="1">
        <v>28.195</v>
      </c>
      <c r="H5" s="2">
        <f t="shared" si="1"/>
        <v>1.3000000000000007</v>
      </c>
      <c r="I5" s="2">
        <f t="shared" si="2"/>
        <v>4.1599999999999966</v>
      </c>
      <c r="J5" s="1">
        <f t="shared" si="3"/>
        <v>5.407</v>
      </c>
      <c r="K5" s="1">
        <f t="shared" si="4"/>
        <v>4.6950000000000003</v>
      </c>
    </row>
    <row r="6" spans="1:12" x14ac:dyDescent="0.3">
      <c r="B6" s="2">
        <f>B5+0.27</f>
        <v>23.98</v>
      </c>
      <c r="C6" s="2">
        <f t="shared" si="0"/>
        <v>-1.0300000000000011</v>
      </c>
      <c r="E6" s="2">
        <v>-42.933999999999997</v>
      </c>
      <c r="F6" s="1">
        <v>28.516999999999999</v>
      </c>
      <c r="G6" s="1">
        <v>27.459</v>
      </c>
      <c r="H6" s="2">
        <f t="shared" si="1"/>
        <v>1.0300000000000011</v>
      </c>
      <c r="I6" s="2">
        <f t="shared" si="2"/>
        <v>4.0660000000000025</v>
      </c>
      <c r="J6" s="1">
        <f t="shared" si="3"/>
        <v>5.0169999999999995</v>
      </c>
      <c r="K6" s="1">
        <f t="shared" si="4"/>
        <v>3.9589999999999996</v>
      </c>
    </row>
    <row r="7" spans="1:12" x14ac:dyDescent="0.3">
      <c r="B7" s="2">
        <f>B5+0.55</f>
        <v>24.26</v>
      </c>
      <c r="C7" s="2">
        <f t="shared" si="0"/>
        <v>-0.75</v>
      </c>
      <c r="E7" s="2">
        <v>-43.052999999999997</v>
      </c>
      <c r="F7" s="1">
        <v>27.786999999999999</v>
      </c>
      <c r="G7" s="1">
        <v>27.56</v>
      </c>
      <c r="H7" s="2">
        <f t="shared" si="1"/>
        <v>0.75</v>
      </c>
      <c r="I7" s="2">
        <f t="shared" si="2"/>
        <v>3.9470000000000027</v>
      </c>
      <c r="J7" s="1">
        <f t="shared" si="3"/>
        <v>4.286999999999999</v>
      </c>
      <c r="K7" s="1">
        <f t="shared" si="4"/>
        <v>4.0599999999999987</v>
      </c>
    </row>
    <row r="8" spans="1:12" x14ac:dyDescent="0.3">
      <c r="B8" s="2">
        <f>B5+0.74</f>
        <v>24.45</v>
      </c>
      <c r="C8" s="2">
        <f t="shared" si="0"/>
        <v>-0.56000000000000227</v>
      </c>
      <c r="E8" s="2">
        <v>-43.427999999999997</v>
      </c>
      <c r="F8" s="1">
        <v>27.331</v>
      </c>
      <c r="G8" s="1">
        <v>26.943000000000001</v>
      </c>
      <c r="H8" s="2">
        <f t="shared" si="1"/>
        <v>0.56000000000000227</v>
      </c>
      <c r="I8" s="2">
        <f t="shared" si="2"/>
        <v>3.5720000000000027</v>
      </c>
      <c r="J8" s="1">
        <f t="shared" si="3"/>
        <v>3.8309999999999995</v>
      </c>
      <c r="K8" s="1">
        <f t="shared" si="4"/>
        <v>3.4430000000000014</v>
      </c>
    </row>
    <row r="9" spans="1:12" x14ac:dyDescent="0.3">
      <c r="B9" s="2">
        <f>B5+1.04</f>
        <v>24.75</v>
      </c>
      <c r="C9" s="2">
        <f t="shared" si="0"/>
        <v>-0.26000000000000156</v>
      </c>
      <c r="E9" s="2">
        <v>-43.106000000000002</v>
      </c>
      <c r="F9" s="1">
        <v>27.617000000000001</v>
      </c>
      <c r="G9" s="1">
        <v>26.867999999999999</v>
      </c>
      <c r="H9" s="2">
        <f t="shared" si="1"/>
        <v>0.26000000000000156</v>
      </c>
      <c r="I9" s="2">
        <f t="shared" si="2"/>
        <v>3.8939999999999984</v>
      </c>
      <c r="J9" s="1">
        <f t="shared" si="3"/>
        <v>4.1170000000000009</v>
      </c>
      <c r="K9" s="1">
        <f t="shared" si="4"/>
        <v>3.3679999999999986</v>
      </c>
    </row>
    <row r="10" spans="1:12" x14ac:dyDescent="0.3">
      <c r="B10" s="2">
        <f>B5+1.24</f>
        <v>24.95</v>
      </c>
      <c r="C10" s="2">
        <f t="shared" si="0"/>
        <v>-6.0000000000002274E-2</v>
      </c>
      <c r="E10" s="2">
        <v>-43.927999999999997</v>
      </c>
      <c r="F10" s="1">
        <v>26.474</v>
      </c>
      <c r="G10" s="1">
        <v>26.266999999999999</v>
      </c>
      <c r="H10" s="2">
        <f t="shared" si="1"/>
        <v>6.0000000000002274E-2</v>
      </c>
      <c r="I10" s="2">
        <f t="shared" si="2"/>
        <v>3.0720000000000027</v>
      </c>
      <c r="J10" s="1">
        <f t="shared" si="3"/>
        <v>2.9740000000000002</v>
      </c>
      <c r="K10" s="1">
        <f t="shared" si="4"/>
        <v>2.7669999999999995</v>
      </c>
    </row>
    <row r="11" spans="1:12" x14ac:dyDescent="0.3">
      <c r="A11" t="s">
        <v>6</v>
      </c>
      <c r="B11" s="2">
        <f>B5+1.3</f>
        <v>25.01</v>
      </c>
      <c r="C11" s="2">
        <f>B11-25.01</f>
        <v>0</v>
      </c>
      <c r="E11" s="2">
        <v>-47.119</v>
      </c>
      <c r="F11" s="1">
        <v>23.73</v>
      </c>
      <c r="G11" s="1">
        <v>23.9</v>
      </c>
      <c r="H11" s="2">
        <f t="shared" si="1"/>
        <v>0</v>
      </c>
      <c r="I11" s="2">
        <f t="shared" si="2"/>
        <v>-0.11899999999999977</v>
      </c>
      <c r="J11" s="1">
        <f t="shared" si="3"/>
        <v>0.23000000000000043</v>
      </c>
      <c r="K11" s="1">
        <f t="shared" si="4"/>
        <v>0.39999999999999858</v>
      </c>
    </row>
    <row r="12" spans="1:12" x14ac:dyDescent="0.3">
      <c r="B12" s="2">
        <v>0.3</v>
      </c>
      <c r="C12" s="2">
        <f>B12</f>
        <v>0.3</v>
      </c>
      <c r="E12" s="6">
        <v>-48.975999999999999</v>
      </c>
      <c r="F12" s="1">
        <v>22.861000000000001</v>
      </c>
      <c r="G12" s="1">
        <v>23.114999999999998</v>
      </c>
      <c r="H12" s="2">
        <f t="shared" si="1"/>
        <v>-0.3</v>
      </c>
      <c r="I12" s="2">
        <f t="shared" si="2"/>
        <v>-1.9759999999999991</v>
      </c>
      <c r="J12" s="1">
        <f t="shared" si="3"/>
        <v>-0.63899999999999935</v>
      </c>
      <c r="K12" s="1">
        <f t="shared" si="4"/>
        <v>-0.38500000000000156</v>
      </c>
    </row>
    <row r="13" spans="1:12" x14ac:dyDescent="0.3">
      <c r="B13" s="2">
        <v>0.52</v>
      </c>
      <c r="C13" s="2">
        <f t="shared" ref="C13:C25" si="5">B13</f>
        <v>0.52</v>
      </c>
      <c r="E13" s="2">
        <v>-50.593000000000004</v>
      </c>
      <c r="F13" s="1">
        <v>22.792999999999999</v>
      </c>
      <c r="G13" s="1">
        <v>22.658999999999999</v>
      </c>
      <c r="H13" s="2">
        <f t="shared" si="1"/>
        <v>-0.52</v>
      </c>
      <c r="I13" s="2">
        <f t="shared" si="2"/>
        <v>-3.5930000000000035</v>
      </c>
      <c r="J13" s="1">
        <f t="shared" si="3"/>
        <v>-0.70700000000000074</v>
      </c>
      <c r="K13" s="1">
        <f t="shared" si="4"/>
        <v>-0.84100000000000108</v>
      </c>
    </row>
    <row r="14" spans="1:12" x14ac:dyDescent="0.3">
      <c r="B14" s="2">
        <v>0.73</v>
      </c>
      <c r="C14" s="2">
        <f t="shared" si="5"/>
        <v>0.73</v>
      </c>
      <c r="E14" s="2">
        <v>-51</v>
      </c>
      <c r="F14" s="1">
        <v>22.13</v>
      </c>
      <c r="G14" s="1">
        <v>22.375</v>
      </c>
      <c r="H14" s="2">
        <f t="shared" si="1"/>
        <v>-0.73</v>
      </c>
      <c r="I14" s="2">
        <f t="shared" si="2"/>
        <v>-4</v>
      </c>
      <c r="J14" s="1">
        <f t="shared" si="3"/>
        <v>-1.370000000000001</v>
      </c>
      <c r="K14" s="1">
        <f t="shared" si="4"/>
        <v>-1.125</v>
      </c>
    </row>
    <row r="15" spans="1:12" x14ac:dyDescent="0.3">
      <c r="B15" s="2">
        <v>1</v>
      </c>
      <c r="C15" s="2">
        <f t="shared" si="5"/>
        <v>1</v>
      </c>
      <c r="E15" s="2">
        <v>-51.576999999999998</v>
      </c>
      <c r="F15" s="1">
        <v>21.303000000000001</v>
      </c>
      <c r="G15" s="1">
        <v>22.347999999999999</v>
      </c>
      <c r="H15" s="2">
        <f t="shared" si="1"/>
        <v>-1</v>
      </c>
      <c r="I15" s="2">
        <f t="shared" si="2"/>
        <v>-4.5769999999999982</v>
      </c>
      <c r="J15" s="1">
        <f t="shared" si="3"/>
        <v>-2.1969999999999992</v>
      </c>
      <c r="K15" s="1">
        <f t="shared" si="4"/>
        <v>-1.152000000000001</v>
      </c>
    </row>
    <row r="16" spans="1:12" x14ac:dyDescent="0.3">
      <c r="B16" s="2">
        <v>1.25</v>
      </c>
      <c r="C16" s="2">
        <f t="shared" si="5"/>
        <v>1.25</v>
      </c>
      <c r="E16" s="2">
        <v>-51.924999999999997</v>
      </c>
      <c r="F16" s="1">
        <v>21.634</v>
      </c>
      <c r="G16" s="1">
        <v>21.844999999999999</v>
      </c>
      <c r="H16" s="2">
        <f t="shared" si="1"/>
        <v>-1.25</v>
      </c>
      <c r="I16" s="2">
        <f t="shared" si="2"/>
        <v>-4.9249999999999972</v>
      </c>
      <c r="J16" s="1">
        <f t="shared" si="3"/>
        <v>-1.8659999999999997</v>
      </c>
      <c r="K16" s="1">
        <f t="shared" si="4"/>
        <v>-1.6550000000000011</v>
      </c>
    </row>
    <row r="17" spans="2:13" x14ac:dyDescent="0.3">
      <c r="B17" s="2">
        <v>1.52</v>
      </c>
      <c r="C17" s="2">
        <f t="shared" si="5"/>
        <v>1.52</v>
      </c>
      <c r="E17" s="2">
        <v>-52.218000000000004</v>
      </c>
      <c r="F17" s="1">
        <v>21.263000000000002</v>
      </c>
      <c r="G17" s="1">
        <v>21.422999999999998</v>
      </c>
      <c r="H17" s="2">
        <f t="shared" si="1"/>
        <v>-1.52</v>
      </c>
      <c r="I17" s="2">
        <f t="shared" si="2"/>
        <v>-5.2180000000000035</v>
      </c>
      <c r="J17" s="1">
        <f t="shared" si="3"/>
        <v>-2.2369999999999983</v>
      </c>
      <c r="K17" s="1">
        <f t="shared" si="4"/>
        <v>-2.0770000000000017</v>
      </c>
    </row>
    <row r="18" spans="2:13" x14ac:dyDescent="0.3">
      <c r="B18" s="2">
        <v>1.77</v>
      </c>
      <c r="C18" s="2">
        <f t="shared" si="5"/>
        <v>1.77</v>
      </c>
      <c r="E18" s="2">
        <v>-52.197000000000003</v>
      </c>
      <c r="F18" s="1">
        <v>20.597000000000001</v>
      </c>
      <c r="G18" s="1">
        <v>21.533999999999999</v>
      </c>
      <c r="H18" s="2">
        <f t="shared" si="1"/>
        <v>-1.77</v>
      </c>
      <c r="I18" s="2">
        <f t="shared" si="2"/>
        <v>-5.1970000000000027</v>
      </c>
      <c r="J18" s="1">
        <f t="shared" si="3"/>
        <v>-2.9029999999999987</v>
      </c>
      <c r="K18" s="1">
        <f t="shared" si="4"/>
        <v>-1.9660000000000011</v>
      </c>
    </row>
    <row r="19" spans="2:13" x14ac:dyDescent="0.3">
      <c r="B19" s="2">
        <v>2</v>
      </c>
      <c r="C19" s="2">
        <f t="shared" si="5"/>
        <v>2</v>
      </c>
      <c r="E19" s="2">
        <v>-52.811999999999998</v>
      </c>
      <c r="F19" s="1">
        <v>20.401</v>
      </c>
      <c r="G19" s="1">
        <v>21.248000000000001</v>
      </c>
      <c r="H19" s="2">
        <f t="shared" si="1"/>
        <v>-2</v>
      </c>
      <c r="I19" s="2">
        <f t="shared" si="2"/>
        <v>-5.8119999999999976</v>
      </c>
      <c r="J19" s="1">
        <f t="shared" si="3"/>
        <v>-3.0990000000000002</v>
      </c>
      <c r="K19" s="1">
        <f t="shared" si="4"/>
        <v>-2.2519999999999989</v>
      </c>
    </row>
    <row r="20" spans="2:13" x14ac:dyDescent="0.3">
      <c r="B20" s="2">
        <v>2.29</v>
      </c>
      <c r="C20" s="2">
        <f t="shared" si="5"/>
        <v>2.29</v>
      </c>
      <c r="E20" s="2">
        <v>-52.914000000000001</v>
      </c>
      <c r="F20" s="1">
        <v>20.29</v>
      </c>
      <c r="G20" s="1">
        <v>20.965</v>
      </c>
      <c r="H20" s="2">
        <f t="shared" si="1"/>
        <v>-2.29</v>
      </c>
      <c r="I20" s="2">
        <f t="shared" si="2"/>
        <v>-5.9140000000000015</v>
      </c>
      <c r="J20" s="1">
        <f t="shared" si="3"/>
        <v>-3.2100000000000009</v>
      </c>
      <c r="K20" s="1">
        <f t="shared" si="4"/>
        <v>-2.5350000000000001</v>
      </c>
    </row>
    <row r="21" spans="2:13" x14ac:dyDescent="0.3">
      <c r="B21" s="2">
        <v>2.5</v>
      </c>
      <c r="C21" s="2">
        <f t="shared" si="5"/>
        <v>2.5</v>
      </c>
      <c r="E21" s="2">
        <v>-54.018000000000001</v>
      </c>
      <c r="F21" s="1">
        <v>20.169</v>
      </c>
      <c r="G21" s="1">
        <v>20.798999999999999</v>
      </c>
      <c r="H21" s="2">
        <f t="shared" si="1"/>
        <v>-2.5</v>
      </c>
      <c r="I21" s="2">
        <f t="shared" si="2"/>
        <v>-7.0180000000000007</v>
      </c>
      <c r="J21" s="1">
        <f t="shared" si="3"/>
        <v>-3.3309999999999995</v>
      </c>
      <c r="K21" s="1">
        <f t="shared" si="4"/>
        <v>-2.7010000000000005</v>
      </c>
    </row>
    <row r="22" spans="2:13" x14ac:dyDescent="0.3">
      <c r="B22" s="2">
        <v>2.74</v>
      </c>
      <c r="C22" s="2">
        <f t="shared" si="5"/>
        <v>2.74</v>
      </c>
      <c r="E22" s="2">
        <v>-54.079000000000001</v>
      </c>
      <c r="F22" s="1">
        <v>20.216000000000001</v>
      </c>
      <c r="G22" s="1">
        <v>20.771000000000001</v>
      </c>
      <c r="H22" s="2">
        <f t="shared" si="1"/>
        <v>-2.74</v>
      </c>
      <c r="I22" s="2">
        <f t="shared" si="2"/>
        <v>-7.0790000000000006</v>
      </c>
      <c r="J22" s="1">
        <f t="shared" si="3"/>
        <v>-3.2839999999999989</v>
      </c>
      <c r="K22" s="1">
        <f t="shared" si="4"/>
        <v>-2.7289999999999992</v>
      </c>
    </row>
    <row r="23" spans="2:13" x14ac:dyDescent="0.3">
      <c r="B23" s="2">
        <v>3.01</v>
      </c>
      <c r="C23" s="2">
        <f t="shared" si="5"/>
        <v>3.01</v>
      </c>
      <c r="E23" s="1">
        <v>-54.841000000000001</v>
      </c>
      <c r="F23">
        <v>20.041</v>
      </c>
      <c r="G23">
        <v>20.085000000000001</v>
      </c>
      <c r="H23" s="2">
        <f t="shared" si="1"/>
        <v>-3.01</v>
      </c>
      <c r="I23" s="2">
        <f t="shared" si="2"/>
        <v>-7.8410000000000011</v>
      </c>
      <c r="J23" s="1">
        <f t="shared" si="3"/>
        <v>-3.4589999999999996</v>
      </c>
      <c r="K23" s="1">
        <f t="shared" si="4"/>
        <v>-3.4149999999999991</v>
      </c>
    </row>
    <row r="24" spans="2:13" x14ac:dyDescent="0.3">
      <c r="B24" s="2">
        <v>3.33</v>
      </c>
      <c r="C24" s="2">
        <f t="shared" si="5"/>
        <v>3.33</v>
      </c>
      <c r="E24" s="1">
        <v>-55.328000000000003</v>
      </c>
      <c r="F24">
        <v>19.388999999999999</v>
      </c>
      <c r="G24">
        <v>19.875</v>
      </c>
      <c r="H24" s="2">
        <f t="shared" si="1"/>
        <v>-3.33</v>
      </c>
      <c r="I24" s="2">
        <f t="shared" si="2"/>
        <v>-8.328000000000003</v>
      </c>
      <c r="J24" s="1">
        <f t="shared" si="3"/>
        <v>-4.1110000000000007</v>
      </c>
      <c r="K24" s="1">
        <f t="shared" si="4"/>
        <v>-3.625</v>
      </c>
    </row>
    <row r="25" spans="2:13" x14ac:dyDescent="0.3">
      <c r="B25" s="2">
        <v>3.55</v>
      </c>
      <c r="C25" s="2">
        <f t="shared" si="5"/>
        <v>3.55</v>
      </c>
      <c r="E25" s="1">
        <v>-55.652999999999999</v>
      </c>
      <c r="F25">
        <v>19.594000000000001</v>
      </c>
      <c r="G25">
        <v>19.198</v>
      </c>
      <c r="H25" s="2">
        <f t="shared" si="1"/>
        <v>-3.55</v>
      </c>
      <c r="I25" s="2">
        <f t="shared" si="2"/>
        <v>-8.6529999999999987</v>
      </c>
      <c r="J25" s="1">
        <f t="shared" si="3"/>
        <v>-3.9059999999999988</v>
      </c>
      <c r="K25" s="1">
        <f t="shared" si="4"/>
        <v>-4.3019999999999996</v>
      </c>
    </row>
    <row r="27" spans="2:13" x14ac:dyDescent="0.3">
      <c r="F27" t="s">
        <v>7</v>
      </c>
    </row>
    <row r="32" spans="2:13" x14ac:dyDescent="0.3">
      <c r="M32" t="s">
        <v>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2F4EBD9-B211-4224-BDEB-70BFEC720A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'x-axis'!H2:H22</xm:f>
              <xm:sqref>Q13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3FE5-78B6-4BF3-B000-433ED507CD56}">
  <dimension ref="A1:M32"/>
  <sheetViews>
    <sheetView tabSelected="1" topLeftCell="A7" workbookViewId="0">
      <selection activeCell="D28" sqref="D28"/>
    </sheetView>
  </sheetViews>
  <sheetFormatPr defaultRowHeight="14.4" x14ac:dyDescent="0.3"/>
  <cols>
    <col min="1" max="1" width="16.77734375" customWidth="1"/>
    <col min="2" max="2" width="8.88671875" style="2"/>
    <col min="3" max="3" width="14" style="2" customWidth="1"/>
    <col min="4" max="4" width="10" style="1" bestFit="1" customWidth="1"/>
    <col min="5" max="5" width="11.44140625" style="1" bestFit="1" customWidth="1"/>
    <col min="8" max="8" width="10" customWidth="1"/>
  </cols>
  <sheetData>
    <row r="1" spans="1:8" ht="28.8" x14ac:dyDescent="0.3">
      <c r="B1" t="s">
        <v>3</v>
      </c>
      <c r="C1" s="3" t="s">
        <v>5</v>
      </c>
      <c r="D1" s="4" t="s">
        <v>12</v>
      </c>
      <c r="E1" t="s">
        <v>0</v>
      </c>
      <c r="F1" t="s">
        <v>1</v>
      </c>
      <c r="G1" t="s">
        <v>2</v>
      </c>
      <c r="H1" s="5" t="s">
        <v>13</v>
      </c>
    </row>
    <row r="2" spans="1:8" x14ac:dyDescent="0.3">
      <c r="A2" t="s">
        <v>14</v>
      </c>
      <c r="B2" s="2">
        <v>29.3</v>
      </c>
      <c r="C2" s="2">
        <v>29.3</v>
      </c>
      <c r="D2" s="1">
        <f>C2-(4.6 + (19.3/2))</f>
        <v>15.05</v>
      </c>
      <c r="E2" s="2">
        <v>28.102</v>
      </c>
      <c r="F2" s="1">
        <v>26.459</v>
      </c>
      <c r="G2" s="1">
        <v>26.731999999999999</v>
      </c>
      <c r="H2" s="2">
        <f>(E2+F2+G2 )/3</f>
        <v>27.097666666666669</v>
      </c>
    </row>
    <row r="3" spans="1:8" x14ac:dyDescent="0.3">
      <c r="B3" s="2">
        <v>28.58</v>
      </c>
      <c r="C3" s="2">
        <v>28.58</v>
      </c>
      <c r="D3" s="1">
        <f t="shared" ref="D3:D22" si="0">C3-(4.6 + (19.3/2))</f>
        <v>14.329999999999998</v>
      </c>
      <c r="E3" s="2">
        <v>22.475999999999999</v>
      </c>
      <c r="F3" s="1">
        <v>20.088999999999999</v>
      </c>
      <c r="G3" s="1">
        <v>23.568999999999999</v>
      </c>
      <c r="H3" s="2">
        <f t="shared" ref="H3:H22" si="1">(E3+F3+G3 )/3</f>
        <v>22.044666666666668</v>
      </c>
    </row>
    <row r="4" spans="1:8" x14ac:dyDescent="0.3">
      <c r="B4" s="2">
        <v>27.52</v>
      </c>
      <c r="C4" s="2">
        <v>27.52</v>
      </c>
      <c r="D4" s="1">
        <f t="shared" si="0"/>
        <v>13.27</v>
      </c>
      <c r="E4" s="2">
        <v>18.228999999999999</v>
      </c>
      <c r="F4" s="1">
        <v>18.911000000000001</v>
      </c>
      <c r="G4" s="1">
        <v>16.96</v>
      </c>
      <c r="H4" s="2">
        <f t="shared" si="1"/>
        <v>18.033333333333335</v>
      </c>
    </row>
    <row r="5" spans="1:8" x14ac:dyDescent="0.3">
      <c r="B5" s="2">
        <v>26.49</v>
      </c>
      <c r="C5" s="2">
        <v>26.49</v>
      </c>
      <c r="D5" s="1">
        <f t="shared" si="0"/>
        <v>12.239999999999998</v>
      </c>
      <c r="E5" s="2">
        <v>18.260000000000002</v>
      </c>
      <c r="F5" s="1">
        <v>17.579000000000001</v>
      </c>
      <c r="G5" s="1">
        <v>16.09</v>
      </c>
      <c r="H5" s="2">
        <f t="shared" si="1"/>
        <v>17.309666666666669</v>
      </c>
    </row>
    <row r="6" spans="1:8" x14ac:dyDescent="0.3">
      <c r="B6" s="2">
        <v>25.36</v>
      </c>
      <c r="C6" s="2">
        <v>25.36</v>
      </c>
      <c r="D6" s="1">
        <f t="shared" si="0"/>
        <v>11.11</v>
      </c>
      <c r="E6" s="2">
        <v>14.048</v>
      </c>
      <c r="F6" s="1">
        <v>15.374000000000001</v>
      </c>
      <c r="G6" s="1">
        <v>15.096</v>
      </c>
      <c r="H6" s="2">
        <f t="shared" si="1"/>
        <v>14.839333333333334</v>
      </c>
    </row>
    <row r="7" spans="1:8" x14ac:dyDescent="0.3">
      <c r="B7" s="2">
        <v>24.33</v>
      </c>
      <c r="C7" s="2">
        <v>24.33</v>
      </c>
      <c r="D7" s="1">
        <f t="shared" si="0"/>
        <v>10.079999999999998</v>
      </c>
      <c r="E7" s="2">
        <v>12.766</v>
      </c>
      <c r="F7" s="1">
        <v>14.351000000000001</v>
      </c>
      <c r="G7" s="1">
        <v>12.768000000000001</v>
      </c>
      <c r="H7" s="2">
        <f t="shared" si="1"/>
        <v>13.295000000000002</v>
      </c>
    </row>
    <row r="8" spans="1:8" x14ac:dyDescent="0.3">
      <c r="B8" s="2">
        <v>23.3</v>
      </c>
      <c r="C8" s="2">
        <v>23.3</v>
      </c>
      <c r="D8" s="1">
        <f t="shared" si="0"/>
        <v>9.0500000000000007</v>
      </c>
      <c r="E8" s="2">
        <v>11.641</v>
      </c>
      <c r="F8" s="1">
        <v>11.706</v>
      </c>
      <c r="G8" s="1">
        <v>11.622999999999999</v>
      </c>
      <c r="H8" s="2">
        <f t="shared" si="1"/>
        <v>11.656666666666666</v>
      </c>
    </row>
    <row r="9" spans="1:8" x14ac:dyDescent="0.3">
      <c r="B9" s="2">
        <v>22.32</v>
      </c>
      <c r="C9" s="2">
        <v>22.32</v>
      </c>
      <c r="D9" s="1">
        <f t="shared" si="0"/>
        <v>8.07</v>
      </c>
      <c r="E9" s="2">
        <v>10.071999999999999</v>
      </c>
      <c r="F9" s="1">
        <v>11.189</v>
      </c>
      <c r="G9" s="1">
        <v>10.534000000000001</v>
      </c>
      <c r="H9" s="2">
        <f t="shared" si="1"/>
        <v>10.598333333333334</v>
      </c>
    </row>
    <row r="10" spans="1:8" x14ac:dyDescent="0.3">
      <c r="B10" s="2">
        <v>21.71</v>
      </c>
      <c r="C10" s="2">
        <v>21.71</v>
      </c>
      <c r="D10" s="1">
        <f t="shared" si="0"/>
        <v>7.4600000000000009</v>
      </c>
      <c r="E10" s="2">
        <v>9.1989999999999998</v>
      </c>
      <c r="F10" s="1">
        <v>10.41</v>
      </c>
      <c r="G10" s="1">
        <v>9.1039999999999992</v>
      </c>
      <c r="H10" s="2">
        <f t="shared" si="1"/>
        <v>9.5709999999999997</v>
      </c>
    </row>
    <row r="11" spans="1:8" x14ac:dyDescent="0.3">
      <c r="B11" s="2">
        <v>20.53</v>
      </c>
      <c r="C11" s="2">
        <v>20.53</v>
      </c>
      <c r="D11" s="1">
        <f t="shared" si="0"/>
        <v>6.2800000000000011</v>
      </c>
      <c r="E11" s="2">
        <v>7.3369999999999997</v>
      </c>
      <c r="F11" s="1">
        <v>9.6460000000000008</v>
      </c>
      <c r="G11" s="1">
        <v>8.5310000000000006</v>
      </c>
      <c r="H11" s="2">
        <f t="shared" si="1"/>
        <v>8.504666666666667</v>
      </c>
    </row>
    <row r="12" spans="1:8" x14ac:dyDescent="0.3">
      <c r="B12" s="2">
        <v>19.760000000000002</v>
      </c>
      <c r="C12" s="2">
        <v>19.760000000000002</v>
      </c>
      <c r="D12" s="1">
        <f t="shared" si="0"/>
        <v>5.5100000000000016</v>
      </c>
      <c r="E12" s="2">
        <v>6.57</v>
      </c>
      <c r="F12" s="1">
        <v>8.7319999999999993</v>
      </c>
      <c r="G12" s="1">
        <v>7.3890000000000002</v>
      </c>
      <c r="H12" s="2">
        <f t="shared" si="1"/>
        <v>7.5636666666666663</v>
      </c>
    </row>
    <row r="13" spans="1:8" x14ac:dyDescent="0.3">
      <c r="A13" t="s">
        <v>15</v>
      </c>
      <c r="C13" s="2">
        <f>C12-1.3</f>
        <v>18.46</v>
      </c>
      <c r="D13" s="1">
        <f t="shared" si="0"/>
        <v>4.2100000000000009</v>
      </c>
      <c r="E13" s="2">
        <v>5.2990000000000004</v>
      </c>
      <c r="F13" s="1">
        <v>7.202</v>
      </c>
      <c r="G13" s="1">
        <v>5.5380000000000003</v>
      </c>
      <c r="H13" s="2">
        <f t="shared" si="1"/>
        <v>6.0130000000000008</v>
      </c>
    </row>
    <row r="14" spans="1:8" x14ac:dyDescent="0.3">
      <c r="C14" s="2">
        <f>C13-1</f>
        <v>17.46</v>
      </c>
      <c r="D14" s="1">
        <f t="shared" si="0"/>
        <v>3.2100000000000009</v>
      </c>
      <c r="E14" s="2">
        <v>3.92</v>
      </c>
      <c r="F14" s="1">
        <v>5.1479999999999997</v>
      </c>
      <c r="G14" s="1">
        <v>3.335</v>
      </c>
      <c r="H14" s="2">
        <f t="shared" si="1"/>
        <v>4.1343333333333332</v>
      </c>
    </row>
    <row r="15" spans="1:8" x14ac:dyDescent="0.3">
      <c r="C15" s="2">
        <f t="shared" ref="C15:C22" si="2">C14-1</f>
        <v>16.46</v>
      </c>
      <c r="D15" s="1">
        <f t="shared" si="0"/>
        <v>2.2100000000000009</v>
      </c>
      <c r="E15" s="2">
        <v>3.2330000000000001</v>
      </c>
      <c r="F15" s="1">
        <v>4.0060000000000002</v>
      </c>
      <c r="G15" s="1">
        <v>2.1850000000000001</v>
      </c>
      <c r="H15" s="2">
        <f t="shared" si="1"/>
        <v>3.1413333333333338</v>
      </c>
    </row>
    <row r="16" spans="1:8" x14ac:dyDescent="0.3">
      <c r="C16" s="2">
        <f t="shared" si="2"/>
        <v>15.46</v>
      </c>
      <c r="D16" s="1">
        <f t="shared" si="0"/>
        <v>1.2100000000000009</v>
      </c>
      <c r="E16" s="2">
        <v>1.78</v>
      </c>
      <c r="F16" s="1">
        <v>2.073</v>
      </c>
      <c r="G16" s="1">
        <v>1.056</v>
      </c>
      <c r="H16" s="2">
        <f t="shared" si="1"/>
        <v>1.6363333333333332</v>
      </c>
    </row>
    <row r="17" spans="3:13" x14ac:dyDescent="0.3">
      <c r="C17" s="2">
        <f t="shared" si="2"/>
        <v>14.46</v>
      </c>
      <c r="D17" s="1">
        <f t="shared" si="0"/>
        <v>0.21000000000000085</v>
      </c>
      <c r="E17" s="2">
        <v>0.46400000000000002</v>
      </c>
      <c r="F17" s="1">
        <v>0.55700000000000005</v>
      </c>
      <c r="G17" s="1">
        <v>-0.43</v>
      </c>
      <c r="H17" s="2">
        <f t="shared" si="1"/>
        <v>0.19700000000000006</v>
      </c>
    </row>
    <row r="18" spans="3:13" x14ac:dyDescent="0.3">
      <c r="C18" s="2">
        <f t="shared" si="2"/>
        <v>13.46</v>
      </c>
      <c r="D18" s="1">
        <f t="shared" si="0"/>
        <v>-0.78999999999999915</v>
      </c>
      <c r="E18" s="2">
        <v>-0.85</v>
      </c>
      <c r="F18" s="1">
        <v>-1.1619999999999999</v>
      </c>
      <c r="G18" s="1">
        <v>-1.7889999999999999</v>
      </c>
      <c r="H18" s="2">
        <f t="shared" si="1"/>
        <v>-1.2670000000000001</v>
      </c>
    </row>
    <row r="19" spans="3:13" x14ac:dyDescent="0.3">
      <c r="C19" s="2">
        <f t="shared" si="2"/>
        <v>12.46</v>
      </c>
      <c r="D19" s="1">
        <f t="shared" si="0"/>
        <v>-1.7899999999999991</v>
      </c>
      <c r="E19" s="2">
        <v>-2.2400000000000002</v>
      </c>
      <c r="F19" s="1">
        <v>-3.0590000000000002</v>
      </c>
      <c r="G19" s="1">
        <v>-3.238</v>
      </c>
      <c r="H19" s="2">
        <f t="shared" si="1"/>
        <v>-2.8456666666666668</v>
      </c>
    </row>
    <row r="20" spans="3:13" x14ac:dyDescent="0.3">
      <c r="C20" s="2">
        <f t="shared" si="2"/>
        <v>11.46</v>
      </c>
      <c r="D20" s="1">
        <f t="shared" si="0"/>
        <v>-2.7899999999999991</v>
      </c>
      <c r="E20" s="2">
        <v>-3.6640000000000001</v>
      </c>
      <c r="F20" s="1">
        <v>-4.4829999999999997</v>
      </c>
      <c r="G20" s="1">
        <v>-4.1210000000000004</v>
      </c>
      <c r="H20" s="2">
        <f t="shared" si="1"/>
        <v>-4.0893333333333333</v>
      </c>
    </row>
    <row r="21" spans="3:13" x14ac:dyDescent="0.3">
      <c r="C21" s="2">
        <f t="shared" si="2"/>
        <v>10.46</v>
      </c>
      <c r="D21" s="1">
        <f t="shared" si="0"/>
        <v>-3.7899999999999991</v>
      </c>
      <c r="E21" s="2">
        <v>-4.5780000000000003</v>
      </c>
      <c r="F21" s="1">
        <v>-6.8019999999999996</v>
      </c>
      <c r="G21" s="1">
        <v>-6.1870000000000003</v>
      </c>
      <c r="H21" s="2">
        <f t="shared" si="1"/>
        <v>-5.855666666666667</v>
      </c>
    </row>
    <row r="22" spans="3:13" x14ac:dyDescent="0.3">
      <c r="C22" s="2">
        <f t="shared" si="2"/>
        <v>9.4600000000000009</v>
      </c>
      <c r="D22" s="1">
        <f t="shared" si="0"/>
        <v>-4.7899999999999991</v>
      </c>
      <c r="E22" s="2">
        <v>-6.3460000000000001</v>
      </c>
      <c r="F22" s="1">
        <v>-6.41</v>
      </c>
      <c r="G22" s="1">
        <v>-6.3140000000000001</v>
      </c>
      <c r="H22" s="2">
        <f t="shared" si="1"/>
        <v>-6.3566666666666665</v>
      </c>
    </row>
    <row r="24" spans="3:13" x14ac:dyDescent="0.3">
      <c r="J24" t="s">
        <v>4</v>
      </c>
    </row>
    <row r="32" spans="3:13" x14ac:dyDescent="0.3">
      <c r="M32" t="s">
        <v>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5713E6D-971E-45AB-8844-8D4D3F4FC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'z-axis'!H2:H22</xm:f>
              <xm:sqref>Q13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x-axis</vt:lpstr>
      <vt:lpstr>z-axis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jorn verheggen</dc:creator>
  <cp:lastModifiedBy>jorn verheggen</cp:lastModifiedBy>
  <dcterms:created xsi:type="dcterms:W3CDTF">2022-06-13T11:11:33Z</dcterms:created>
  <dcterms:modified xsi:type="dcterms:W3CDTF">2022-06-20T07:08:49Z</dcterms:modified>
</cp:coreProperties>
</file>