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f6fd9df25601f965/Work/Aus Energy Model Paul Zeba/db/Raw/"/>
    </mc:Choice>
  </mc:AlternateContent>
  <bookViews>
    <workbookView xWindow="0" yWindow="0" windowWidth="28800" windowHeight="10500" firstSheet="11" activeTab="12"/>
  </bookViews>
  <sheets>
    <sheet name="Front Cover " sheetId="44" r:id="rId1"/>
    <sheet name="Copyright" sheetId="45" r:id="rId2"/>
    <sheet name="Contents" sheetId="42" r:id="rId3"/>
    <sheet name="Figure 1" sheetId="8" r:id="rId4"/>
    <sheet name="Figure 2" sheetId="9" r:id="rId5"/>
    <sheet name="Figure 3" sheetId="10" r:id="rId6"/>
    <sheet name="Figure 4" sheetId="15" r:id="rId7"/>
    <sheet name="Figure 5" sheetId="20" r:id="rId8"/>
    <sheet name="Figure 6" sheetId="21" r:id="rId9"/>
    <sheet name="Figure 7" sheetId="22" r:id="rId10"/>
    <sheet name="Data Table 1" sheetId="27" r:id="rId11"/>
    <sheet name="Data Table 2" sheetId="46" r:id="rId12"/>
    <sheet name="Data Table 3" sheetId="30" r:id="rId13"/>
    <sheet name="Data Table 4" sheetId="32" r:id="rId14"/>
    <sheet name="Data Table 5" sheetId="34" r:id="rId15"/>
    <sheet name="Data Table 6" sheetId="35" r:id="rId16"/>
    <sheet name="Data Table 7" sheetId="36" r:id="rId17"/>
    <sheet name="Data Table 8" sheetId="37" r:id="rId18"/>
    <sheet name="Data Table 9" sheetId="39" r:id="rId19"/>
    <sheet name="Data Table 10" sheetId="41" r:id="rId20"/>
  </sheets>
  <definedNames>
    <definedName name="_xlnm._FilterDatabase" localSheetId="5" hidden="1">'Figure 3'!$A$4:$J$4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22" l="1"/>
  <c r="A1" i="21"/>
  <c r="A1" i="20"/>
  <c r="A1" i="46"/>
  <c r="A1" i="27"/>
  <c r="A18" i="41"/>
  <c r="A1" i="41"/>
  <c r="A18" i="39" l="1"/>
  <c r="A1" i="39"/>
  <c r="A18" i="37"/>
  <c r="A1" i="37"/>
  <c r="A18" i="36"/>
  <c r="A1" i="36"/>
  <c r="A18" i="35"/>
  <c r="A1" i="35"/>
  <c r="A18" i="34"/>
  <c r="A1" i="34"/>
  <c r="A1" i="32"/>
  <c r="A1" i="30" l="1"/>
  <c r="A19" i="30"/>
  <c r="A1" i="15"/>
  <c r="A1" i="10"/>
  <c r="A1" i="8"/>
  <c r="A1" i="9"/>
  <c r="Z15" i="20" l="1"/>
  <c r="Z16" i="20" s="1"/>
  <c r="AH1992" i="8" l="1"/>
</calcChain>
</file>

<file path=xl/connections.xml><?xml version="1.0" encoding="utf-8"?>
<connections xmlns="http://schemas.openxmlformats.org/spreadsheetml/2006/main">
  <connection id="1" odcFile="\\prod.protected.ind\user\user08\nm4555\Documents\My Data Sources\PUAC01SQL41S.prod.unclass.ind_1239 GGIDM Emissions_Australia_ANZSIC.odc" keepAlive="1" name="PUAC01SQL41S.prod.unclass.ind_1239 GGIDM Emissions_Australia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Australia_ANZSIC" commandType="1"/>
    <olapPr sendLocale="1" rowDrillCount="1000"/>
  </connection>
  <connection id="2" odcFile="\\prod.protected.ind\user\user08\nm4555\Documents\My Data Sources\PUAC01SQL41S.prod.unclass.ind_1239 GGIDM Emissions_States_ANZSIC.odc" keepAlive="1" name="PUAC01SQL41S.prod.unclass.ind_1239 GGIDM Emissions_States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States_ANZSIC" commandType="1"/>
    <olapPr sendLocale="1" rowDrillCount="1000"/>
  </connection>
</connections>
</file>

<file path=xl/sharedStrings.xml><?xml version="1.0" encoding="utf-8"?>
<sst xmlns="http://schemas.openxmlformats.org/spreadsheetml/2006/main" count="971" uniqueCount="140">
  <si>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</si>
  <si>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</si>
  <si>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</si>
  <si>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</si>
  <si>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</si>
  <si>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</si>
  <si>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</si>
  <si>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</si>
  <si>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</si>
  <si>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</si>
  <si>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</si>
  <si>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</si>
  <si>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</si>
  <si>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</si>
  <si>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</si>
  <si>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</si>
  <si>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</si>
  <si>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</si>
  <si>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</si>
  <si>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</si>
  <si>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</si>
  <si>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</si>
  <si>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</si>
  <si>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</si>
  <si>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</si>
  <si>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</si>
  <si>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</si>
  <si>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</si>
  <si>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</si>
  <si>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Manufacturing</t>
  </si>
  <si>
    <t>Services, Construction and Transport</t>
  </si>
  <si>
    <t>Residential</t>
  </si>
  <si>
    <t>Mining</t>
  </si>
  <si>
    <t>06 Coal Mining</t>
  </si>
  <si>
    <t>07 Oil and Gas Extraction</t>
  </si>
  <si>
    <t>08 - 10 Metal Ore and Non-Metallic Mineral Mining and Quarrying</t>
  </si>
  <si>
    <t>11 - 12 Food Product, Beverage and Tobacco Product Manufacturing</t>
  </si>
  <si>
    <t>13 Textile, Leather, Clothing and Footwear Manufacturing</t>
  </si>
  <si>
    <t>14 - 16 Wood, Pulp, Paper and Printing</t>
  </si>
  <si>
    <t>17 Petroleum and Coal Product Manufacturing</t>
  </si>
  <si>
    <t>18 - 19 Basic Chemical, Polymer and Rubber Product Manufacturing</t>
  </si>
  <si>
    <t>20 Non-Metallic Mineral Product Manufacturing</t>
  </si>
  <si>
    <t>21 Primary Metal and Metal Product Manufacturing</t>
  </si>
  <si>
    <t>22 Fabricated Metal Product Manufacturing</t>
  </si>
  <si>
    <t>23  24 Transport and Machinery Equipment Manufacturing</t>
  </si>
  <si>
    <t>25 Furniture and Other Manufacturing</t>
  </si>
  <si>
    <t>Agriculture, Forestry and Fishing</t>
  </si>
  <si>
    <t>NT</t>
  </si>
  <si>
    <t>QLD</t>
  </si>
  <si>
    <t>SA</t>
  </si>
  <si>
    <t>TAS</t>
  </si>
  <si>
    <t>VIC</t>
  </si>
  <si>
    <t>WA</t>
  </si>
  <si>
    <t>ACT</t>
  </si>
  <si>
    <t>NSW</t>
  </si>
  <si>
    <t>Construction</t>
  </si>
  <si>
    <t>Commercial Services and Construction</t>
  </si>
  <si>
    <t>Transport and Storage</t>
  </si>
  <si>
    <t>Industry Classification</t>
  </si>
  <si>
    <t>Direct emissions</t>
  </si>
  <si>
    <t>Indirect emissions from the generation of purchased electricity (scope 2 emissions)</t>
  </si>
  <si>
    <t>Electricity, Gas, Water and Waste Services</t>
  </si>
  <si>
    <t>Forestry - Changes in Inventories</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</si>
  <si>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</si>
  <si>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</si>
  <si>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</si>
  <si>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</si>
  <si>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</si>
  <si>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</si>
  <si>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</si>
  <si>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J Information Media and Telecommunications</t>
  </si>
  <si>
    <t>M Professional, Scientific and Technical Services</t>
  </si>
  <si>
    <t>R Arts and Recreation Services</t>
  </si>
  <si>
    <t>S Other Services</t>
  </si>
  <si>
    <t>F,G Wholesale and Retail Trade</t>
  </si>
  <si>
    <t>H,P,Q Accommodation, Food Services, Education and Health Services</t>
  </si>
  <si>
    <t>K,L Finance, Insurance, Rental, Hiring and Real Estate</t>
  </si>
  <si>
    <t>N,O Administration, Public Administration and Services</t>
  </si>
  <si>
    <t>46 Road Transport</t>
  </si>
  <si>
    <t>47 Rail Transport</t>
  </si>
  <si>
    <t>49 Air and Space Transport</t>
  </si>
  <si>
    <t>50 - 53 Other Transport, Services, Postal and Storage</t>
  </si>
  <si>
    <t>01 Agriculture</t>
  </si>
  <si>
    <t>02 Aquaculture</t>
  </si>
  <si>
    <t>03 Forestry and Logging</t>
  </si>
  <si>
    <t>04 Fishing, Hunting and Trapping</t>
  </si>
  <si>
    <t>05 Agriculture, Forestry and Fishing Support Services</t>
  </si>
  <si>
    <t xml:space="preserve">ANZIC Classification </t>
  </si>
  <si>
    <t>Total (net emissions)</t>
  </si>
  <si>
    <t>Change from 2005 to latest reported year</t>
  </si>
  <si>
    <t>%</t>
  </si>
  <si>
    <t>DIV A Agriculture, Forestry and Fishing</t>
  </si>
  <si>
    <t>DIV B Mining</t>
  </si>
  <si>
    <t>DIV C Manufacturing</t>
  </si>
  <si>
    <t xml:space="preserve">Agriculture, Forestry and Fishing - Changes in Inventories in Forest and Wood Product Stocks </t>
  </si>
  <si>
    <t>DIV D Electricity, Gas, Water and Waste Services</t>
  </si>
  <si>
    <t>DIV E Construction</t>
  </si>
  <si>
    <t>DIV F - H, J - S Commercial Services</t>
  </si>
  <si>
    <t>DIV I Transport, Postal and Warehousing</t>
  </si>
  <si>
    <t xml:space="preserve"> Residential</t>
  </si>
  <si>
    <t>Residential (Transport)</t>
  </si>
  <si>
    <t>Residential (Non Transport)</t>
  </si>
  <si>
    <t>Published by the Department of Industry, Science, Energy and Resources, 2020</t>
  </si>
  <si>
    <t>CONTENTS</t>
  </si>
  <si>
    <r>
      <rPr>
        <sz val="14"/>
        <color theme="4" tint="-0.249977111117893"/>
        <rFont val="Calibri"/>
        <family val="2"/>
        <scheme val="minor"/>
      </rPr>
      <t>Figures</t>
    </r>
    <r>
      <rPr>
        <sz val="14"/>
        <color theme="1"/>
        <rFont val="Calibri"/>
        <family val="2"/>
        <scheme val="minor"/>
      </rPr>
      <t/>
    </r>
  </si>
  <si>
    <t>National Inventory by Economic Sector (NIBES)</t>
  </si>
  <si>
    <t>Figures and Tables for the NIBES 2018</t>
  </si>
  <si>
    <t>Figure 1: Direct Emissions by Economic Sectors, 1990 to 2018</t>
  </si>
  <si>
    <t>Figure 3: Direct State and Territory Emissions by Economic Sector, 2018</t>
  </si>
  <si>
    <t>Figure 5: Australia’s Combined Direct and Indirect Greenhouse Gas Emissions from the Generation of Purchased Electricity (Scope 2 Emissions) by Major Economic Sector, 2018</t>
  </si>
  <si>
    <t>Figure 6: Combined Direct and Indirect Greenhouse Gas Emissions from the Generation of Purchased Electricity (Scope 2 Emissions) by Major Economic Sectors, 1990 to 2018</t>
  </si>
  <si>
    <t>Figure 4: Indirect Greenhouse Gas Emissions from the Generation of Purchased Electricity (Scope 2 Emissions) Trends by Economic Sector, 1990 to 2018</t>
  </si>
  <si>
    <t>Figure 7: Percentage Change in Combined Direct and Indirect Greenhouse Gas Emissions from the Generation of Purchased Electricity (Scope 2 Emissions) by Major Economic Sectors, 1990 to 2018</t>
  </si>
  <si>
    <t>Tables</t>
  </si>
  <si>
    <t>industry.gov.au</t>
  </si>
  <si>
    <t>Data Table 2: National Indirect Greenhouse Gas Emissions from the Generation of Purchased Electricity (Scope 2 Emissions) by Economic Sector, 1990 to 2018</t>
  </si>
  <si>
    <t>Data Table 3A: New South Wales Direct Emissions by Economic Sectors, 1990 to 2018</t>
  </si>
  <si>
    <t>Data Table 3B: New South Wales Indirect Greenhouse Gas Emissions from the Generation of Purchased Electricity (Scope 2 Emissions) by Economic Sector, 1990 to 2018</t>
  </si>
  <si>
    <t>Data Table 1: National Direct Emissions by Economic Sector, 1990 to 2018</t>
  </si>
  <si>
    <t>Figure 2: Percentage Change in Direct Emissions by Economic Sector, 1990 to 2018</t>
  </si>
  <si>
    <t>Data Table 4: Australian Capital Territory Direct Emissions by Economic Sectors, 1990 to 2018</t>
  </si>
  <si>
    <t>Data Table 5A: Northern Territory Direct Emissions by Economic Sectors, 1990 to 2018</t>
  </si>
  <si>
    <t>Data Table 5B: Northern Territory Indirect Greenhouse Gas Emissions from the Generation of Purchased Electricity (Scope 2 Emissions) by Economic Sector, 1990 to 2018</t>
  </si>
  <si>
    <t>Data Table 6A: Queensland Direct Emissions by Economic Sectors, 1990 to 2018</t>
  </si>
  <si>
    <t>Data Table 6B:Queensland Indirect Greenhouse Gas Emissions from the Generation of Purchased Electricity (Scope 2 Emissions) by Economic Sector, 1990 to 2018</t>
  </si>
  <si>
    <t>Data Table 7A: South Australia Direct Emissions by Economic Sectors, 1990 to 2018</t>
  </si>
  <si>
    <t>Data Table 7B: South Australia Indirect Greenhouse Gas Emissions from the Generation of Purchased Electricity (Scope 2 Emissions) by Economic Sector, 1990 to 2018</t>
  </si>
  <si>
    <t>Data Table 8A: Tasmania Direct Emissions by Economic Sectors, 1990 to 2018</t>
  </si>
  <si>
    <t>Data Table 8B: Tasmania Indirect Greenhouse Gas Emissions from the Generation of Purchased Electricity (Scope 2 Emissions) by Economic Sector, 1990 to 2018</t>
  </si>
  <si>
    <t>Data Table 9A: Victoria Direct Emissions by Economic Sectors, 1990 to 2018</t>
  </si>
  <si>
    <t>Data Table 9B: Victoria Indirect Greenhouse Gas Emissions from the Generation of Purchased Electricity (Scope 2 Emissions) by Economic Sector, 1990 to 2018</t>
  </si>
  <si>
    <t>Data Table 10A: Western Australia Direct Emissions by Economic Sectors, 1990 to 2018</t>
  </si>
  <si>
    <t>Data Table 10B: Western Australia Indirect Greenhouse Gas Emissions from the Generation of Purchased Electricity (Scope 2 Emissions) by Economic Sector, 1990 to 2018</t>
  </si>
  <si>
    <r>
      <t>(kt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</si>
  <si>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</si>
  <si>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(kt CO</t>
    </r>
    <r>
      <rPr>
        <vertAlign val="subscript"/>
        <sz val="11"/>
        <rFont val="Calibri"/>
        <family val="2"/>
        <scheme val="minor"/>
      </rPr>
      <t>2</t>
    </r>
    <r>
      <rPr>
        <sz val="11"/>
        <rFont val="Calibri"/>
        <family val="2"/>
        <scheme val="minor"/>
      </rPr>
      <t>-e)</t>
    </r>
  </si>
  <si>
    <t>Notes: The difference between the national and the sum of the state and territory emissions reflects the inclusion of military transport and external territories in the national inventory and a small balancing item. Uncertainty estimates at a sectoral level are reported in the national inventory. While no quantitative estimates have been produced, the Department assesses that the uncertainties for emission estimates for the inventory, particularly the smaller states and territories, will be somewhat higher than for the national inventory.</t>
  </si>
  <si>
    <t>The NSW inventory includes ACT emissions from the stationary energy sector.</t>
  </si>
  <si>
    <t>Note: Scope 2 emissions account for greenhouse gas emissions from the generation of purchased electricity. Purchased electricity is defined as electricity that is purchased or otherwise brought into the organisational boundary of the entity (NGA Factors 2018). Emissions from electricity generation consumed within the electricity, gas, water and waste services industry are included in the above graph for completeness although this electricity use includes own use of generators and does not necessarily meet the NGA Factors 2018 definition of scope 2 emissions.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</si>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</sst>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
    <numFmt numFmtId="166" formatCode="#,##0.0000"/>
    <numFmt numFmtId="167" formatCode="_-* #,##0_-;\-* #,##0_-;_-* &quot;-&quot;??_-;_-@_-"/>
  </numFmts>
  <fonts count="2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i/>
      <sz val="9"/>
      <color rgb="FF000000"/>
      <name val="Arial"/>
      <family val="2"/>
    </font>
    <font>
      <b/>
      <sz val="10"/>
      <name val="Arial"/>
      <family val="2"/>
    </font>
    <font>
      <b/>
      <sz val="12"/>
      <name val="Times New Roman"/>
      <family val="1"/>
    </font>
    <font>
      <b/>
      <sz val="9"/>
      <name val="Times New Roman"/>
      <family val="1"/>
    </font>
    <font>
      <sz val="11"/>
      <color theme="1"/>
      <name val="Times New Roman"/>
      <family val="1"/>
    </font>
    <font>
      <sz val="9"/>
      <color theme="1"/>
      <name val="Times New Roman"/>
      <family val="1"/>
    </font>
    <font>
      <sz val="9"/>
      <name val="Times New Roman"/>
      <family val="1"/>
    </font>
    <font>
      <b/>
      <sz val="16"/>
      <color theme="4" tint="-0.249977111117893"/>
      <name val="Calibri"/>
      <family val="2"/>
      <scheme val="minor"/>
    </font>
    <font>
      <i/>
      <sz val="14"/>
      <name val="Calibri"/>
      <family val="2"/>
      <scheme val="minor"/>
    </font>
    <font>
      <sz val="11"/>
      <name val="Calibri"/>
      <family val="2"/>
      <scheme val="minor"/>
    </font>
    <font>
      <b/>
      <sz val="24"/>
      <color theme="4" tint="-0.249977111117893"/>
      <name val="Calibri"/>
      <family val="2"/>
      <scheme val="minor"/>
    </font>
    <font>
      <sz val="14"/>
      <color rgb="FF00B0F0"/>
      <name val="Calibri"/>
      <family val="2"/>
      <scheme val="minor"/>
    </font>
    <font>
      <sz val="14"/>
      <color theme="4" tint="-0.249977111117893"/>
      <name val="Calibri"/>
      <family val="2"/>
      <scheme val="minor"/>
    </font>
    <font>
      <sz val="14"/>
      <color theme="1"/>
      <name val="Calibri"/>
      <family val="2"/>
      <scheme val="minor"/>
    </font>
    <font>
      <vertAlign val="subscript"/>
      <sz val="11"/>
      <color theme="1"/>
      <name val="Calibri"/>
      <family val="2"/>
      <scheme val="minor"/>
    </font>
    <font>
      <u/>
      <sz val="11"/>
      <color theme="10"/>
      <name val="Calibri"/>
      <family val="2"/>
      <scheme val="minor"/>
    </font>
    <font>
      <b/>
      <sz val="12"/>
      <name val="Calibri"/>
      <family val="2"/>
      <scheme val="minor"/>
    </font>
    <font>
      <b/>
      <sz val="12"/>
      <color theme="1"/>
      <name val="Calibri"/>
      <family val="2"/>
      <scheme val="minor"/>
    </font>
    <font>
      <vertAlign val="subscript"/>
      <sz val="11"/>
      <name val="Calibri"/>
      <family val="2"/>
      <scheme val="minor"/>
    </font>
    <font>
      <sz val="8"/>
      <color theme="1"/>
      <name val="Calibri"/>
      <family val="2"/>
      <scheme val="minor"/>
    </font>
    <font>
      <sz val="9"/>
      <color theme="1"/>
      <name val="Calibri"/>
      <family val="2"/>
      <scheme val="minor"/>
    </font>
  </fonts>
  <fills count="4">
    <fill>
      <patternFill patternType="none"/>
    </fill>
    <fill>
      <patternFill patternType="gray125"/>
    </fill>
    <fill>
      <patternFill patternType="solid">
        <fgColor indexed="27"/>
        <bgColor indexed="64"/>
      </patternFill>
    </fill>
    <fill>
      <patternFill patternType="solid">
        <fgColor indexed="4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right/>
      <top/>
      <bottom style="thick">
        <color theme="4" tint="-0.24994659260841701"/>
      </bottom>
      <diagonal/>
    </border>
  </borders>
  <cellStyleXfs count="7">
    <xf numFmtId="0" fontId="0" fillId="0" borderId="0"/>
    <xf numFmtId="43"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59">
    <xf numFmtId="0" fontId="0" fillId="0" borderId="0" xfId="0"/>
    <xf numFmtId="0" fontId="3" fillId="0" borderId="0" xfId="2"/>
    <xf numFmtId="0" fontId="2" fillId="0" borderId="0" xfId="0" applyFont="1"/>
    <xf numFmtId="165" fontId="3" fillId="0" borderId="0" xfId="2" applyNumberFormat="1"/>
    <xf numFmtId="0" fontId="5" fillId="0" borderId="0" xfId="2" applyFont="1"/>
    <xf numFmtId="1" fontId="3" fillId="0" borderId="0" xfId="2" applyNumberFormat="1" applyBorder="1" applyAlignment="1">
      <alignment horizontal="center"/>
    </xf>
    <xf numFmtId="164" fontId="0" fillId="0" borderId="0" xfId="3" applyNumberFormat="1" applyFont="1"/>
    <xf numFmtId="2" fontId="3" fillId="0" borderId="0" xfId="2" applyNumberFormat="1"/>
    <xf numFmtId="4" fontId="4" fillId="0" borderId="0" xfId="2" applyNumberFormat="1" applyFont="1"/>
    <xf numFmtId="166" fontId="3" fillId="0" borderId="0" xfId="2" applyNumberFormat="1"/>
    <xf numFmtId="0" fontId="3" fillId="0" borderId="0" xfId="2" applyFill="1"/>
    <xf numFmtId="0" fontId="0" fillId="0" borderId="0" xfId="0" applyFont="1"/>
    <xf numFmtId="3" fontId="6" fillId="0" borderId="0" xfId="0" applyNumberFormat="1" applyFont="1" applyFill="1" applyAlignment="1">
      <alignment vertical="center"/>
    </xf>
    <xf numFmtId="43" fontId="7" fillId="2" borderId="1" xfId="4" applyFont="1" applyFill="1" applyBorder="1" applyAlignment="1">
      <alignment vertical="center"/>
    </xf>
    <xf numFmtId="43" fontId="7" fillId="2" borderId="1" xfId="4" applyFont="1" applyFill="1" applyBorder="1" applyAlignment="1" applyProtection="1">
      <alignment vertical="center"/>
    </xf>
    <xf numFmtId="43" fontId="7" fillId="2" borderId="1" xfId="4" applyFont="1" applyFill="1" applyBorder="1" applyAlignment="1">
      <alignment horizontal="center" vertical="center"/>
    </xf>
    <xf numFmtId="43" fontId="10" fillId="3" borderId="1" xfId="4" applyFont="1" applyFill="1" applyBorder="1" applyAlignment="1" applyProtection="1">
      <alignment horizontal="left" vertical="center" indent="2"/>
    </xf>
    <xf numFmtId="167" fontId="7" fillId="3" borderId="1" xfId="4" applyNumberFormat="1" applyFont="1" applyFill="1" applyBorder="1" applyAlignment="1">
      <alignment horizontal="right"/>
    </xf>
    <xf numFmtId="167" fontId="9" fillId="0" borderId="1" xfId="1" applyNumberFormat="1" applyFont="1" applyBorder="1"/>
    <xf numFmtId="43" fontId="7" fillId="2" borderId="1" xfId="4" applyFont="1" applyFill="1" applyBorder="1" applyAlignment="1">
      <alignment horizontal="center" vertical="center" wrapText="1"/>
    </xf>
    <xf numFmtId="0" fontId="8" fillId="0" borderId="0" xfId="0" applyFont="1"/>
    <xf numFmtId="9" fontId="9" fillId="0" borderId="1" xfId="5" applyFont="1" applyBorder="1"/>
    <xf numFmtId="43" fontId="7" fillId="2" borderId="1" xfId="4" applyFont="1" applyFill="1" applyBorder="1" applyAlignment="1" applyProtection="1">
      <alignment vertical="center" wrapText="1"/>
    </xf>
    <xf numFmtId="9" fontId="7" fillId="3" borderId="1" xfId="5" applyFont="1" applyFill="1" applyBorder="1" applyAlignment="1">
      <alignment horizontal="right"/>
    </xf>
    <xf numFmtId="9" fontId="7" fillId="3" borderId="1" xfId="5" applyFont="1" applyFill="1" applyBorder="1" applyAlignment="1">
      <alignment horizontal="center"/>
    </xf>
    <xf numFmtId="43" fontId="7" fillId="2" borderId="1" xfId="4" applyFont="1" applyFill="1" applyBorder="1" applyAlignment="1" applyProtection="1">
      <alignment horizontal="center" vertical="center" wrapText="1"/>
    </xf>
    <xf numFmtId="9" fontId="7" fillId="2" borderId="1" xfId="5" applyFont="1" applyFill="1" applyBorder="1" applyAlignment="1" applyProtection="1">
      <alignment vertical="center" wrapText="1"/>
    </xf>
    <xf numFmtId="167" fontId="7" fillId="2" borderId="1" xfId="1" applyNumberFormat="1" applyFont="1" applyFill="1" applyBorder="1" applyAlignment="1" applyProtection="1">
      <alignment vertical="center" wrapText="1"/>
    </xf>
    <xf numFmtId="9" fontId="0" fillId="0" borderId="0" xfId="5" applyFont="1"/>
    <xf numFmtId="0" fontId="7" fillId="2" borderId="1" xfId="4" applyNumberFormat="1" applyFont="1" applyFill="1" applyBorder="1" applyAlignment="1" applyProtection="1">
      <alignment horizontal="center" vertical="center" wrapText="1"/>
    </xf>
    <xf numFmtId="2" fontId="9" fillId="0" borderId="1" xfId="5" applyNumberFormat="1" applyFont="1" applyBorder="1"/>
    <xf numFmtId="167" fontId="9" fillId="0" borderId="5" xfId="1" applyNumberFormat="1" applyFont="1" applyFill="1" applyBorder="1"/>
    <xf numFmtId="0" fontId="11" fillId="0" borderId="0" xfId="0" applyFont="1"/>
    <xf numFmtId="0" fontId="12" fillId="0" borderId="0" xfId="0" applyFont="1"/>
    <xf numFmtId="0" fontId="13" fillId="0" borderId="0" xfId="0" applyFont="1"/>
    <xf numFmtId="0" fontId="14" fillId="0" borderId="6" xfId="0" applyFont="1" applyBorder="1"/>
    <xf numFmtId="0" fontId="15" fillId="0" borderId="0" xfId="0" applyFont="1" applyAlignment="1">
      <alignment vertical="center"/>
    </xf>
    <xf numFmtId="0" fontId="0" fillId="0" borderId="0" xfId="0" applyAlignment="1">
      <alignment vertical="center"/>
    </xf>
    <xf numFmtId="0" fontId="16" fillId="0" borderId="0" xfId="0" applyFont="1" applyAlignment="1">
      <alignment vertical="center"/>
    </xf>
    <xf numFmtId="0" fontId="5" fillId="0" borderId="0" xfId="2" applyFont="1" applyAlignment="1">
      <alignment wrapText="1"/>
    </xf>
    <xf numFmtId="0" fontId="19" fillId="0" borderId="0" xfId="6"/>
    <xf numFmtId="3" fontId="20" fillId="0" borderId="0" xfId="0" applyNumberFormat="1" applyFont="1" applyFill="1" applyAlignment="1">
      <alignment vertical="center"/>
    </xf>
    <xf numFmtId="0" fontId="20" fillId="0" borderId="0" xfId="2" applyFont="1"/>
    <xf numFmtId="0" fontId="21" fillId="0" borderId="0" xfId="0" applyFont="1"/>
    <xf numFmtId="3" fontId="13" fillId="0" borderId="0" xfId="0" applyNumberFormat="1" applyFont="1" applyFill="1" applyAlignment="1">
      <alignment vertical="center"/>
    </xf>
    <xf numFmtId="0" fontId="23" fillId="0" borderId="0" xfId="0" applyFont="1" applyAlignment="1">
      <alignment vertical="center"/>
    </xf>
    <xf numFmtId="0" fontId="23" fillId="0" borderId="0" xfId="0" applyFont="1" applyAlignment="1">
      <alignment horizontal="left" vertical="center" wrapText="1"/>
    </xf>
    <xf numFmtId="9" fontId="7" fillId="2" borderId="1" xfId="5" applyFont="1" applyFill="1" applyBorder="1" applyAlignment="1" applyProtection="1">
      <alignment horizontal="right" vertical="center" wrapText="1"/>
    </xf>
    <xf numFmtId="167" fontId="9" fillId="0" borderId="1" xfId="1" applyNumberFormat="1" applyFont="1" applyBorder="1" applyAlignment="1">
      <alignment horizontal="right"/>
    </xf>
    <xf numFmtId="0" fontId="9" fillId="0" borderId="1" xfId="1" applyNumberFormat="1" applyFont="1" applyBorder="1"/>
    <xf numFmtId="1" fontId="9" fillId="0" borderId="1" xfId="1" applyNumberFormat="1" applyFont="1" applyBorder="1"/>
    <xf numFmtId="167" fontId="9" fillId="0" borderId="5" xfId="1" applyNumberFormat="1" applyFont="1" applyFill="1" applyBorder="1" applyAlignment="1">
      <alignment horizontal="right"/>
    </xf>
    <xf numFmtId="0" fontId="20" fillId="0" borderId="0" xfId="2" applyFont="1" applyAlignment="1">
      <alignment horizontal="left" wrapText="1"/>
    </xf>
    <xf numFmtId="43" fontId="7" fillId="2" borderId="1" xfId="4" applyFont="1" applyFill="1" applyBorder="1" applyAlignment="1">
      <alignment horizontal="center" vertical="center"/>
    </xf>
    <xf numFmtId="43" fontId="7" fillId="2" borderId="2" xfId="4" applyFont="1" applyFill="1" applyBorder="1" applyAlignment="1" applyProtection="1">
      <alignment horizontal="center" vertical="center" wrapText="1"/>
    </xf>
    <xf numFmtId="43" fontId="7" fillId="2" borderId="3" xfId="4" applyFont="1" applyFill="1" applyBorder="1" applyAlignment="1" applyProtection="1">
      <alignment horizontal="center" vertical="center" wrapText="1"/>
    </xf>
    <xf numFmtId="43" fontId="7" fillId="2" borderId="4" xfId="4" applyFont="1" applyFill="1" applyBorder="1" applyAlignment="1" applyProtection="1">
      <alignment horizontal="center" vertical="center" wrapText="1"/>
    </xf>
    <xf numFmtId="0" fontId="24" fillId="0" borderId="0" xfId="0" applyFont="1" applyAlignment="1">
      <alignment horizontal="left" vertical="center" wrapText="1"/>
    </xf>
    <xf numFmtId="0" fontId="23" fillId="0" borderId="0" xfId="0" applyFont="1" applyAlignment="1">
      <alignment horizontal="left" vertical="center" wrapText="1"/>
    </xf>
  </cellXfs>
  <cellStyles count="7">
    <cellStyle name="Comma" xfId="1" builtinId="3"/>
    <cellStyle name="Comma 2" xfId="4"/>
    <cellStyle name="Hyperlink" xfId="6" builtinId="8"/>
    <cellStyle name="Normal" xfId="0" builtinId="0"/>
    <cellStyle name="Normal 2" xfId="2"/>
    <cellStyle name="Percent" xfId="5" builtin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1'!$B$4</c:f>
              <c:strCache>
                <c:ptCount val="1"/>
                <c:pt idx="0">
                  <c:v>Agriculture, Forestry and Fishing</c:v>
                </c:pt>
              </c:strCache>
            </c:strRef>
          </c:tx>
          <c:spPr>
            <a:ln w="28575" cap="rnd">
              <a:solidFill>
                <a:schemeClr val="accent1"/>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1'!$B$5:$B$33</c:f>
              <c:numCache>
                <c:formatCode>_-* #,##0_-;\-* #,##0_-;_-* "-"??_-;_-@_-</c:formatCode>
                <c:ptCount val="29"/>
                <c:pt idx="0">
                  <c:v>286.01458179768315</c:v>
                </c:pt>
                <c:pt idx="1">
                  <c:v>265.67788506685599</c:v>
                </c:pt>
                <c:pt idx="2">
                  <c:v>196.57721593664343</c:v>
                </c:pt>
                <c:pt idx="3">
                  <c:v>178.09381946872045</c:v>
                </c:pt>
                <c:pt idx="4">
                  <c:v>168.32667153836937</c:v>
                </c:pt>
                <c:pt idx="5">
                  <c:v>144.41515212579415</c:v>
                </c:pt>
                <c:pt idx="6">
                  <c:v>147.70589646781929</c:v>
                </c:pt>
                <c:pt idx="7">
                  <c:v>155.66001555140622</c:v>
                </c:pt>
                <c:pt idx="8">
                  <c:v>140.23223454967933</c:v>
                </c:pt>
                <c:pt idx="9">
                  <c:v>151.43696510101393</c:v>
                </c:pt>
                <c:pt idx="10">
                  <c:v>153.81420385841599</c:v>
                </c:pt>
                <c:pt idx="11">
                  <c:v>174.165970291316</c:v>
                </c:pt>
                <c:pt idx="12">
                  <c:v>172.82943014324772</c:v>
                </c:pt>
                <c:pt idx="13">
                  <c:v>172.04036489151551</c:v>
                </c:pt>
                <c:pt idx="14">
                  <c:v>165.93933811542982</c:v>
                </c:pt>
                <c:pt idx="15">
                  <c:v>199.3271867045959</c:v>
                </c:pt>
                <c:pt idx="16">
                  <c:v>189.63086115304353</c:v>
                </c:pt>
                <c:pt idx="17">
                  <c:v>192.50265766517325</c:v>
                </c:pt>
                <c:pt idx="18">
                  <c:v>170.75175085678478</c:v>
                </c:pt>
                <c:pt idx="19">
                  <c:v>165.80832400608296</c:v>
                </c:pt>
                <c:pt idx="20">
                  <c:v>154.89510658085052</c:v>
                </c:pt>
                <c:pt idx="21">
                  <c:v>138.22360455247062</c:v>
                </c:pt>
                <c:pt idx="22">
                  <c:v>140.09745626066481</c:v>
                </c:pt>
                <c:pt idx="23">
                  <c:v>139.0967885273447</c:v>
                </c:pt>
                <c:pt idx="24">
                  <c:v>141.49024684425922</c:v>
                </c:pt>
                <c:pt idx="25">
                  <c:v>121.97080035778208</c:v>
                </c:pt>
                <c:pt idx="26">
                  <c:v>104.81830287953423</c:v>
                </c:pt>
                <c:pt idx="27">
                  <c:v>102.31545014593044</c:v>
                </c:pt>
                <c:pt idx="28">
                  <c:v>106.19660823010771</c:v>
                </c:pt>
              </c:numCache>
            </c:numRef>
          </c:val>
          <c:smooth val="0"/>
          <c:extLst>
            <c:ext xmlns:c16="http://schemas.microsoft.com/office/drawing/2014/chart" uri="{C3380CC4-5D6E-409C-BE32-E72D297353CC}">
              <c16:uniqueId val="{00000000-AA01-4D8D-8B61-99448B719B0D}"/>
            </c:ext>
          </c:extLst>
        </c:ser>
        <c:ser>
          <c:idx val="1"/>
          <c:order val="1"/>
          <c:tx>
            <c:strRef>
              <c:f>'Figure 1'!$C$4</c:f>
              <c:strCache>
                <c:ptCount val="1"/>
                <c:pt idx="0">
                  <c:v>Forestry - Changes in Inventories</c:v>
                </c:pt>
              </c:strCache>
            </c:strRef>
          </c:tx>
          <c:spPr>
            <a:ln w="28575" cap="rnd">
              <a:solidFill>
                <a:schemeClr val="accent2"/>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1'!$C$5:$C$33</c:f>
              <c:numCache>
                <c:formatCode>_-* #,##0_-;\-* #,##0_-;_-* "-"??_-;_-@_-</c:formatCode>
                <c:ptCount val="29"/>
                <c:pt idx="0">
                  <c:v>-19.115745975719555</c:v>
                </c:pt>
                <c:pt idx="1">
                  <c:v>-14.814749898987534</c:v>
                </c:pt>
                <c:pt idx="2">
                  <c:v>-19.689299299890383</c:v>
                </c:pt>
                <c:pt idx="3">
                  <c:v>-21.071371875417121</c:v>
                </c:pt>
                <c:pt idx="4">
                  <c:v>-17.57615424621476</c:v>
                </c:pt>
                <c:pt idx="5">
                  <c:v>-18.309088133630219</c:v>
                </c:pt>
                <c:pt idx="6">
                  <c:v>-18.10528815298046</c:v>
                </c:pt>
                <c:pt idx="7">
                  <c:v>-22.562550146191686</c:v>
                </c:pt>
                <c:pt idx="8">
                  <c:v>-22.529446558274174</c:v>
                </c:pt>
                <c:pt idx="9">
                  <c:v>-21.969391686677458</c:v>
                </c:pt>
                <c:pt idx="10">
                  <c:v>-19.642149840621542</c:v>
                </c:pt>
                <c:pt idx="11">
                  <c:v>-14.937460644070846</c:v>
                </c:pt>
                <c:pt idx="12">
                  <c:v>-26.529150214888169</c:v>
                </c:pt>
                <c:pt idx="13">
                  <c:v>-20.146878003636473</c:v>
                </c:pt>
                <c:pt idx="14">
                  <c:v>-23.616386605386666</c:v>
                </c:pt>
                <c:pt idx="15">
                  <c:v>-26.953786525865159</c:v>
                </c:pt>
                <c:pt idx="16">
                  <c:v>-30.739633855082417</c:v>
                </c:pt>
                <c:pt idx="17">
                  <c:v>-32.252545290345587</c:v>
                </c:pt>
                <c:pt idx="18">
                  <c:v>-32.969717439772758</c:v>
                </c:pt>
                <c:pt idx="19">
                  <c:v>-35.534154996539193</c:v>
                </c:pt>
                <c:pt idx="20">
                  <c:v>-41.947264924437142</c:v>
                </c:pt>
                <c:pt idx="21">
                  <c:v>-48.126175606665228</c:v>
                </c:pt>
                <c:pt idx="22">
                  <c:v>-56.051916336692571</c:v>
                </c:pt>
                <c:pt idx="23">
                  <c:v>-56.805605371769829</c:v>
                </c:pt>
                <c:pt idx="24">
                  <c:v>-55.416754297840498</c:v>
                </c:pt>
                <c:pt idx="25">
                  <c:v>-52.101178649508036</c:v>
                </c:pt>
                <c:pt idx="26">
                  <c:v>-53.51587247607803</c:v>
                </c:pt>
                <c:pt idx="27">
                  <c:v>-49.80485374735769</c:v>
                </c:pt>
                <c:pt idx="28">
                  <c:v>-44.732898196956704</c:v>
                </c:pt>
              </c:numCache>
            </c:numRef>
          </c:val>
          <c:smooth val="0"/>
          <c:extLst>
            <c:ext xmlns:c16="http://schemas.microsoft.com/office/drawing/2014/chart" uri="{C3380CC4-5D6E-409C-BE32-E72D297353CC}">
              <c16:uniqueId val="{00000001-AA01-4D8D-8B61-99448B719B0D}"/>
            </c:ext>
          </c:extLst>
        </c:ser>
        <c:ser>
          <c:idx val="2"/>
          <c:order val="2"/>
          <c:tx>
            <c:strRef>
              <c:f>'Figure 1'!$D$4</c:f>
              <c:strCache>
                <c:ptCount val="1"/>
                <c:pt idx="0">
                  <c:v>Mining</c:v>
                </c:pt>
              </c:strCache>
            </c:strRef>
          </c:tx>
          <c:spPr>
            <a:ln w="28575" cap="rnd">
              <a:solidFill>
                <a:schemeClr val="accent3"/>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1'!$D$5:$D$33</c:f>
              <c:numCache>
                <c:formatCode>_-* #,##0_-;\-* #,##0_-;_-* "-"??_-;_-@_-</c:formatCode>
                <c:ptCount val="29"/>
                <c:pt idx="0">
                  <c:v>44.63826446010259</c:v>
                </c:pt>
                <c:pt idx="1">
                  <c:v>46.114568882359805</c:v>
                </c:pt>
                <c:pt idx="2">
                  <c:v>48.529928164628615</c:v>
                </c:pt>
                <c:pt idx="3">
                  <c:v>48.754906737850334</c:v>
                </c:pt>
                <c:pt idx="4">
                  <c:v>46.734436156414823</c:v>
                </c:pt>
                <c:pt idx="5">
                  <c:v>48.653986292150712</c:v>
                </c:pt>
                <c:pt idx="6">
                  <c:v>50.972633259130241</c:v>
                </c:pt>
                <c:pt idx="7">
                  <c:v>54.427682290406672</c:v>
                </c:pt>
                <c:pt idx="8">
                  <c:v>55.402100888541938</c:v>
                </c:pt>
                <c:pt idx="9">
                  <c:v>53.005712750718317</c:v>
                </c:pt>
                <c:pt idx="10">
                  <c:v>56.301222884591965</c:v>
                </c:pt>
                <c:pt idx="11">
                  <c:v>56.371938295676387</c:v>
                </c:pt>
                <c:pt idx="12">
                  <c:v>56.555476732550865</c:v>
                </c:pt>
                <c:pt idx="13">
                  <c:v>54.474234058768857</c:v>
                </c:pt>
                <c:pt idx="14">
                  <c:v>55.877257663750449</c:v>
                </c:pt>
                <c:pt idx="15">
                  <c:v>58.46311947919925</c:v>
                </c:pt>
                <c:pt idx="16">
                  <c:v>59.772144753685218</c:v>
                </c:pt>
                <c:pt idx="17">
                  <c:v>61.858209585487131</c:v>
                </c:pt>
                <c:pt idx="18">
                  <c:v>62.231182861234018</c:v>
                </c:pt>
                <c:pt idx="19">
                  <c:v>65.242496838599365</c:v>
                </c:pt>
                <c:pt idx="20">
                  <c:v>64.884243142309586</c:v>
                </c:pt>
                <c:pt idx="21">
                  <c:v>66.260361179368601</c:v>
                </c:pt>
                <c:pt idx="22">
                  <c:v>68.882181719657297</c:v>
                </c:pt>
                <c:pt idx="23">
                  <c:v>72.351593787601331</c:v>
                </c:pt>
                <c:pt idx="24">
                  <c:v>72.24937583424412</c:v>
                </c:pt>
                <c:pt idx="25">
                  <c:v>76.098537226119092</c:v>
                </c:pt>
                <c:pt idx="26">
                  <c:v>81.198896680734478</c:v>
                </c:pt>
                <c:pt idx="27">
                  <c:v>88.257519259077696</c:v>
                </c:pt>
                <c:pt idx="28">
                  <c:v>94.904220863248042</c:v>
                </c:pt>
              </c:numCache>
            </c:numRef>
          </c:val>
          <c:smooth val="0"/>
          <c:extLst>
            <c:ext xmlns:c16="http://schemas.microsoft.com/office/drawing/2014/chart" uri="{C3380CC4-5D6E-409C-BE32-E72D297353CC}">
              <c16:uniqueId val="{00000002-AA01-4D8D-8B61-99448B719B0D}"/>
            </c:ext>
          </c:extLst>
        </c:ser>
        <c:ser>
          <c:idx val="3"/>
          <c:order val="3"/>
          <c:tx>
            <c:strRef>
              <c:f>'Figure 1'!$E$4</c:f>
              <c:strCache>
                <c:ptCount val="1"/>
                <c:pt idx="0">
                  <c:v>Manufacturing</c:v>
                </c:pt>
              </c:strCache>
            </c:strRef>
          </c:tx>
          <c:spPr>
            <a:ln w="28575" cap="rnd">
              <a:solidFill>
                <a:schemeClr val="accent4"/>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1'!$E$5:$E$33</c:f>
              <c:numCache>
                <c:formatCode>_-* #,##0_-;\-* #,##0_-;_-* "-"??_-;_-@_-</c:formatCode>
                <c:ptCount val="29"/>
                <c:pt idx="0">
                  <c:v>68.020160342944834</c:v>
                </c:pt>
                <c:pt idx="1">
                  <c:v>67.885392710848677</c:v>
                </c:pt>
                <c:pt idx="2">
                  <c:v>68.147496218391169</c:v>
                </c:pt>
                <c:pt idx="3">
                  <c:v>68.481477578208711</c:v>
                </c:pt>
                <c:pt idx="4">
                  <c:v>68.326048037170551</c:v>
                </c:pt>
                <c:pt idx="5">
                  <c:v>68.080290742921591</c:v>
                </c:pt>
                <c:pt idx="6">
                  <c:v>66.232944193980515</c:v>
                </c:pt>
                <c:pt idx="7">
                  <c:v>66.896639448155696</c:v>
                </c:pt>
                <c:pt idx="8">
                  <c:v>67.470130430018216</c:v>
                </c:pt>
                <c:pt idx="9">
                  <c:v>68.756257108538819</c:v>
                </c:pt>
                <c:pt idx="10">
                  <c:v>67.856474655540268</c:v>
                </c:pt>
                <c:pt idx="11">
                  <c:v>67.857126973781376</c:v>
                </c:pt>
                <c:pt idx="12">
                  <c:v>67.945013081332448</c:v>
                </c:pt>
                <c:pt idx="13">
                  <c:v>72.308453988327869</c:v>
                </c:pt>
                <c:pt idx="14">
                  <c:v>73.693746018947678</c:v>
                </c:pt>
                <c:pt idx="15">
                  <c:v>72.822164496746666</c:v>
                </c:pt>
                <c:pt idx="16">
                  <c:v>71.779028550038078</c:v>
                </c:pt>
                <c:pt idx="17">
                  <c:v>74.07694357549623</c:v>
                </c:pt>
                <c:pt idx="18">
                  <c:v>75.188962525453391</c:v>
                </c:pt>
                <c:pt idx="19">
                  <c:v>68.778613014574461</c:v>
                </c:pt>
                <c:pt idx="20">
                  <c:v>70.964542769044556</c:v>
                </c:pt>
                <c:pt idx="21">
                  <c:v>71.352419162461558</c:v>
                </c:pt>
                <c:pt idx="22">
                  <c:v>68.975063084520357</c:v>
                </c:pt>
                <c:pt idx="23">
                  <c:v>67.70225917147296</c:v>
                </c:pt>
                <c:pt idx="24">
                  <c:v>66.413146230303283</c:v>
                </c:pt>
                <c:pt idx="25">
                  <c:v>62.103757294404723</c:v>
                </c:pt>
                <c:pt idx="26">
                  <c:v>59.802827384265832</c:v>
                </c:pt>
                <c:pt idx="27">
                  <c:v>59.164300998803576</c:v>
                </c:pt>
                <c:pt idx="28">
                  <c:v>59.40999385537333</c:v>
                </c:pt>
              </c:numCache>
            </c:numRef>
          </c:val>
          <c:smooth val="0"/>
          <c:extLst>
            <c:ext xmlns:c16="http://schemas.microsoft.com/office/drawing/2014/chart" uri="{C3380CC4-5D6E-409C-BE32-E72D297353CC}">
              <c16:uniqueId val="{00000003-AA01-4D8D-8B61-99448B719B0D}"/>
            </c:ext>
          </c:extLst>
        </c:ser>
        <c:ser>
          <c:idx val="4"/>
          <c:order val="4"/>
          <c:tx>
            <c:strRef>
              <c:f>'Figure 1'!$F$4</c:f>
              <c:strCache>
                <c:ptCount val="1"/>
                <c:pt idx="0">
                  <c:v>Electricity, Gas, Water and Waste Services</c:v>
                </c:pt>
              </c:strCache>
            </c:strRef>
          </c:tx>
          <c:spPr>
            <a:ln w="28575" cap="rnd">
              <a:solidFill>
                <a:schemeClr val="accent5"/>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1'!$F$5:$F$33</c:f>
              <c:numCache>
                <c:formatCode>_-* #,##0_-;\-* #,##0_-;_-* "-"??_-;_-@_-</c:formatCode>
                <c:ptCount val="29"/>
                <c:pt idx="0">
                  <c:v>148.09131689274489</c:v>
                </c:pt>
                <c:pt idx="1">
                  <c:v>149.67859649689655</c:v>
                </c:pt>
                <c:pt idx="2">
                  <c:v>153.0606719050792</c:v>
                </c:pt>
                <c:pt idx="3">
                  <c:v>152.47753112429683</c:v>
                </c:pt>
                <c:pt idx="4">
                  <c:v>152.54129965241788</c:v>
                </c:pt>
                <c:pt idx="5">
                  <c:v>158.61924662153388</c:v>
                </c:pt>
                <c:pt idx="6">
                  <c:v>161.09524524889662</c:v>
                </c:pt>
                <c:pt idx="7">
                  <c:v>166.29213142103157</c:v>
                </c:pt>
                <c:pt idx="8">
                  <c:v>178.11683070686829</c:v>
                </c:pt>
                <c:pt idx="9">
                  <c:v>183.75890284328801</c:v>
                </c:pt>
                <c:pt idx="10">
                  <c:v>187.10938511477698</c:v>
                </c:pt>
                <c:pt idx="11">
                  <c:v>194.17739644978136</c:v>
                </c:pt>
                <c:pt idx="12">
                  <c:v>195.63769016011608</c:v>
                </c:pt>
                <c:pt idx="13">
                  <c:v>196.74406932353324</c:v>
                </c:pt>
                <c:pt idx="14">
                  <c:v>204.70505536988622</c:v>
                </c:pt>
                <c:pt idx="15">
                  <c:v>206.06947961318545</c:v>
                </c:pt>
                <c:pt idx="16">
                  <c:v>210.40611280698906</c:v>
                </c:pt>
                <c:pt idx="17">
                  <c:v>213.15667848957071</c:v>
                </c:pt>
                <c:pt idx="18">
                  <c:v>215.8449148071318</c:v>
                </c:pt>
                <c:pt idx="19">
                  <c:v>220.54703655386268</c:v>
                </c:pt>
                <c:pt idx="20">
                  <c:v>215.25707979923328</c:v>
                </c:pt>
                <c:pt idx="21">
                  <c:v>207.92730899082761</c:v>
                </c:pt>
                <c:pt idx="22">
                  <c:v>206.94197305507839</c:v>
                </c:pt>
                <c:pt idx="23">
                  <c:v>193.3821095117716</c:v>
                </c:pt>
                <c:pt idx="24">
                  <c:v>187.08823499797492</c:v>
                </c:pt>
                <c:pt idx="25">
                  <c:v>194.95963773036385</c:v>
                </c:pt>
                <c:pt idx="26">
                  <c:v>201.06433960032808</c:v>
                </c:pt>
                <c:pt idx="27">
                  <c:v>196.20039170467962</c:v>
                </c:pt>
                <c:pt idx="28">
                  <c:v>189.79085573016343</c:v>
                </c:pt>
              </c:numCache>
            </c:numRef>
          </c:val>
          <c:smooth val="0"/>
          <c:extLst>
            <c:ext xmlns:c16="http://schemas.microsoft.com/office/drawing/2014/chart" uri="{C3380CC4-5D6E-409C-BE32-E72D297353CC}">
              <c16:uniqueId val="{00000004-AA01-4D8D-8B61-99448B719B0D}"/>
            </c:ext>
          </c:extLst>
        </c:ser>
        <c:ser>
          <c:idx val="5"/>
          <c:order val="5"/>
          <c:tx>
            <c:strRef>
              <c:f>'Figure 1'!$G$4</c:f>
              <c:strCache>
                <c:ptCount val="1"/>
                <c:pt idx="0">
                  <c:v>Services, Construction and Transport</c:v>
                </c:pt>
              </c:strCache>
            </c:strRef>
          </c:tx>
          <c:spPr>
            <a:ln w="28575" cap="rnd">
              <a:solidFill>
                <a:schemeClr val="accent6"/>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1'!$G$5:$G$33</c:f>
              <c:numCache>
                <c:formatCode>_-* #,##0_-;\-* #,##0_-;_-* "-"??_-;_-@_-</c:formatCode>
                <c:ptCount val="29"/>
                <c:pt idx="0">
                  <c:v>40.564228511518365</c:v>
                </c:pt>
                <c:pt idx="1">
                  <c:v>36.725673801293084</c:v>
                </c:pt>
                <c:pt idx="2">
                  <c:v>45.514187047671868</c:v>
                </c:pt>
                <c:pt idx="3">
                  <c:v>46.484319510968533</c:v>
                </c:pt>
                <c:pt idx="4">
                  <c:v>44.07815364040232</c:v>
                </c:pt>
                <c:pt idx="5">
                  <c:v>44.076989354527548</c:v>
                </c:pt>
                <c:pt idx="6">
                  <c:v>45.787665668999637</c:v>
                </c:pt>
                <c:pt idx="7">
                  <c:v>38.043712737884967</c:v>
                </c:pt>
                <c:pt idx="8">
                  <c:v>33.924514660003872</c:v>
                </c:pt>
                <c:pt idx="9">
                  <c:v>35.614106505312826</c:v>
                </c:pt>
                <c:pt idx="10">
                  <c:v>45.683229690414791</c:v>
                </c:pt>
                <c:pt idx="11">
                  <c:v>43.293270160767285</c:v>
                </c:pt>
                <c:pt idx="12">
                  <c:v>43.917779650444096</c:v>
                </c:pt>
                <c:pt idx="13">
                  <c:v>47.976935444487168</c:v>
                </c:pt>
                <c:pt idx="14">
                  <c:v>48.800997582206605</c:v>
                </c:pt>
                <c:pt idx="15">
                  <c:v>45.969716525625451</c:v>
                </c:pt>
                <c:pt idx="16">
                  <c:v>51.66602473514034</c:v>
                </c:pt>
                <c:pt idx="17">
                  <c:v>62.197010156687526</c:v>
                </c:pt>
                <c:pt idx="18">
                  <c:v>68.611915233179516</c:v>
                </c:pt>
                <c:pt idx="19">
                  <c:v>67.451059298113833</c:v>
                </c:pt>
                <c:pt idx="20">
                  <c:v>65.075049279622519</c:v>
                </c:pt>
                <c:pt idx="21">
                  <c:v>72.057396584522536</c:v>
                </c:pt>
                <c:pt idx="22">
                  <c:v>61.384739278357912</c:v>
                </c:pt>
                <c:pt idx="23">
                  <c:v>59.753118276601072</c:v>
                </c:pt>
                <c:pt idx="24">
                  <c:v>61.089892087391817</c:v>
                </c:pt>
                <c:pt idx="25">
                  <c:v>67.747579175171339</c:v>
                </c:pt>
                <c:pt idx="26">
                  <c:v>65.131609414650583</c:v>
                </c:pt>
                <c:pt idx="27">
                  <c:v>64.435061533888003</c:v>
                </c:pt>
                <c:pt idx="28">
                  <c:v>62.234565341606825</c:v>
                </c:pt>
              </c:numCache>
            </c:numRef>
          </c:val>
          <c:smooth val="0"/>
          <c:extLst>
            <c:ext xmlns:c16="http://schemas.microsoft.com/office/drawing/2014/chart" uri="{C3380CC4-5D6E-409C-BE32-E72D297353CC}">
              <c16:uniqueId val="{00000005-AA01-4D8D-8B61-99448B719B0D}"/>
            </c:ext>
          </c:extLst>
        </c:ser>
        <c:ser>
          <c:idx val="6"/>
          <c:order val="6"/>
          <c:tx>
            <c:strRef>
              <c:f>'Figure 1'!$H$4</c:f>
              <c:strCache>
                <c:ptCount val="1"/>
                <c:pt idx="0">
                  <c:v>Residential</c:v>
                </c:pt>
              </c:strCache>
            </c:strRef>
          </c:tx>
          <c:spPr>
            <a:ln w="28575" cap="rnd">
              <a:solidFill>
                <a:schemeClr val="accent1">
                  <a:lumMod val="60000"/>
                </a:schemeClr>
              </a:solidFill>
              <a:round/>
            </a:ln>
            <a:effectLst/>
          </c:spPr>
          <c:marker>
            <c:symbol val="none"/>
          </c:marker>
          <c:cat>
            <c:numRef>
              <c:f>'Figure 1'!$A$5:$A$33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1'!$H$5:$H$33</c:f>
              <c:numCache>
                <c:formatCode>_-* #,##0_-;\-* #,##0_-;_-* "-"??_-;_-@_-</c:formatCode>
                <c:ptCount val="29"/>
                <c:pt idx="0">
                  <c:v>49.438202898448765</c:v>
                </c:pt>
                <c:pt idx="1">
                  <c:v>48.900249794191815</c:v>
                </c:pt>
                <c:pt idx="2">
                  <c:v>49.512864234271071</c:v>
                </c:pt>
                <c:pt idx="3">
                  <c:v>50.577402832996455</c:v>
                </c:pt>
                <c:pt idx="4">
                  <c:v>50.962396826127339</c:v>
                </c:pt>
                <c:pt idx="5">
                  <c:v>52.405536607230786</c:v>
                </c:pt>
                <c:pt idx="6">
                  <c:v>53.212810745612273</c:v>
                </c:pt>
                <c:pt idx="7">
                  <c:v>53.411516049954457</c:v>
                </c:pt>
                <c:pt idx="8">
                  <c:v>53.717829134790648</c:v>
                </c:pt>
                <c:pt idx="9">
                  <c:v>52.788272502554825</c:v>
                </c:pt>
                <c:pt idx="10">
                  <c:v>54.254593813604544</c:v>
                </c:pt>
                <c:pt idx="11">
                  <c:v>55.019445265966631</c:v>
                </c:pt>
                <c:pt idx="12">
                  <c:v>57.036326770513959</c:v>
                </c:pt>
                <c:pt idx="13">
                  <c:v>59.327172180490663</c:v>
                </c:pt>
                <c:pt idx="14">
                  <c:v>61.275679424416317</c:v>
                </c:pt>
                <c:pt idx="15">
                  <c:v>61.517725915828173</c:v>
                </c:pt>
                <c:pt idx="16">
                  <c:v>62.336952977397281</c:v>
                </c:pt>
                <c:pt idx="17">
                  <c:v>63.064346665414867</c:v>
                </c:pt>
                <c:pt idx="18">
                  <c:v>63.697938980081737</c:v>
                </c:pt>
                <c:pt idx="19">
                  <c:v>63.898144335072516</c:v>
                </c:pt>
                <c:pt idx="20">
                  <c:v>64.408796835233019</c:v>
                </c:pt>
                <c:pt idx="21">
                  <c:v>65.334004623405804</c:v>
                </c:pt>
                <c:pt idx="22">
                  <c:v>65.103854027435105</c:v>
                </c:pt>
                <c:pt idx="23">
                  <c:v>65.14773746453406</c:v>
                </c:pt>
                <c:pt idx="24">
                  <c:v>66.825383747839865</c:v>
                </c:pt>
                <c:pt idx="25">
                  <c:v>68.042004863771112</c:v>
                </c:pt>
                <c:pt idx="26">
                  <c:v>67.648252667206563</c:v>
                </c:pt>
                <c:pt idx="27">
                  <c:v>68.918649271018552</c:v>
                </c:pt>
                <c:pt idx="28">
                  <c:v>69.643046473233326</c:v>
                </c:pt>
              </c:numCache>
            </c:numRef>
          </c:val>
          <c:smooth val="0"/>
          <c:extLst>
            <c:ext xmlns:c16="http://schemas.microsoft.com/office/drawing/2014/chart" uri="{C3380CC4-5D6E-409C-BE32-E72D297353CC}">
              <c16:uniqueId val="{00000006-AA01-4D8D-8B61-99448B719B0D}"/>
            </c:ext>
          </c:extLst>
        </c:ser>
        <c:dLbls>
          <c:showLegendKey val="0"/>
          <c:showVal val="0"/>
          <c:showCatName val="0"/>
          <c:showSerName val="0"/>
          <c:showPercent val="0"/>
          <c:showBubbleSize val="0"/>
        </c:dLbls>
        <c:smooth val="0"/>
        <c:axId val="211446216"/>
        <c:axId val="211448568"/>
      </c:lineChart>
      <c:catAx>
        <c:axId val="2114462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8568"/>
        <c:crosses val="autoZero"/>
        <c:auto val="1"/>
        <c:lblAlgn val="ctr"/>
        <c:lblOffset val="100"/>
        <c:tickLblSkip val="2"/>
        <c:noMultiLvlLbl val="0"/>
      </c:catAx>
      <c:valAx>
        <c:axId val="211448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6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9999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68AF-4D9B-B8D6-9B2BB15F3134}"/>
            </c:ext>
          </c:extLst>
        </c:ser>
        <c:ser>
          <c:idx val="1"/>
          <c:order val="1"/>
          <c:spPr>
            <a:solidFill>
              <a:srgbClr val="9933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68AF-4D9B-B8D6-9B2BB15F3134}"/>
            </c:ext>
          </c:extLst>
        </c:ser>
        <c:ser>
          <c:idx val="2"/>
          <c:order val="2"/>
          <c:spPr>
            <a:solidFill>
              <a:srgbClr val="FFFFCC"/>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68AF-4D9B-B8D6-9B2BB15F3134}"/>
            </c:ext>
          </c:extLst>
        </c:ser>
        <c:ser>
          <c:idx val="3"/>
          <c:order val="3"/>
          <c:spPr>
            <a:solidFill>
              <a:srgbClr val="CCFF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68AF-4D9B-B8D6-9B2BB15F3134}"/>
            </c:ext>
          </c:extLst>
        </c:ser>
        <c:ser>
          <c:idx val="4"/>
          <c:order val="4"/>
          <c:spPr>
            <a:solidFill>
              <a:srgbClr val="6600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68AF-4D9B-B8D6-9B2BB15F3134}"/>
            </c:ext>
          </c:extLst>
        </c:ser>
        <c:ser>
          <c:idx val="5"/>
          <c:order val="5"/>
          <c:spPr>
            <a:solidFill>
              <a:srgbClr val="FF8080"/>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68AF-4D9B-B8D6-9B2BB15F3134}"/>
            </c:ext>
          </c:extLst>
        </c:ser>
        <c:dLbls>
          <c:showLegendKey val="0"/>
          <c:showVal val="0"/>
          <c:showCatName val="0"/>
          <c:showSerName val="0"/>
          <c:showPercent val="0"/>
          <c:showBubbleSize val="0"/>
        </c:dLbls>
        <c:gapWidth val="150"/>
        <c:overlap val="100"/>
        <c:axId val="211449352"/>
        <c:axId val="211446608"/>
      </c:barChart>
      <c:catAx>
        <c:axId val="211449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1446608"/>
        <c:crosses val="autoZero"/>
        <c:auto val="1"/>
        <c:lblAlgn val="ctr"/>
        <c:lblOffset val="100"/>
        <c:tickLblSkip val="1"/>
        <c:tickMarkSkip val="1"/>
        <c:noMultiLvlLbl val="0"/>
      </c:catAx>
      <c:valAx>
        <c:axId val="211446608"/>
        <c:scaling>
          <c:orientation val="minMax"/>
          <c:max val="600"/>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Arial"/>
                    <a:ea typeface="Arial"/>
                    <a:cs typeface="Arial"/>
                  </a:defRPr>
                </a:pPr>
                <a:r>
                  <a:rPr lang="en-AU"/>
                  <a:t>Mt CO2-e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211449352"/>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0366" r="0.75000000000000366"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2'!$B$3</c:f>
              <c:strCache>
                <c:ptCount val="1"/>
                <c:pt idx="0">
                  <c:v>Agriculture, Forestry and Fishing</c:v>
                </c:pt>
              </c:strCache>
            </c:strRef>
          </c:tx>
          <c:spPr>
            <a:ln w="28575" cap="rnd">
              <a:solidFill>
                <a:schemeClr val="accent1"/>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2'!$B$4:$B$32</c:f>
              <c:numCache>
                <c:formatCode>0%</c:formatCode>
                <c:ptCount val="29"/>
                <c:pt idx="0">
                  <c:v>0</c:v>
                </c:pt>
                <c:pt idx="1">
                  <c:v>-7.1103705982419552E-2</c:v>
                </c:pt>
                <c:pt idx="2">
                  <c:v>-0.31270211923776892</c:v>
                </c:pt>
                <c:pt idx="3">
                  <c:v>-0.37732608474242801</c:v>
                </c:pt>
                <c:pt idx="4">
                  <c:v>-0.41147521052811964</c:v>
                </c:pt>
                <c:pt idx="5">
                  <c:v>-0.49507765926442016</c:v>
                </c:pt>
                <c:pt idx="6">
                  <c:v>-0.48357214677851168</c:v>
                </c:pt>
                <c:pt idx="7">
                  <c:v>-0.45576195950206921</c:v>
                </c:pt>
                <c:pt idx="8">
                  <c:v>-0.50970249954292624</c:v>
                </c:pt>
                <c:pt idx="9">
                  <c:v>-0.47052711736167629</c:v>
                </c:pt>
                <c:pt idx="10">
                  <c:v>-0.46221551750386325</c:v>
                </c:pt>
                <c:pt idx="11">
                  <c:v>-0.39105912294179812</c:v>
                </c:pt>
                <c:pt idx="12">
                  <c:v>-0.39573210198946673</c:v>
                </c:pt>
                <c:pt idx="13">
                  <c:v>-0.39849093074138808</c:v>
                </c:pt>
                <c:pt idx="14">
                  <c:v>-0.41982210461979319</c:v>
                </c:pt>
                <c:pt idx="15">
                  <c:v>-0.30308732704546837</c:v>
                </c:pt>
                <c:pt idx="16">
                  <c:v>-0.33698883476094288</c:v>
                </c:pt>
                <c:pt idx="17">
                  <c:v>-0.32694810014496745</c:v>
                </c:pt>
                <c:pt idx="18">
                  <c:v>-0.40299634450956534</c:v>
                </c:pt>
                <c:pt idx="19">
                  <c:v>-0.42028017255648165</c:v>
                </c:pt>
                <c:pt idx="20">
                  <c:v>-0.45843633003852235</c:v>
                </c:pt>
                <c:pt idx="21">
                  <c:v>-0.51672532329052645</c:v>
                </c:pt>
                <c:pt idx="22">
                  <c:v>-0.51017372827597685</c:v>
                </c:pt>
                <c:pt idx="23">
                  <c:v>-0.51367238812412386</c:v>
                </c:pt>
                <c:pt idx="24">
                  <c:v>-0.50530407941108213</c:v>
                </c:pt>
                <c:pt idx="25">
                  <c:v>-0.57355041274063423</c:v>
                </c:pt>
                <c:pt idx="26">
                  <c:v>-0.63352112252207093</c:v>
                </c:pt>
                <c:pt idx="27">
                  <c:v>-0.64227190969478309</c:v>
                </c:pt>
                <c:pt idx="28">
                  <c:v>-0.62870211874292647</c:v>
                </c:pt>
              </c:numCache>
            </c:numRef>
          </c:val>
          <c:smooth val="0"/>
          <c:extLst>
            <c:ext xmlns:c16="http://schemas.microsoft.com/office/drawing/2014/chart" uri="{C3380CC4-5D6E-409C-BE32-E72D297353CC}">
              <c16:uniqueId val="{00000000-1D0A-437A-9BBE-C500EC0D71BF}"/>
            </c:ext>
          </c:extLst>
        </c:ser>
        <c:ser>
          <c:idx val="1"/>
          <c:order val="1"/>
          <c:tx>
            <c:strRef>
              <c:f>'Figure 2'!$C$3</c:f>
              <c:strCache>
                <c:ptCount val="1"/>
                <c:pt idx="0">
                  <c:v>Forestry - Changes in Inventories</c:v>
                </c:pt>
              </c:strCache>
            </c:strRef>
          </c:tx>
          <c:spPr>
            <a:ln w="28575" cap="rnd">
              <a:solidFill>
                <a:schemeClr val="accent2"/>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2'!$C$4:$C$32</c:f>
              <c:numCache>
                <c:formatCode>0%</c:formatCode>
                <c:ptCount val="29"/>
                <c:pt idx="0">
                  <c:v>0</c:v>
                </c:pt>
                <c:pt idx="1">
                  <c:v>0.22499755344076355</c:v>
                </c:pt>
                <c:pt idx="2">
                  <c:v>-3.0004234461963541E-2</c:v>
                </c:pt>
                <c:pt idx="3">
                  <c:v>-0.10230445111488518</c:v>
                </c:pt>
                <c:pt idx="4">
                  <c:v>8.0540499515967312E-2</c:v>
                </c:pt>
                <c:pt idx="5">
                  <c:v>4.2198606484619372E-2</c:v>
                </c:pt>
                <c:pt idx="6">
                  <c:v>5.2859973344621669E-2</c:v>
                </c:pt>
                <c:pt idx="7">
                  <c:v>-0.18031230247829155</c:v>
                </c:pt>
                <c:pt idx="8">
                  <c:v>-0.17858055798034944</c:v>
                </c:pt>
                <c:pt idx="9">
                  <c:v>-0.1492824666420316</c:v>
                </c:pt>
                <c:pt idx="10">
                  <c:v>-2.7537709779708042E-2</c:v>
                </c:pt>
                <c:pt idx="11">
                  <c:v>0.21857819919535892</c:v>
                </c:pt>
                <c:pt idx="12">
                  <c:v>-0.38781663287349466</c:v>
                </c:pt>
                <c:pt idx="13">
                  <c:v>-5.3941500856238722E-2</c:v>
                </c:pt>
                <c:pt idx="14">
                  <c:v>-0.23544153784967303</c:v>
                </c:pt>
                <c:pt idx="15">
                  <c:v>-0.41003058735459907</c:v>
                </c:pt>
                <c:pt idx="16">
                  <c:v>-0.60807921878263582</c:v>
                </c:pt>
                <c:pt idx="17">
                  <c:v>-0.68722399488422448</c:v>
                </c:pt>
                <c:pt idx="18">
                  <c:v>-0.72474134578112959</c:v>
                </c:pt>
                <c:pt idx="19">
                  <c:v>-0.85889449680247787</c:v>
                </c:pt>
                <c:pt idx="20">
                  <c:v>-1.1943828390332101</c:v>
                </c:pt>
                <c:pt idx="21">
                  <c:v>-1.5176195408640685</c:v>
                </c:pt>
                <c:pt idx="22">
                  <c:v>-1.9322379784649062</c:v>
                </c:pt>
                <c:pt idx="23">
                  <c:v>-1.971665633343485</c:v>
                </c:pt>
                <c:pt idx="24">
                  <c:v>-1.8990108138196526</c:v>
                </c:pt>
                <c:pt idx="25">
                  <c:v>-1.7255634551581678</c:v>
                </c:pt>
                <c:pt idx="26">
                  <c:v>-1.7995701838710789</c:v>
                </c:pt>
                <c:pt idx="27">
                  <c:v>-1.6054360531165686</c:v>
                </c:pt>
                <c:pt idx="28">
                  <c:v>-1.3401073781674833</c:v>
                </c:pt>
              </c:numCache>
            </c:numRef>
          </c:val>
          <c:smooth val="0"/>
          <c:extLst>
            <c:ext xmlns:c16="http://schemas.microsoft.com/office/drawing/2014/chart" uri="{C3380CC4-5D6E-409C-BE32-E72D297353CC}">
              <c16:uniqueId val="{00000001-1D0A-437A-9BBE-C500EC0D71BF}"/>
            </c:ext>
          </c:extLst>
        </c:ser>
        <c:ser>
          <c:idx val="2"/>
          <c:order val="2"/>
          <c:tx>
            <c:strRef>
              <c:f>'Figure 2'!$D$3</c:f>
              <c:strCache>
                <c:ptCount val="1"/>
                <c:pt idx="0">
                  <c:v>Mining</c:v>
                </c:pt>
              </c:strCache>
            </c:strRef>
          </c:tx>
          <c:spPr>
            <a:ln w="28575" cap="rnd">
              <a:solidFill>
                <a:schemeClr val="accent3"/>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2'!$D$4:$D$32</c:f>
              <c:numCache>
                <c:formatCode>0%</c:formatCode>
                <c:ptCount val="29"/>
                <c:pt idx="0">
                  <c:v>0</c:v>
                </c:pt>
                <c:pt idx="1">
                  <c:v>3.3072621440663807E-2</c:v>
                </c:pt>
                <c:pt idx="2">
                  <c:v>8.7182235949257558E-2</c:v>
                </c:pt>
                <c:pt idx="3">
                  <c:v>9.222227448890119E-2</c:v>
                </c:pt>
                <c:pt idx="4">
                  <c:v>4.6959076963795976E-2</c:v>
                </c:pt>
                <c:pt idx="5">
                  <c:v>8.9961423917754413E-2</c:v>
                </c:pt>
                <c:pt idx="6">
                  <c:v>0.14190445967470966</c:v>
                </c:pt>
                <c:pt idx="7">
                  <c:v>0.21930552069410769</c:v>
                </c:pt>
                <c:pt idx="8">
                  <c:v>0.24113474299745685</c:v>
                </c:pt>
                <c:pt idx="9">
                  <c:v>0.18745012584650333</c:v>
                </c:pt>
                <c:pt idx="10">
                  <c:v>0.2612771478809095</c:v>
                </c:pt>
                <c:pt idx="11">
                  <c:v>0.26286133606429263</c:v>
                </c:pt>
                <c:pt idx="12">
                  <c:v>0.26697302004426726</c:v>
                </c:pt>
                <c:pt idx="13">
                  <c:v>0.22034838759149333</c:v>
                </c:pt>
                <c:pt idx="14">
                  <c:v>0.25177934983769812</c:v>
                </c:pt>
                <c:pt idx="15">
                  <c:v>0.30970861404016348</c:v>
                </c:pt>
                <c:pt idx="16">
                  <c:v>0.33903379704892411</c:v>
                </c:pt>
                <c:pt idx="17">
                  <c:v>0.38576645695478651</c:v>
                </c:pt>
                <c:pt idx="18">
                  <c:v>0.39412191790870077</c:v>
                </c:pt>
                <c:pt idx="19">
                  <c:v>0.46158229106135407</c:v>
                </c:pt>
                <c:pt idx="20">
                  <c:v>0.45355658261092846</c:v>
                </c:pt>
                <c:pt idx="21">
                  <c:v>0.48438479812743873</c:v>
                </c:pt>
                <c:pt idx="22">
                  <c:v>0.54311962063900965</c:v>
                </c:pt>
                <c:pt idx="23">
                  <c:v>0.62084244678170109</c:v>
                </c:pt>
                <c:pt idx="24">
                  <c:v>0.61855252904870817</c:v>
                </c:pt>
                <c:pt idx="25">
                  <c:v>0.70478261524113472</c:v>
                </c:pt>
                <c:pt idx="26">
                  <c:v>0.81904242162706753</c:v>
                </c:pt>
                <c:pt idx="27">
                  <c:v>0.97717183511831496</c:v>
                </c:pt>
                <c:pt idx="28">
                  <c:v>1.1260732694496411</c:v>
                </c:pt>
              </c:numCache>
            </c:numRef>
          </c:val>
          <c:smooth val="0"/>
          <c:extLst>
            <c:ext xmlns:c16="http://schemas.microsoft.com/office/drawing/2014/chart" uri="{C3380CC4-5D6E-409C-BE32-E72D297353CC}">
              <c16:uniqueId val="{00000002-1D0A-437A-9BBE-C500EC0D71BF}"/>
            </c:ext>
          </c:extLst>
        </c:ser>
        <c:ser>
          <c:idx val="3"/>
          <c:order val="3"/>
          <c:tx>
            <c:strRef>
              <c:f>'Figure 2'!$E$3</c:f>
              <c:strCache>
                <c:ptCount val="1"/>
                <c:pt idx="0">
                  <c:v>Manufacturing</c:v>
                </c:pt>
              </c:strCache>
            </c:strRef>
          </c:tx>
          <c:spPr>
            <a:ln w="28575" cap="rnd">
              <a:solidFill>
                <a:schemeClr val="accent4"/>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2'!$E$4:$E$32</c:f>
              <c:numCache>
                <c:formatCode>0%</c:formatCode>
                <c:ptCount val="29"/>
                <c:pt idx="0">
                  <c:v>0</c:v>
                </c:pt>
                <c:pt idx="1">
                  <c:v>-1.9812895385233897E-3</c:v>
                </c:pt>
                <c:pt idx="2">
                  <c:v>1.8720313919333709E-3</c:v>
                </c:pt>
                <c:pt idx="3">
                  <c:v>6.7820662717936742E-3</c:v>
                </c:pt>
                <c:pt idx="4">
                  <c:v>4.4970151890775245E-3</c:v>
                </c:pt>
                <c:pt idx="5">
                  <c:v>8.8400850091496785E-4</c:v>
                </c:pt>
                <c:pt idx="6">
                  <c:v>-2.6274800587847924E-2</c:v>
                </c:pt>
                <c:pt idx="7">
                  <c:v>-1.6517469072765412E-2</c:v>
                </c:pt>
                <c:pt idx="8">
                  <c:v>-8.086277805778086E-3</c:v>
                </c:pt>
                <c:pt idx="9">
                  <c:v>1.0821744051803472E-2</c:v>
                </c:pt>
                <c:pt idx="10">
                  <c:v>-2.4064290142701283E-3</c:v>
                </c:pt>
                <c:pt idx="11">
                  <c:v>-2.3968389421823444E-3</c:v>
                </c:pt>
                <c:pt idx="12">
                  <c:v>-1.1047792482921093E-3</c:v>
                </c:pt>
                <c:pt idx="13">
                  <c:v>6.304445070053144E-2</c:v>
                </c:pt>
                <c:pt idx="14">
                  <c:v>8.3410354333151915E-2</c:v>
                </c:pt>
                <c:pt idx="15">
                  <c:v>7.0596777919825993E-2</c:v>
                </c:pt>
                <c:pt idx="16">
                  <c:v>5.5261090067146856E-2</c:v>
                </c:pt>
                <c:pt idx="17">
                  <c:v>8.9043942296140433E-2</c:v>
                </c:pt>
                <c:pt idx="18">
                  <c:v>0.10539231525425419</c:v>
                </c:pt>
                <c:pt idx="19">
                  <c:v>1.1150409934431948E-2</c:v>
                </c:pt>
                <c:pt idx="20">
                  <c:v>4.3286908046889394E-2</c:v>
                </c:pt>
                <c:pt idx="21">
                  <c:v>4.8989282041031812E-2</c:v>
                </c:pt>
                <c:pt idx="22">
                  <c:v>1.4038525295457793E-2</c:v>
                </c:pt>
                <c:pt idx="23">
                  <c:v>-4.673631609644513E-3</c:v>
                </c:pt>
                <c:pt idx="24">
                  <c:v>-2.3625556078363918E-2</c:v>
                </c:pt>
                <c:pt idx="25">
                  <c:v>-8.698013969256646E-2</c:v>
                </c:pt>
                <c:pt idx="26">
                  <c:v>-0.12080731532017508</c:v>
                </c:pt>
                <c:pt idx="27">
                  <c:v>-0.13019462611513533</c:v>
                </c:pt>
                <c:pt idx="28">
                  <c:v>-0.12658256675904123</c:v>
                </c:pt>
              </c:numCache>
            </c:numRef>
          </c:val>
          <c:smooth val="0"/>
          <c:extLst>
            <c:ext xmlns:c16="http://schemas.microsoft.com/office/drawing/2014/chart" uri="{C3380CC4-5D6E-409C-BE32-E72D297353CC}">
              <c16:uniqueId val="{00000003-1D0A-437A-9BBE-C500EC0D71BF}"/>
            </c:ext>
          </c:extLst>
        </c:ser>
        <c:ser>
          <c:idx val="4"/>
          <c:order val="4"/>
          <c:tx>
            <c:strRef>
              <c:f>'Figure 2'!$F$3</c:f>
              <c:strCache>
                <c:ptCount val="1"/>
                <c:pt idx="0">
                  <c:v>Electricity, Gas, Water and Waste Services</c:v>
                </c:pt>
              </c:strCache>
            </c:strRef>
          </c:tx>
          <c:spPr>
            <a:ln w="28575" cap="rnd">
              <a:solidFill>
                <a:schemeClr val="accent5"/>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2'!$F$4:$F$32</c:f>
              <c:numCache>
                <c:formatCode>0%</c:formatCode>
                <c:ptCount val="29"/>
                <c:pt idx="0">
                  <c:v>0</c:v>
                </c:pt>
                <c:pt idx="1">
                  <c:v>1.0718248965948751E-2</c:v>
                </c:pt>
                <c:pt idx="2">
                  <c:v>3.3556018790307451E-2</c:v>
                </c:pt>
                <c:pt idx="3">
                  <c:v>2.961830797094378E-2</c:v>
                </c:pt>
                <c:pt idx="4">
                  <c:v>3.0048910719700617E-2</c:v>
                </c:pt>
                <c:pt idx="5">
                  <c:v>7.1090796879156981E-2</c:v>
                </c:pt>
                <c:pt idx="6">
                  <c:v>8.7810201360893014E-2</c:v>
                </c:pt>
                <c:pt idx="7">
                  <c:v>0.12290264486923719</c:v>
                </c:pt>
                <c:pt idx="8">
                  <c:v>0.202749995368529</c:v>
                </c:pt>
                <c:pt idx="9">
                  <c:v>0.24084859733116804</c:v>
                </c:pt>
                <c:pt idx="10">
                  <c:v>0.26347303164500135</c:v>
                </c:pt>
                <c:pt idx="11">
                  <c:v>0.31120041690502553</c:v>
                </c:pt>
                <c:pt idx="12">
                  <c:v>0.32106118214754376</c:v>
                </c:pt>
                <c:pt idx="13">
                  <c:v>0.32853210742953354</c:v>
                </c:pt>
                <c:pt idx="14">
                  <c:v>0.38228938512407074</c:v>
                </c:pt>
                <c:pt idx="15">
                  <c:v>0.39150278312692199</c:v>
                </c:pt>
                <c:pt idx="16">
                  <c:v>0.42078629065994222</c:v>
                </c:pt>
                <c:pt idx="17">
                  <c:v>0.43935973399405581</c:v>
                </c:pt>
                <c:pt idx="18">
                  <c:v>0.4575122926583024</c:v>
                </c:pt>
                <c:pt idx="19">
                  <c:v>0.48926379467334913</c:v>
                </c:pt>
                <c:pt idx="20">
                  <c:v>0.45354288364613016</c:v>
                </c:pt>
                <c:pt idx="21">
                  <c:v>0.40404794388734433</c:v>
                </c:pt>
                <c:pt idx="22">
                  <c:v>0.39739437393858879</c:v>
                </c:pt>
                <c:pt idx="23">
                  <c:v>0.30583016998780943</c:v>
                </c:pt>
                <c:pt idx="24">
                  <c:v>0.26333021357000663</c:v>
                </c:pt>
                <c:pt idx="25">
                  <c:v>0.31648257184155737</c:v>
                </c:pt>
                <c:pt idx="26">
                  <c:v>0.35770512288677203</c:v>
                </c:pt>
                <c:pt idx="27">
                  <c:v>0.32486087517729167</c:v>
                </c:pt>
                <c:pt idx="28">
                  <c:v>0.28157990429391222</c:v>
                </c:pt>
              </c:numCache>
            </c:numRef>
          </c:val>
          <c:smooth val="0"/>
          <c:extLst>
            <c:ext xmlns:c16="http://schemas.microsoft.com/office/drawing/2014/chart" uri="{C3380CC4-5D6E-409C-BE32-E72D297353CC}">
              <c16:uniqueId val="{00000004-1D0A-437A-9BBE-C500EC0D71BF}"/>
            </c:ext>
          </c:extLst>
        </c:ser>
        <c:ser>
          <c:idx val="5"/>
          <c:order val="5"/>
          <c:tx>
            <c:strRef>
              <c:f>'Figure 2'!$G$3</c:f>
              <c:strCache>
                <c:ptCount val="1"/>
                <c:pt idx="0">
                  <c:v>Services, Construction and Transport</c:v>
                </c:pt>
              </c:strCache>
            </c:strRef>
          </c:tx>
          <c:spPr>
            <a:ln w="28575" cap="rnd">
              <a:solidFill>
                <a:schemeClr val="accent6"/>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2'!$G$4:$G$32</c:f>
              <c:numCache>
                <c:formatCode>0%</c:formatCode>
                <c:ptCount val="29"/>
                <c:pt idx="0">
                  <c:v>0</c:v>
                </c:pt>
                <c:pt idx="1">
                  <c:v>-9.4629057449849174E-2</c:v>
                </c:pt>
                <c:pt idx="2">
                  <c:v>0.12202767605324838</c:v>
                </c:pt>
                <c:pt idx="3">
                  <c:v>0.14594363597397475</c:v>
                </c:pt>
                <c:pt idx="4">
                  <c:v>8.6626203870391993E-2</c:v>
                </c:pt>
                <c:pt idx="5">
                  <c:v>8.6597501589651182E-2</c:v>
                </c:pt>
                <c:pt idx="6">
                  <c:v>0.12876954275114727</c:v>
                </c:pt>
                <c:pt idx="7">
                  <c:v>-6.21364159044141E-2</c:v>
                </c:pt>
                <c:pt idx="8">
                  <c:v>-0.16368396725773104</c:v>
                </c:pt>
                <c:pt idx="9">
                  <c:v>-0.12203170595984425</c:v>
                </c:pt>
                <c:pt idx="10">
                  <c:v>0.12619495961676841</c:v>
                </c:pt>
                <c:pt idx="11">
                  <c:v>6.7277050479932043E-2</c:v>
                </c:pt>
                <c:pt idx="12">
                  <c:v>8.2672622208837865E-2</c:v>
                </c:pt>
                <c:pt idx="13">
                  <c:v>0.18273999543375852</c:v>
                </c:pt>
                <c:pt idx="14">
                  <c:v>0.20305499137865723</c:v>
                </c:pt>
                <c:pt idx="15">
                  <c:v>0.13325750821495785</c:v>
                </c:pt>
                <c:pt idx="16">
                  <c:v>0.27368439216019058</c:v>
                </c:pt>
                <c:pt idx="17">
                  <c:v>0.53329700672173397</c:v>
                </c:pt>
                <c:pt idx="18">
                  <c:v>0.69143892909726867</c:v>
                </c:pt>
                <c:pt idx="19">
                  <c:v>0.66282120412966439</c:v>
                </c:pt>
                <c:pt idx="20">
                  <c:v>0.60424718200037297</c:v>
                </c:pt>
                <c:pt idx="21">
                  <c:v>0.7763778390130498</c:v>
                </c:pt>
                <c:pt idx="22">
                  <c:v>0.51327269199579351</c:v>
                </c:pt>
                <c:pt idx="23">
                  <c:v>0.47304954313710046</c:v>
                </c:pt>
                <c:pt idx="24">
                  <c:v>0.50600404171485991</c:v>
                </c:pt>
                <c:pt idx="25">
                  <c:v>0.67013108990681669</c:v>
                </c:pt>
                <c:pt idx="26">
                  <c:v>0.60564151728304694</c:v>
                </c:pt>
                <c:pt idx="27">
                  <c:v>0.58847003624366789</c:v>
                </c:pt>
                <c:pt idx="28">
                  <c:v>0.53422282698992007</c:v>
                </c:pt>
              </c:numCache>
            </c:numRef>
          </c:val>
          <c:smooth val="0"/>
          <c:extLst>
            <c:ext xmlns:c16="http://schemas.microsoft.com/office/drawing/2014/chart" uri="{C3380CC4-5D6E-409C-BE32-E72D297353CC}">
              <c16:uniqueId val="{00000005-1D0A-437A-9BBE-C500EC0D71BF}"/>
            </c:ext>
          </c:extLst>
        </c:ser>
        <c:ser>
          <c:idx val="6"/>
          <c:order val="6"/>
          <c:tx>
            <c:strRef>
              <c:f>'Figure 2'!$H$3</c:f>
              <c:strCache>
                <c:ptCount val="1"/>
                <c:pt idx="0">
                  <c:v>Residential</c:v>
                </c:pt>
              </c:strCache>
            </c:strRef>
          </c:tx>
          <c:spPr>
            <a:ln w="28575" cap="rnd">
              <a:solidFill>
                <a:schemeClr val="accent1">
                  <a:lumMod val="60000"/>
                </a:schemeClr>
              </a:solidFill>
              <a:round/>
            </a:ln>
            <a:effectLst/>
          </c:spPr>
          <c:marker>
            <c:symbol val="none"/>
          </c:marker>
          <c:cat>
            <c:numRef>
              <c:f>'Figure 2'!$A$4:$A$32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2'!$H$4:$H$32</c:f>
              <c:numCache>
                <c:formatCode>0%</c:formatCode>
                <c:ptCount val="29"/>
                <c:pt idx="0">
                  <c:v>0</c:v>
                </c:pt>
                <c:pt idx="1">
                  <c:v>-1.0881324010946769E-2</c:v>
                </c:pt>
                <c:pt idx="2">
                  <c:v>1.5101951819662673E-3</c:v>
                </c:pt>
                <c:pt idx="3">
                  <c:v>2.3042907463439288E-2</c:v>
                </c:pt>
                <c:pt idx="4">
                  <c:v>3.0830285858274964E-2</c:v>
                </c:pt>
                <c:pt idx="5">
                  <c:v>6.0021067409695927E-2</c:v>
                </c:pt>
                <c:pt idx="6">
                  <c:v>7.6350021357308284E-2</c:v>
                </c:pt>
                <c:pt idx="7">
                  <c:v>8.0369287687646951E-2</c:v>
                </c:pt>
                <c:pt idx="8">
                  <c:v>8.6565165912941611E-2</c:v>
                </c:pt>
                <c:pt idx="9">
                  <c:v>6.776277064494951E-2</c:v>
                </c:pt>
                <c:pt idx="10">
                  <c:v>9.7422451318652348E-2</c:v>
                </c:pt>
                <c:pt idx="11">
                  <c:v>0.11289331003763059</c:v>
                </c:pt>
                <c:pt idx="12">
                  <c:v>0.15368932175128891</c:v>
                </c:pt>
                <c:pt idx="13">
                  <c:v>0.20002687602449609</c:v>
                </c:pt>
                <c:pt idx="14">
                  <c:v>0.2394398629392529</c:v>
                </c:pt>
                <c:pt idx="15">
                  <c:v>0.2443358032692251</c:v>
                </c:pt>
                <c:pt idx="16">
                  <c:v>0.26090653225085658</c:v>
                </c:pt>
                <c:pt idx="17">
                  <c:v>0.27561972256466571</c:v>
                </c:pt>
                <c:pt idx="18">
                  <c:v>0.28843556694251116</c:v>
                </c:pt>
                <c:pt idx="19">
                  <c:v>0.29248517520602402</c:v>
                </c:pt>
                <c:pt idx="20">
                  <c:v>0.30281428245956721</c:v>
                </c:pt>
                <c:pt idx="21">
                  <c:v>0.32152871247380643</c:v>
                </c:pt>
                <c:pt idx="22">
                  <c:v>0.316873393662088</c:v>
                </c:pt>
                <c:pt idx="23">
                  <c:v>0.31776103590080562</c:v>
                </c:pt>
                <c:pt idx="24">
                  <c:v>0.35169524436610655</c:v>
                </c:pt>
                <c:pt idx="25">
                  <c:v>0.37630417115962933</c:v>
                </c:pt>
                <c:pt idx="26">
                  <c:v>0.36833963819767357</c:v>
                </c:pt>
                <c:pt idx="27">
                  <c:v>0.39403629643627336</c:v>
                </c:pt>
                <c:pt idx="28">
                  <c:v>0.408688876015324</c:v>
                </c:pt>
              </c:numCache>
            </c:numRef>
          </c:val>
          <c:smooth val="0"/>
          <c:extLst>
            <c:ext xmlns:c16="http://schemas.microsoft.com/office/drawing/2014/chart" uri="{C3380CC4-5D6E-409C-BE32-E72D297353CC}">
              <c16:uniqueId val="{00000006-1D0A-437A-9BBE-C500EC0D71BF}"/>
            </c:ext>
          </c:extLst>
        </c:ser>
        <c:dLbls>
          <c:showLegendKey val="0"/>
          <c:showVal val="0"/>
          <c:showCatName val="0"/>
          <c:showSerName val="0"/>
          <c:showPercent val="0"/>
          <c:showBubbleSize val="0"/>
        </c:dLbls>
        <c:smooth val="0"/>
        <c:axId val="211447392"/>
        <c:axId val="211447784"/>
      </c:lineChart>
      <c:catAx>
        <c:axId val="2114473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7784"/>
        <c:crosses val="autoZero"/>
        <c:auto val="1"/>
        <c:lblAlgn val="ctr"/>
        <c:lblOffset val="100"/>
        <c:tickLblSkip val="2"/>
        <c:noMultiLvlLbl val="0"/>
      </c:catAx>
      <c:valAx>
        <c:axId val="211447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 change since 1990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7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3820879526531911E-2"/>
          <c:y val="1.9891480797882985E-2"/>
          <c:w val="0.89331000341432676"/>
          <c:h val="0.84274572910911283"/>
        </c:manualLayout>
      </c:layout>
      <c:barChart>
        <c:barDir val="col"/>
        <c:grouping val="stacked"/>
        <c:varyColors val="0"/>
        <c:ser>
          <c:idx val="0"/>
          <c:order val="0"/>
          <c:tx>
            <c:strRef>
              <c:f>'Figure 3'!$B$4</c:f>
              <c:strCache>
                <c:ptCount val="1"/>
                <c:pt idx="0">
                  <c:v>Agriculture, Forestry and Fishing</c:v>
                </c:pt>
              </c:strCache>
            </c:strRef>
          </c:tx>
          <c:spPr>
            <a:solidFill>
              <a:schemeClr val="accent6"/>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3'!$B$5:$B$12</c:f>
              <c:numCache>
                <c:formatCode>0.00</c:formatCode>
                <c:ptCount val="8"/>
                <c:pt idx="0">
                  <c:v>-6.0582072959558123E-3</c:v>
                </c:pt>
                <c:pt idx="1">
                  <c:v>20.728503468887936</c:v>
                </c:pt>
                <c:pt idx="2">
                  <c:v>7.3936067005082213</c:v>
                </c:pt>
                <c:pt idx="3">
                  <c:v>49.290926288521263</c:v>
                </c:pt>
                <c:pt idx="4">
                  <c:v>4.4428949799062583</c:v>
                </c:pt>
                <c:pt idx="5">
                  <c:v>3.273157194291513</c:v>
                </c:pt>
                <c:pt idx="6">
                  <c:v>15.621302507571391</c:v>
                </c:pt>
                <c:pt idx="7">
                  <c:v>5.4522752977170166</c:v>
                </c:pt>
              </c:numCache>
            </c:numRef>
          </c:val>
          <c:extLst>
            <c:ext xmlns:c16="http://schemas.microsoft.com/office/drawing/2014/chart" uri="{C3380CC4-5D6E-409C-BE32-E72D297353CC}">
              <c16:uniqueId val="{00000000-D7AA-475A-865B-8DA911EC7738}"/>
            </c:ext>
          </c:extLst>
        </c:ser>
        <c:ser>
          <c:idx val="1"/>
          <c:order val="1"/>
          <c:tx>
            <c:strRef>
              <c:f>'Figure 3'!$D$4</c:f>
              <c:strCache>
                <c:ptCount val="1"/>
                <c:pt idx="0">
                  <c:v>Mining</c:v>
                </c:pt>
              </c:strCache>
            </c:strRef>
          </c:tx>
          <c:spPr>
            <a:solidFill>
              <a:schemeClr val="accent5"/>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3'!$D$5:$D$12</c:f>
              <c:numCache>
                <c:formatCode>0.00</c:formatCode>
                <c:ptCount val="8"/>
                <c:pt idx="0">
                  <c:v>1.6607683971634943E-4</c:v>
                </c:pt>
                <c:pt idx="1">
                  <c:v>18.379832881536778</c:v>
                </c:pt>
                <c:pt idx="2">
                  <c:v>2.8352424280373612</c:v>
                </c:pt>
                <c:pt idx="3">
                  <c:v>30.295311320338893</c:v>
                </c:pt>
                <c:pt idx="4">
                  <c:v>3.5785792408156492</c:v>
                </c:pt>
                <c:pt idx="5">
                  <c:v>0.18944735591044801</c:v>
                </c:pt>
                <c:pt idx="6">
                  <c:v>3.2415548774136078</c:v>
                </c:pt>
                <c:pt idx="7">
                  <c:v>36.384084860374855</c:v>
                </c:pt>
              </c:numCache>
            </c:numRef>
          </c:val>
          <c:extLst>
            <c:ext xmlns:c16="http://schemas.microsoft.com/office/drawing/2014/chart" uri="{C3380CC4-5D6E-409C-BE32-E72D297353CC}">
              <c16:uniqueId val="{00000001-D7AA-475A-865B-8DA911EC7738}"/>
            </c:ext>
          </c:extLst>
        </c:ser>
        <c:ser>
          <c:idx val="2"/>
          <c:order val="2"/>
          <c:tx>
            <c:strRef>
              <c:f>'Figure 3'!$E$4</c:f>
              <c:strCache>
                <c:ptCount val="1"/>
                <c:pt idx="0">
                  <c:v>Manufacturing</c:v>
                </c:pt>
              </c:strCache>
            </c:strRef>
          </c:tx>
          <c:spPr>
            <a:solidFill>
              <a:schemeClr val="accent3"/>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3'!$E$5:$E$12</c:f>
              <c:numCache>
                <c:formatCode>0.00</c:formatCode>
                <c:ptCount val="8"/>
                <c:pt idx="0">
                  <c:v>3.6066070049699209E-2</c:v>
                </c:pt>
                <c:pt idx="1">
                  <c:v>16.670037574480652</c:v>
                </c:pt>
                <c:pt idx="2">
                  <c:v>0.11237406497648883</c:v>
                </c:pt>
                <c:pt idx="3">
                  <c:v>13.288407354127397</c:v>
                </c:pt>
                <c:pt idx="4">
                  <c:v>4.91349893677903</c:v>
                </c:pt>
                <c:pt idx="5">
                  <c:v>2.4892176153682279</c:v>
                </c:pt>
                <c:pt idx="6">
                  <c:v>7.6975977054892253</c:v>
                </c:pt>
                <c:pt idx="7">
                  <c:v>14.20261652330991</c:v>
                </c:pt>
              </c:numCache>
            </c:numRef>
          </c:val>
          <c:extLst>
            <c:ext xmlns:c16="http://schemas.microsoft.com/office/drawing/2014/chart" uri="{C3380CC4-5D6E-409C-BE32-E72D297353CC}">
              <c16:uniqueId val="{00000002-D7AA-475A-865B-8DA911EC7738}"/>
            </c:ext>
          </c:extLst>
        </c:ser>
        <c:ser>
          <c:idx val="3"/>
          <c:order val="3"/>
          <c:tx>
            <c:strRef>
              <c:f>'Figure 3'!$F$4</c:f>
              <c:strCache>
                <c:ptCount val="1"/>
                <c:pt idx="0">
                  <c:v>Electricity, Gas, Water and Waste Services</c:v>
                </c:pt>
              </c:strCache>
            </c:strRef>
          </c:tx>
          <c:spPr>
            <a:solidFill>
              <a:schemeClr val="accent1"/>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3'!$F$5:$F$12</c:f>
              <c:numCache>
                <c:formatCode>0.00</c:formatCode>
                <c:ptCount val="8"/>
                <c:pt idx="0">
                  <c:v>0.1671146914414402</c:v>
                </c:pt>
                <c:pt idx="1">
                  <c:v>54.426065928275982</c:v>
                </c:pt>
                <c:pt idx="2">
                  <c:v>2.3883051669612065</c:v>
                </c:pt>
                <c:pt idx="3">
                  <c:v>55.58118892626721</c:v>
                </c:pt>
                <c:pt idx="4">
                  <c:v>4.8582002382812144</c:v>
                </c:pt>
                <c:pt idx="5">
                  <c:v>0.7951895389178808</c:v>
                </c:pt>
                <c:pt idx="6">
                  <c:v>50.833195695440352</c:v>
                </c:pt>
                <c:pt idx="7">
                  <c:v>20.702000074277059</c:v>
                </c:pt>
              </c:numCache>
            </c:numRef>
          </c:val>
          <c:extLst>
            <c:ext xmlns:c16="http://schemas.microsoft.com/office/drawing/2014/chart" uri="{C3380CC4-5D6E-409C-BE32-E72D297353CC}">
              <c16:uniqueId val="{00000003-D7AA-475A-865B-8DA911EC7738}"/>
            </c:ext>
          </c:extLst>
        </c:ser>
        <c:ser>
          <c:idx val="4"/>
          <c:order val="4"/>
          <c:tx>
            <c:strRef>
              <c:f>'Figure 3'!$H$4</c:f>
              <c:strCache>
                <c:ptCount val="1"/>
                <c:pt idx="0">
                  <c:v>Commercial Services and Construction</c:v>
                </c:pt>
              </c:strCache>
            </c:strRef>
          </c:tx>
          <c:spPr>
            <a:solidFill>
              <a:schemeClr val="bg2">
                <a:lumMod val="50000"/>
              </a:schemeClr>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3'!$H$5:$H$12</c:f>
              <c:numCache>
                <c:formatCode>0.00</c:formatCode>
                <c:ptCount val="8"/>
                <c:pt idx="0">
                  <c:v>0.20808998308480725</c:v>
                </c:pt>
                <c:pt idx="1">
                  <c:v>10.392373519061646</c:v>
                </c:pt>
                <c:pt idx="2">
                  <c:v>0.56903747206826283</c:v>
                </c:pt>
                <c:pt idx="3">
                  <c:v>6.8744589162317853</c:v>
                </c:pt>
                <c:pt idx="4">
                  <c:v>1.7095126177160318</c:v>
                </c:pt>
                <c:pt idx="5">
                  <c:v>-0.46206233137650154</c:v>
                </c:pt>
                <c:pt idx="6">
                  <c:v>3.8153929104392335</c:v>
                </c:pt>
                <c:pt idx="7">
                  <c:v>5.6027503181805498</c:v>
                </c:pt>
              </c:numCache>
            </c:numRef>
          </c:val>
          <c:extLst>
            <c:ext xmlns:c16="http://schemas.microsoft.com/office/drawing/2014/chart" uri="{C3380CC4-5D6E-409C-BE32-E72D297353CC}">
              <c16:uniqueId val="{00000004-D7AA-475A-865B-8DA911EC7738}"/>
            </c:ext>
          </c:extLst>
        </c:ser>
        <c:ser>
          <c:idx val="5"/>
          <c:order val="5"/>
          <c:tx>
            <c:strRef>
              <c:f>'Figure 3'!$I$4</c:f>
              <c:strCache>
                <c:ptCount val="1"/>
                <c:pt idx="0">
                  <c:v>Transport and Storage</c:v>
                </c:pt>
              </c:strCache>
            </c:strRef>
          </c:tx>
          <c:spPr>
            <a:solidFill>
              <a:schemeClr val="accent4"/>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3'!$I$5:$I$12</c:f>
              <c:numCache>
                <c:formatCode>0.00</c:formatCode>
                <c:ptCount val="8"/>
                <c:pt idx="0">
                  <c:v>0.18237426354370473</c:v>
                </c:pt>
                <c:pt idx="1">
                  <c:v>8.5268624961807085</c:v>
                </c:pt>
                <c:pt idx="2">
                  <c:v>0.86425503985211882</c:v>
                </c:pt>
                <c:pt idx="3">
                  <c:v>7.5547019721415678</c:v>
                </c:pt>
                <c:pt idx="4">
                  <c:v>2.1339188919734569</c:v>
                </c:pt>
                <c:pt idx="5">
                  <c:v>0.36246153155511113</c:v>
                </c:pt>
                <c:pt idx="6">
                  <c:v>6.484162011809719</c:v>
                </c:pt>
                <c:pt idx="7">
                  <c:v>6.5873841668495388</c:v>
                </c:pt>
              </c:numCache>
            </c:numRef>
          </c:val>
          <c:extLst>
            <c:ext xmlns:c16="http://schemas.microsoft.com/office/drawing/2014/chart" uri="{C3380CC4-5D6E-409C-BE32-E72D297353CC}">
              <c16:uniqueId val="{00000005-D7AA-475A-865B-8DA911EC7738}"/>
            </c:ext>
          </c:extLst>
        </c:ser>
        <c:ser>
          <c:idx val="6"/>
          <c:order val="6"/>
          <c:tx>
            <c:strRef>
              <c:f>'Figure 3'!$J$4</c:f>
              <c:strCache>
                <c:ptCount val="1"/>
                <c:pt idx="0">
                  <c:v>Residential</c:v>
                </c:pt>
              </c:strCache>
            </c:strRef>
          </c:tx>
          <c:spPr>
            <a:solidFill>
              <a:schemeClr val="accent2"/>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3'!$J$5:$J$12</c:f>
              <c:numCache>
                <c:formatCode>0.00</c:formatCode>
                <c:ptCount val="8"/>
                <c:pt idx="0">
                  <c:v>0.82521936693737874</c:v>
                </c:pt>
                <c:pt idx="1">
                  <c:v>19.489877933772835</c:v>
                </c:pt>
                <c:pt idx="2">
                  <c:v>0.59600949599871489</c:v>
                </c:pt>
                <c:pt idx="3">
                  <c:v>13.286100887248173</c:v>
                </c:pt>
                <c:pt idx="4">
                  <c:v>5.0661790085704403</c:v>
                </c:pt>
                <c:pt idx="5">
                  <c:v>1.25659512776261</c:v>
                </c:pt>
                <c:pt idx="6">
                  <c:v>21.296104041818793</c:v>
                </c:pt>
                <c:pt idx="7">
                  <c:v>7.8249712070238404</c:v>
                </c:pt>
              </c:numCache>
            </c:numRef>
          </c:val>
          <c:extLst>
            <c:ext xmlns:c16="http://schemas.microsoft.com/office/drawing/2014/chart" uri="{C3380CC4-5D6E-409C-BE32-E72D297353CC}">
              <c16:uniqueId val="{00000006-D7AA-475A-865B-8DA911EC7738}"/>
            </c:ext>
          </c:extLst>
        </c:ser>
        <c:ser>
          <c:idx val="7"/>
          <c:order val="7"/>
          <c:tx>
            <c:strRef>
              <c:f>'Figure 3'!$C$4</c:f>
              <c:strCache>
                <c:ptCount val="1"/>
                <c:pt idx="0">
                  <c:v>Forestry - Changes in Inventories</c:v>
                </c:pt>
              </c:strCache>
            </c:strRef>
          </c:tx>
          <c:invertIfNegative val="0"/>
          <c:val>
            <c:numRef>
              <c:f>'Figure 3'!$C$5:$C$12</c:f>
              <c:numCache>
                <c:formatCode>0.00</c:formatCode>
                <c:ptCount val="8"/>
                <c:pt idx="0">
                  <c:v>-1.9176172237159606E-2</c:v>
                </c:pt>
                <c:pt idx="1">
                  <c:v>-16.928678172816085</c:v>
                </c:pt>
                <c:pt idx="2">
                  <c:v>1.2758267577853757</c:v>
                </c:pt>
                <c:pt idx="3">
                  <c:v>-4.4280424047202223</c:v>
                </c:pt>
                <c:pt idx="4">
                  <c:v>-2.4617097869326914</c:v>
                </c:pt>
                <c:pt idx="5">
                  <c:v>-10.096466711591368</c:v>
                </c:pt>
                <c:pt idx="6">
                  <c:v>-6.8005777868608046</c:v>
                </c:pt>
                <c:pt idx="7">
                  <c:v>-5.2740936898868247</c:v>
                </c:pt>
              </c:numCache>
            </c:numRef>
          </c:val>
          <c:extLst>
            <c:ext xmlns:c16="http://schemas.microsoft.com/office/drawing/2014/chart" uri="{C3380CC4-5D6E-409C-BE32-E72D297353CC}">
              <c16:uniqueId val="{00000007-D7AA-475A-865B-8DA911EC7738}"/>
            </c:ext>
          </c:extLst>
        </c:ser>
        <c:dLbls>
          <c:showLegendKey val="0"/>
          <c:showVal val="0"/>
          <c:showCatName val="0"/>
          <c:showSerName val="0"/>
          <c:showPercent val="0"/>
          <c:showBubbleSize val="0"/>
        </c:dLbls>
        <c:gapWidth val="60"/>
        <c:overlap val="100"/>
        <c:axId val="212766232"/>
        <c:axId val="212761528"/>
      </c:barChart>
      <c:catAx>
        <c:axId val="212766232"/>
        <c:scaling>
          <c:orientation val="minMax"/>
        </c:scaling>
        <c:delete val="0"/>
        <c:axPos val="b"/>
        <c:numFmt formatCode="General" sourceLinked="0"/>
        <c:majorTickMark val="out"/>
        <c:minorTickMark val="none"/>
        <c:tickLblPos val="nextTo"/>
        <c:crossAx val="212761528"/>
        <c:crosses val="autoZero"/>
        <c:auto val="1"/>
        <c:lblAlgn val="ctr"/>
        <c:lblOffset val="100"/>
        <c:noMultiLvlLbl val="0"/>
      </c:catAx>
      <c:valAx>
        <c:axId val="212761528"/>
        <c:scaling>
          <c:orientation val="minMax"/>
          <c:max val="180"/>
        </c:scaling>
        <c:delete val="0"/>
        <c:axPos val="l"/>
        <c:majorGridlines/>
        <c:title>
          <c:tx>
            <c:rich>
              <a:bodyPr rot="-5400000" vert="horz"/>
              <a:lstStyle/>
              <a:p>
                <a:pPr>
                  <a:defRPr/>
                </a:pPr>
                <a:r>
                  <a:rPr lang="en-US"/>
                  <a:t>Emissions (Mt CO</a:t>
                </a:r>
                <a:r>
                  <a:rPr lang="en-US" baseline="-25000"/>
                  <a:t>2</a:t>
                </a:r>
                <a:r>
                  <a:rPr lang="en-US"/>
                  <a:t>-e)</a:t>
                </a:r>
              </a:p>
            </c:rich>
          </c:tx>
          <c:layout>
            <c:manualLayout>
              <c:xMode val="edge"/>
              <c:yMode val="edge"/>
              <c:x val="7.8266986093730208E-3"/>
              <c:y val="0.29256522014310715"/>
            </c:manualLayout>
          </c:layout>
          <c:overlay val="0"/>
        </c:title>
        <c:numFmt formatCode="#,##0" sourceLinked="0"/>
        <c:majorTickMark val="out"/>
        <c:minorTickMark val="none"/>
        <c:tickLblPos val="nextTo"/>
        <c:crossAx val="212766232"/>
        <c:crosses val="autoZero"/>
        <c:crossBetween val="between"/>
        <c:majorUnit val="20"/>
      </c:valAx>
    </c:plotArea>
    <c:legend>
      <c:legendPos val="b"/>
      <c:overlay val="1"/>
    </c:legend>
    <c:plotVisOnly val="1"/>
    <c:dispBlanksAs val="gap"/>
    <c:showDLblsOverMax val="0"/>
  </c:chart>
  <c:txPr>
    <a:bodyPr/>
    <a:lstStyle/>
    <a:p>
      <a:pPr>
        <a:defRPr sz="1200"/>
      </a:pPr>
      <a:endParaRPr lang="en-US"/>
    </a:p>
  </c:txPr>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4'!$B$4</c:f>
              <c:strCache>
                <c:ptCount val="1"/>
                <c:pt idx="0">
                  <c:v>Agriculture, Forestry and Fishing</c:v>
                </c:pt>
              </c:strCache>
            </c:strRef>
          </c:tx>
          <c:spPr>
            <a:solidFill>
              <a:schemeClr val="accent1"/>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4'!$B$5:$B$33</c:f>
              <c:numCache>
                <c:formatCode>_-* #,##0_-;\-* #,##0_-;_-* "-"??_-;_-@_-</c:formatCode>
                <c:ptCount val="29"/>
                <c:pt idx="0">
                  <c:v>1.5613599999999999</c:v>
                </c:pt>
                <c:pt idx="1">
                  <c:v>1.64514</c:v>
                </c:pt>
                <c:pt idx="2">
                  <c:v>1.7517199999999999</c:v>
                </c:pt>
                <c:pt idx="3">
                  <c:v>1.8266800000000001</c:v>
                </c:pt>
                <c:pt idx="4">
                  <c:v>1.8195999999999999</c:v>
                </c:pt>
                <c:pt idx="5">
                  <c:v>1.9270699999999998</c:v>
                </c:pt>
                <c:pt idx="6">
                  <c:v>1.91873</c:v>
                </c:pt>
                <c:pt idx="7">
                  <c:v>1.9929300000000001</c:v>
                </c:pt>
                <c:pt idx="8">
                  <c:v>2.10344</c:v>
                </c:pt>
                <c:pt idx="9">
                  <c:v>2.0417999999999998</c:v>
                </c:pt>
                <c:pt idx="10">
                  <c:v>2.0241500000000001</c:v>
                </c:pt>
                <c:pt idx="11">
                  <c:v>1.87504</c:v>
                </c:pt>
                <c:pt idx="12">
                  <c:v>1.7551400000000001</c:v>
                </c:pt>
                <c:pt idx="13">
                  <c:v>2.3064200000000001</c:v>
                </c:pt>
                <c:pt idx="14">
                  <c:v>2.30301</c:v>
                </c:pt>
                <c:pt idx="15">
                  <c:v>2.0889799999999998</c:v>
                </c:pt>
                <c:pt idx="16">
                  <c:v>2.1768400000000003</c:v>
                </c:pt>
                <c:pt idx="17">
                  <c:v>2.1745799999999997</c:v>
                </c:pt>
                <c:pt idx="18">
                  <c:v>2.1455100000000003</c:v>
                </c:pt>
                <c:pt idx="19">
                  <c:v>1.9593699999999998</c:v>
                </c:pt>
                <c:pt idx="20">
                  <c:v>1.9016300000000002</c:v>
                </c:pt>
                <c:pt idx="21">
                  <c:v>1.7680100000000001</c:v>
                </c:pt>
                <c:pt idx="22">
                  <c:v>1.8463499999999999</c:v>
                </c:pt>
                <c:pt idx="23">
                  <c:v>1.6603399999999999</c:v>
                </c:pt>
                <c:pt idx="24">
                  <c:v>1.7783800000000001</c:v>
                </c:pt>
                <c:pt idx="25">
                  <c:v>1.7582800000000001</c:v>
                </c:pt>
                <c:pt idx="26">
                  <c:v>1.3435999999999999</c:v>
                </c:pt>
                <c:pt idx="27">
                  <c:v>1.63544</c:v>
                </c:pt>
                <c:pt idx="28">
                  <c:v>1.52783</c:v>
                </c:pt>
              </c:numCache>
            </c:numRef>
          </c:val>
          <c:extLst>
            <c:ext xmlns:c16="http://schemas.microsoft.com/office/drawing/2014/chart" uri="{C3380CC4-5D6E-409C-BE32-E72D297353CC}">
              <c16:uniqueId val="{00000000-8940-4760-9DC5-344A6CCC85A8}"/>
            </c:ext>
          </c:extLst>
        </c:ser>
        <c:ser>
          <c:idx val="1"/>
          <c:order val="1"/>
          <c:tx>
            <c:strRef>
              <c:f>'Figure 4'!$C$4</c:f>
              <c:strCache>
                <c:ptCount val="1"/>
                <c:pt idx="0">
                  <c:v>Mining</c:v>
                </c:pt>
              </c:strCache>
            </c:strRef>
          </c:tx>
          <c:spPr>
            <a:solidFill>
              <a:schemeClr val="accent2"/>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4'!$C$5:$C$33</c:f>
              <c:numCache>
                <c:formatCode>_-* #,##0_-;\-* #,##0_-;_-* "-"??_-;_-@_-</c:formatCode>
                <c:ptCount val="29"/>
                <c:pt idx="0">
                  <c:v>7.6677299999999997</c:v>
                </c:pt>
                <c:pt idx="1">
                  <c:v>7.8314399999999997</c:v>
                </c:pt>
                <c:pt idx="2">
                  <c:v>8.1551100000000005</c:v>
                </c:pt>
                <c:pt idx="3">
                  <c:v>8.3565400000000007</c:v>
                </c:pt>
                <c:pt idx="4">
                  <c:v>8.3989699999999985</c:v>
                </c:pt>
                <c:pt idx="5">
                  <c:v>8.9020400000000013</c:v>
                </c:pt>
                <c:pt idx="6">
                  <c:v>9.4365499999999987</c:v>
                </c:pt>
                <c:pt idx="7">
                  <c:v>9.5631599999999999</c:v>
                </c:pt>
                <c:pt idx="8">
                  <c:v>10.12899</c:v>
                </c:pt>
                <c:pt idx="9">
                  <c:v>9.8053699999999999</c:v>
                </c:pt>
                <c:pt idx="10">
                  <c:v>10.197049999999999</c:v>
                </c:pt>
                <c:pt idx="11">
                  <c:v>10.094790000000001</c:v>
                </c:pt>
                <c:pt idx="12">
                  <c:v>11.14068</c:v>
                </c:pt>
                <c:pt idx="13">
                  <c:v>11.560639999999999</c:v>
                </c:pt>
                <c:pt idx="14">
                  <c:v>11.926909999999999</c:v>
                </c:pt>
                <c:pt idx="15">
                  <c:v>12.564159999999999</c:v>
                </c:pt>
                <c:pt idx="16">
                  <c:v>14.76943</c:v>
                </c:pt>
                <c:pt idx="17">
                  <c:v>14.462809999999999</c:v>
                </c:pt>
                <c:pt idx="18">
                  <c:v>14.285969999999999</c:v>
                </c:pt>
                <c:pt idx="19">
                  <c:v>15.937250000000001</c:v>
                </c:pt>
                <c:pt idx="20">
                  <c:v>15.54983</c:v>
                </c:pt>
                <c:pt idx="21">
                  <c:v>16.851689999999998</c:v>
                </c:pt>
                <c:pt idx="22">
                  <c:v>17.21303</c:v>
                </c:pt>
                <c:pt idx="23">
                  <c:v>17.907029999999999</c:v>
                </c:pt>
                <c:pt idx="24">
                  <c:v>19.033099999999997</c:v>
                </c:pt>
                <c:pt idx="25">
                  <c:v>20.153839999999999</c:v>
                </c:pt>
                <c:pt idx="26">
                  <c:v>23.569290000000002</c:v>
                </c:pt>
                <c:pt idx="27">
                  <c:v>18.88129</c:v>
                </c:pt>
                <c:pt idx="28">
                  <c:v>25.429500000000001</c:v>
                </c:pt>
              </c:numCache>
            </c:numRef>
          </c:val>
          <c:extLst>
            <c:ext xmlns:c16="http://schemas.microsoft.com/office/drawing/2014/chart" uri="{C3380CC4-5D6E-409C-BE32-E72D297353CC}">
              <c16:uniqueId val="{00000001-8940-4760-9DC5-344A6CCC85A8}"/>
            </c:ext>
          </c:extLst>
        </c:ser>
        <c:ser>
          <c:idx val="2"/>
          <c:order val="2"/>
          <c:tx>
            <c:strRef>
              <c:f>'Figure 4'!$D$4</c:f>
              <c:strCache>
                <c:ptCount val="1"/>
                <c:pt idx="0">
                  <c:v>Manufacturing</c:v>
                </c:pt>
              </c:strCache>
            </c:strRef>
          </c:tx>
          <c:spPr>
            <a:solidFill>
              <a:schemeClr val="accent3"/>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4'!$D$5:$D$33</c:f>
              <c:numCache>
                <c:formatCode>_-* #,##0_-;\-* #,##0_-;_-* "-"??_-;_-@_-</c:formatCode>
                <c:ptCount val="29"/>
                <c:pt idx="0">
                  <c:v>42.251199999999997</c:v>
                </c:pt>
                <c:pt idx="1">
                  <c:v>42.802500000000002</c:v>
                </c:pt>
                <c:pt idx="2">
                  <c:v>43.059170000000002</c:v>
                </c:pt>
                <c:pt idx="3">
                  <c:v>43.376280000000001</c:v>
                </c:pt>
                <c:pt idx="4">
                  <c:v>44.938540000000003</c:v>
                </c:pt>
                <c:pt idx="5">
                  <c:v>45.436239999999998</c:v>
                </c:pt>
                <c:pt idx="6">
                  <c:v>45.771339999999995</c:v>
                </c:pt>
                <c:pt idx="7">
                  <c:v>47.097580000000001</c:v>
                </c:pt>
                <c:pt idx="8">
                  <c:v>52.307499999999997</c:v>
                </c:pt>
                <c:pt idx="9">
                  <c:v>54.64002</c:v>
                </c:pt>
                <c:pt idx="10">
                  <c:v>56.126570000000001</c:v>
                </c:pt>
                <c:pt idx="11">
                  <c:v>59.353050000000003</c:v>
                </c:pt>
                <c:pt idx="12">
                  <c:v>58.947319999999998</c:v>
                </c:pt>
                <c:pt idx="13">
                  <c:v>53.181870000000004</c:v>
                </c:pt>
                <c:pt idx="14">
                  <c:v>54.110519999999994</c:v>
                </c:pt>
                <c:pt idx="15">
                  <c:v>55.852160000000005</c:v>
                </c:pt>
                <c:pt idx="16">
                  <c:v>55.74118</c:v>
                </c:pt>
                <c:pt idx="17">
                  <c:v>57.568010000000001</c:v>
                </c:pt>
                <c:pt idx="18">
                  <c:v>58.078609999999998</c:v>
                </c:pt>
                <c:pt idx="19">
                  <c:v>59.37856</c:v>
                </c:pt>
                <c:pt idx="20">
                  <c:v>57.935130000000001</c:v>
                </c:pt>
                <c:pt idx="21">
                  <c:v>53.496290000000002</c:v>
                </c:pt>
                <c:pt idx="22">
                  <c:v>53.38429</c:v>
                </c:pt>
                <c:pt idx="23">
                  <c:v>47.899519999999995</c:v>
                </c:pt>
                <c:pt idx="24">
                  <c:v>45.648150000000001</c:v>
                </c:pt>
                <c:pt idx="25">
                  <c:v>43.940129999999996</c:v>
                </c:pt>
                <c:pt idx="26">
                  <c:v>44.202260000000003</c:v>
                </c:pt>
                <c:pt idx="27">
                  <c:v>48.866099999999996</c:v>
                </c:pt>
                <c:pt idx="28">
                  <c:v>38.880209999999998</c:v>
                </c:pt>
              </c:numCache>
            </c:numRef>
          </c:val>
          <c:extLst>
            <c:ext xmlns:c16="http://schemas.microsoft.com/office/drawing/2014/chart" uri="{C3380CC4-5D6E-409C-BE32-E72D297353CC}">
              <c16:uniqueId val="{00000002-8940-4760-9DC5-344A6CCC85A8}"/>
            </c:ext>
          </c:extLst>
        </c:ser>
        <c:ser>
          <c:idx val="3"/>
          <c:order val="3"/>
          <c:tx>
            <c:strRef>
              <c:f>'Figure 4'!$E$4</c:f>
              <c:strCache>
                <c:ptCount val="1"/>
                <c:pt idx="0">
                  <c:v>Electricity, Gas, Water and Waste Services</c:v>
                </c:pt>
              </c:strCache>
            </c:strRef>
          </c:tx>
          <c:spPr>
            <a:solidFill>
              <a:schemeClr val="accent4"/>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4'!$E$5:$E$33</c:f>
              <c:numCache>
                <c:formatCode>_-* #,##0_-;\-* #,##0_-;_-* "-"??_-;_-@_-</c:formatCode>
                <c:ptCount val="29"/>
                <c:pt idx="0">
                  <c:v>19.624689999999998</c:v>
                </c:pt>
                <c:pt idx="1">
                  <c:v>19.15288</c:v>
                </c:pt>
                <c:pt idx="2">
                  <c:v>20.385300000000001</c:v>
                </c:pt>
                <c:pt idx="3">
                  <c:v>19.754099999999998</c:v>
                </c:pt>
                <c:pt idx="4">
                  <c:v>19.737020000000001</c:v>
                </c:pt>
                <c:pt idx="5">
                  <c:v>20.824750000000002</c:v>
                </c:pt>
                <c:pt idx="6">
                  <c:v>21.26211</c:v>
                </c:pt>
                <c:pt idx="7">
                  <c:v>21.463889999999999</c:v>
                </c:pt>
                <c:pt idx="8">
                  <c:v>24.5642</c:v>
                </c:pt>
                <c:pt idx="9">
                  <c:v>26.639500000000002</c:v>
                </c:pt>
                <c:pt idx="10">
                  <c:v>27.019970000000001</c:v>
                </c:pt>
                <c:pt idx="11">
                  <c:v>27.58043</c:v>
                </c:pt>
                <c:pt idx="12">
                  <c:v>28.426269999999999</c:v>
                </c:pt>
                <c:pt idx="13">
                  <c:v>27.1936</c:v>
                </c:pt>
                <c:pt idx="14">
                  <c:v>30.284880000000001</c:v>
                </c:pt>
                <c:pt idx="15">
                  <c:v>29.550630000000002</c:v>
                </c:pt>
                <c:pt idx="16">
                  <c:v>30.16367</c:v>
                </c:pt>
                <c:pt idx="17">
                  <c:v>29.590979999999998</c:v>
                </c:pt>
                <c:pt idx="18">
                  <c:v>29.455299999999998</c:v>
                </c:pt>
                <c:pt idx="19">
                  <c:v>30.626900000000003</c:v>
                </c:pt>
                <c:pt idx="20">
                  <c:v>28.803509999999999</c:v>
                </c:pt>
                <c:pt idx="21">
                  <c:v>26.253589999999999</c:v>
                </c:pt>
                <c:pt idx="22">
                  <c:v>26.90372</c:v>
                </c:pt>
                <c:pt idx="23">
                  <c:v>23.40324</c:v>
                </c:pt>
                <c:pt idx="24">
                  <c:v>22.429849999999998</c:v>
                </c:pt>
                <c:pt idx="25">
                  <c:v>23.327490000000001</c:v>
                </c:pt>
                <c:pt idx="26">
                  <c:v>24.954169999999998</c:v>
                </c:pt>
                <c:pt idx="27">
                  <c:v>23.838549999999998</c:v>
                </c:pt>
                <c:pt idx="28">
                  <c:v>21.83935</c:v>
                </c:pt>
              </c:numCache>
            </c:numRef>
          </c:val>
          <c:extLst>
            <c:ext xmlns:c16="http://schemas.microsoft.com/office/drawing/2014/chart" uri="{C3380CC4-5D6E-409C-BE32-E72D297353CC}">
              <c16:uniqueId val="{00000003-8940-4760-9DC5-344A6CCC85A8}"/>
            </c:ext>
          </c:extLst>
        </c:ser>
        <c:ser>
          <c:idx val="4"/>
          <c:order val="4"/>
          <c:tx>
            <c:strRef>
              <c:f>'Figure 4'!$F$4</c:f>
              <c:strCache>
                <c:ptCount val="1"/>
                <c:pt idx="0">
                  <c:v>Services, Construction and Transport</c:v>
                </c:pt>
              </c:strCache>
            </c:strRef>
          </c:tx>
          <c:spPr>
            <a:solidFill>
              <a:schemeClr val="accent5"/>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4'!$F$5:$F$33</c:f>
              <c:numCache>
                <c:formatCode>_-* #,##0_-;\-* #,##0_-;_-* "-"??_-;_-@_-</c:formatCode>
                <c:ptCount val="29"/>
                <c:pt idx="0">
                  <c:v>24.596700000000002</c:v>
                </c:pt>
                <c:pt idx="1">
                  <c:v>25.806189999999997</c:v>
                </c:pt>
                <c:pt idx="2">
                  <c:v>26.359649999999998</c:v>
                </c:pt>
                <c:pt idx="3">
                  <c:v>26.763740000000002</c:v>
                </c:pt>
                <c:pt idx="4">
                  <c:v>27.281839999999999</c:v>
                </c:pt>
                <c:pt idx="5">
                  <c:v>29.161239999999999</c:v>
                </c:pt>
                <c:pt idx="6">
                  <c:v>31.572289999999999</c:v>
                </c:pt>
                <c:pt idx="7">
                  <c:v>33.268430000000002</c:v>
                </c:pt>
                <c:pt idx="8">
                  <c:v>35.227629999999998</c:v>
                </c:pt>
                <c:pt idx="9">
                  <c:v>36.43094</c:v>
                </c:pt>
                <c:pt idx="10">
                  <c:v>37.405369999999998</c:v>
                </c:pt>
                <c:pt idx="11">
                  <c:v>40.690899999999992</c:v>
                </c:pt>
                <c:pt idx="12">
                  <c:v>39.937110000000004</c:v>
                </c:pt>
                <c:pt idx="13">
                  <c:v>46.489139999999999</c:v>
                </c:pt>
                <c:pt idx="14">
                  <c:v>48.323420000000006</c:v>
                </c:pt>
                <c:pt idx="15">
                  <c:v>48.88468000000001</c:v>
                </c:pt>
                <c:pt idx="16">
                  <c:v>49.731249999999996</c:v>
                </c:pt>
                <c:pt idx="17">
                  <c:v>51.440649999999998</c:v>
                </c:pt>
                <c:pt idx="18">
                  <c:v>52.249029999999991</c:v>
                </c:pt>
                <c:pt idx="19">
                  <c:v>53.129940000000005</c:v>
                </c:pt>
                <c:pt idx="20">
                  <c:v>51.584099999999999</c:v>
                </c:pt>
                <c:pt idx="21">
                  <c:v>50.982059999999997</c:v>
                </c:pt>
                <c:pt idx="22">
                  <c:v>51.257680000000001</c:v>
                </c:pt>
                <c:pt idx="23">
                  <c:v>50.873549999999994</c:v>
                </c:pt>
                <c:pt idx="24">
                  <c:v>49.831900000000005</c:v>
                </c:pt>
                <c:pt idx="25">
                  <c:v>54.978109999999994</c:v>
                </c:pt>
                <c:pt idx="26">
                  <c:v>55.715720000000005</c:v>
                </c:pt>
                <c:pt idx="27">
                  <c:v>50.692900000000002</c:v>
                </c:pt>
                <c:pt idx="28">
                  <c:v>53.728099999999998</c:v>
                </c:pt>
              </c:numCache>
            </c:numRef>
          </c:val>
          <c:extLst>
            <c:ext xmlns:c16="http://schemas.microsoft.com/office/drawing/2014/chart" uri="{C3380CC4-5D6E-409C-BE32-E72D297353CC}">
              <c16:uniqueId val="{00000004-8940-4760-9DC5-344A6CCC85A8}"/>
            </c:ext>
          </c:extLst>
        </c:ser>
        <c:ser>
          <c:idx val="5"/>
          <c:order val="5"/>
          <c:tx>
            <c:strRef>
              <c:f>'Figure 4'!$G$4</c:f>
              <c:strCache>
                <c:ptCount val="1"/>
                <c:pt idx="0">
                  <c:v>Residential</c:v>
                </c:pt>
              </c:strCache>
            </c:strRef>
          </c:tx>
          <c:spPr>
            <a:solidFill>
              <a:schemeClr val="accent6"/>
            </a:solidFill>
            <a:ln>
              <a:noFill/>
            </a:ln>
            <a:effectLst/>
          </c:spPr>
          <c:invertIfNegative val="0"/>
          <c:cat>
            <c:numRef>
              <c:f>'Figure 4'!$A$5:$A$33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4'!$G$5:$G$33</c:f>
              <c:numCache>
                <c:formatCode>_-* #,##0_-;\-* #,##0_-;_-* "-"??_-;_-@_-</c:formatCode>
                <c:ptCount val="29"/>
                <c:pt idx="0">
                  <c:v>33.878500000000003</c:v>
                </c:pt>
                <c:pt idx="1">
                  <c:v>34.485140000000001</c:v>
                </c:pt>
                <c:pt idx="2">
                  <c:v>34.868259999999999</c:v>
                </c:pt>
                <c:pt idx="3">
                  <c:v>35.428100000000001</c:v>
                </c:pt>
                <c:pt idx="4">
                  <c:v>34.904199999999996</c:v>
                </c:pt>
                <c:pt idx="5">
                  <c:v>36.449640000000002</c:v>
                </c:pt>
                <c:pt idx="6">
                  <c:v>37.768989999999995</c:v>
                </c:pt>
                <c:pt idx="7">
                  <c:v>39.375970000000002</c:v>
                </c:pt>
                <c:pt idx="8">
                  <c:v>41.066559999999996</c:v>
                </c:pt>
                <c:pt idx="9">
                  <c:v>42.065330000000003</c:v>
                </c:pt>
                <c:pt idx="10">
                  <c:v>42.639429999999997</c:v>
                </c:pt>
                <c:pt idx="11">
                  <c:v>43.091440000000006</c:v>
                </c:pt>
                <c:pt idx="12">
                  <c:v>43.783629999999995</c:v>
                </c:pt>
                <c:pt idx="13">
                  <c:v>45.82891</c:v>
                </c:pt>
                <c:pt idx="14">
                  <c:v>47.984279999999998</c:v>
                </c:pt>
                <c:pt idx="15">
                  <c:v>47.821249999999999</c:v>
                </c:pt>
                <c:pt idx="16">
                  <c:v>48.730760000000004</c:v>
                </c:pt>
                <c:pt idx="17">
                  <c:v>48.887989999999995</c:v>
                </c:pt>
                <c:pt idx="18">
                  <c:v>49.746970000000005</c:v>
                </c:pt>
                <c:pt idx="19">
                  <c:v>50.662550000000003</c:v>
                </c:pt>
                <c:pt idx="20">
                  <c:v>49.321289999999998</c:v>
                </c:pt>
                <c:pt idx="21">
                  <c:v>49.145940000000003</c:v>
                </c:pt>
                <c:pt idx="22">
                  <c:v>48.511749999999999</c:v>
                </c:pt>
                <c:pt idx="23">
                  <c:v>45.304819999999999</c:v>
                </c:pt>
                <c:pt idx="24">
                  <c:v>42.067489999999999</c:v>
                </c:pt>
                <c:pt idx="25">
                  <c:v>44.831420000000001</c:v>
                </c:pt>
                <c:pt idx="26">
                  <c:v>44.957720000000002</c:v>
                </c:pt>
                <c:pt idx="27">
                  <c:v>45.856279999999998</c:v>
                </c:pt>
                <c:pt idx="28">
                  <c:v>41.765470000000001</c:v>
                </c:pt>
              </c:numCache>
            </c:numRef>
          </c:val>
          <c:extLst>
            <c:ext xmlns:c16="http://schemas.microsoft.com/office/drawing/2014/chart" uri="{C3380CC4-5D6E-409C-BE32-E72D297353CC}">
              <c16:uniqueId val="{00000005-8940-4760-9DC5-344A6CCC85A8}"/>
            </c:ext>
          </c:extLst>
        </c:ser>
        <c:dLbls>
          <c:showLegendKey val="0"/>
          <c:showVal val="0"/>
          <c:showCatName val="0"/>
          <c:showSerName val="0"/>
          <c:showPercent val="0"/>
          <c:showBubbleSize val="0"/>
        </c:dLbls>
        <c:gapWidth val="150"/>
        <c:overlap val="100"/>
        <c:axId val="212763096"/>
        <c:axId val="212763488"/>
      </c:barChart>
      <c:catAx>
        <c:axId val="21276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3488"/>
        <c:crosses val="autoZero"/>
        <c:auto val="1"/>
        <c:lblAlgn val="ctr"/>
        <c:lblOffset val="100"/>
        <c:tickLblSkip val="2"/>
        <c:noMultiLvlLbl val="0"/>
      </c:catAx>
      <c:valAx>
        <c:axId val="21276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3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215313143036279"/>
          <c:y val="3.3257739625942084E-2"/>
          <c:w val="0.64222633543106988"/>
          <c:h val="0.66660556320803632"/>
        </c:manualLayout>
      </c:layout>
      <c:barChart>
        <c:barDir val="bar"/>
        <c:grouping val="stacked"/>
        <c:varyColors val="0"/>
        <c:ser>
          <c:idx val="0"/>
          <c:order val="0"/>
          <c:tx>
            <c:strRef>
              <c:f>'Figure 5'!$B$4</c:f>
              <c:strCache>
                <c:ptCount val="1"/>
                <c:pt idx="0">
                  <c:v>Direct emissions</c:v>
                </c:pt>
              </c:strCache>
            </c:strRef>
          </c:tx>
          <c:spPr>
            <a:solidFill>
              <a:schemeClr val="accent1"/>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5'!$B$5:$B$9</c:f>
              <c:numCache>
                <c:formatCode>_-* #,##0_-;\-* #,##0_-;_-* "-"??_-;_-@_-</c:formatCode>
                <c:ptCount val="5"/>
                <c:pt idx="0">
                  <c:v>69.643046473233326</c:v>
                </c:pt>
                <c:pt idx="1">
                  <c:v>62.234565341606825</c:v>
                </c:pt>
                <c:pt idx="2">
                  <c:v>59.40999385537333</c:v>
                </c:pt>
                <c:pt idx="3">
                  <c:v>94.904220863248042</c:v>
                </c:pt>
                <c:pt idx="4">
                  <c:v>106.19660823010771</c:v>
                </c:pt>
              </c:numCache>
            </c:numRef>
          </c:val>
          <c:extLst>
            <c:ext xmlns:c16="http://schemas.microsoft.com/office/drawing/2014/chart" uri="{C3380CC4-5D6E-409C-BE32-E72D297353CC}">
              <c16:uniqueId val="{00000000-0867-4630-A572-4653BC229A78}"/>
            </c:ext>
          </c:extLst>
        </c:ser>
        <c:ser>
          <c:idx val="1"/>
          <c:order val="1"/>
          <c:tx>
            <c:strRef>
              <c:f>'Figure 5'!$C$4</c:f>
              <c:strCache>
                <c:ptCount val="1"/>
                <c:pt idx="0">
                  <c:v>Indirect emissions from the generation of purchased electricity (scope 2 emissions)</c:v>
                </c:pt>
              </c:strCache>
            </c:strRef>
          </c:tx>
          <c:spPr>
            <a:solidFill>
              <a:schemeClr val="accent2"/>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5'!$C$5:$C$9</c:f>
              <c:numCache>
                <c:formatCode>_-* #,##0_-;\-* #,##0_-;_-* "-"??_-;_-@_-</c:formatCode>
                <c:ptCount val="5"/>
                <c:pt idx="0">
                  <c:v>41.765470000000001</c:v>
                </c:pt>
                <c:pt idx="1">
                  <c:v>53.728099999999998</c:v>
                </c:pt>
                <c:pt idx="2">
                  <c:v>38.880209999999998</c:v>
                </c:pt>
                <c:pt idx="3">
                  <c:v>25.429500000000001</c:v>
                </c:pt>
                <c:pt idx="4">
                  <c:v>1.52783</c:v>
                </c:pt>
              </c:numCache>
            </c:numRef>
          </c:val>
          <c:extLst>
            <c:ext xmlns:c16="http://schemas.microsoft.com/office/drawing/2014/chart" uri="{C3380CC4-5D6E-409C-BE32-E72D297353CC}">
              <c16:uniqueId val="{00000001-0867-4630-A572-4653BC229A78}"/>
            </c:ext>
          </c:extLst>
        </c:ser>
        <c:dLbls>
          <c:showLegendKey val="0"/>
          <c:showVal val="0"/>
          <c:showCatName val="0"/>
          <c:showSerName val="0"/>
          <c:showPercent val="0"/>
          <c:showBubbleSize val="0"/>
        </c:dLbls>
        <c:gapWidth val="75"/>
        <c:overlap val="100"/>
        <c:axId val="212763880"/>
        <c:axId val="212765840"/>
      </c:barChart>
      <c:catAx>
        <c:axId val="212763880"/>
        <c:scaling>
          <c:orientation val="minMax"/>
        </c:scaling>
        <c:delete val="0"/>
        <c:axPos val="l"/>
        <c:numFmt formatCode="@" sourceLinked="0"/>
        <c:majorTickMark val="none"/>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0"/>
          <a:lstStyle/>
          <a:p>
            <a:pPr>
              <a:defRPr sz="1200" b="0" i="0" u="none" strike="noStrike" kern="1200" baseline="0">
                <a:solidFill>
                  <a:schemeClr val="tx1"/>
                </a:solidFill>
                <a:latin typeface="+mn-lt"/>
                <a:ea typeface="+mn-ea"/>
                <a:cs typeface="+mn-cs"/>
              </a:defRPr>
            </a:pPr>
            <a:endParaRPr lang="en-US"/>
          </a:p>
        </c:txPr>
        <c:crossAx val="212765840"/>
        <c:crosses val="autoZero"/>
        <c:auto val="0"/>
        <c:lblAlgn val="ctr"/>
        <c:lblOffset val="100"/>
        <c:noMultiLvlLbl val="0"/>
      </c:catAx>
      <c:valAx>
        <c:axId val="212765840"/>
        <c:scaling>
          <c:orientation val="minMax"/>
        </c:scaling>
        <c:delete val="0"/>
        <c:axPos val="b"/>
        <c:majorGridlines>
          <c:spPr>
            <a:ln w="6350" cap="flat" cmpd="sng" algn="ctr">
              <a:solidFill>
                <a:schemeClr val="tx1">
                  <a:tint val="75000"/>
                </a:schemeClr>
              </a:solidFill>
              <a:prstDash val="solid"/>
              <a:round/>
            </a:ln>
            <a:effectLst/>
          </c:spPr>
        </c:majorGridlines>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AU"/>
                  <a:t>Emissions (Mt CO</a:t>
                </a:r>
                <a:r>
                  <a:rPr lang="en-AU" baseline="-25000"/>
                  <a:t>2</a:t>
                </a:r>
                <a:r>
                  <a:rPr lang="en-AU"/>
                  <a:t>-e)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_-* #,##0_-;\-* #,##0_-;_-* &quot;-&quot;??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12763880"/>
        <c:crosses val="autoZero"/>
        <c:crossBetween val="between"/>
      </c:valAx>
      <c:spPr>
        <a:solidFill>
          <a:schemeClr val="bg1"/>
        </a:solidFill>
        <a:ln>
          <a:solidFill>
            <a:schemeClr val="bg1">
              <a:lumMod val="50000"/>
            </a:schemeClr>
          </a:solidFill>
        </a:ln>
        <a:effectLst/>
      </c:spPr>
    </c:plotArea>
    <c:legend>
      <c:legendPos val="b"/>
      <c:layout>
        <c:manualLayout>
          <c:xMode val="edge"/>
          <c:yMode val="edge"/>
          <c:x val="0.30751803419744067"/>
          <c:y val="0.82009514998835853"/>
          <c:w val="0.66111810356615208"/>
          <c:h val="0.161764264761127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sz="1200"/>
      </a:pPr>
      <a:endParaRPr lang="en-US"/>
    </a:p>
  </c:txPr>
  <c:printSettings>
    <c:headerFooter/>
    <c:pageMargins b="0.75000000000000133" l="0.70000000000000062" r="0.70000000000000062" t="0.7500000000000013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6'!$B$4</c:f>
              <c:strCache>
                <c:ptCount val="1"/>
                <c:pt idx="0">
                  <c:v>Agriculture, Forestry and Fishing</c:v>
                </c:pt>
              </c:strCache>
            </c:strRef>
          </c:tx>
          <c:spPr>
            <a:ln w="28575" cap="rnd">
              <a:solidFill>
                <a:schemeClr val="accent1"/>
              </a:solidFill>
              <a:round/>
            </a:ln>
            <a:effectLst/>
          </c:spPr>
          <c:marker>
            <c:symbol val="none"/>
          </c:marker>
          <c:cat>
            <c:numRef>
              <c:f>'Figure 6'!$A$5:$A$33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6'!$B$5:$B$33</c:f>
              <c:numCache>
                <c:formatCode>_-* #,##0_-;\-* #,##0_-;_-* "-"??_-;_-@_-</c:formatCode>
                <c:ptCount val="29"/>
                <c:pt idx="0">
                  <c:v>287.57594179768313</c:v>
                </c:pt>
                <c:pt idx="1">
                  <c:v>267.32302506685602</c:v>
                </c:pt>
                <c:pt idx="2">
                  <c:v>198.32893593664343</c:v>
                </c:pt>
                <c:pt idx="3">
                  <c:v>179.92049946872046</c:v>
                </c:pt>
                <c:pt idx="4">
                  <c:v>170.14627153836938</c:v>
                </c:pt>
                <c:pt idx="5">
                  <c:v>146.34222212579414</c:v>
                </c:pt>
                <c:pt idx="6">
                  <c:v>149.6246264678193</c:v>
                </c:pt>
                <c:pt idx="7">
                  <c:v>157.65294555140622</c:v>
                </c:pt>
                <c:pt idx="8">
                  <c:v>142.33567454967934</c:v>
                </c:pt>
                <c:pt idx="9">
                  <c:v>153.47876510101392</c:v>
                </c:pt>
                <c:pt idx="10">
                  <c:v>155.83835385841599</c:v>
                </c:pt>
                <c:pt idx="11">
                  <c:v>176.04101029131601</c:v>
                </c:pt>
                <c:pt idx="12">
                  <c:v>174.58457014324773</c:v>
                </c:pt>
                <c:pt idx="13">
                  <c:v>174.34678489151551</c:v>
                </c:pt>
                <c:pt idx="14">
                  <c:v>168.24234811542982</c:v>
                </c:pt>
                <c:pt idx="15">
                  <c:v>201.41616670459589</c:v>
                </c:pt>
                <c:pt idx="16">
                  <c:v>191.80770115304352</c:v>
                </c:pt>
                <c:pt idx="17">
                  <c:v>194.67723766517324</c:v>
                </c:pt>
                <c:pt idx="18">
                  <c:v>172.89726085678478</c:v>
                </c:pt>
                <c:pt idx="19">
                  <c:v>167.76769400608296</c:v>
                </c:pt>
                <c:pt idx="20">
                  <c:v>156.79673658085053</c:v>
                </c:pt>
                <c:pt idx="21">
                  <c:v>139.99161455247062</c:v>
                </c:pt>
                <c:pt idx="22">
                  <c:v>141.94380626066481</c:v>
                </c:pt>
                <c:pt idx="23">
                  <c:v>140.75712852734469</c:v>
                </c:pt>
                <c:pt idx="24">
                  <c:v>143.26862684425922</c:v>
                </c:pt>
                <c:pt idx="25">
                  <c:v>123.72908035778208</c:v>
                </c:pt>
                <c:pt idx="26">
                  <c:v>106.16190287953422</c:v>
                </c:pt>
                <c:pt idx="27">
                  <c:v>103.95089014593044</c:v>
                </c:pt>
                <c:pt idx="28">
                  <c:v>107.72443823010771</c:v>
                </c:pt>
              </c:numCache>
            </c:numRef>
          </c:val>
          <c:smooth val="0"/>
          <c:extLst>
            <c:ext xmlns:c16="http://schemas.microsoft.com/office/drawing/2014/chart" uri="{C3380CC4-5D6E-409C-BE32-E72D297353CC}">
              <c16:uniqueId val="{00000000-48C5-437F-B9D7-F9097D5C64A7}"/>
            </c:ext>
          </c:extLst>
        </c:ser>
        <c:ser>
          <c:idx val="1"/>
          <c:order val="1"/>
          <c:tx>
            <c:strRef>
              <c:f>'Figure 6'!$C$4</c:f>
              <c:strCache>
                <c:ptCount val="1"/>
                <c:pt idx="0">
                  <c:v>Mining</c:v>
                </c:pt>
              </c:strCache>
            </c:strRef>
          </c:tx>
          <c:spPr>
            <a:ln w="28575" cap="rnd">
              <a:solidFill>
                <a:schemeClr val="accent2"/>
              </a:solidFill>
              <a:round/>
            </a:ln>
            <a:effectLst/>
          </c:spPr>
          <c:marker>
            <c:symbol val="none"/>
          </c:marker>
          <c:cat>
            <c:numRef>
              <c:f>'Figure 6'!$A$5:$A$33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6'!$C$5:$C$33</c:f>
              <c:numCache>
                <c:formatCode>_-* #,##0_-;\-* #,##0_-;_-* "-"??_-;_-@_-</c:formatCode>
                <c:ptCount val="29"/>
                <c:pt idx="0">
                  <c:v>52.305994460102589</c:v>
                </c:pt>
                <c:pt idx="1">
                  <c:v>53.946008882359806</c:v>
                </c:pt>
                <c:pt idx="2">
                  <c:v>56.685038164628615</c:v>
                </c:pt>
                <c:pt idx="3">
                  <c:v>57.111446737850336</c:v>
                </c:pt>
                <c:pt idx="4">
                  <c:v>55.133406156414821</c:v>
                </c:pt>
                <c:pt idx="5">
                  <c:v>57.556026292150712</c:v>
                </c:pt>
                <c:pt idx="6">
                  <c:v>60.409183259130238</c:v>
                </c:pt>
                <c:pt idx="7">
                  <c:v>63.990842290406675</c:v>
                </c:pt>
                <c:pt idx="8">
                  <c:v>65.531090888541939</c:v>
                </c:pt>
                <c:pt idx="9">
                  <c:v>62.811082750718313</c:v>
                </c:pt>
                <c:pt idx="10">
                  <c:v>66.49827288459197</c:v>
                </c:pt>
                <c:pt idx="11">
                  <c:v>66.46672829567639</c:v>
                </c:pt>
                <c:pt idx="12">
                  <c:v>67.696156732550861</c:v>
                </c:pt>
                <c:pt idx="13">
                  <c:v>66.03487405876885</c:v>
                </c:pt>
                <c:pt idx="14">
                  <c:v>67.804167663750448</c:v>
                </c:pt>
                <c:pt idx="15">
                  <c:v>71.027279479199251</c:v>
                </c:pt>
                <c:pt idx="16">
                  <c:v>74.541574753685211</c:v>
                </c:pt>
                <c:pt idx="17">
                  <c:v>76.321019585487136</c:v>
                </c:pt>
                <c:pt idx="18">
                  <c:v>76.517152861234024</c:v>
                </c:pt>
                <c:pt idx="19">
                  <c:v>81.179746838599371</c:v>
                </c:pt>
                <c:pt idx="20">
                  <c:v>80.434073142309586</c:v>
                </c:pt>
                <c:pt idx="21">
                  <c:v>83.112051179368592</c:v>
                </c:pt>
                <c:pt idx="22">
                  <c:v>86.0952117196573</c:v>
                </c:pt>
                <c:pt idx="23">
                  <c:v>90.258623787601323</c:v>
                </c:pt>
                <c:pt idx="24">
                  <c:v>91.28247583424411</c:v>
                </c:pt>
                <c:pt idx="25">
                  <c:v>96.252377226119094</c:v>
                </c:pt>
                <c:pt idx="26">
                  <c:v>104.76818668073449</c:v>
                </c:pt>
                <c:pt idx="27">
                  <c:v>107.1388092590777</c:v>
                </c:pt>
                <c:pt idx="28">
                  <c:v>120.33372086324805</c:v>
                </c:pt>
              </c:numCache>
            </c:numRef>
          </c:val>
          <c:smooth val="0"/>
          <c:extLst>
            <c:ext xmlns:c16="http://schemas.microsoft.com/office/drawing/2014/chart" uri="{C3380CC4-5D6E-409C-BE32-E72D297353CC}">
              <c16:uniqueId val="{00000001-48C5-437F-B9D7-F9097D5C64A7}"/>
            </c:ext>
          </c:extLst>
        </c:ser>
        <c:ser>
          <c:idx val="2"/>
          <c:order val="2"/>
          <c:tx>
            <c:strRef>
              <c:f>'Figure 6'!$D$4</c:f>
              <c:strCache>
                <c:ptCount val="1"/>
                <c:pt idx="0">
                  <c:v>Manufacturing</c:v>
                </c:pt>
              </c:strCache>
            </c:strRef>
          </c:tx>
          <c:spPr>
            <a:ln w="28575" cap="rnd">
              <a:solidFill>
                <a:schemeClr val="accent3"/>
              </a:solidFill>
              <a:round/>
            </a:ln>
            <a:effectLst/>
          </c:spPr>
          <c:marker>
            <c:symbol val="none"/>
          </c:marker>
          <c:cat>
            <c:numRef>
              <c:f>'Figure 6'!$A$5:$A$33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6'!$D$5:$D$33</c:f>
              <c:numCache>
                <c:formatCode>_-* #,##0_-;\-* #,##0_-;_-* "-"??_-;_-@_-</c:formatCode>
                <c:ptCount val="29"/>
                <c:pt idx="0">
                  <c:v>110.27136034294483</c:v>
                </c:pt>
                <c:pt idx="1">
                  <c:v>110.68789271084867</c:v>
                </c:pt>
                <c:pt idx="2">
                  <c:v>111.20666621839118</c:v>
                </c:pt>
                <c:pt idx="3">
                  <c:v>111.85775757820872</c:v>
                </c:pt>
                <c:pt idx="4">
                  <c:v>113.26458803717055</c:v>
                </c:pt>
                <c:pt idx="5">
                  <c:v>113.51653074292159</c:v>
                </c:pt>
                <c:pt idx="6">
                  <c:v>112.00428419398051</c:v>
                </c:pt>
                <c:pt idx="7">
                  <c:v>113.99421944815569</c:v>
                </c:pt>
                <c:pt idx="8">
                  <c:v>119.77763043001821</c:v>
                </c:pt>
                <c:pt idx="9">
                  <c:v>123.39627710853881</c:v>
                </c:pt>
                <c:pt idx="10">
                  <c:v>123.98304465554027</c:v>
                </c:pt>
                <c:pt idx="11">
                  <c:v>127.21017697378139</c:v>
                </c:pt>
                <c:pt idx="12">
                  <c:v>126.89233308133245</c:v>
                </c:pt>
                <c:pt idx="13">
                  <c:v>125.49032398832787</c:v>
                </c:pt>
                <c:pt idx="14">
                  <c:v>127.80426601894767</c:v>
                </c:pt>
                <c:pt idx="15">
                  <c:v>128.67432449674666</c:v>
                </c:pt>
                <c:pt idx="16">
                  <c:v>127.52020855003808</c:v>
                </c:pt>
                <c:pt idx="17">
                  <c:v>131.64495357549623</c:v>
                </c:pt>
                <c:pt idx="18">
                  <c:v>133.26757252545337</c:v>
                </c:pt>
                <c:pt idx="19">
                  <c:v>128.15717301457445</c:v>
                </c:pt>
                <c:pt idx="20">
                  <c:v>128.89967276904457</c:v>
                </c:pt>
                <c:pt idx="21">
                  <c:v>124.84870916246156</c:v>
                </c:pt>
                <c:pt idx="22">
                  <c:v>122.35935308452036</c:v>
                </c:pt>
                <c:pt idx="23">
                  <c:v>115.60177917147296</c:v>
                </c:pt>
                <c:pt idx="24">
                  <c:v>112.06129623030328</c:v>
                </c:pt>
                <c:pt idx="25">
                  <c:v>106.04388729440473</c:v>
                </c:pt>
                <c:pt idx="26">
                  <c:v>104.00508738426583</c:v>
                </c:pt>
                <c:pt idx="27">
                  <c:v>108.03040099880357</c:v>
                </c:pt>
                <c:pt idx="28">
                  <c:v>98.290203855373335</c:v>
                </c:pt>
              </c:numCache>
            </c:numRef>
          </c:val>
          <c:smooth val="0"/>
          <c:extLst>
            <c:ext xmlns:c16="http://schemas.microsoft.com/office/drawing/2014/chart" uri="{C3380CC4-5D6E-409C-BE32-E72D297353CC}">
              <c16:uniqueId val="{00000002-48C5-437F-B9D7-F9097D5C64A7}"/>
            </c:ext>
          </c:extLst>
        </c:ser>
        <c:ser>
          <c:idx val="3"/>
          <c:order val="3"/>
          <c:tx>
            <c:strRef>
              <c:f>'Figure 6'!$E$4</c:f>
              <c:strCache>
                <c:ptCount val="1"/>
                <c:pt idx="0">
                  <c:v>Services, Construction and Transport</c:v>
                </c:pt>
              </c:strCache>
            </c:strRef>
          </c:tx>
          <c:spPr>
            <a:ln w="28575" cap="rnd">
              <a:solidFill>
                <a:schemeClr val="accent4"/>
              </a:solidFill>
              <a:round/>
            </a:ln>
            <a:effectLst/>
          </c:spPr>
          <c:marker>
            <c:symbol val="none"/>
          </c:marker>
          <c:cat>
            <c:numRef>
              <c:f>'Figure 6'!$A$5:$A$33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6'!$E$5:$E$33</c:f>
              <c:numCache>
                <c:formatCode>_-* #,##0_-;\-* #,##0_-;_-* "-"??_-;_-@_-</c:formatCode>
                <c:ptCount val="29"/>
                <c:pt idx="0">
                  <c:v>65.160928511518364</c:v>
                </c:pt>
                <c:pt idx="1">
                  <c:v>62.531863801293085</c:v>
                </c:pt>
                <c:pt idx="2">
                  <c:v>71.87383704767187</c:v>
                </c:pt>
                <c:pt idx="3">
                  <c:v>73.248059510968531</c:v>
                </c:pt>
                <c:pt idx="4">
                  <c:v>71.359993640402323</c:v>
                </c:pt>
                <c:pt idx="5">
                  <c:v>73.238229354527547</c:v>
                </c:pt>
                <c:pt idx="6">
                  <c:v>77.359955668999632</c:v>
                </c:pt>
                <c:pt idx="7">
                  <c:v>71.312142737884969</c:v>
                </c:pt>
                <c:pt idx="8">
                  <c:v>69.15214466000387</c:v>
                </c:pt>
                <c:pt idx="9">
                  <c:v>72.045046505312826</c:v>
                </c:pt>
                <c:pt idx="10">
                  <c:v>83.088599690414782</c:v>
                </c:pt>
                <c:pt idx="11">
                  <c:v>83.984170160767277</c:v>
                </c:pt>
                <c:pt idx="12">
                  <c:v>83.854889650444107</c:v>
                </c:pt>
                <c:pt idx="13">
                  <c:v>94.46607544448716</c:v>
                </c:pt>
                <c:pt idx="14">
                  <c:v>97.124417582206604</c:v>
                </c:pt>
                <c:pt idx="15">
                  <c:v>94.854396525625461</c:v>
                </c:pt>
                <c:pt idx="16">
                  <c:v>101.39727473514034</c:v>
                </c:pt>
                <c:pt idx="17">
                  <c:v>113.63766015668753</c:v>
                </c:pt>
                <c:pt idx="18">
                  <c:v>120.86094523317951</c:v>
                </c:pt>
                <c:pt idx="19">
                  <c:v>120.58099929811384</c:v>
                </c:pt>
                <c:pt idx="20">
                  <c:v>116.65914927962251</c:v>
                </c:pt>
                <c:pt idx="21">
                  <c:v>123.03945658452253</c:v>
                </c:pt>
                <c:pt idx="22">
                  <c:v>112.64241927835792</c:v>
                </c:pt>
                <c:pt idx="23">
                  <c:v>110.62666827660107</c:v>
                </c:pt>
                <c:pt idx="24">
                  <c:v>110.92179208739182</c:v>
                </c:pt>
                <c:pt idx="25">
                  <c:v>122.72568917517134</c:v>
                </c:pt>
                <c:pt idx="26">
                  <c:v>120.84732941465059</c:v>
                </c:pt>
                <c:pt idx="27">
                  <c:v>115.127961533888</c:v>
                </c:pt>
                <c:pt idx="28">
                  <c:v>115.96266534160682</c:v>
                </c:pt>
              </c:numCache>
            </c:numRef>
          </c:val>
          <c:smooth val="0"/>
          <c:extLst>
            <c:ext xmlns:c16="http://schemas.microsoft.com/office/drawing/2014/chart" uri="{C3380CC4-5D6E-409C-BE32-E72D297353CC}">
              <c16:uniqueId val="{00000003-48C5-437F-B9D7-F9097D5C64A7}"/>
            </c:ext>
          </c:extLst>
        </c:ser>
        <c:ser>
          <c:idx val="4"/>
          <c:order val="4"/>
          <c:tx>
            <c:strRef>
              <c:f>'Figure 6'!$F$4</c:f>
              <c:strCache>
                <c:ptCount val="1"/>
                <c:pt idx="0">
                  <c:v>Residential</c:v>
                </c:pt>
              </c:strCache>
            </c:strRef>
          </c:tx>
          <c:spPr>
            <a:ln w="28575" cap="rnd">
              <a:solidFill>
                <a:schemeClr val="accent5"/>
              </a:solidFill>
              <a:round/>
            </a:ln>
            <a:effectLst/>
          </c:spPr>
          <c:marker>
            <c:symbol val="none"/>
          </c:marker>
          <c:cat>
            <c:numRef>
              <c:f>'Figure 6'!$A$5:$A$33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6'!$F$5:$F$33</c:f>
              <c:numCache>
                <c:formatCode>_-* #,##0_-;\-* #,##0_-;_-* "-"??_-;_-@_-</c:formatCode>
                <c:ptCount val="29"/>
                <c:pt idx="0">
                  <c:v>83.316702898448767</c:v>
                </c:pt>
                <c:pt idx="1">
                  <c:v>83.385389794191809</c:v>
                </c:pt>
                <c:pt idx="2">
                  <c:v>84.38112423427107</c:v>
                </c:pt>
                <c:pt idx="3">
                  <c:v>86.005502832996456</c:v>
                </c:pt>
                <c:pt idx="4">
                  <c:v>85.866596826127335</c:v>
                </c:pt>
                <c:pt idx="5">
                  <c:v>88.855176607230788</c:v>
                </c:pt>
                <c:pt idx="6">
                  <c:v>90.981800745612276</c:v>
                </c:pt>
                <c:pt idx="7">
                  <c:v>92.787486049954452</c:v>
                </c:pt>
                <c:pt idx="8">
                  <c:v>94.784389134790644</c:v>
                </c:pt>
                <c:pt idx="9">
                  <c:v>94.853602502554821</c:v>
                </c:pt>
                <c:pt idx="10">
                  <c:v>96.894023813604548</c:v>
                </c:pt>
                <c:pt idx="11">
                  <c:v>98.11088526596663</c:v>
                </c:pt>
                <c:pt idx="12">
                  <c:v>100.81995677051395</c:v>
                </c:pt>
                <c:pt idx="13">
                  <c:v>105.15608218049067</c:v>
                </c:pt>
                <c:pt idx="14">
                  <c:v>109.25995942441631</c:v>
                </c:pt>
                <c:pt idx="15">
                  <c:v>109.33897591582817</c:v>
                </c:pt>
                <c:pt idx="16">
                  <c:v>111.06771297739729</c:v>
                </c:pt>
                <c:pt idx="17">
                  <c:v>111.95233666541486</c:v>
                </c:pt>
                <c:pt idx="18">
                  <c:v>113.44490898008175</c:v>
                </c:pt>
                <c:pt idx="19">
                  <c:v>114.56069433507253</c:v>
                </c:pt>
                <c:pt idx="20">
                  <c:v>113.73008683523301</c:v>
                </c:pt>
                <c:pt idx="21">
                  <c:v>114.4799446234058</c:v>
                </c:pt>
                <c:pt idx="22">
                  <c:v>113.6156040274351</c:v>
                </c:pt>
                <c:pt idx="23">
                  <c:v>110.45255746453407</c:v>
                </c:pt>
                <c:pt idx="24">
                  <c:v>108.89287374783987</c:v>
                </c:pt>
                <c:pt idx="25">
                  <c:v>112.87342486377111</c:v>
                </c:pt>
                <c:pt idx="26">
                  <c:v>112.60597266720657</c:v>
                </c:pt>
                <c:pt idx="27">
                  <c:v>114.77492927101855</c:v>
                </c:pt>
                <c:pt idx="28">
                  <c:v>111.40851647323333</c:v>
                </c:pt>
              </c:numCache>
            </c:numRef>
          </c:val>
          <c:smooth val="0"/>
          <c:extLst>
            <c:ext xmlns:c16="http://schemas.microsoft.com/office/drawing/2014/chart" uri="{C3380CC4-5D6E-409C-BE32-E72D297353CC}">
              <c16:uniqueId val="{00000004-48C5-437F-B9D7-F9097D5C64A7}"/>
            </c:ext>
          </c:extLst>
        </c:ser>
        <c:dLbls>
          <c:showLegendKey val="0"/>
          <c:showVal val="0"/>
          <c:showCatName val="0"/>
          <c:showSerName val="0"/>
          <c:showPercent val="0"/>
          <c:showBubbleSize val="0"/>
        </c:dLbls>
        <c:smooth val="0"/>
        <c:axId val="212762704"/>
        <c:axId val="212767016"/>
      </c:lineChart>
      <c:catAx>
        <c:axId val="21276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7016"/>
        <c:crosses val="autoZero"/>
        <c:auto val="1"/>
        <c:lblAlgn val="ctr"/>
        <c:lblOffset val="100"/>
        <c:tickLblSkip val="2"/>
        <c:noMultiLvlLbl val="0"/>
      </c:catAx>
      <c:valAx>
        <c:axId val="212767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0" i="0" u="none" strike="noStrike" baseline="0">
                    <a:effectLst/>
                  </a:rPr>
                  <a:t>Emissions (Mt CO</a:t>
                </a:r>
                <a:r>
                  <a:rPr lang="en-AU" sz="1000" b="0" i="0" u="none" strike="noStrike" baseline="-25000">
                    <a:effectLst/>
                  </a:rPr>
                  <a:t>2</a:t>
                </a:r>
                <a:r>
                  <a:rPr lang="en-AU" sz="1000" b="0" i="0" u="none" strike="noStrike" baseline="0">
                    <a:effectLst/>
                  </a:rPr>
                  <a:t>-e)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7'!$B$4</c:f>
              <c:strCache>
                <c:ptCount val="1"/>
                <c:pt idx="0">
                  <c:v>Agriculture, Forestry and Fishing</c:v>
                </c:pt>
              </c:strCache>
            </c:strRef>
          </c:tx>
          <c:spPr>
            <a:ln w="28575" cap="rnd">
              <a:solidFill>
                <a:schemeClr val="accent1"/>
              </a:solidFill>
              <a:round/>
            </a:ln>
            <a:effectLst/>
          </c:spPr>
          <c:marker>
            <c:symbol val="none"/>
          </c:marker>
          <c:cat>
            <c:numRef>
              <c:f>'Figure 7'!$A$5:$A$33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7'!$B$5:$B$33</c:f>
              <c:numCache>
                <c:formatCode>0%</c:formatCode>
                <c:ptCount val="29"/>
                <c:pt idx="0">
                  <c:v>0</c:v>
                </c:pt>
                <c:pt idx="1">
                  <c:v>-7.0426324970798593E-2</c:v>
                </c:pt>
                <c:pt idx="2">
                  <c:v>-0.31034239270205433</c:v>
                </c:pt>
                <c:pt idx="3">
                  <c:v>-0.37435482834896172</c:v>
                </c:pt>
                <c:pt idx="4">
                  <c:v>-0.40834316502709556</c:v>
                </c:pt>
                <c:pt idx="5">
                  <c:v>-0.49111799404711831</c:v>
                </c:pt>
                <c:pt idx="6">
                  <c:v>-0.47970395043308611</c:v>
                </c:pt>
                <c:pt idx="7">
                  <c:v>-0.45178673651943035</c:v>
                </c:pt>
                <c:pt idx="8">
                  <c:v>-0.50505013159335821</c:v>
                </c:pt>
                <c:pt idx="9">
                  <c:v>-0.46630179095791657</c:v>
                </c:pt>
                <c:pt idx="10">
                  <c:v>-0.45809669305350942</c:v>
                </c:pt>
                <c:pt idx="11">
                  <c:v>-0.38784514034499706</c:v>
                </c:pt>
                <c:pt idx="12">
                  <c:v>-0.3929096813457631</c:v>
                </c:pt>
                <c:pt idx="13">
                  <c:v>-0.3937365420707799</c:v>
                </c:pt>
                <c:pt idx="14">
                  <c:v>-0.41496375856853662</c:v>
                </c:pt>
                <c:pt idx="15">
                  <c:v>-0.29960703442189474</c:v>
                </c:pt>
                <c:pt idx="16">
                  <c:v>-0.33301895856091801</c:v>
                </c:pt>
                <c:pt idx="17">
                  <c:v>-0.3230405977349331</c:v>
                </c:pt>
                <c:pt idx="18">
                  <c:v>-0.39877703337777004</c:v>
                </c:pt>
                <c:pt idx="19">
                  <c:v>-0.41661429340249978</c:v>
                </c:pt>
                <c:pt idx="20">
                  <c:v>-0.45476406822945936</c:v>
                </c:pt>
                <c:pt idx="21">
                  <c:v>-0.51320123068236967</c:v>
                </c:pt>
                <c:pt idx="22">
                  <c:v>-0.50641279178866139</c:v>
                </c:pt>
                <c:pt idx="23">
                  <c:v>-0.51053927652136188</c:v>
                </c:pt>
                <c:pt idx="24">
                  <c:v>-0.50180593707295484</c:v>
                </c:pt>
                <c:pt idx="25">
                  <c:v>-0.56975162948495672</c:v>
                </c:pt>
                <c:pt idx="26">
                  <c:v>-0.63083871962341764</c:v>
                </c:pt>
                <c:pt idx="27">
                  <c:v>-0.63852716782872432</c:v>
                </c:pt>
                <c:pt idx="28">
                  <c:v>-0.62540524928231123</c:v>
                </c:pt>
              </c:numCache>
            </c:numRef>
          </c:val>
          <c:smooth val="0"/>
          <c:extLst>
            <c:ext xmlns:c16="http://schemas.microsoft.com/office/drawing/2014/chart" uri="{C3380CC4-5D6E-409C-BE32-E72D297353CC}">
              <c16:uniqueId val="{00000000-22DA-4B68-9058-FBFD5953271A}"/>
            </c:ext>
          </c:extLst>
        </c:ser>
        <c:ser>
          <c:idx val="1"/>
          <c:order val="1"/>
          <c:tx>
            <c:strRef>
              <c:f>'Figure 7'!$C$4</c:f>
              <c:strCache>
                <c:ptCount val="1"/>
                <c:pt idx="0">
                  <c:v>Mining</c:v>
                </c:pt>
              </c:strCache>
            </c:strRef>
          </c:tx>
          <c:spPr>
            <a:ln w="28575" cap="rnd">
              <a:solidFill>
                <a:schemeClr val="accent2"/>
              </a:solidFill>
              <a:round/>
            </a:ln>
            <a:effectLst/>
          </c:spPr>
          <c:marker>
            <c:symbol val="none"/>
          </c:marker>
          <c:cat>
            <c:numRef>
              <c:f>'Figure 7'!$A$5:$A$33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7'!$C$5:$C$33</c:f>
              <c:numCache>
                <c:formatCode>0%</c:formatCode>
                <c:ptCount val="29"/>
                <c:pt idx="0">
                  <c:v>0</c:v>
                </c:pt>
                <c:pt idx="1">
                  <c:v>3.1354234618522936E-2</c:v>
                </c:pt>
                <c:pt idx="2">
                  <c:v>8.371972944451378E-2</c:v>
                </c:pt>
                <c:pt idx="3">
                  <c:v>9.1871922661048044E-2</c:v>
                </c:pt>
                <c:pt idx="4">
                  <c:v>5.4055213470205477E-2</c:v>
                </c:pt>
                <c:pt idx="5">
                  <c:v>0.10037151355668583</c:v>
                </c:pt>
                <c:pt idx="6">
                  <c:v>0.15491893200135043</c:v>
                </c:pt>
                <c:pt idx="7">
                  <c:v>0.22339404786992301</c:v>
                </c:pt>
                <c:pt idx="8">
                  <c:v>0.25284093276396935</c:v>
                </c:pt>
                <c:pt idx="9">
                  <c:v>0.20083908926784066</c:v>
                </c:pt>
                <c:pt idx="10">
                  <c:v>0.27133177699765976</c:v>
                </c:pt>
                <c:pt idx="11">
                  <c:v>0.27072869910494046</c:v>
                </c:pt>
                <c:pt idx="12">
                  <c:v>0.29423324097560966</c:v>
                </c:pt>
                <c:pt idx="13">
                  <c:v>0.26247239423271518</c:v>
                </c:pt>
                <c:pt idx="14">
                  <c:v>0.29629822286371765</c:v>
                </c:pt>
                <c:pt idx="15">
                  <c:v>0.35791853710718913</c:v>
                </c:pt>
                <c:pt idx="16">
                  <c:v>0.42510577464583421</c:v>
                </c:pt>
                <c:pt idx="17">
                  <c:v>0.45912567714781671</c:v>
                </c:pt>
                <c:pt idx="18">
                  <c:v>0.46287540560191376</c:v>
                </c:pt>
                <c:pt idx="19">
                  <c:v>0.55201612504510922</c:v>
                </c:pt>
                <c:pt idx="20">
                  <c:v>0.53776013576536119</c:v>
                </c:pt>
                <c:pt idx="21">
                  <c:v>0.58895843654715185</c:v>
                </c:pt>
                <c:pt idx="22">
                  <c:v>0.64599129809735456</c:v>
                </c:pt>
                <c:pt idx="23">
                  <c:v>0.72558852420725573</c:v>
                </c:pt>
                <c:pt idx="24">
                  <c:v>0.74516280163398063</c:v>
                </c:pt>
                <c:pt idx="25">
                  <c:v>0.84017870646809834</c:v>
                </c:pt>
                <c:pt idx="26">
                  <c:v>1.0029862305867914</c:v>
                </c:pt>
                <c:pt idx="27">
                  <c:v>1.0483084274556695</c:v>
                </c:pt>
                <c:pt idx="28">
                  <c:v>1.3005722786713276</c:v>
                </c:pt>
              </c:numCache>
            </c:numRef>
          </c:val>
          <c:smooth val="0"/>
          <c:extLst>
            <c:ext xmlns:c16="http://schemas.microsoft.com/office/drawing/2014/chart" uri="{C3380CC4-5D6E-409C-BE32-E72D297353CC}">
              <c16:uniqueId val="{00000001-22DA-4B68-9058-FBFD5953271A}"/>
            </c:ext>
          </c:extLst>
        </c:ser>
        <c:ser>
          <c:idx val="2"/>
          <c:order val="2"/>
          <c:tx>
            <c:strRef>
              <c:f>'Figure 7'!$D$4</c:f>
              <c:strCache>
                <c:ptCount val="1"/>
                <c:pt idx="0">
                  <c:v>Manufacturing</c:v>
                </c:pt>
              </c:strCache>
            </c:strRef>
          </c:tx>
          <c:spPr>
            <a:ln w="28575" cap="rnd">
              <a:solidFill>
                <a:schemeClr val="accent3"/>
              </a:solidFill>
              <a:round/>
            </a:ln>
            <a:effectLst/>
          </c:spPr>
          <c:marker>
            <c:symbol val="none"/>
          </c:marker>
          <c:cat>
            <c:numRef>
              <c:f>'Figure 7'!$A$5:$A$33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7'!$D$5:$D$33</c:f>
              <c:numCache>
                <c:formatCode>0%</c:formatCode>
                <c:ptCount val="29"/>
                <c:pt idx="0">
                  <c:v>0</c:v>
                </c:pt>
                <c:pt idx="1">
                  <c:v>3.7773395250446651E-3</c:v>
                </c:pt>
                <c:pt idx="2">
                  <c:v>8.4818566900557446E-3</c:v>
                </c:pt>
                <c:pt idx="3">
                  <c:v>1.4386303300604864E-2</c:v>
                </c:pt>
                <c:pt idx="4">
                  <c:v>2.7144198501920735E-2</c:v>
                </c:pt>
                <c:pt idx="5">
                  <c:v>2.9428950453537883E-2</c:v>
                </c:pt>
                <c:pt idx="6">
                  <c:v>1.5715085455065392E-2</c:v>
                </c:pt>
                <c:pt idx="7">
                  <c:v>3.3760888535633748E-2</c:v>
                </c:pt>
                <c:pt idx="8">
                  <c:v>8.6207969662374762E-2</c:v>
                </c:pt>
                <c:pt idx="9">
                  <c:v>0.11902380386689138</c:v>
                </c:pt>
                <c:pt idx="10">
                  <c:v>0.12434492754920212</c:v>
                </c:pt>
                <c:pt idx="11">
                  <c:v>0.15361029897660372</c:v>
                </c:pt>
                <c:pt idx="12">
                  <c:v>0.15072791962206922</c:v>
                </c:pt>
                <c:pt idx="13">
                  <c:v>0.13801374716020498</c:v>
                </c:pt>
                <c:pt idx="14">
                  <c:v>0.15899781794180612</c:v>
                </c:pt>
                <c:pt idx="15">
                  <c:v>0.16688797613966555</c:v>
                </c:pt>
                <c:pt idx="16">
                  <c:v>0.15642183204640969</c:v>
                </c:pt>
                <c:pt idx="17">
                  <c:v>0.19382723824281611</c:v>
                </c:pt>
                <c:pt idx="18">
                  <c:v>0.20854201953245277</c:v>
                </c:pt>
                <c:pt idx="19">
                  <c:v>0.16219816837304446</c:v>
                </c:pt>
                <c:pt idx="20">
                  <c:v>0.16893155546612948</c:v>
                </c:pt>
                <c:pt idx="21">
                  <c:v>0.13219523885604612</c:v>
                </c:pt>
                <c:pt idx="22">
                  <c:v>0.10962041915490817</c:v>
                </c:pt>
                <c:pt idx="23">
                  <c:v>4.833910465918323E-2</c:v>
                </c:pt>
                <c:pt idx="24">
                  <c:v>1.623210126175767E-2</c:v>
                </c:pt>
                <c:pt idx="25">
                  <c:v>-3.8336999157284612E-2</c:v>
                </c:pt>
                <c:pt idx="26">
                  <c:v>-5.6825933217753311E-2</c:v>
                </c:pt>
                <c:pt idx="27">
                  <c:v>-2.0322224530212152E-2</c:v>
                </c:pt>
                <c:pt idx="28">
                  <c:v>-0.10865157054660435</c:v>
                </c:pt>
              </c:numCache>
            </c:numRef>
          </c:val>
          <c:smooth val="0"/>
          <c:extLst>
            <c:ext xmlns:c16="http://schemas.microsoft.com/office/drawing/2014/chart" uri="{C3380CC4-5D6E-409C-BE32-E72D297353CC}">
              <c16:uniqueId val="{00000002-22DA-4B68-9058-FBFD5953271A}"/>
            </c:ext>
          </c:extLst>
        </c:ser>
        <c:ser>
          <c:idx val="3"/>
          <c:order val="3"/>
          <c:tx>
            <c:strRef>
              <c:f>'Figure 7'!$E$4</c:f>
              <c:strCache>
                <c:ptCount val="1"/>
                <c:pt idx="0">
                  <c:v>Services, Construction and Transport</c:v>
                </c:pt>
              </c:strCache>
            </c:strRef>
          </c:tx>
          <c:spPr>
            <a:ln w="28575" cap="rnd">
              <a:solidFill>
                <a:schemeClr val="accent4"/>
              </a:solidFill>
              <a:round/>
            </a:ln>
            <a:effectLst/>
          </c:spPr>
          <c:marker>
            <c:symbol val="none"/>
          </c:marker>
          <c:cat>
            <c:numRef>
              <c:f>'Figure 7'!$A$5:$A$33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7'!$E$5:$E$33</c:f>
              <c:numCache>
                <c:formatCode>0%</c:formatCode>
                <c:ptCount val="29"/>
                <c:pt idx="0">
                  <c:v>0</c:v>
                </c:pt>
                <c:pt idx="1">
                  <c:v>-4.0347256711674162E-2</c:v>
                </c:pt>
                <c:pt idx="2">
                  <c:v>0.10302045550144179</c:v>
                </c:pt>
                <c:pt idx="3">
                  <c:v>0.12411012525735599</c:v>
                </c:pt>
                <c:pt idx="4">
                  <c:v>9.513469605928293E-2</c:v>
                </c:pt>
                <c:pt idx="5">
                  <c:v>0.12395926558323023</c:v>
                </c:pt>
                <c:pt idx="6">
                  <c:v>0.18721383252426915</c:v>
                </c:pt>
                <c:pt idx="7">
                  <c:v>9.44003464480907E-2</c:v>
                </c:pt>
                <c:pt idx="8">
                  <c:v>6.1251677034958041E-2</c:v>
                </c:pt>
                <c:pt idx="9">
                  <c:v>0.10564794196536909</c:v>
                </c:pt>
                <c:pt idx="10">
                  <c:v>0.27512915467015442</c:v>
                </c:pt>
                <c:pt idx="11">
                  <c:v>0.28887313424211825</c:v>
                </c:pt>
                <c:pt idx="12">
                  <c:v>0.28688911539407003</c:v>
                </c:pt>
                <c:pt idx="13">
                  <c:v>0.44973495010569997</c:v>
                </c:pt>
                <c:pt idx="14">
                  <c:v>0.49053151636778969</c:v>
                </c:pt>
                <c:pt idx="15">
                  <c:v>0.45569436612399161</c:v>
                </c:pt>
                <c:pt idx="16">
                  <c:v>0.55610543083677144</c:v>
                </c:pt>
                <c:pt idx="17">
                  <c:v>0.74395397291798915</c:v>
                </c:pt>
                <c:pt idx="18">
                  <c:v>0.85480698317267167</c:v>
                </c:pt>
                <c:pt idx="19">
                  <c:v>0.85051075932410902</c:v>
                </c:pt>
                <c:pt idx="20">
                  <c:v>0.79032361791776662</c:v>
                </c:pt>
                <c:pt idx="21">
                  <c:v>0.888239768756105</c:v>
                </c:pt>
                <c:pt idx="22">
                  <c:v>0.72868038948288394</c:v>
                </c:pt>
                <c:pt idx="23">
                  <c:v>0.69774542511385196</c:v>
                </c:pt>
                <c:pt idx="24">
                  <c:v>0.70227457805154514</c:v>
                </c:pt>
                <c:pt idx="25">
                  <c:v>0.88342449959836555</c:v>
                </c:pt>
                <c:pt idx="26">
                  <c:v>0.85459802638154025</c:v>
                </c:pt>
                <c:pt idx="27">
                  <c:v>0.76682506164007558</c:v>
                </c:pt>
                <c:pt idx="28">
                  <c:v>0.7796349436780714</c:v>
                </c:pt>
              </c:numCache>
            </c:numRef>
          </c:val>
          <c:smooth val="0"/>
          <c:extLst>
            <c:ext xmlns:c16="http://schemas.microsoft.com/office/drawing/2014/chart" uri="{C3380CC4-5D6E-409C-BE32-E72D297353CC}">
              <c16:uniqueId val="{00000003-22DA-4B68-9058-FBFD5953271A}"/>
            </c:ext>
          </c:extLst>
        </c:ser>
        <c:ser>
          <c:idx val="4"/>
          <c:order val="4"/>
          <c:tx>
            <c:strRef>
              <c:f>'Figure 7'!$F$4</c:f>
              <c:strCache>
                <c:ptCount val="1"/>
                <c:pt idx="0">
                  <c:v>Residential</c:v>
                </c:pt>
              </c:strCache>
            </c:strRef>
          </c:tx>
          <c:spPr>
            <a:ln w="28575" cap="rnd">
              <a:solidFill>
                <a:schemeClr val="accent5"/>
              </a:solidFill>
              <a:round/>
            </a:ln>
            <a:effectLst/>
          </c:spPr>
          <c:marker>
            <c:symbol val="none"/>
          </c:marker>
          <c:cat>
            <c:numRef>
              <c:f>'Figure 7'!$A$5:$A$33</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'Figure 7'!$F$5:$F$33</c:f>
              <c:numCache>
                <c:formatCode>0%</c:formatCode>
                <c:ptCount val="29"/>
                <c:pt idx="0">
                  <c:v>0</c:v>
                </c:pt>
                <c:pt idx="1">
                  <c:v>8.2440727193389129E-4</c:v>
                </c:pt>
                <c:pt idx="2">
                  <c:v>1.2775605596391459E-2</c:v>
                </c:pt>
                <c:pt idx="3">
                  <c:v>3.227203959120839E-2</c:v>
                </c:pt>
                <c:pt idx="4">
                  <c:v>3.0604834792688829E-2</c:v>
                </c:pt>
                <c:pt idx="5">
                  <c:v>6.6474950593431892E-2</c:v>
                </c:pt>
                <c:pt idx="6">
                  <c:v>9.1999534073091915E-2</c:v>
                </c:pt>
                <c:pt idx="7">
                  <c:v>0.11367208281212493</c:v>
                </c:pt>
                <c:pt idx="8">
                  <c:v>0.13763970293350858</c:v>
                </c:pt>
                <c:pt idx="9">
                  <c:v>0.13847042913073371</c:v>
                </c:pt>
                <c:pt idx="10">
                  <c:v>0.16296037220417392</c:v>
                </c:pt>
                <c:pt idx="11">
                  <c:v>0.17756562433285272</c:v>
                </c:pt>
                <c:pt idx="12">
                  <c:v>0.21008097131975045</c:v>
                </c:pt>
                <c:pt idx="13">
                  <c:v>0.26212486238997013</c:v>
                </c:pt>
                <c:pt idx="14">
                  <c:v>0.31138121917268724</c:v>
                </c:pt>
                <c:pt idx="15">
                  <c:v>0.31232960633472096</c:v>
                </c:pt>
                <c:pt idx="16">
                  <c:v>0.3330785918493806</c:v>
                </c:pt>
                <c:pt idx="17">
                  <c:v>0.34369619500988735</c:v>
                </c:pt>
                <c:pt idx="18">
                  <c:v>0.36161063788559877</c:v>
                </c:pt>
                <c:pt idx="19">
                  <c:v>0.37500273474222512</c:v>
                </c:pt>
                <c:pt idx="20">
                  <c:v>0.36503345522270414</c:v>
                </c:pt>
                <c:pt idx="21">
                  <c:v>0.3740335447856189</c:v>
                </c:pt>
                <c:pt idx="22">
                  <c:v>0.36365938731296632</c:v>
                </c:pt>
                <c:pt idx="23">
                  <c:v>0.32569525223723805</c:v>
                </c:pt>
                <c:pt idx="24">
                  <c:v>0.3069753117878995</c:v>
                </c:pt>
                <c:pt idx="25">
                  <c:v>0.35475145963646426</c:v>
                </c:pt>
                <c:pt idx="26">
                  <c:v>0.35154139265997197</c:v>
                </c:pt>
                <c:pt idx="27">
                  <c:v>0.37757406712208597</c:v>
                </c:pt>
                <c:pt idx="28">
                  <c:v>0.33716905011261056</c:v>
                </c:pt>
              </c:numCache>
            </c:numRef>
          </c:val>
          <c:smooth val="0"/>
          <c:extLst>
            <c:ext xmlns:c16="http://schemas.microsoft.com/office/drawing/2014/chart" uri="{C3380CC4-5D6E-409C-BE32-E72D297353CC}">
              <c16:uniqueId val="{00000004-22DA-4B68-9058-FBFD5953271A}"/>
            </c:ext>
          </c:extLst>
        </c:ser>
        <c:dLbls>
          <c:showLegendKey val="0"/>
          <c:showVal val="0"/>
          <c:showCatName val="0"/>
          <c:showSerName val="0"/>
          <c:showPercent val="0"/>
          <c:showBubbleSize val="0"/>
        </c:dLbls>
        <c:smooth val="0"/>
        <c:axId val="212767800"/>
        <c:axId val="212761920"/>
      </c:lineChart>
      <c:catAx>
        <c:axId val="212767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1920"/>
        <c:crosses val="autoZero"/>
        <c:auto val="1"/>
        <c:lblAlgn val="ctr"/>
        <c:lblOffset val="100"/>
        <c:tickLblSkip val="2"/>
        <c:noMultiLvlLbl val="0"/>
      </c:catAx>
      <c:valAx>
        <c:axId val="21276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a:t>
                </a:r>
                <a:r>
                  <a:rPr lang="en-AU" baseline="0"/>
                  <a:t> change since 1990</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7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408108</xdr:colOff>
      <xdr:row>52</xdr:row>
      <xdr:rowOff>152400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3708"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161925</xdr:rowOff>
    </xdr:from>
    <xdr:to>
      <xdr:col>11</xdr:col>
      <xdr:colOff>408108</xdr:colOff>
      <xdr:row>53</xdr:row>
      <xdr:rowOff>123825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61925"/>
          <a:ext cx="7113708" cy="10058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542924</xdr:colOff>
      <xdr:row>10</xdr:row>
      <xdr:rowOff>107950</xdr:rowOff>
    </xdr:from>
    <xdr:to>
      <xdr:col>19</xdr:col>
      <xdr:colOff>50799</xdr:colOff>
      <xdr:row>34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619125</xdr:colOff>
      <xdr:row>0</xdr:row>
      <xdr:rowOff>0</xdr:rowOff>
    </xdr:from>
    <xdr:to>
      <xdr:col>7</xdr:col>
      <xdr:colOff>285750</xdr:colOff>
      <xdr:row>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450850</xdr:colOff>
      <xdr:row>2</xdr:row>
      <xdr:rowOff>107950</xdr:rowOff>
    </xdr:from>
    <xdr:to>
      <xdr:col>18</xdr:col>
      <xdr:colOff>82550</xdr:colOff>
      <xdr:row>30</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393700</xdr:colOff>
      <xdr:row>15</xdr:row>
      <xdr:rowOff>76198</xdr:rowOff>
    </xdr:from>
    <xdr:to>
      <xdr:col>8</xdr:col>
      <xdr:colOff>88899</xdr:colOff>
      <xdr:row>67</xdr:row>
      <xdr:rowOff>44450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13</xdr:row>
      <xdr:rowOff>31750</xdr:rowOff>
    </xdr:from>
    <xdr:to>
      <xdr:col>16</xdr:col>
      <xdr:colOff>171450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168275</xdr:colOff>
      <xdr:row>11</xdr:row>
      <xdr:rowOff>25399</xdr:rowOff>
    </xdr:from>
    <xdr:to>
      <xdr:col>4</xdr:col>
      <xdr:colOff>469900</xdr:colOff>
      <xdr:row>37</xdr:row>
      <xdr:rowOff>15875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298450</xdr:colOff>
      <xdr:row>7</xdr:row>
      <xdr:rowOff>120650</xdr:rowOff>
    </xdr:from>
    <xdr:to>
      <xdr:col>14</xdr:col>
      <xdr:colOff>584200</xdr:colOff>
      <xdr:row>31</xdr:row>
      <xdr:rowOff>6350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168274</xdr:colOff>
      <xdr:row>3</xdr:row>
      <xdr:rowOff>285750</xdr:rowOff>
    </xdr:from>
    <xdr:to>
      <xdr:col>16</xdr:col>
      <xdr:colOff>19049</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dustry.gov.au/"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V16" sqref="V16"/>
    </sheetView>
  </sheetViews>
  <sheetFormatPr defaultColWidth="8.7109375" defaultRowHeight="12.75" x14ac:dyDescent="0.2"/>
  <cols>
    <col min="1" max="1" width="31.7109375" style="1" customWidth="1"/>
    <col min="2" max="2" width="12.5703125" style="1" customWidth="1"/>
    <col min="3" max="3" width="12.140625" style="1" customWidth="1"/>
    <col min="4" max="4" width="14.85546875" style="1" customWidth="1"/>
    <col min="5" max="5" width="16.5703125" style="1" customWidth="1"/>
    <col min="6" max="6" width="12.85546875" style="1" customWidth="1"/>
    <col min="7" max="16384" width="8.7109375" style="1"/>
  </cols>
  <sheetData>
    <row r="1" spans="1:6" ht="15.75" x14ac:dyDescent="0.25">
      <c r="A1" s="42" t="str">
        <f>Contents!A12</f>
        <v>Figure 7: Percentage Change in Combined Direct and Indirect Greenhouse Gas Emissions from the Generation of Purchased Electricity (Scope 2 Emissions) by Major Economic Sectors, 1990 to 2018</v>
      </c>
    </row>
    <row r="2" spans="1:6" ht="18" x14ac:dyDescent="0.35">
      <c r="A2" t="s">
        <v>134</v>
      </c>
    </row>
    <row r="4" spans="1:6" ht="36" x14ac:dyDescent="0.2">
      <c r="A4" s="25"/>
      <c r="B4" s="29" t="s">
        <v>46</v>
      </c>
      <c r="C4" s="29" t="s">
        <v>32</v>
      </c>
      <c r="D4" s="29" t="s">
        <v>29</v>
      </c>
      <c r="E4" s="29" t="s">
        <v>30</v>
      </c>
      <c r="F4" s="29" t="s">
        <v>31</v>
      </c>
    </row>
    <row r="5" spans="1:6" x14ac:dyDescent="0.2">
      <c r="A5" s="29">
        <v>1990</v>
      </c>
      <c r="B5" s="21">
        <v>0</v>
      </c>
      <c r="C5" s="21">
        <v>0</v>
      </c>
      <c r="D5" s="21">
        <v>0</v>
      </c>
      <c r="E5" s="21">
        <v>0</v>
      </c>
      <c r="F5" s="21">
        <v>0</v>
      </c>
    </row>
    <row r="6" spans="1:6" x14ac:dyDescent="0.2">
      <c r="A6" s="29">
        <v>1991</v>
      </c>
      <c r="B6" s="21">
        <v>-7.0426324970798593E-2</v>
      </c>
      <c r="C6" s="21">
        <v>3.1354234618522936E-2</v>
      </c>
      <c r="D6" s="21">
        <v>3.7773395250446651E-3</v>
      </c>
      <c r="E6" s="21">
        <v>-4.0347256711674162E-2</v>
      </c>
      <c r="F6" s="21">
        <v>8.2440727193389129E-4</v>
      </c>
    </row>
    <row r="7" spans="1:6" x14ac:dyDescent="0.2">
      <c r="A7" s="29">
        <v>1992</v>
      </c>
      <c r="B7" s="21">
        <v>-0.31034239270205433</v>
      </c>
      <c r="C7" s="21">
        <v>8.371972944451378E-2</v>
      </c>
      <c r="D7" s="21">
        <v>8.4818566900557446E-3</v>
      </c>
      <c r="E7" s="21">
        <v>0.10302045550144179</v>
      </c>
      <c r="F7" s="21">
        <v>1.2775605596391459E-2</v>
      </c>
    </row>
    <row r="8" spans="1:6" x14ac:dyDescent="0.2">
      <c r="A8" s="29">
        <v>1993</v>
      </c>
      <c r="B8" s="21">
        <v>-0.37435482834896172</v>
      </c>
      <c r="C8" s="21">
        <v>9.1871922661048044E-2</v>
      </c>
      <c r="D8" s="21">
        <v>1.4386303300604864E-2</v>
      </c>
      <c r="E8" s="21">
        <v>0.12411012525735599</v>
      </c>
      <c r="F8" s="21">
        <v>3.227203959120839E-2</v>
      </c>
    </row>
    <row r="9" spans="1:6" x14ac:dyDescent="0.2">
      <c r="A9" s="29">
        <v>1994</v>
      </c>
      <c r="B9" s="21">
        <v>-0.40834316502709556</v>
      </c>
      <c r="C9" s="21">
        <v>5.4055213470205477E-2</v>
      </c>
      <c r="D9" s="21">
        <v>2.7144198501920735E-2</v>
      </c>
      <c r="E9" s="21">
        <v>9.513469605928293E-2</v>
      </c>
      <c r="F9" s="21">
        <v>3.0604834792688829E-2</v>
      </c>
    </row>
    <row r="10" spans="1:6" x14ac:dyDescent="0.2">
      <c r="A10" s="29">
        <v>1995</v>
      </c>
      <c r="B10" s="21">
        <v>-0.49111799404711831</v>
      </c>
      <c r="C10" s="21">
        <v>0.10037151355668583</v>
      </c>
      <c r="D10" s="21">
        <v>2.9428950453537883E-2</v>
      </c>
      <c r="E10" s="21">
        <v>0.12395926558323023</v>
      </c>
      <c r="F10" s="21">
        <v>6.6474950593431892E-2</v>
      </c>
    </row>
    <row r="11" spans="1:6" x14ac:dyDescent="0.2">
      <c r="A11" s="29">
        <v>1996</v>
      </c>
      <c r="B11" s="21">
        <v>-0.47970395043308611</v>
      </c>
      <c r="C11" s="21">
        <v>0.15491893200135043</v>
      </c>
      <c r="D11" s="21">
        <v>1.5715085455065392E-2</v>
      </c>
      <c r="E11" s="21">
        <v>0.18721383252426915</v>
      </c>
      <c r="F11" s="21">
        <v>9.1999534073091915E-2</v>
      </c>
    </row>
    <row r="12" spans="1:6" x14ac:dyDescent="0.2">
      <c r="A12" s="29">
        <v>1997</v>
      </c>
      <c r="B12" s="21">
        <v>-0.45178673651943035</v>
      </c>
      <c r="C12" s="21">
        <v>0.22339404786992301</v>
      </c>
      <c r="D12" s="21">
        <v>3.3760888535633748E-2</v>
      </c>
      <c r="E12" s="21">
        <v>9.44003464480907E-2</v>
      </c>
      <c r="F12" s="21">
        <v>0.11367208281212493</v>
      </c>
    </row>
    <row r="13" spans="1:6" x14ac:dyDescent="0.2">
      <c r="A13" s="29">
        <v>1998</v>
      </c>
      <c r="B13" s="21">
        <v>-0.50505013159335821</v>
      </c>
      <c r="C13" s="21">
        <v>0.25284093276396935</v>
      </c>
      <c r="D13" s="21">
        <v>8.6207969662374762E-2</v>
      </c>
      <c r="E13" s="21">
        <v>6.1251677034958041E-2</v>
      </c>
      <c r="F13" s="21">
        <v>0.13763970293350858</v>
      </c>
    </row>
    <row r="14" spans="1:6" x14ac:dyDescent="0.2">
      <c r="A14" s="29">
        <v>1999</v>
      </c>
      <c r="B14" s="21">
        <v>-0.46630179095791657</v>
      </c>
      <c r="C14" s="21">
        <v>0.20083908926784066</v>
      </c>
      <c r="D14" s="21">
        <v>0.11902380386689138</v>
      </c>
      <c r="E14" s="21">
        <v>0.10564794196536909</v>
      </c>
      <c r="F14" s="21">
        <v>0.13847042913073371</v>
      </c>
    </row>
    <row r="15" spans="1:6" x14ac:dyDescent="0.2">
      <c r="A15" s="29">
        <v>2000</v>
      </c>
      <c r="B15" s="21">
        <v>-0.45809669305350942</v>
      </c>
      <c r="C15" s="21">
        <v>0.27133177699765976</v>
      </c>
      <c r="D15" s="21">
        <v>0.12434492754920212</v>
      </c>
      <c r="E15" s="21">
        <v>0.27512915467015442</v>
      </c>
      <c r="F15" s="21">
        <v>0.16296037220417392</v>
      </c>
    </row>
    <row r="16" spans="1:6" x14ac:dyDescent="0.2">
      <c r="A16" s="29">
        <v>2001</v>
      </c>
      <c r="B16" s="21">
        <v>-0.38784514034499706</v>
      </c>
      <c r="C16" s="21">
        <v>0.27072869910494046</v>
      </c>
      <c r="D16" s="21">
        <v>0.15361029897660372</v>
      </c>
      <c r="E16" s="21">
        <v>0.28887313424211825</v>
      </c>
      <c r="F16" s="21">
        <v>0.17756562433285272</v>
      </c>
    </row>
    <row r="17" spans="1:6" x14ac:dyDescent="0.2">
      <c r="A17" s="29">
        <v>2002</v>
      </c>
      <c r="B17" s="21">
        <v>-0.3929096813457631</v>
      </c>
      <c r="C17" s="21">
        <v>0.29423324097560966</v>
      </c>
      <c r="D17" s="21">
        <v>0.15072791962206922</v>
      </c>
      <c r="E17" s="21">
        <v>0.28688911539407003</v>
      </c>
      <c r="F17" s="21">
        <v>0.21008097131975045</v>
      </c>
    </row>
    <row r="18" spans="1:6" x14ac:dyDescent="0.2">
      <c r="A18" s="29">
        <v>2003</v>
      </c>
      <c r="B18" s="21">
        <v>-0.3937365420707799</v>
      </c>
      <c r="C18" s="21">
        <v>0.26247239423271518</v>
      </c>
      <c r="D18" s="21">
        <v>0.13801374716020498</v>
      </c>
      <c r="E18" s="21">
        <v>0.44973495010569997</v>
      </c>
      <c r="F18" s="21">
        <v>0.26212486238997013</v>
      </c>
    </row>
    <row r="19" spans="1:6" x14ac:dyDescent="0.2">
      <c r="A19" s="29">
        <v>2004</v>
      </c>
      <c r="B19" s="21">
        <v>-0.41496375856853662</v>
      </c>
      <c r="C19" s="21">
        <v>0.29629822286371765</v>
      </c>
      <c r="D19" s="21">
        <v>0.15899781794180612</v>
      </c>
      <c r="E19" s="21">
        <v>0.49053151636778969</v>
      </c>
      <c r="F19" s="21">
        <v>0.31138121917268724</v>
      </c>
    </row>
    <row r="20" spans="1:6" x14ac:dyDescent="0.2">
      <c r="A20" s="29">
        <v>2005</v>
      </c>
      <c r="B20" s="21">
        <v>-0.29960703442189474</v>
      </c>
      <c r="C20" s="21">
        <v>0.35791853710718913</v>
      </c>
      <c r="D20" s="21">
        <v>0.16688797613966555</v>
      </c>
      <c r="E20" s="21">
        <v>0.45569436612399161</v>
      </c>
      <c r="F20" s="21">
        <v>0.31232960633472096</v>
      </c>
    </row>
    <row r="21" spans="1:6" x14ac:dyDescent="0.2">
      <c r="A21" s="29">
        <v>2006</v>
      </c>
      <c r="B21" s="21">
        <v>-0.33301895856091801</v>
      </c>
      <c r="C21" s="21">
        <v>0.42510577464583421</v>
      </c>
      <c r="D21" s="21">
        <v>0.15642183204640969</v>
      </c>
      <c r="E21" s="21">
        <v>0.55610543083677144</v>
      </c>
      <c r="F21" s="21">
        <v>0.3330785918493806</v>
      </c>
    </row>
    <row r="22" spans="1:6" x14ac:dyDescent="0.2">
      <c r="A22" s="29">
        <v>2007</v>
      </c>
      <c r="B22" s="21">
        <v>-0.3230405977349331</v>
      </c>
      <c r="C22" s="21">
        <v>0.45912567714781671</v>
      </c>
      <c r="D22" s="21">
        <v>0.19382723824281611</v>
      </c>
      <c r="E22" s="21">
        <v>0.74395397291798915</v>
      </c>
      <c r="F22" s="21">
        <v>0.34369619500988735</v>
      </c>
    </row>
    <row r="23" spans="1:6" x14ac:dyDescent="0.2">
      <c r="A23" s="29">
        <v>2008</v>
      </c>
      <c r="B23" s="21">
        <v>-0.39877703337777004</v>
      </c>
      <c r="C23" s="21">
        <v>0.46287540560191376</v>
      </c>
      <c r="D23" s="21">
        <v>0.20854201953245277</v>
      </c>
      <c r="E23" s="21">
        <v>0.85480698317267167</v>
      </c>
      <c r="F23" s="21">
        <v>0.36161063788559877</v>
      </c>
    </row>
    <row r="24" spans="1:6" x14ac:dyDescent="0.2">
      <c r="A24" s="29">
        <v>2009</v>
      </c>
      <c r="B24" s="21">
        <v>-0.41661429340249978</v>
      </c>
      <c r="C24" s="21">
        <v>0.55201612504510922</v>
      </c>
      <c r="D24" s="21">
        <v>0.16219816837304446</v>
      </c>
      <c r="E24" s="21">
        <v>0.85051075932410902</v>
      </c>
      <c r="F24" s="21">
        <v>0.37500273474222512</v>
      </c>
    </row>
    <row r="25" spans="1:6" x14ac:dyDescent="0.2">
      <c r="A25" s="29">
        <v>2010</v>
      </c>
      <c r="B25" s="21">
        <v>-0.45476406822945936</v>
      </c>
      <c r="C25" s="21">
        <v>0.53776013576536119</v>
      </c>
      <c r="D25" s="21">
        <v>0.16893155546612948</v>
      </c>
      <c r="E25" s="21">
        <v>0.79032361791776662</v>
      </c>
      <c r="F25" s="21">
        <v>0.36503345522270414</v>
      </c>
    </row>
    <row r="26" spans="1:6" x14ac:dyDescent="0.2">
      <c r="A26" s="29">
        <v>2011</v>
      </c>
      <c r="B26" s="21">
        <v>-0.51320123068236967</v>
      </c>
      <c r="C26" s="21">
        <v>0.58895843654715185</v>
      </c>
      <c r="D26" s="21">
        <v>0.13219523885604612</v>
      </c>
      <c r="E26" s="21">
        <v>0.888239768756105</v>
      </c>
      <c r="F26" s="21">
        <v>0.3740335447856189</v>
      </c>
    </row>
    <row r="27" spans="1:6" x14ac:dyDescent="0.2">
      <c r="A27" s="29">
        <v>2012</v>
      </c>
      <c r="B27" s="21">
        <v>-0.50641279178866139</v>
      </c>
      <c r="C27" s="21">
        <v>0.64599129809735456</v>
      </c>
      <c r="D27" s="21">
        <v>0.10962041915490817</v>
      </c>
      <c r="E27" s="21">
        <v>0.72868038948288394</v>
      </c>
      <c r="F27" s="21">
        <v>0.36365938731296632</v>
      </c>
    </row>
    <row r="28" spans="1:6" x14ac:dyDescent="0.2">
      <c r="A28" s="29">
        <v>2013</v>
      </c>
      <c r="B28" s="21">
        <v>-0.51053927652136188</v>
      </c>
      <c r="C28" s="21">
        <v>0.72558852420725573</v>
      </c>
      <c r="D28" s="21">
        <v>4.833910465918323E-2</v>
      </c>
      <c r="E28" s="21">
        <v>0.69774542511385196</v>
      </c>
      <c r="F28" s="21">
        <v>0.32569525223723805</v>
      </c>
    </row>
    <row r="29" spans="1:6" x14ac:dyDescent="0.2">
      <c r="A29" s="29">
        <v>2014</v>
      </c>
      <c r="B29" s="21">
        <v>-0.50180593707295484</v>
      </c>
      <c r="C29" s="21">
        <v>0.74516280163398063</v>
      </c>
      <c r="D29" s="21">
        <v>1.623210126175767E-2</v>
      </c>
      <c r="E29" s="21">
        <v>0.70227457805154514</v>
      </c>
      <c r="F29" s="21">
        <v>0.3069753117878995</v>
      </c>
    </row>
    <row r="30" spans="1:6" x14ac:dyDescent="0.2">
      <c r="A30" s="29">
        <v>2015</v>
      </c>
      <c r="B30" s="21">
        <v>-0.56975162948495672</v>
      </c>
      <c r="C30" s="21">
        <v>0.84017870646809834</v>
      </c>
      <c r="D30" s="21">
        <v>-3.8336999157284612E-2</v>
      </c>
      <c r="E30" s="21">
        <v>0.88342449959836555</v>
      </c>
      <c r="F30" s="21">
        <v>0.35475145963646426</v>
      </c>
    </row>
    <row r="31" spans="1:6" x14ac:dyDescent="0.2">
      <c r="A31" s="29">
        <v>2016</v>
      </c>
      <c r="B31" s="21">
        <v>-0.63083871962341764</v>
      </c>
      <c r="C31" s="21">
        <v>1.0029862305867914</v>
      </c>
      <c r="D31" s="21">
        <v>-5.6825933217753311E-2</v>
      </c>
      <c r="E31" s="21">
        <v>0.85459802638154025</v>
      </c>
      <c r="F31" s="21">
        <v>0.35154139265997197</v>
      </c>
    </row>
    <row r="32" spans="1:6" x14ac:dyDescent="0.2">
      <c r="A32" s="29">
        <v>2017</v>
      </c>
      <c r="B32" s="21">
        <v>-0.63852716782872432</v>
      </c>
      <c r="C32" s="21">
        <v>1.0483084274556695</v>
      </c>
      <c r="D32" s="21">
        <v>-2.0322224530212152E-2</v>
      </c>
      <c r="E32" s="21">
        <v>0.76682506164007558</v>
      </c>
      <c r="F32" s="21">
        <v>0.37757406712208597</v>
      </c>
    </row>
    <row r="33" spans="1:6" x14ac:dyDescent="0.2">
      <c r="A33" s="29">
        <v>2018</v>
      </c>
      <c r="B33" s="21">
        <v>-0.62540524928231123</v>
      </c>
      <c r="C33" s="21">
        <v>1.3005722786713276</v>
      </c>
      <c r="D33" s="21">
        <v>-0.10865157054660435</v>
      </c>
      <c r="E33" s="21">
        <v>0.7796349436780714</v>
      </c>
      <c r="F33" s="21">
        <v>0.33716905011261056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4"/>
  <sheetViews>
    <sheetView topLeftCell="A38" workbookViewId="0">
      <selection activeCell="H35" sqref="H35:H36"/>
    </sheetView>
  </sheetViews>
  <sheetFormatPr defaultRowHeight="15" x14ac:dyDescent="0.25"/>
  <cols>
    <col min="1" max="1" width="59.85546875" bestFit="1" customWidth="1"/>
    <col min="2" max="30" width="11.140625" bestFit="1" customWidth="1"/>
    <col min="31" max="31" width="22.85546875" customWidth="1"/>
  </cols>
  <sheetData>
    <row r="1" spans="1:31" ht="15.75" x14ac:dyDescent="0.25">
      <c r="A1" s="41" t="str">
        <f>Contents!A15</f>
        <v>Data Table 1: National Direct Emissions by Economic Sector, 1990 to 2018</v>
      </c>
    </row>
    <row r="2" spans="1:31" ht="18" x14ac:dyDescent="0.35">
      <c r="A2" t="s">
        <v>133</v>
      </c>
    </row>
    <row r="4" spans="1:31" ht="24" x14ac:dyDescent="0.25">
      <c r="A4" s="13" t="s">
        <v>58</v>
      </c>
      <c r="B4" s="15" t="s">
        <v>0</v>
      </c>
      <c r="C4" s="15" t="s">
        <v>1</v>
      </c>
      <c r="D4" s="15" t="s">
        <v>2</v>
      </c>
      <c r="E4" s="15" t="s">
        <v>3</v>
      </c>
      <c r="F4" s="15" t="s">
        <v>4</v>
      </c>
      <c r="G4" s="15" t="s">
        <v>5</v>
      </c>
      <c r="H4" s="15" t="s">
        <v>6</v>
      </c>
      <c r="I4" s="15" t="s">
        <v>7</v>
      </c>
      <c r="J4" s="15" t="s">
        <v>8</v>
      </c>
      <c r="K4" s="15" t="s">
        <v>9</v>
      </c>
      <c r="L4" s="15" t="s">
        <v>10</v>
      </c>
      <c r="M4" s="15" t="s">
        <v>11</v>
      </c>
      <c r="N4" s="15" t="s">
        <v>12</v>
      </c>
      <c r="O4" s="15" t="s">
        <v>13</v>
      </c>
      <c r="P4" s="15" t="s">
        <v>14</v>
      </c>
      <c r="Q4" s="15" t="s">
        <v>15</v>
      </c>
      <c r="R4" s="15" t="s">
        <v>16</v>
      </c>
      <c r="S4" s="15" t="s">
        <v>17</v>
      </c>
      <c r="T4" s="15" t="s">
        <v>18</v>
      </c>
      <c r="U4" s="15" t="s">
        <v>19</v>
      </c>
      <c r="V4" s="15" t="s">
        <v>20</v>
      </c>
      <c r="W4" s="15" t="s">
        <v>21</v>
      </c>
      <c r="X4" s="15" t="s">
        <v>22</v>
      </c>
      <c r="Y4" s="15" t="s">
        <v>23</v>
      </c>
      <c r="Z4" s="15" t="s">
        <v>24</v>
      </c>
      <c r="AA4" s="15" t="s">
        <v>25</v>
      </c>
      <c r="AB4" s="15" t="s">
        <v>26</v>
      </c>
      <c r="AC4" s="15" t="s">
        <v>27</v>
      </c>
      <c r="AD4" s="15" t="s">
        <v>28</v>
      </c>
      <c r="AE4" s="19" t="s">
        <v>89</v>
      </c>
    </row>
    <row r="5" spans="1:31" x14ac:dyDescent="0.25">
      <c r="A5" s="1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24" t="s">
        <v>90</v>
      </c>
    </row>
    <row r="6" spans="1:31" s="2" customFormat="1" x14ac:dyDescent="0.25">
      <c r="A6" s="14" t="s">
        <v>88</v>
      </c>
      <c r="B6" s="17">
        <v>617651.00892772293</v>
      </c>
      <c r="C6" s="17">
        <v>600167.61685345927</v>
      </c>
      <c r="D6" s="17">
        <v>541653.06420679484</v>
      </c>
      <c r="E6" s="17">
        <v>523798.08537762467</v>
      </c>
      <c r="F6" s="17">
        <v>513392.85160468798</v>
      </c>
      <c r="G6" s="17">
        <v>497942.11361052736</v>
      </c>
      <c r="H6" s="17">
        <v>506901.9074314576</v>
      </c>
      <c r="I6" s="17">
        <v>512169.14735264797</v>
      </c>
      <c r="J6" s="17">
        <v>506334.19381162588</v>
      </c>
      <c r="K6" s="17">
        <v>523390.82512474922</v>
      </c>
      <c r="L6" s="17">
        <v>545376.96017672354</v>
      </c>
      <c r="M6" s="17">
        <v>575947.68679321767</v>
      </c>
      <c r="N6" s="17">
        <v>567392.56632331701</v>
      </c>
      <c r="O6" s="17">
        <v>582724.35188348673</v>
      </c>
      <c r="P6" s="17">
        <v>586675.6875692493</v>
      </c>
      <c r="Q6" s="17">
        <v>617215.60620931652</v>
      </c>
      <c r="R6" s="17">
        <v>614851.49112121027</v>
      </c>
      <c r="S6" s="17">
        <v>634603.30084748345</v>
      </c>
      <c r="T6" s="17">
        <v>623356.94782409258</v>
      </c>
      <c r="U6" s="17">
        <v>616191.51904976717</v>
      </c>
      <c r="V6" s="17">
        <v>593537.55348185671</v>
      </c>
      <c r="W6" s="17">
        <v>573028.91948639124</v>
      </c>
      <c r="X6" s="17">
        <v>555333.35108902096</v>
      </c>
      <c r="Y6" s="17">
        <v>540628.00136755558</v>
      </c>
      <c r="Z6" s="17">
        <v>539739.52544417279</v>
      </c>
      <c r="AA6" s="17">
        <v>538821.13799810456</v>
      </c>
      <c r="AB6" s="17">
        <v>526148.35615064239</v>
      </c>
      <c r="AC6" s="17">
        <v>529486.51916604012</v>
      </c>
      <c r="AD6" s="17">
        <v>537446.39229677641</v>
      </c>
      <c r="AE6" s="23">
        <v>-0.12924043577324573</v>
      </c>
    </row>
    <row r="7" spans="1:31" s="2" customFormat="1" x14ac:dyDescent="0.25">
      <c r="A7" s="14" t="s">
        <v>91</v>
      </c>
      <c r="B7" s="17">
        <v>286014.58179768338</v>
      </c>
      <c r="C7" s="17">
        <v>265677.88506685622</v>
      </c>
      <c r="D7" s="17">
        <v>196577.21593664351</v>
      </c>
      <c r="E7" s="17">
        <v>178093.81946872029</v>
      </c>
      <c r="F7" s="17">
        <v>168326.67153836938</v>
      </c>
      <c r="G7" s="17">
        <v>144415.15212579424</v>
      </c>
      <c r="H7" s="17">
        <v>147705.89646781937</v>
      </c>
      <c r="I7" s="17">
        <v>155660.01555140645</v>
      </c>
      <c r="J7" s="17">
        <v>140232.2345496793</v>
      </c>
      <c r="K7" s="17">
        <v>151436.96510101398</v>
      </c>
      <c r="L7" s="17">
        <v>153814.20385841603</v>
      </c>
      <c r="M7" s="17">
        <v>174165.97029131599</v>
      </c>
      <c r="N7" s="17">
        <v>172829.43014324768</v>
      </c>
      <c r="O7" s="17">
        <v>172040.36489151552</v>
      </c>
      <c r="P7" s="17">
        <v>165939.33811543055</v>
      </c>
      <c r="Q7" s="17">
        <v>199327.18670459592</v>
      </c>
      <c r="R7" s="17">
        <v>189630.86115304343</v>
      </c>
      <c r="S7" s="17">
        <v>192502.65766517314</v>
      </c>
      <c r="T7" s="17">
        <v>170751.75085678467</v>
      </c>
      <c r="U7" s="17">
        <v>165808.32400608307</v>
      </c>
      <c r="V7" s="17">
        <v>154895.10658085038</v>
      </c>
      <c r="W7" s="17">
        <v>138223.6045524705</v>
      </c>
      <c r="X7" s="17">
        <v>140097.45626066494</v>
      </c>
      <c r="Y7" s="17">
        <v>139096.78852734447</v>
      </c>
      <c r="Z7" s="17">
        <v>141490.24684425918</v>
      </c>
      <c r="AA7" s="17">
        <v>121970.80035778209</v>
      </c>
      <c r="AB7" s="17">
        <v>104818.30287953425</v>
      </c>
      <c r="AC7" s="17">
        <v>102315.45014593052</v>
      </c>
      <c r="AD7" s="17">
        <v>106196.60823010781</v>
      </c>
      <c r="AE7" s="23">
        <v>-0.46722466721264766</v>
      </c>
    </row>
    <row r="8" spans="1:31" x14ac:dyDescent="0.25">
      <c r="A8" s="16" t="s">
        <v>82</v>
      </c>
      <c r="B8" s="18">
        <v>284868.80153180024</v>
      </c>
      <c r="C8" s="18">
        <v>264558.44226939825</v>
      </c>
      <c r="D8" s="18">
        <v>195433.79231986383</v>
      </c>
      <c r="E8" s="18">
        <v>176902.83006429477</v>
      </c>
      <c r="F8" s="18">
        <v>167081.48075088992</v>
      </c>
      <c r="G8" s="18">
        <v>143142.72952948906</v>
      </c>
      <c r="H8" s="18">
        <v>146422.45344799059</v>
      </c>
      <c r="I8" s="18">
        <v>154248.73907822926</v>
      </c>
      <c r="J8" s="18">
        <v>138791.07141680754</v>
      </c>
      <c r="K8" s="18">
        <v>149958.44750118459</v>
      </c>
      <c r="L8" s="18">
        <v>152294.20493563454</v>
      </c>
      <c r="M8" s="18">
        <v>172258.67994276746</v>
      </c>
      <c r="N8" s="18">
        <v>170961.44171025496</v>
      </c>
      <c r="O8" s="18">
        <v>169970.70288597827</v>
      </c>
      <c r="P8" s="18">
        <v>163857.24800980522</v>
      </c>
      <c r="Q8" s="18">
        <v>197098.29589452539</v>
      </c>
      <c r="R8" s="18">
        <v>187560.63193733626</v>
      </c>
      <c r="S8" s="18">
        <v>190452.63113977716</v>
      </c>
      <c r="T8" s="18">
        <v>168680.66782186911</v>
      </c>
      <c r="U8" s="18">
        <v>163740.76893836597</v>
      </c>
      <c r="V8" s="18">
        <v>152783.72838428849</v>
      </c>
      <c r="W8" s="18">
        <v>136064.12449519336</v>
      </c>
      <c r="X8" s="18">
        <v>137892.52983841739</v>
      </c>
      <c r="Y8" s="18">
        <v>136807.23241022168</v>
      </c>
      <c r="Z8" s="18">
        <v>139141.23028777225</v>
      </c>
      <c r="AA8" s="18">
        <v>119479.75131833741</v>
      </c>
      <c r="AB8" s="18">
        <v>102240.56510592047</v>
      </c>
      <c r="AC8" s="18">
        <v>99650.184515137604</v>
      </c>
      <c r="AD8" s="18">
        <v>103592.12564270727</v>
      </c>
      <c r="AE8" s="21">
        <v>-0.47441389499306852</v>
      </c>
    </row>
    <row r="9" spans="1:31" x14ac:dyDescent="0.25">
      <c r="A9" s="16" t="s">
        <v>83</v>
      </c>
      <c r="B9" s="18">
        <v>224.86013524692225</v>
      </c>
      <c r="C9" s="18">
        <v>226.85165921847786</v>
      </c>
      <c r="D9" s="18">
        <v>232.73321763828034</v>
      </c>
      <c r="E9" s="18">
        <v>241.18297167042863</v>
      </c>
      <c r="F9" s="18">
        <v>251.61898979225182</v>
      </c>
      <c r="G9" s="18">
        <v>257.52774288721491</v>
      </c>
      <c r="H9" s="18">
        <v>258.895078599557</v>
      </c>
      <c r="I9" s="18">
        <v>269.6937881910103</v>
      </c>
      <c r="J9" s="18">
        <v>277.3075564132277</v>
      </c>
      <c r="K9" s="18">
        <v>288.67436828236828</v>
      </c>
      <c r="L9" s="18">
        <v>300.17932708597777</v>
      </c>
      <c r="M9" s="18">
        <v>367.11103144748449</v>
      </c>
      <c r="N9" s="18">
        <v>373.98953048407145</v>
      </c>
      <c r="O9" s="18">
        <v>413.75720365835105</v>
      </c>
      <c r="P9" s="18">
        <v>416.05465646465757</v>
      </c>
      <c r="Q9" s="18">
        <v>436.9223855107399</v>
      </c>
      <c r="R9" s="18">
        <v>417.34507259818031</v>
      </c>
      <c r="S9" s="18">
        <v>405.39712629073489</v>
      </c>
      <c r="T9" s="18">
        <v>411.16393629591255</v>
      </c>
      <c r="U9" s="18">
        <v>411.89816323020892</v>
      </c>
      <c r="V9" s="18">
        <v>422.69267332905497</v>
      </c>
      <c r="W9" s="18">
        <v>425.95678131681484</v>
      </c>
      <c r="X9" s="18">
        <v>437.52075105193222</v>
      </c>
      <c r="Y9" s="18">
        <v>442.87723618162232</v>
      </c>
      <c r="Z9" s="18">
        <v>439.33905124932051</v>
      </c>
      <c r="AA9" s="18">
        <v>468.07444993427202</v>
      </c>
      <c r="AB9" s="18">
        <v>497.59653964611778</v>
      </c>
      <c r="AC9" s="18">
        <v>529.7831704311659</v>
      </c>
      <c r="AD9" s="18">
        <v>533.24642289252233</v>
      </c>
      <c r="AE9" s="21">
        <v>0.2204602935809401</v>
      </c>
    </row>
    <row r="10" spans="1:31" x14ac:dyDescent="0.25">
      <c r="A10" s="16" t="s">
        <v>84</v>
      </c>
      <c r="B10" s="18">
        <v>576.26639681679001</v>
      </c>
      <c r="C10" s="18">
        <v>545.9076562381664</v>
      </c>
      <c r="D10" s="18">
        <v>558.68696986753321</v>
      </c>
      <c r="E10" s="18">
        <v>586.30109711708019</v>
      </c>
      <c r="F10" s="18">
        <v>617.32258116405342</v>
      </c>
      <c r="G10" s="18">
        <v>627.82031325762182</v>
      </c>
      <c r="H10" s="18">
        <v>636.22766406088863</v>
      </c>
      <c r="I10" s="18">
        <v>737.23726748461559</v>
      </c>
      <c r="J10" s="18">
        <v>750.10259013806683</v>
      </c>
      <c r="K10" s="18">
        <v>762.12287592443499</v>
      </c>
      <c r="L10" s="18">
        <v>778.09424306758683</v>
      </c>
      <c r="M10" s="18">
        <v>1001.5994849806133</v>
      </c>
      <c r="N10" s="18">
        <v>947.4112685945895</v>
      </c>
      <c r="O10" s="18">
        <v>1048.8361973709898</v>
      </c>
      <c r="P10" s="18">
        <v>1057.9356375634204</v>
      </c>
      <c r="Q10" s="18">
        <v>1151.501376982962</v>
      </c>
      <c r="R10" s="18">
        <v>1045.9364106217531</v>
      </c>
      <c r="S10" s="18">
        <v>1057.9381332978958</v>
      </c>
      <c r="T10" s="18">
        <v>1066.6981888931562</v>
      </c>
      <c r="U10" s="18">
        <v>1064.3904503834583</v>
      </c>
      <c r="V10" s="18">
        <v>1083.1912201512871</v>
      </c>
      <c r="W10" s="18">
        <v>1125.2870472846826</v>
      </c>
      <c r="X10" s="18">
        <v>1148.5762168786707</v>
      </c>
      <c r="Y10" s="18">
        <v>1218.4426151852488</v>
      </c>
      <c r="Z10" s="18">
        <v>1285.8182156106777</v>
      </c>
      <c r="AA10" s="18">
        <v>1363.6047373200554</v>
      </c>
      <c r="AB10" s="18">
        <v>1382.4661530078738</v>
      </c>
      <c r="AC10" s="18">
        <v>1387.3085064673301</v>
      </c>
      <c r="AD10" s="18">
        <v>1317.92949286316</v>
      </c>
      <c r="AE10" s="21">
        <v>0.14453140847842905</v>
      </c>
    </row>
    <row r="11" spans="1:31" x14ac:dyDescent="0.25">
      <c r="A11" s="16" t="s">
        <v>85</v>
      </c>
      <c r="B11" s="18">
        <v>203.0484747103188</v>
      </c>
      <c r="C11" s="18">
        <v>204.29863102999516</v>
      </c>
      <c r="D11" s="18">
        <v>207.57527675494308</v>
      </c>
      <c r="E11" s="18">
        <v>214.65949589977586</v>
      </c>
      <c r="F11" s="18">
        <v>222.50866820954269</v>
      </c>
      <c r="G11" s="18">
        <v>229.17616858114997</v>
      </c>
      <c r="H11" s="18">
        <v>229.94343912595454</v>
      </c>
      <c r="I11" s="18">
        <v>239.81359476369147</v>
      </c>
      <c r="J11" s="18">
        <v>245.60787590479242</v>
      </c>
      <c r="K11" s="18">
        <v>254.21061547498229</v>
      </c>
      <c r="L11" s="18">
        <v>262.83653058544536</v>
      </c>
      <c r="M11" s="18">
        <v>322.49084667431754</v>
      </c>
      <c r="N11" s="18">
        <v>327.42298757150616</v>
      </c>
      <c r="O11" s="18">
        <v>364.6742428160747</v>
      </c>
      <c r="P11" s="18">
        <v>365.30938074651368</v>
      </c>
      <c r="Q11" s="18">
        <v>385.24491017339273</v>
      </c>
      <c r="R11" s="18">
        <v>364.5997956891477</v>
      </c>
      <c r="S11" s="18">
        <v>352.12349441227832</v>
      </c>
      <c r="T11" s="18">
        <v>356.14521281241633</v>
      </c>
      <c r="U11" s="18">
        <v>354.94143045616346</v>
      </c>
      <c r="V11" s="18">
        <v>363.7046038752988</v>
      </c>
      <c r="W11" s="18">
        <v>365.39340233805177</v>
      </c>
      <c r="X11" s="18">
        <v>371.91794961879236</v>
      </c>
      <c r="Y11" s="18">
        <v>377.711764276792</v>
      </c>
      <c r="Z11" s="18">
        <v>375.01591046728339</v>
      </c>
      <c r="AA11" s="18">
        <v>396.88746803222415</v>
      </c>
      <c r="AB11" s="18">
        <v>420.48030789712186</v>
      </c>
      <c r="AC11" s="18">
        <v>451.58341994681933</v>
      </c>
      <c r="AD11" s="18">
        <v>454.74474783462159</v>
      </c>
      <c r="AE11" s="21">
        <v>0.18040429821629078</v>
      </c>
    </row>
    <row r="12" spans="1:31" x14ac:dyDescent="0.25">
      <c r="A12" s="16" t="s">
        <v>86</v>
      </c>
      <c r="B12" s="18">
        <v>141.60525910908322</v>
      </c>
      <c r="C12" s="18">
        <v>142.3848509713533</v>
      </c>
      <c r="D12" s="18">
        <v>144.42815251893319</v>
      </c>
      <c r="E12" s="18">
        <v>148.84583973846378</v>
      </c>
      <c r="F12" s="18">
        <v>153.74054831365541</v>
      </c>
      <c r="G12" s="18">
        <v>157.89837157909596</v>
      </c>
      <c r="H12" s="18">
        <v>158.37683804242914</v>
      </c>
      <c r="I12" s="18">
        <v>164.53182273787178</v>
      </c>
      <c r="J12" s="18">
        <v>168.1451104157494</v>
      </c>
      <c r="K12" s="18">
        <v>173.50974014772171</v>
      </c>
      <c r="L12" s="18">
        <v>178.88882204244871</v>
      </c>
      <c r="M12" s="18">
        <v>216.08898544618353</v>
      </c>
      <c r="N12" s="18">
        <v>219.16464634274507</v>
      </c>
      <c r="O12" s="18">
        <v>242.39436169188608</v>
      </c>
      <c r="P12" s="18">
        <v>242.79043085075526</v>
      </c>
      <c r="Q12" s="18">
        <v>255.22213740347203</v>
      </c>
      <c r="R12" s="18">
        <v>242.34793679812827</v>
      </c>
      <c r="S12" s="18">
        <v>234.56777139513662</v>
      </c>
      <c r="T12" s="18">
        <v>237.07569691432377</v>
      </c>
      <c r="U12" s="18">
        <v>236.32502364722231</v>
      </c>
      <c r="V12" s="18">
        <v>241.78969920634597</v>
      </c>
      <c r="W12" s="18">
        <v>242.84282633761333</v>
      </c>
      <c r="X12" s="18">
        <v>246.91150469807519</v>
      </c>
      <c r="Y12" s="18">
        <v>250.52450147918734</v>
      </c>
      <c r="Z12" s="18">
        <v>248.84337915977466</v>
      </c>
      <c r="AA12" s="18">
        <v>262.48238415813654</v>
      </c>
      <c r="AB12" s="18">
        <v>277.19477306265145</v>
      </c>
      <c r="AC12" s="18">
        <v>296.59053394757518</v>
      </c>
      <c r="AD12" s="18">
        <v>298.56192381019343</v>
      </c>
      <c r="AE12" s="21">
        <v>0.16981201884618269</v>
      </c>
    </row>
    <row r="13" spans="1:31" s="2" customFormat="1" ht="24" x14ac:dyDescent="0.25">
      <c r="A13" s="22" t="s">
        <v>94</v>
      </c>
      <c r="B13" s="17">
        <v>-19115.745975719583</v>
      </c>
      <c r="C13" s="17">
        <v>-14814.749898987535</v>
      </c>
      <c r="D13" s="17">
        <v>-19689.299299890383</v>
      </c>
      <c r="E13" s="17">
        <v>-21071.37187541712</v>
      </c>
      <c r="F13" s="17">
        <v>-17576.154246214755</v>
      </c>
      <c r="G13" s="17">
        <v>-18309.08813363019</v>
      </c>
      <c r="H13" s="17">
        <v>-18105.288152980462</v>
      </c>
      <c r="I13" s="17">
        <v>-22562.550146191657</v>
      </c>
      <c r="J13" s="17">
        <v>-22529.446558274176</v>
      </c>
      <c r="K13" s="17">
        <v>-21969.391686677456</v>
      </c>
      <c r="L13" s="17">
        <v>-19642.149840621543</v>
      </c>
      <c r="M13" s="17">
        <v>-14937.460644070874</v>
      </c>
      <c r="N13" s="17">
        <v>-26529.15021488817</v>
      </c>
      <c r="O13" s="17">
        <v>-20146.878003636473</v>
      </c>
      <c r="P13" s="17">
        <v>-23616.386605386662</v>
      </c>
      <c r="Q13" s="17">
        <v>-26953.786525865096</v>
      </c>
      <c r="R13" s="17">
        <v>-30739.633855082466</v>
      </c>
      <c r="S13" s="17">
        <v>-32252.545290345697</v>
      </c>
      <c r="T13" s="17">
        <v>-32969.71743977275</v>
      </c>
      <c r="U13" s="17">
        <v>-35534.154996539146</v>
      </c>
      <c r="V13" s="17">
        <v>-41947.264924437128</v>
      </c>
      <c r="W13" s="17">
        <v>-48126.175606665187</v>
      </c>
      <c r="X13" s="17">
        <v>-56051.916336692586</v>
      </c>
      <c r="Y13" s="17">
        <v>-56805.605371769838</v>
      </c>
      <c r="Z13" s="17">
        <v>-55416.754297840613</v>
      </c>
      <c r="AA13" s="17">
        <v>-52101.178649507965</v>
      </c>
      <c r="AB13" s="17">
        <v>-53515.87247607801</v>
      </c>
      <c r="AC13" s="17">
        <v>-49804.853747357694</v>
      </c>
      <c r="AD13" s="17">
        <v>-44732.898196956703</v>
      </c>
      <c r="AE13" s="23">
        <v>-0.65961462052949815</v>
      </c>
    </row>
    <row r="14" spans="1:31" s="2" customFormat="1" x14ac:dyDescent="0.25">
      <c r="A14" s="14" t="s">
        <v>92</v>
      </c>
      <c r="B14" s="17">
        <v>44638.264460102604</v>
      </c>
      <c r="C14" s="17">
        <v>46114.568882359825</v>
      </c>
      <c r="D14" s="17">
        <v>48529.928164628611</v>
      </c>
      <c r="E14" s="17">
        <v>48754.90673785031</v>
      </c>
      <c r="F14" s="17">
        <v>46734.436156414813</v>
      </c>
      <c r="G14" s="17">
        <v>48653.986292150679</v>
      </c>
      <c r="H14" s="17">
        <v>50972.633259130242</v>
      </c>
      <c r="I14" s="17">
        <v>54427.682290406658</v>
      </c>
      <c r="J14" s="17">
        <v>55402.100888541951</v>
      </c>
      <c r="K14" s="17">
        <v>53005.712750718303</v>
      </c>
      <c r="L14" s="17">
        <v>56301.222884591982</v>
      </c>
      <c r="M14" s="17">
        <v>56371.938295676402</v>
      </c>
      <c r="N14" s="17">
        <v>56555.476732550851</v>
      </c>
      <c r="O14" s="17">
        <v>54474.234058768867</v>
      </c>
      <c r="P14" s="17">
        <v>55877.257663750454</v>
      </c>
      <c r="Q14" s="17">
        <v>58463.11947919926</v>
      </c>
      <c r="R14" s="17">
        <v>59772.144753685214</v>
      </c>
      <c r="S14" s="17">
        <v>61858.20958548713</v>
      </c>
      <c r="T14" s="17">
        <v>62231.182861234032</v>
      </c>
      <c r="U14" s="17">
        <v>65242.496838599349</v>
      </c>
      <c r="V14" s="17">
        <v>64884.243142309577</v>
      </c>
      <c r="W14" s="17">
        <v>66260.361179368629</v>
      </c>
      <c r="X14" s="17">
        <v>68882.18171965731</v>
      </c>
      <c r="Y14" s="17">
        <v>72351.593787601363</v>
      </c>
      <c r="Z14" s="17">
        <v>72249.375834244114</v>
      </c>
      <c r="AA14" s="17">
        <v>76098.537226119093</v>
      </c>
      <c r="AB14" s="17">
        <v>81198.896680734528</v>
      </c>
      <c r="AC14" s="17">
        <v>88257.519259077686</v>
      </c>
      <c r="AD14" s="17">
        <v>94904.220863248032</v>
      </c>
      <c r="AE14" s="23">
        <v>0.62331777210441608</v>
      </c>
    </row>
    <row r="15" spans="1:31" s="2" customFormat="1" ht="14.1" customHeight="1" x14ac:dyDescent="0.25">
      <c r="A15" s="16" t="s">
        <v>33</v>
      </c>
      <c r="B15" s="18">
        <v>23107.697354477394</v>
      </c>
      <c r="C15" s="18">
        <v>23456.070811650679</v>
      </c>
      <c r="D15" s="18">
        <v>24513.87834122984</v>
      </c>
      <c r="E15" s="18">
        <v>24608.954723481838</v>
      </c>
      <c r="F15" s="18">
        <v>22702.174466905417</v>
      </c>
      <c r="G15" s="18">
        <v>22755.304495372558</v>
      </c>
      <c r="H15" s="18">
        <v>23359.75603472094</v>
      </c>
      <c r="I15" s="18">
        <v>26006.876477307422</v>
      </c>
      <c r="J15" s="18">
        <v>27190.770813467294</v>
      </c>
      <c r="K15" s="18">
        <v>25220.449064751923</v>
      </c>
      <c r="L15" s="18">
        <v>27150.229939132783</v>
      </c>
      <c r="M15" s="18">
        <v>26849.013375265466</v>
      </c>
      <c r="N15" s="18">
        <v>26135.601712300555</v>
      </c>
      <c r="O15" s="18">
        <v>27439.57971683066</v>
      </c>
      <c r="P15" s="18">
        <v>28190.335051020971</v>
      </c>
      <c r="Q15" s="18">
        <v>30952.404208529842</v>
      </c>
      <c r="R15" s="18">
        <v>31168.680760511386</v>
      </c>
      <c r="S15" s="18">
        <v>33367.268399337692</v>
      </c>
      <c r="T15" s="18">
        <v>33022.916986618155</v>
      </c>
      <c r="U15" s="18">
        <v>32605.80220623234</v>
      </c>
      <c r="V15" s="18">
        <v>31827.378408098459</v>
      </c>
      <c r="W15" s="18">
        <v>32209.197410215598</v>
      </c>
      <c r="X15" s="18">
        <v>33295.409455321816</v>
      </c>
      <c r="Y15" s="18">
        <v>33492.922567403606</v>
      </c>
      <c r="Z15" s="18">
        <v>32548.447346009383</v>
      </c>
      <c r="AA15" s="18">
        <v>34351.292140149752</v>
      </c>
      <c r="AB15" s="18">
        <v>34727.765044405307</v>
      </c>
      <c r="AC15" s="18">
        <v>33804.414702141614</v>
      </c>
      <c r="AD15" s="18">
        <v>35353.815276440437</v>
      </c>
      <c r="AE15" s="21">
        <v>0.14219932765990628</v>
      </c>
    </row>
    <row r="16" spans="1:31" x14ac:dyDescent="0.25">
      <c r="A16" s="16" t="s">
        <v>34</v>
      </c>
      <c r="B16" s="18">
        <v>16406.943839781557</v>
      </c>
      <c r="C16" s="18">
        <v>17618.360481558811</v>
      </c>
      <c r="D16" s="18">
        <v>18836.620292975349</v>
      </c>
      <c r="E16" s="18">
        <v>18801.898114274285</v>
      </c>
      <c r="F16" s="18">
        <v>18600.969016059567</v>
      </c>
      <c r="G16" s="18">
        <v>20007.551243946436</v>
      </c>
      <c r="H16" s="18">
        <v>21205.984340868144</v>
      </c>
      <c r="I16" s="18">
        <v>21517.502685358791</v>
      </c>
      <c r="J16" s="18">
        <v>21395.025320670109</v>
      </c>
      <c r="K16" s="18">
        <v>20639.851065872361</v>
      </c>
      <c r="L16" s="18">
        <v>21712.179612562169</v>
      </c>
      <c r="M16" s="18">
        <v>21772.509204782138</v>
      </c>
      <c r="N16" s="18">
        <v>21933.257972106894</v>
      </c>
      <c r="O16" s="18">
        <v>20080.014648308988</v>
      </c>
      <c r="P16" s="18">
        <v>20950.929760463907</v>
      </c>
      <c r="Q16" s="18">
        <v>20621.69180383634</v>
      </c>
      <c r="R16" s="18">
        <v>21729.255629966301</v>
      </c>
      <c r="S16" s="18">
        <v>21344.555275221395</v>
      </c>
      <c r="T16" s="18">
        <v>21603.067683636651</v>
      </c>
      <c r="U16" s="18">
        <v>23830.601674243455</v>
      </c>
      <c r="V16" s="18">
        <v>24599.461822181354</v>
      </c>
      <c r="W16" s="18">
        <v>24849.560715862019</v>
      </c>
      <c r="X16" s="18">
        <v>24910.064361601024</v>
      </c>
      <c r="Y16" s="18">
        <v>26852.7954162186</v>
      </c>
      <c r="Z16" s="18">
        <v>27462.358253396778</v>
      </c>
      <c r="AA16" s="18">
        <v>30269.457716412555</v>
      </c>
      <c r="AB16" s="18">
        <v>34803.125507930024</v>
      </c>
      <c r="AC16" s="18">
        <v>42379.345484008096</v>
      </c>
      <c r="AD16" s="18">
        <v>46840.592914609137</v>
      </c>
      <c r="AE16" s="21">
        <v>1.2714233807865942</v>
      </c>
    </row>
    <row r="17" spans="1:31" x14ac:dyDescent="0.25">
      <c r="A17" s="16" t="s">
        <v>35</v>
      </c>
      <c r="B17" s="18">
        <v>5123.6232658436265</v>
      </c>
      <c r="C17" s="18">
        <v>5040.1375891503158</v>
      </c>
      <c r="D17" s="18">
        <v>5179.4295304234292</v>
      </c>
      <c r="E17" s="18">
        <v>5344.0539000942108</v>
      </c>
      <c r="F17" s="18">
        <v>5431.2926734498342</v>
      </c>
      <c r="G17" s="18">
        <v>5891.1305528317207</v>
      </c>
      <c r="H17" s="18">
        <v>6406.8928835411716</v>
      </c>
      <c r="I17" s="18">
        <v>6903.3031277404571</v>
      </c>
      <c r="J17" s="18">
        <v>6816.3047544045348</v>
      </c>
      <c r="K17" s="18">
        <v>7145.4126200940264</v>
      </c>
      <c r="L17" s="18">
        <v>7438.8133328970216</v>
      </c>
      <c r="M17" s="18">
        <v>7750.4157156287911</v>
      </c>
      <c r="N17" s="18">
        <v>8486.6170481434165</v>
      </c>
      <c r="O17" s="18">
        <v>6954.6396936292103</v>
      </c>
      <c r="P17" s="18">
        <v>6735.9928522655791</v>
      </c>
      <c r="Q17" s="18">
        <v>6889.0234668330659</v>
      </c>
      <c r="R17" s="18">
        <v>6874.2083632075191</v>
      </c>
      <c r="S17" s="18">
        <v>7146.3859109280338</v>
      </c>
      <c r="T17" s="18">
        <v>7605.1981909792157</v>
      </c>
      <c r="U17" s="18">
        <v>8806.0929581235687</v>
      </c>
      <c r="V17" s="18">
        <v>8457.4029120297782</v>
      </c>
      <c r="W17" s="18">
        <v>9201.6030532909826</v>
      </c>
      <c r="X17" s="18">
        <v>10676.707902734461</v>
      </c>
      <c r="Y17" s="18">
        <v>12005.875803979146</v>
      </c>
      <c r="Z17" s="18">
        <v>12238.570234837956</v>
      </c>
      <c r="AA17" s="18">
        <v>11477.787369556789</v>
      </c>
      <c r="AB17" s="18">
        <v>11668.006128399167</v>
      </c>
      <c r="AC17" s="18">
        <v>12073.759072927989</v>
      </c>
      <c r="AD17" s="18">
        <v>12709.812672198488</v>
      </c>
      <c r="AE17" s="21">
        <v>0.8449367654776303</v>
      </c>
    </row>
    <row r="18" spans="1:31" s="2" customFormat="1" x14ac:dyDescent="0.25">
      <c r="A18" s="14" t="s">
        <v>93</v>
      </c>
      <c r="B18" s="17">
        <v>68020.16034294483</v>
      </c>
      <c r="C18" s="17">
        <v>67885.392710848755</v>
      </c>
      <c r="D18" s="17">
        <v>68147.496218391214</v>
      </c>
      <c r="E18" s="17">
        <v>68481.47757820868</v>
      </c>
      <c r="F18" s="17">
        <v>68326.048037170491</v>
      </c>
      <c r="G18" s="17">
        <v>68080.290742921643</v>
      </c>
      <c r="H18" s="17">
        <v>66232.944193980496</v>
      </c>
      <c r="I18" s="17">
        <v>66896.639448155722</v>
      </c>
      <c r="J18" s="17">
        <v>67470.130430018267</v>
      </c>
      <c r="K18" s="17">
        <v>68756.257108538906</v>
      </c>
      <c r="L18" s="17">
        <v>67856.474655540311</v>
      </c>
      <c r="M18" s="17">
        <v>67857.126973781516</v>
      </c>
      <c r="N18" s="17">
        <v>67945.013081332567</v>
      </c>
      <c r="O18" s="17">
        <v>72308.453988327834</v>
      </c>
      <c r="P18" s="17">
        <v>73693.746018947641</v>
      </c>
      <c r="Q18" s="17">
        <v>72822.164496746773</v>
      </c>
      <c r="R18" s="17">
        <v>71779.028550038071</v>
      </c>
      <c r="S18" s="17">
        <v>74076.943575496232</v>
      </c>
      <c r="T18" s="17">
        <v>75188.962525453331</v>
      </c>
      <c r="U18" s="17">
        <v>68778.613014574454</v>
      </c>
      <c r="V18" s="17">
        <v>70964.542769044449</v>
      </c>
      <c r="W18" s="17">
        <v>71352.419162461636</v>
      </c>
      <c r="X18" s="17">
        <v>68975.063084520239</v>
      </c>
      <c r="Y18" s="17">
        <v>67702.259171472906</v>
      </c>
      <c r="Z18" s="17">
        <v>66413.146230303202</v>
      </c>
      <c r="AA18" s="17">
        <v>62103.757294404757</v>
      </c>
      <c r="AB18" s="17">
        <v>59802.827384265765</v>
      </c>
      <c r="AC18" s="17">
        <v>59164.300998803585</v>
      </c>
      <c r="AD18" s="17">
        <v>59409.99385537333</v>
      </c>
      <c r="AE18" s="23">
        <v>-0.1841770391481925</v>
      </c>
    </row>
    <row r="19" spans="1:31" s="2" customFormat="1" x14ac:dyDescent="0.25">
      <c r="A19" s="16" t="s">
        <v>36</v>
      </c>
      <c r="B19" s="18">
        <v>5461.6952757705903</v>
      </c>
      <c r="C19" s="18">
        <v>5482.0746815249886</v>
      </c>
      <c r="D19" s="18">
        <v>5363.9909308714241</v>
      </c>
      <c r="E19" s="18">
        <v>5288.5597457033928</v>
      </c>
      <c r="F19" s="18">
        <v>5346.4428536967989</v>
      </c>
      <c r="G19" s="18">
        <v>5335.648042529032</v>
      </c>
      <c r="H19" s="18">
        <v>5191.9674740321279</v>
      </c>
      <c r="I19" s="18">
        <v>5000.6214289736981</v>
      </c>
      <c r="J19" s="18">
        <v>4906.8363663837099</v>
      </c>
      <c r="K19" s="18">
        <v>4801.3901763941167</v>
      </c>
      <c r="L19" s="18">
        <v>4770.1692841991953</v>
      </c>
      <c r="M19" s="18">
        <v>4320.6222884217577</v>
      </c>
      <c r="N19" s="18">
        <v>4232.5508923101761</v>
      </c>
      <c r="O19" s="18">
        <v>4926.6315391178832</v>
      </c>
      <c r="P19" s="18">
        <v>4665.1428900466117</v>
      </c>
      <c r="Q19" s="18">
        <v>5122.7676786070533</v>
      </c>
      <c r="R19" s="18">
        <v>5025.1416304701052</v>
      </c>
      <c r="S19" s="18">
        <v>4750.2750997874518</v>
      </c>
      <c r="T19" s="18">
        <v>4835.6974765541099</v>
      </c>
      <c r="U19" s="18">
        <v>4808.0804852018227</v>
      </c>
      <c r="V19" s="18">
        <v>4684.8416641370568</v>
      </c>
      <c r="W19" s="18">
        <v>4809.2737751071627</v>
      </c>
      <c r="X19" s="18">
        <v>4574.8151747425909</v>
      </c>
      <c r="Y19" s="18">
        <v>4649.6308137242768</v>
      </c>
      <c r="Z19" s="18">
        <v>4547.8367430936532</v>
      </c>
      <c r="AA19" s="18">
        <v>4335.3587588376777</v>
      </c>
      <c r="AB19" s="18">
        <v>4655.5022595440269</v>
      </c>
      <c r="AC19" s="18">
        <v>4229.047938714416</v>
      </c>
      <c r="AD19" s="18">
        <v>4289.4588394636712</v>
      </c>
      <c r="AE19" s="21">
        <v>-0.16266770063052505</v>
      </c>
    </row>
    <row r="20" spans="1:31" x14ac:dyDescent="0.25">
      <c r="A20" s="16" t="s">
        <v>37</v>
      </c>
      <c r="B20" s="18">
        <v>529.47996416301476</v>
      </c>
      <c r="C20" s="18">
        <v>502.59414909793088</v>
      </c>
      <c r="D20" s="18">
        <v>486.73509065777785</v>
      </c>
      <c r="E20" s="18">
        <v>520.28884330838002</v>
      </c>
      <c r="F20" s="18">
        <v>532.81249794817927</v>
      </c>
      <c r="G20" s="18">
        <v>566.40607293032235</v>
      </c>
      <c r="H20" s="18">
        <v>525.43782402077613</v>
      </c>
      <c r="I20" s="18">
        <v>518.54290407730423</v>
      </c>
      <c r="J20" s="18">
        <v>504.2790310919907</v>
      </c>
      <c r="K20" s="18">
        <v>475.90887379794185</v>
      </c>
      <c r="L20" s="18">
        <v>463.95261010193178</v>
      </c>
      <c r="M20" s="18">
        <v>463.82859778446658</v>
      </c>
      <c r="N20" s="18">
        <v>469.20344467400179</v>
      </c>
      <c r="O20" s="18">
        <v>465.12425958286775</v>
      </c>
      <c r="P20" s="18">
        <v>441.9463557679104</v>
      </c>
      <c r="Q20" s="18">
        <v>489.52270184983416</v>
      </c>
      <c r="R20" s="18">
        <v>478.30972741975427</v>
      </c>
      <c r="S20" s="18">
        <v>474.28550685153118</v>
      </c>
      <c r="T20" s="18">
        <v>451.61453039346515</v>
      </c>
      <c r="U20" s="18">
        <v>405.62315378379708</v>
      </c>
      <c r="V20" s="18">
        <v>382.53312346787789</v>
      </c>
      <c r="W20" s="18">
        <v>388.87948702589119</v>
      </c>
      <c r="X20" s="18">
        <v>390.93385960839174</v>
      </c>
      <c r="Y20" s="18">
        <v>390.40538236078515</v>
      </c>
      <c r="Z20" s="18">
        <v>386.53888964144284</v>
      </c>
      <c r="AA20" s="18">
        <v>367.78813989657232</v>
      </c>
      <c r="AB20" s="18">
        <v>374.49037380462244</v>
      </c>
      <c r="AC20" s="18">
        <v>376.2964823397453</v>
      </c>
      <c r="AD20" s="18">
        <v>399.34861875410525</v>
      </c>
      <c r="AE20" s="21">
        <v>-0.18420817411526436</v>
      </c>
    </row>
    <row r="21" spans="1:31" x14ac:dyDescent="0.25">
      <c r="A21" s="16" t="s">
        <v>38</v>
      </c>
      <c r="B21" s="18">
        <v>1364.3134472677034</v>
      </c>
      <c r="C21" s="18">
        <v>1226.9730328839262</v>
      </c>
      <c r="D21" s="18">
        <v>1244.6278457852136</v>
      </c>
      <c r="E21" s="18">
        <v>1436.5613192728729</v>
      </c>
      <c r="F21" s="18">
        <v>1382.1235352933818</v>
      </c>
      <c r="G21" s="18">
        <v>1418.2962026486944</v>
      </c>
      <c r="H21" s="18">
        <v>1393.0568235119626</v>
      </c>
      <c r="I21" s="18">
        <v>1473.5977026790517</v>
      </c>
      <c r="J21" s="18">
        <v>1383.3395026168027</v>
      </c>
      <c r="K21" s="18">
        <v>1579.4682894466566</v>
      </c>
      <c r="L21" s="18">
        <v>1552.9739585115967</v>
      </c>
      <c r="M21" s="18">
        <v>1563.3296669255171</v>
      </c>
      <c r="N21" s="18">
        <v>1566.2138055168041</v>
      </c>
      <c r="O21" s="18">
        <v>1623.4397364963263</v>
      </c>
      <c r="P21" s="18">
        <v>1735.0960513161012</v>
      </c>
      <c r="Q21" s="18">
        <v>1889.5981019164426</v>
      </c>
      <c r="R21" s="18">
        <v>1894.8602661297932</v>
      </c>
      <c r="S21" s="18">
        <v>1840.087972945398</v>
      </c>
      <c r="T21" s="18">
        <v>1861.4608093237928</v>
      </c>
      <c r="U21" s="18">
        <v>1523.7897277535719</v>
      </c>
      <c r="V21" s="18">
        <v>1495.9330215478926</v>
      </c>
      <c r="W21" s="18">
        <v>1339.4305394956396</v>
      </c>
      <c r="X21" s="18">
        <v>1203.269563841106</v>
      </c>
      <c r="Y21" s="18">
        <v>1294.789992306504</v>
      </c>
      <c r="Z21" s="18">
        <v>1163.038080625761</v>
      </c>
      <c r="AA21" s="18">
        <v>1167.9475322455235</v>
      </c>
      <c r="AB21" s="18">
        <v>1158.5335668897669</v>
      </c>
      <c r="AC21" s="18">
        <v>1173.8949708275475</v>
      </c>
      <c r="AD21" s="18">
        <v>1186.3688497286528</v>
      </c>
      <c r="AE21" s="21">
        <v>-0.37215810678184436</v>
      </c>
    </row>
    <row r="22" spans="1:31" x14ac:dyDescent="0.25">
      <c r="A22" s="16" t="s">
        <v>39</v>
      </c>
      <c r="B22" s="18">
        <v>9178.4660435404476</v>
      </c>
      <c r="C22" s="18">
        <v>9982.0651340295408</v>
      </c>
      <c r="D22" s="18">
        <v>10054.692537447776</v>
      </c>
      <c r="E22" s="18">
        <v>10138.810358922905</v>
      </c>
      <c r="F22" s="18">
        <v>9238.0188864536158</v>
      </c>
      <c r="G22" s="18">
        <v>8931.4129552146987</v>
      </c>
      <c r="H22" s="18">
        <v>8080.9673268049501</v>
      </c>
      <c r="I22" s="18">
        <v>9276.0748439883828</v>
      </c>
      <c r="J22" s="18">
        <v>8636.3879850666999</v>
      </c>
      <c r="K22" s="18">
        <v>9587.476623323184</v>
      </c>
      <c r="L22" s="18">
        <v>8390.4496451419818</v>
      </c>
      <c r="M22" s="18">
        <v>8289.5628832276016</v>
      </c>
      <c r="N22" s="18">
        <v>8192.7878469070511</v>
      </c>
      <c r="O22" s="18">
        <v>9276.1141580194344</v>
      </c>
      <c r="P22" s="18">
        <v>8808.2983859045962</v>
      </c>
      <c r="Q22" s="18">
        <v>7964.9297839624751</v>
      </c>
      <c r="R22" s="18">
        <v>7660.1456875163985</v>
      </c>
      <c r="S22" s="18">
        <v>8361.234678420753</v>
      </c>
      <c r="T22" s="18">
        <v>8272.0685257296427</v>
      </c>
      <c r="U22" s="18">
        <v>7886.5880463288631</v>
      </c>
      <c r="V22" s="18">
        <v>8422.0525552422259</v>
      </c>
      <c r="W22" s="18">
        <v>8515.2355668254459</v>
      </c>
      <c r="X22" s="18">
        <v>8586.3827506388479</v>
      </c>
      <c r="Y22" s="18">
        <v>8509.7415712046695</v>
      </c>
      <c r="Z22" s="18">
        <v>8040.420144106818</v>
      </c>
      <c r="AA22" s="18">
        <v>6491.6820373195906</v>
      </c>
      <c r="AB22" s="18">
        <v>5175.1771800019296</v>
      </c>
      <c r="AC22" s="18">
        <v>5315.0471405255594</v>
      </c>
      <c r="AD22" s="18">
        <v>4860.1940011509887</v>
      </c>
      <c r="AE22" s="21">
        <v>-0.38980077251439504</v>
      </c>
    </row>
    <row r="23" spans="1:31" x14ac:dyDescent="0.25">
      <c r="A23" s="16" t="s">
        <v>40</v>
      </c>
      <c r="B23" s="18">
        <v>8945.2796731444723</v>
      </c>
      <c r="C23" s="18">
        <v>8999.6851864589644</v>
      </c>
      <c r="D23" s="18">
        <v>8934.114252740681</v>
      </c>
      <c r="E23" s="18">
        <v>9993.8782425476711</v>
      </c>
      <c r="F23" s="18">
        <v>9207.5271272202626</v>
      </c>
      <c r="G23" s="18">
        <v>9403.0183575704723</v>
      </c>
      <c r="H23" s="18">
        <v>8979.2315104256068</v>
      </c>
      <c r="I23" s="18">
        <v>8598.4396332629603</v>
      </c>
      <c r="J23" s="18">
        <v>9480.7613517233913</v>
      </c>
      <c r="K23" s="18">
        <v>9149.8579697146797</v>
      </c>
      <c r="L23" s="18">
        <v>9703.2982266821255</v>
      </c>
      <c r="M23" s="18">
        <v>10881.372717115648</v>
      </c>
      <c r="N23" s="18">
        <v>10763.916134244693</v>
      </c>
      <c r="O23" s="18">
        <v>11487.987411244976</v>
      </c>
      <c r="P23" s="18">
        <v>12376.927085868423</v>
      </c>
      <c r="Q23" s="18">
        <v>12391.052311753283</v>
      </c>
      <c r="R23" s="18">
        <v>12847.503128452594</v>
      </c>
      <c r="S23" s="18">
        <v>13227.501423633825</v>
      </c>
      <c r="T23" s="18">
        <v>13654.229330363738</v>
      </c>
      <c r="U23" s="18">
        <v>13341.546089853622</v>
      </c>
      <c r="V23" s="18">
        <v>14188.501468967155</v>
      </c>
      <c r="W23" s="18">
        <v>14247.024522787218</v>
      </c>
      <c r="X23" s="18">
        <v>14321.862565958592</v>
      </c>
      <c r="Y23" s="18">
        <v>13094.684525129582</v>
      </c>
      <c r="Z23" s="18">
        <v>12991.827632571591</v>
      </c>
      <c r="AA23" s="18">
        <v>12870.760488721797</v>
      </c>
      <c r="AB23" s="18">
        <v>11905.85580516446</v>
      </c>
      <c r="AC23" s="18">
        <v>11489.188195632711</v>
      </c>
      <c r="AD23" s="18">
        <v>12053.109438390915</v>
      </c>
      <c r="AE23" s="21">
        <v>-2.7273137491463872E-2</v>
      </c>
    </row>
    <row r="24" spans="1:31" x14ac:dyDescent="0.25">
      <c r="A24" s="16" t="s">
        <v>41</v>
      </c>
      <c r="B24" s="18">
        <v>10021.415024194304</v>
      </c>
      <c r="C24" s="18">
        <v>9235.0922500257129</v>
      </c>
      <c r="D24" s="18">
        <v>8828.9589569237723</v>
      </c>
      <c r="E24" s="18">
        <v>9032.5910554569164</v>
      </c>
      <c r="F24" s="18">
        <v>9896.4261845482888</v>
      </c>
      <c r="G24" s="18">
        <v>9906.187307221946</v>
      </c>
      <c r="H24" s="18">
        <v>9515.1787736311162</v>
      </c>
      <c r="I24" s="18">
        <v>9644.3129782170727</v>
      </c>
      <c r="J24" s="18">
        <v>10140.759294523343</v>
      </c>
      <c r="K24" s="18">
        <v>10435.565249688754</v>
      </c>
      <c r="L24" s="18">
        <v>10292.863627680454</v>
      </c>
      <c r="M24" s="18">
        <v>10790.123272490528</v>
      </c>
      <c r="N24" s="18">
        <v>10855.460670989041</v>
      </c>
      <c r="O24" s="18">
        <v>11957.642205197815</v>
      </c>
      <c r="P24" s="18">
        <v>11977.421526546677</v>
      </c>
      <c r="Q24" s="18">
        <v>11854.942277698632</v>
      </c>
      <c r="R24" s="18">
        <v>11883.884251973257</v>
      </c>
      <c r="S24" s="18">
        <v>12733.751456842996</v>
      </c>
      <c r="T24" s="18">
        <v>12851.79279832019</v>
      </c>
      <c r="U24" s="18">
        <v>12018.744488681046</v>
      </c>
      <c r="V24" s="18">
        <v>11861.999944968135</v>
      </c>
      <c r="W24" s="18">
        <v>12145.216595412659</v>
      </c>
      <c r="X24" s="18">
        <v>11685.286105184035</v>
      </c>
      <c r="Y24" s="18">
        <v>11166.574979893287</v>
      </c>
      <c r="Z24" s="18">
        <v>10856.018848155099</v>
      </c>
      <c r="AA24" s="18">
        <v>10746.213254690594</v>
      </c>
      <c r="AB24" s="18">
        <v>10389.507703428559</v>
      </c>
      <c r="AC24" s="18">
        <v>10103.065104516438</v>
      </c>
      <c r="AD24" s="18">
        <v>10020.185366521317</v>
      </c>
      <c r="AE24" s="21">
        <v>-0.15476725809360004</v>
      </c>
    </row>
    <row r="25" spans="1:31" x14ac:dyDescent="0.25">
      <c r="A25" s="16" t="s">
        <v>42</v>
      </c>
      <c r="B25" s="18">
        <v>31254.640671714726</v>
      </c>
      <c r="C25" s="18">
        <v>31233.76449356012</v>
      </c>
      <c r="D25" s="18">
        <v>32048.803770398401</v>
      </c>
      <c r="E25" s="18">
        <v>30886.777796203573</v>
      </c>
      <c r="F25" s="18">
        <v>31527.010746606618</v>
      </c>
      <c r="G25" s="18">
        <v>31326.742489696619</v>
      </c>
      <c r="H25" s="18">
        <v>31347.790534509815</v>
      </c>
      <c r="I25" s="18">
        <v>31202.920407543555</v>
      </c>
      <c r="J25" s="18">
        <v>31247.266132698096</v>
      </c>
      <c r="K25" s="18">
        <v>31520.675606829929</v>
      </c>
      <c r="L25" s="18">
        <v>31515.390014386812</v>
      </c>
      <c r="M25" s="18">
        <v>30489.029362742673</v>
      </c>
      <c r="N25" s="18">
        <v>30804.973208841446</v>
      </c>
      <c r="O25" s="18">
        <v>31432.805213613432</v>
      </c>
      <c r="P25" s="18">
        <v>32537.700607141167</v>
      </c>
      <c r="Q25" s="18">
        <v>31915.70677385771</v>
      </c>
      <c r="R25" s="18">
        <v>30865.303130640888</v>
      </c>
      <c r="S25" s="18">
        <v>31529.460257370039</v>
      </c>
      <c r="T25" s="18">
        <v>32056.198705036611</v>
      </c>
      <c r="U25" s="18">
        <v>27590.005181599452</v>
      </c>
      <c r="V25" s="18">
        <v>28748.841384613253</v>
      </c>
      <c r="W25" s="18">
        <v>28661.094619518233</v>
      </c>
      <c r="X25" s="18">
        <v>26991.111916930975</v>
      </c>
      <c r="Y25" s="18">
        <v>27286.950641131021</v>
      </c>
      <c r="Z25" s="18">
        <v>27213.529027230725</v>
      </c>
      <c r="AA25" s="18">
        <v>24983.684066192331</v>
      </c>
      <c r="AB25" s="18">
        <v>25044.598770042561</v>
      </c>
      <c r="AC25" s="18">
        <v>25236.365408711088</v>
      </c>
      <c r="AD25" s="18">
        <v>25491.554097948501</v>
      </c>
      <c r="AE25" s="21">
        <v>-0.20128498865553113</v>
      </c>
    </row>
    <row r="26" spans="1:31" x14ac:dyDescent="0.25">
      <c r="A26" s="16" t="s">
        <v>43</v>
      </c>
      <c r="B26" s="18">
        <v>634.30818460993635</v>
      </c>
      <c r="C26" s="18">
        <v>610.17774341608424</v>
      </c>
      <c r="D26" s="18">
        <v>580.07012862185491</v>
      </c>
      <c r="E26" s="18">
        <v>576.72352793215998</v>
      </c>
      <c r="F26" s="18">
        <v>576.31934554888824</v>
      </c>
      <c r="G26" s="18">
        <v>573.95618791587174</v>
      </c>
      <c r="H26" s="18">
        <v>573.63911009172659</v>
      </c>
      <c r="I26" s="18">
        <v>570.40729545990973</v>
      </c>
      <c r="J26" s="18">
        <v>561.7820716150743</v>
      </c>
      <c r="K26" s="18">
        <v>586.14721152557445</v>
      </c>
      <c r="L26" s="18">
        <v>568.55695894554424</v>
      </c>
      <c r="M26" s="18">
        <v>536.50391353047326</v>
      </c>
      <c r="N26" s="18">
        <v>541.86097466968886</v>
      </c>
      <c r="O26" s="18">
        <v>557.2195903762447</v>
      </c>
      <c r="P26" s="18">
        <v>564.24474816567329</v>
      </c>
      <c r="Q26" s="18">
        <v>590.45697679904004</v>
      </c>
      <c r="R26" s="18">
        <v>563.03516701669446</v>
      </c>
      <c r="S26" s="18">
        <v>580.78391560139687</v>
      </c>
      <c r="T26" s="18">
        <v>612.9494086616121</v>
      </c>
      <c r="U26" s="18">
        <v>608.32956294577036</v>
      </c>
      <c r="V26" s="18">
        <v>618.62109887614213</v>
      </c>
      <c r="W26" s="18">
        <v>646.04563023224114</v>
      </c>
      <c r="X26" s="18">
        <v>648.68463770639096</v>
      </c>
      <c r="Y26" s="18">
        <v>728.18539505591889</v>
      </c>
      <c r="Z26" s="18">
        <v>689.76618783885033</v>
      </c>
      <c r="AA26" s="18">
        <v>658.59782810006482</v>
      </c>
      <c r="AB26" s="18">
        <v>647.80406690408586</v>
      </c>
      <c r="AC26" s="18">
        <v>759.11042966377215</v>
      </c>
      <c r="AD26" s="18">
        <v>718.71830895972869</v>
      </c>
      <c r="AE26" s="21">
        <v>0.21722384051758259</v>
      </c>
    </row>
    <row r="27" spans="1:31" x14ac:dyDescent="0.25">
      <c r="A27" s="16" t="s">
        <v>44</v>
      </c>
      <c r="B27" s="18">
        <v>602.569444006705</v>
      </c>
      <c r="C27" s="18">
        <v>585.25102527058471</v>
      </c>
      <c r="D27" s="18">
        <v>582.75406207168521</v>
      </c>
      <c r="E27" s="18">
        <v>584.11767547208012</v>
      </c>
      <c r="F27" s="18">
        <v>590.63269725787859</v>
      </c>
      <c r="G27" s="18">
        <v>589.28250259003323</v>
      </c>
      <c r="H27" s="18">
        <v>595.90234838907247</v>
      </c>
      <c r="I27" s="18">
        <v>581.58183818250484</v>
      </c>
      <c r="J27" s="18">
        <v>578.20415841087708</v>
      </c>
      <c r="K27" s="18">
        <v>586.95463887317567</v>
      </c>
      <c r="L27" s="18">
        <v>566.21109284595616</v>
      </c>
      <c r="M27" s="18">
        <v>490.78955475822227</v>
      </c>
      <c r="N27" s="18">
        <v>486.11195096768017</v>
      </c>
      <c r="O27" s="18">
        <v>484.93252477523379</v>
      </c>
      <c r="P27" s="18">
        <v>490.75395114775074</v>
      </c>
      <c r="Q27" s="18">
        <v>508.30831994731147</v>
      </c>
      <c r="R27" s="18">
        <v>464.94727410261794</v>
      </c>
      <c r="S27" s="18">
        <v>488.58288518793864</v>
      </c>
      <c r="T27" s="18">
        <v>501.66601238932378</v>
      </c>
      <c r="U27" s="18">
        <v>557.96264858421819</v>
      </c>
      <c r="V27" s="18">
        <v>521.82763831939712</v>
      </c>
      <c r="W27" s="18">
        <v>552.40436598075337</v>
      </c>
      <c r="X27" s="18">
        <v>525.99698469686928</v>
      </c>
      <c r="Y27" s="18">
        <v>541.38667616644682</v>
      </c>
      <c r="Z27" s="18">
        <v>484.53854364374888</v>
      </c>
      <c r="AA27" s="18">
        <v>447.30210951347095</v>
      </c>
      <c r="AB27" s="18">
        <v>414.94755705271137</v>
      </c>
      <c r="AC27" s="18">
        <v>443.97121054087751</v>
      </c>
      <c r="AD27" s="18">
        <v>353.15718017040348</v>
      </c>
      <c r="AE27" s="21">
        <v>-0.3052303763058416</v>
      </c>
    </row>
    <row r="28" spans="1:31" x14ac:dyDescent="0.25">
      <c r="A28" s="16" t="s">
        <v>45</v>
      </c>
      <c r="B28" s="18">
        <v>27.992614532900387</v>
      </c>
      <c r="C28" s="18">
        <v>27.715014580822412</v>
      </c>
      <c r="D28" s="18">
        <v>22.748642872567579</v>
      </c>
      <c r="E28" s="18">
        <v>23.169013388768434</v>
      </c>
      <c r="F28" s="18">
        <v>28.734162596647405</v>
      </c>
      <c r="G28" s="18">
        <v>29.340624603892056</v>
      </c>
      <c r="H28" s="18">
        <v>29.772468563348991</v>
      </c>
      <c r="I28" s="18">
        <v>30.140415771253998</v>
      </c>
      <c r="J28" s="18">
        <v>30.514535888235489</v>
      </c>
      <c r="K28" s="18">
        <v>32.812468944809957</v>
      </c>
      <c r="L28" s="18">
        <v>32.60923704465764</v>
      </c>
      <c r="M28" s="18">
        <v>31.964716784512508</v>
      </c>
      <c r="N28" s="18">
        <v>31.934152211865516</v>
      </c>
      <c r="O28" s="18">
        <v>96.557349903638794</v>
      </c>
      <c r="P28" s="18">
        <v>96.214417042755031</v>
      </c>
      <c r="Q28" s="18">
        <v>94.879570354908907</v>
      </c>
      <c r="R28" s="18">
        <v>95.898286315975142</v>
      </c>
      <c r="S28" s="18">
        <v>90.98037885487571</v>
      </c>
      <c r="T28" s="18">
        <v>91.284928680908379</v>
      </c>
      <c r="U28" s="18">
        <v>37.943629842290335</v>
      </c>
      <c r="V28" s="18">
        <v>39.390868905406933</v>
      </c>
      <c r="W28" s="18">
        <v>47.814060076323472</v>
      </c>
      <c r="X28" s="18">
        <v>46.71952521254908</v>
      </c>
      <c r="Y28" s="18">
        <v>39.909194500484595</v>
      </c>
      <c r="Z28" s="18">
        <v>39.632133395583523</v>
      </c>
      <c r="AA28" s="18">
        <v>34.423078887092053</v>
      </c>
      <c r="AB28" s="18">
        <v>36.410101433115045</v>
      </c>
      <c r="AC28" s="18">
        <v>38.314117331423461</v>
      </c>
      <c r="AD28" s="18">
        <v>37.899154285054379</v>
      </c>
      <c r="AE28" s="21">
        <v>-0.60055516542404386</v>
      </c>
    </row>
    <row r="29" spans="1:31" s="2" customFormat="1" x14ac:dyDescent="0.25">
      <c r="A29" s="14" t="s">
        <v>95</v>
      </c>
      <c r="B29" s="17">
        <v>148091.31689274489</v>
      </c>
      <c r="C29" s="17">
        <v>149678.59649689659</v>
      </c>
      <c r="D29" s="17">
        <v>153060.67190507922</v>
      </c>
      <c r="E29" s="17">
        <v>152477.53112429689</v>
      </c>
      <c r="F29" s="17">
        <v>152541.29965241789</v>
      </c>
      <c r="G29" s="17">
        <v>158619.24662153388</v>
      </c>
      <c r="H29" s="17">
        <v>161095.2452488968</v>
      </c>
      <c r="I29" s="17">
        <v>166292.13142103158</v>
      </c>
      <c r="J29" s="17">
        <v>178116.83070686835</v>
      </c>
      <c r="K29" s="17">
        <v>183758.902843288</v>
      </c>
      <c r="L29" s="17">
        <v>187109.38511477699</v>
      </c>
      <c r="M29" s="17">
        <v>194177.39644978128</v>
      </c>
      <c r="N29" s="17">
        <v>195637.69016011618</v>
      </c>
      <c r="O29" s="17">
        <v>196744.06932353319</v>
      </c>
      <c r="P29" s="17">
        <v>204705.05536988616</v>
      </c>
      <c r="Q29" s="17">
        <v>206069.47961318548</v>
      </c>
      <c r="R29" s="17">
        <v>210406.11280698903</v>
      </c>
      <c r="S29" s="17">
        <v>213156.6784895708</v>
      </c>
      <c r="T29" s="17">
        <v>215844.9148071318</v>
      </c>
      <c r="U29" s="17">
        <v>220547.03655386265</v>
      </c>
      <c r="V29" s="17">
        <v>215257.07979923335</v>
      </c>
      <c r="W29" s="17">
        <v>207927.30899082762</v>
      </c>
      <c r="X29" s="17">
        <v>206941.97305507833</v>
      </c>
      <c r="Y29" s="17">
        <v>193382.10951177153</v>
      </c>
      <c r="Z29" s="17">
        <v>187088.23499797491</v>
      </c>
      <c r="AA29" s="17">
        <v>194959.63773036387</v>
      </c>
      <c r="AB29" s="17">
        <v>201064.33960032815</v>
      </c>
      <c r="AC29" s="17">
        <v>196200.39170467964</v>
      </c>
      <c r="AD29" s="17">
        <v>189790.85573016343</v>
      </c>
      <c r="AE29" s="23">
        <v>-7.8995802355490863E-2</v>
      </c>
    </row>
    <row r="30" spans="1:31" s="2" customFormat="1" x14ac:dyDescent="0.25">
      <c r="A30" s="16" t="s">
        <v>63</v>
      </c>
      <c r="B30" s="18">
        <v>125101.19185857516</v>
      </c>
      <c r="C30" s="18">
        <v>127075.42260314905</v>
      </c>
      <c r="D30" s="18">
        <v>129925.5152412967</v>
      </c>
      <c r="E30" s="18">
        <v>130779.24448853874</v>
      </c>
      <c r="F30" s="18">
        <v>132279.8495031941</v>
      </c>
      <c r="G30" s="18">
        <v>137767.59516491299</v>
      </c>
      <c r="H30" s="18">
        <v>142424.64987792974</v>
      </c>
      <c r="I30" s="18">
        <v>147398.18156284661</v>
      </c>
      <c r="J30" s="18">
        <v>159877.49151029083</v>
      </c>
      <c r="K30" s="18">
        <v>166123.44985754258</v>
      </c>
      <c r="L30" s="18">
        <v>169629.05640560616</v>
      </c>
      <c r="M30" s="18">
        <v>176611.15262998955</v>
      </c>
      <c r="N30" s="18">
        <v>177863.45986188063</v>
      </c>
      <c r="O30" s="18">
        <v>179923.72101482714</v>
      </c>
      <c r="P30" s="18">
        <v>188230.93757400505</v>
      </c>
      <c r="Q30" s="18">
        <v>189746.5175232336</v>
      </c>
      <c r="R30" s="18">
        <v>194157.73154366322</v>
      </c>
      <c r="S30" s="18">
        <v>196877.46527040802</v>
      </c>
      <c r="T30" s="18">
        <v>198635.75581353105</v>
      </c>
      <c r="U30" s="18">
        <v>203452.67670609942</v>
      </c>
      <c r="V30" s="18">
        <v>197267.95602583361</v>
      </c>
      <c r="W30" s="18">
        <v>190372.03275717786</v>
      </c>
      <c r="X30" s="18">
        <v>191104.82563195837</v>
      </c>
      <c r="Y30" s="18">
        <v>178845.54216168632</v>
      </c>
      <c r="Z30" s="18">
        <v>172630.84458534847</v>
      </c>
      <c r="AA30" s="18">
        <v>180617.32965174087</v>
      </c>
      <c r="AB30" s="18">
        <v>185843.38410096988</v>
      </c>
      <c r="AC30" s="18">
        <v>180911.88553146319</v>
      </c>
      <c r="AD30" s="18">
        <v>174396.9830015011</v>
      </c>
      <c r="AE30" s="21">
        <v>-8.0894947227967084E-2</v>
      </c>
    </row>
    <row r="31" spans="1:31" x14ac:dyDescent="0.25">
      <c r="A31" s="16" t="s">
        <v>64</v>
      </c>
      <c r="B31" s="18">
        <v>4757.7284924829592</v>
      </c>
      <c r="C31" s="18">
        <v>3894.3436485365005</v>
      </c>
      <c r="D31" s="18">
        <v>4091.0963758999342</v>
      </c>
      <c r="E31" s="18">
        <v>3202.3663222816767</v>
      </c>
      <c r="F31" s="18">
        <v>3073.9258907187327</v>
      </c>
      <c r="G31" s="18">
        <v>3557.9402482171022</v>
      </c>
      <c r="H31" s="18">
        <v>2863.8967670249594</v>
      </c>
      <c r="I31" s="18">
        <v>3167.0834843627854</v>
      </c>
      <c r="J31" s="18">
        <v>3213.4706816716257</v>
      </c>
      <c r="K31" s="18">
        <v>2425.2105032750592</v>
      </c>
      <c r="L31" s="18">
        <v>2774.9144133648747</v>
      </c>
      <c r="M31" s="18">
        <v>2757.4949868463818</v>
      </c>
      <c r="N31" s="18">
        <v>2820.0112685617632</v>
      </c>
      <c r="O31" s="18">
        <v>2814.952577169192</v>
      </c>
      <c r="P31" s="18">
        <v>2878.0179761384925</v>
      </c>
      <c r="Q31" s="18">
        <v>2893.3218972557811</v>
      </c>
      <c r="R31" s="18">
        <v>2920.0193058406385</v>
      </c>
      <c r="S31" s="18">
        <v>2659.1862080038618</v>
      </c>
      <c r="T31" s="18">
        <v>3129.4722676516308</v>
      </c>
      <c r="U31" s="18">
        <v>2983.2954616220372</v>
      </c>
      <c r="V31" s="18">
        <v>3091.901946723608</v>
      </c>
      <c r="W31" s="18">
        <v>2879.3970002291994</v>
      </c>
      <c r="X31" s="18">
        <v>3121.9540693927975</v>
      </c>
      <c r="Y31" s="18">
        <v>2740.0809029918014</v>
      </c>
      <c r="Z31" s="18">
        <v>2548.2297793561293</v>
      </c>
      <c r="AA31" s="18">
        <v>2609.0185901675427</v>
      </c>
      <c r="AB31" s="18">
        <v>3057.4085963859429</v>
      </c>
      <c r="AC31" s="18">
        <v>2990.7181223226162</v>
      </c>
      <c r="AD31" s="18">
        <v>2963.9239762094589</v>
      </c>
      <c r="AE31" s="21">
        <v>2.4401736640724758E-2</v>
      </c>
    </row>
    <row r="32" spans="1:31" x14ac:dyDescent="0.25">
      <c r="A32" s="16" t="s">
        <v>65</v>
      </c>
      <c r="B32" s="18">
        <v>2711.168980234846</v>
      </c>
      <c r="C32" s="18">
        <v>3214.0395954988808</v>
      </c>
      <c r="D32" s="18">
        <v>3698.6005068211016</v>
      </c>
      <c r="E32" s="18">
        <v>3180.8132684460115</v>
      </c>
      <c r="F32" s="18">
        <v>2442.8557300580142</v>
      </c>
      <c r="G32" s="18">
        <v>2408.7653153352494</v>
      </c>
      <c r="H32" s="18">
        <v>2344.0875870398886</v>
      </c>
      <c r="I32" s="18">
        <v>2404.9089178691634</v>
      </c>
      <c r="J32" s="18">
        <v>2379.064238186058</v>
      </c>
      <c r="K32" s="18">
        <v>2418.4155970474044</v>
      </c>
      <c r="L32" s="18">
        <v>2046.5249651997613</v>
      </c>
      <c r="M32" s="18">
        <v>2113.9328444189664</v>
      </c>
      <c r="N32" s="18">
        <v>2089.3572885724288</v>
      </c>
      <c r="O32" s="18">
        <v>2066.5369093851277</v>
      </c>
      <c r="P32" s="18">
        <v>2096.0625849256389</v>
      </c>
      <c r="Q32" s="18">
        <v>2112.2828086345289</v>
      </c>
      <c r="R32" s="18">
        <v>2234.2165337572442</v>
      </c>
      <c r="S32" s="18">
        <v>2230.3418518796952</v>
      </c>
      <c r="T32" s="18">
        <v>2284.3306957768436</v>
      </c>
      <c r="U32" s="18">
        <v>2329.9168475527035</v>
      </c>
      <c r="V32" s="18">
        <v>2783.1240595357931</v>
      </c>
      <c r="W32" s="18">
        <v>2974.8066823008085</v>
      </c>
      <c r="X32" s="18">
        <v>2213.3493016069065</v>
      </c>
      <c r="Y32" s="18">
        <v>2102.1178118881317</v>
      </c>
      <c r="Z32" s="18">
        <v>2261.4169275090762</v>
      </c>
      <c r="AA32" s="18">
        <v>2497.3978059917731</v>
      </c>
      <c r="AB32" s="18">
        <v>2536.250794459485</v>
      </c>
      <c r="AC32" s="18">
        <v>2514.5406416508395</v>
      </c>
      <c r="AD32" s="18">
        <v>2627.7685354047107</v>
      </c>
      <c r="AE32" s="21">
        <v>0.24404200264424536</v>
      </c>
    </row>
    <row r="33" spans="1:31" x14ac:dyDescent="0.25">
      <c r="A33" s="16" t="s">
        <v>66</v>
      </c>
      <c r="B33" s="18">
        <v>15521.227561451911</v>
      </c>
      <c r="C33" s="18">
        <v>15494.790649712113</v>
      </c>
      <c r="D33" s="18">
        <v>15345.459781061483</v>
      </c>
      <c r="E33" s="18">
        <v>15315.107045030396</v>
      </c>
      <c r="F33" s="18">
        <v>14744.668528447042</v>
      </c>
      <c r="G33" s="18">
        <v>14884.945893068551</v>
      </c>
      <c r="H33" s="18">
        <v>13462.611016902083</v>
      </c>
      <c r="I33" s="18">
        <v>13321.957455953045</v>
      </c>
      <c r="J33" s="18">
        <v>12646.804276719808</v>
      </c>
      <c r="K33" s="18">
        <v>12791.826885422952</v>
      </c>
      <c r="L33" s="18">
        <v>12658.88933060614</v>
      </c>
      <c r="M33" s="18">
        <v>12694.815988526419</v>
      </c>
      <c r="N33" s="18">
        <v>12864.861741101322</v>
      </c>
      <c r="O33" s="18">
        <v>11938.858822151717</v>
      </c>
      <c r="P33" s="18">
        <v>11500.037234817009</v>
      </c>
      <c r="Q33" s="18">
        <v>11317.357384061575</v>
      </c>
      <c r="R33" s="18">
        <v>11094.145423727976</v>
      </c>
      <c r="S33" s="18">
        <v>11389.685159279106</v>
      </c>
      <c r="T33" s="18">
        <v>11795.356030172294</v>
      </c>
      <c r="U33" s="18">
        <v>11781.147538588477</v>
      </c>
      <c r="V33" s="18">
        <v>12114.097767140353</v>
      </c>
      <c r="W33" s="18">
        <v>11701.072551119774</v>
      </c>
      <c r="X33" s="18">
        <v>10501.84405212027</v>
      </c>
      <c r="Y33" s="18">
        <v>9694.3686352053192</v>
      </c>
      <c r="Z33" s="18">
        <v>9647.7437057612424</v>
      </c>
      <c r="AA33" s="18">
        <v>9235.8916824636508</v>
      </c>
      <c r="AB33" s="18">
        <v>9627.2961085128354</v>
      </c>
      <c r="AC33" s="18">
        <v>9783.2474092429438</v>
      </c>
      <c r="AD33" s="18">
        <v>9802.1802170481515</v>
      </c>
      <c r="AE33" s="21">
        <v>-0.13388082708665483</v>
      </c>
    </row>
    <row r="34" spans="1:31" s="2" customFormat="1" x14ac:dyDescent="0.25">
      <c r="A34" s="14" t="s">
        <v>96</v>
      </c>
      <c r="B34" s="17">
        <v>10178.927781914639</v>
      </c>
      <c r="C34" s="17">
        <v>9217.083014263897</v>
      </c>
      <c r="D34" s="17">
        <v>8720.1781739747712</v>
      </c>
      <c r="E34" s="17">
        <v>8269.8844786757763</v>
      </c>
      <c r="F34" s="17">
        <v>8372.7482101157057</v>
      </c>
      <c r="G34" s="17">
        <v>8007.8567634732317</v>
      </c>
      <c r="H34" s="17">
        <v>7895.9211900865839</v>
      </c>
      <c r="I34" s="17">
        <v>8105.132264990114</v>
      </c>
      <c r="J34" s="17">
        <v>7996.7279550564235</v>
      </c>
      <c r="K34" s="17">
        <v>8427.5701416743577</v>
      </c>
      <c r="L34" s="17">
        <v>8439.8235665291832</v>
      </c>
      <c r="M34" s="17">
        <v>8090.2621859841311</v>
      </c>
      <c r="N34" s="17">
        <v>7963.244408690789</v>
      </c>
      <c r="O34" s="17">
        <v>8205.5124159003153</v>
      </c>
      <c r="P34" s="17">
        <v>8662.4535745895228</v>
      </c>
      <c r="Q34" s="17">
        <v>9244.8479889416121</v>
      </c>
      <c r="R34" s="17">
        <v>9229.8780095435432</v>
      </c>
      <c r="S34" s="17">
        <v>9117.3369500999979</v>
      </c>
      <c r="T34" s="17">
        <v>9181.1138990947802</v>
      </c>
      <c r="U34" s="17">
        <v>8673.6535916214143</v>
      </c>
      <c r="V34" s="17">
        <v>8391.6073679362598</v>
      </c>
      <c r="W34" s="17">
        <v>8662.8925764572105</v>
      </c>
      <c r="X34" s="17">
        <v>8536.9478036093387</v>
      </c>
      <c r="Y34" s="17">
        <v>8887.6443513064114</v>
      </c>
      <c r="Z34" s="17">
        <v>9075.9531598265858</v>
      </c>
      <c r="AA34" s="17">
        <v>9207.2731691823865</v>
      </c>
      <c r="AB34" s="17">
        <v>9773.9961850379623</v>
      </c>
      <c r="AC34" s="17">
        <v>9911.1269161122163</v>
      </c>
      <c r="AD34" s="17">
        <v>9849.4471663411641</v>
      </c>
      <c r="AE34" s="23">
        <v>6.5398498506709313E-2</v>
      </c>
    </row>
    <row r="35" spans="1:31" s="2" customFormat="1" x14ac:dyDescent="0.25">
      <c r="A35" s="16" t="s">
        <v>67</v>
      </c>
      <c r="B35" s="18">
        <v>859.67122450944817</v>
      </c>
      <c r="C35" s="18">
        <v>816.84759064810612</v>
      </c>
      <c r="D35" s="18">
        <v>814.29648542210157</v>
      </c>
      <c r="E35" s="18">
        <v>820.5903864313492</v>
      </c>
      <c r="F35" s="18">
        <v>827.08452885961356</v>
      </c>
      <c r="G35" s="18">
        <v>839.37296815695674</v>
      </c>
      <c r="H35" s="18">
        <v>846.90107560543117</v>
      </c>
      <c r="I35" s="18">
        <v>850.95686782922871</v>
      </c>
      <c r="J35" s="18">
        <v>863.35074389808324</v>
      </c>
      <c r="K35" s="18">
        <v>954.33162825727811</v>
      </c>
      <c r="L35" s="18">
        <v>928.15837673994042</v>
      </c>
      <c r="M35" s="18">
        <v>889.35066601970107</v>
      </c>
      <c r="N35" s="18">
        <v>876.15805028198372</v>
      </c>
      <c r="O35" s="18">
        <v>919.0274589876534</v>
      </c>
      <c r="P35" s="18">
        <v>945.91753040236028</v>
      </c>
      <c r="Q35" s="18">
        <v>899.50867556642993</v>
      </c>
      <c r="R35" s="18">
        <v>929.54030014380851</v>
      </c>
      <c r="S35" s="18">
        <v>955.8160079253538</v>
      </c>
      <c r="T35" s="18">
        <v>969.78088878868914</v>
      </c>
      <c r="U35" s="18">
        <v>963.60652032072994</v>
      </c>
      <c r="V35" s="18">
        <v>937.83830673516206</v>
      </c>
      <c r="W35" s="18">
        <v>1002.1299819266704</v>
      </c>
      <c r="X35" s="18">
        <v>992.80923323507886</v>
      </c>
      <c r="Y35" s="18">
        <v>1058.8226494625621</v>
      </c>
      <c r="Z35" s="18">
        <v>1061.3863127288212</v>
      </c>
      <c r="AA35" s="18">
        <v>1030.1479616469064</v>
      </c>
      <c r="AB35" s="18">
        <v>1158.6310283318271</v>
      </c>
      <c r="AC35" s="18">
        <v>1164.9935061830945</v>
      </c>
      <c r="AD35" s="18">
        <v>1179.1759848334143</v>
      </c>
      <c r="AE35" s="21">
        <v>0.31091118614378566</v>
      </c>
    </row>
    <row r="36" spans="1:31" x14ac:dyDescent="0.25">
      <c r="A36" s="16" t="s">
        <v>68</v>
      </c>
      <c r="B36" s="18">
        <v>638.16538176609333</v>
      </c>
      <c r="C36" s="18">
        <v>596.37595974112355</v>
      </c>
      <c r="D36" s="18">
        <v>591.05785314997195</v>
      </c>
      <c r="E36" s="18">
        <v>593.17295616438605</v>
      </c>
      <c r="F36" s="18">
        <v>596.59955120032112</v>
      </c>
      <c r="G36" s="18">
        <v>605.8240818545446</v>
      </c>
      <c r="H36" s="18">
        <v>612.24512690701806</v>
      </c>
      <c r="I36" s="18">
        <v>618.35699369427027</v>
      </c>
      <c r="J36" s="18">
        <v>630.40865083564677</v>
      </c>
      <c r="K36" s="18">
        <v>664.05564371724768</v>
      </c>
      <c r="L36" s="18">
        <v>656.49438021213564</v>
      </c>
      <c r="M36" s="18">
        <v>640.69783079953072</v>
      </c>
      <c r="N36" s="18">
        <v>645.35091005374954</v>
      </c>
      <c r="O36" s="18">
        <v>643.37167155054237</v>
      </c>
      <c r="P36" s="18">
        <v>668.05349611538873</v>
      </c>
      <c r="Q36" s="18">
        <v>695.34317743936708</v>
      </c>
      <c r="R36" s="18">
        <v>692.50159392446528</v>
      </c>
      <c r="S36" s="18">
        <v>723.91228623587961</v>
      </c>
      <c r="T36" s="18">
        <v>739.76361629260339</v>
      </c>
      <c r="U36" s="18">
        <v>751.1198486656333</v>
      </c>
      <c r="V36" s="18">
        <v>776.73136913337873</v>
      </c>
      <c r="W36" s="18">
        <v>809.68714627245163</v>
      </c>
      <c r="X36" s="18">
        <v>825.49747173167566</v>
      </c>
      <c r="Y36" s="18">
        <v>884.57713728434157</v>
      </c>
      <c r="Z36" s="18">
        <v>932.50264155854779</v>
      </c>
      <c r="AA36" s="18">
        <v>1019.1813013130902</v>
      </c>
      <c r="AB36" s="18">
        <v>1094.3656573939281</v>
      </c>
      <c r="AC36" s="18">
        <v>1134.3172992514974</v>
      </c>
      <c r="AD36" s="18">
        <v>1167.7436655274107</v>
      </c>
      <c r="AE36" s="21">
        <v>0.67937746916232067</v>
      </c>
    </row>
    <row r="37" spans="1:31" x14ac:dyDescent="0.25">
      <c r="A37" s="16" t="s">
        <v>69</v>
      </c>
      <c r="B37" s="18">
        <v>8681.091175639096</v>
      </c>
      <c r="C37" s="18">
        <v>7803.8594638746663</v>
      </c>
      <c r="D37" s="18">
        <v>7314.8238354026998</v>
      </c>
      <c r="E37" s="18">
        <v>6856.1211360800398</v>
      </c>
      <c r="F37" s="18">
        <v>6949.0641300557727</v>
      </c>
      <c r="G37" s="18">
        <v>6562.6597134617314</v>
      </c>
      <c r="H37" s="18">
        <v>6436.7749875741329</v>
      </c>
      <c r="I37" s="18">
        <v>6635.8184034666137</v>
      </c>
      <c r="J37" s="18">
        <v>6502.9685603226926</v>
      </c>
      <c r="K37" s="18">
        <v>6809.1828696998327</v>
      </c>
      <c r="L37" s="18">
        <v>6855.1708095771082</v>
      </c>
      <c r="M37" s="18">
        <v>6560.2136891649006</v>
      </c>
      <c r="N37" s="18">
        <v>6441.7354483550571</v>
      </c>
      <c r="O37" s="18">
        <v>6643.1132853621175</v>
      </c>
      <c r="P37" s="18">
        <v>7048.4825480717773</v>
      </c>
      <c r="Q37" s="18">
        <v>7649.9961359358167</v>
      </c>
      <c r="R37" s="18">
        <v>7607.8361154752702</v>
      </c>
      <c r="S37" s="18">
        <v>7437.6086559387613</v>
      </c>
      <c r="T37" s="18">
        <v>7471.5693940134934</v>
      </c>
      <c r="U37" s="18">
        <v>6958.9272226350495</v>
      </c>
      <c r="V37" s="18">
        <v>6677.037692067719</v>
      </c>
      <c r="W37" s="18">
        <v>6851.0754482580905</v>
      </c>
      <c r="X37" s="18">
        <v>6718.6410986425926</v>
      </c>
      <c r="Y37" s="18">
        <v>6944.2445645595053</v>
      </c>
      <c r="Z37" s="18">
        <v>7082.0642055392163</v>
      </c>
      <c r="AA37" s="18">
        <v>7157.9439062223864</v>
      </c>
      <c r="AB37" s="18">
        <v>7520.99949931221</v>
      </c>
      <c r="AC37" s="18">
        <v>7611.8161106776261</v>
      </c>
      <c r="AD37" s="18">
        <v>7502.5275159803405</v>
      </c>
      <c r="AE37" s="21">
        <v>-1.9276953521942697E-2</v>
      </c>
    </row>
    <row r="38" spans="1:31" s="2" customFormat="1" x14ac:dyDescent="0.25">
      <c r="A38" s="14" t="s">
        <v>97</v>
      </c>
      <c r="B38" s="17">
        <v>16978.678771097624</v>
      </c>
      <c r="C38" s="17">
        <v>13963.510027287593</v>
      </c>
      <c r="D38" s="17">
        <v>22760.929396538791</v>
      </c>
      <c r="E38" s="17">
        <v>23785.725006139139</v>
      </c>
      <c r="F38" s="17">
        <v>20772.395062024185</v>
      </c>
      <c r="G38" s="17">
        <v>19386.687756592335</v>
      </c>
      <c r="H38" s="17">
        <v>20036.483427604002</v>
      </c>
      <c r="I38" s="17">
        <v>11126.250618899068</v>
      </c>
      <c r="J38" s="17">
        <v>7406.5701252452727</v>
      </c>
      <c r="K38" s="17">
        <v>8165.5108559838573</v>
      </c>
      <c r="L38" s="17">
        <v>17709.731583519424</v>
      </c>
      <c r="M38" s="17">
        <v>15349.345248037765</v>
      </c>
      <c r="N38" s="17">
        <v>16263.977522607063</v>
      </c>
      <c r="O38" s="17">
        <v>19426.638165219207</v>
      </c>
      <c r="P38" s="17">
        <v>18744.963917383815</v>
      </c>
      <c r="Q38" s="17">
        <v>14253.286030336312</v>
      </c>
      <c r="R38" s="17">
        <v>19154.016946695607</v>
      </c>
      <c r="S38" s="17">
        <v>28289.980837762032</v>
      </c>
      <c r="T38" s="17">
        <v>34029.603701723776</v>
      </c>
      <c r="U38" s="17">
        <v>32579.612024068912</v>
      </c>
      <c r="V38" s="17">
        <v>29523.648547570647</v>
      </c>
      <c r="W38" s="17">
        <v>34930.949018276595</v>
      </c>
      <c r="X38" s="17">
        <v>23710.399572481761</v>
      </c>
      <c r="Y38" s="17">
        <v>21306.41249969053</v>
      </c>
      <c r="Z38" s="17">
        <v>22713.722414458862</v>
      </c>
      <c r="AA38" s="17">
        <v>27881.849915043269</v>
      </c>
      <c r="AB38" s="17">
        <v>23906.440741295741</v>
      </c>
      <c r="AC38" s="17">
        <v>22769.189083660087</v>
      </c>
      <c r="AD38" s="17">
        <v>19688.870636487642</v>
      </c>
      <c r="AE38" s="23">
        <v>0.38135659346079054</v>
      </c>
    </row>
    <row r="39" spans="1:31" s="2" customFormat="1" x14ac:dyDescent="0.25">
      <c r="A39" s="16" t="s">
        <v>70</v>
      </c>
      <c r="B39" s="18">
        <v>305.81827701440932</v>
      </c>
      <c r="C39" s="18">
        <v>314.65701992329019</v>
      </c>
      <c r="D39" s="18">
        <v>327.16726882472932</v>
      </c>
      <c r="E39" s="18">
        <v>336.26467344182794</v>
      </c>
      <c r="F39" s="18">
        <v>346.74267971574989</v>
      </c>
      <c r="G39" s="18">
        <v>360.47232026658872</v>
      </c>
      <c r="H39" s="18">
        <v>369.81570366371665</v>
      </c>
      <c r="I39" s="18">
        <v>378.84995459694204</v>
      </c>
      <c r="J39" s="18">
        <v>389.66559868257042</v>
      </c>
      <c r="K39" s="18">
        <v>402.39348925218161</v>
      </c>
      <c r="L39" s="18">
        <v>415.68310590216237</v>
      </c>
      <c r="M39" s="18">
        <v>415.10301684406573</v>
      </c>
      <c r="N39" s="18">
        <v>453.09701401569396</v>
      </c>
      <c r="O39" s="18">
        <v>429.97174591797716</v>
      </c>
      <c r="P39" s="18">
        <v>545.94913438756817</v>
      </c>
      <c r="Q39" s="18">
        <v>626.36292232282972</v>
      </c>
      <c r="R39" s="18">
        <v>737.12102200665265</v>
      </c>
      <c r="S39" s="18">
        <v>773.5181744952082</v>
      </c>
      <c r="T39" s="18">
        <v>835.59640902972239</v>
      </c>
      <c r="U39" s="18">
        <v>832.30120671780583</v>
      </c>
      <c r="V39" s="18">
        <v>843.90603371915631</v>
      </c>
      <c r="W39" s="18">
        <v>941.98100600379689</v>
      </c>
      <c r="X39" s="18">
        <v>975.12029557150538</v>
      </c>
      <c r="Y39" s="18">
        <v>941.14915167254719</v>
      </c>
      <c r="Z39" s="18">
        <v>942.8085615524152</v>
      </c>
      <c r="AA39" s="18">
        <v>982.19985701263101</v>
      </c>
      <c r="AB39" s="18">
        <v>1018.3253064539291</v>
      </c>
      <c r="AC39" s="18">
        <v>1138.2729506800756</v>
      </c>
      <c r="AD39" s="18">
        <v>1177.3718083209774</v>
      </c>
      <c r="AE39" s="21">
        <v>0.87969588614020111</v>
      </c>
    </row>
    <row r="40" spans="1:31" x14ac:dyDescent="0.25">
      <c r="A40" s="16" t="s">
        <v>71</v>
      </c>
      <c r="B40" s="18">
        <v>421.84711316567297</v>
      </c>
      <c r="C40" s="18">
        <v>415.32772935323987</v>
      </c>
      <c r="D40" s="18">
        <v>426.19874348251261</v>
      </c>
      <c r="E40" s="18">
        <v>443.04399968529361</v>
      </c>
      <c r="F40" s="18">
        <v>457.92523272384801</v>
      </c>
      <c r="G40" s="18">
        <v>484.44742507292176</v>
      </c>
      <c r="H40" s="18">
        <v>504.96276283029465</v>
      </c>
      <c r="I40" s="18">
        <v>521.46695625654479</v>
      </c>
      <c r="J40" s="18">
        <v>542.22076847419839</v>
      </c>
      <c r="K40" s="18">
        <v>608.61186742509381</v>
      </c>
      <c r="L40" s="18">
        <v>608.78293812564687</v>
      </c>
      <c r="M40" s="18">
        <v>580.87042716923634</v>
      </c>
      <c r="N40" s="18">
        <v>588.20287456227231</v>
      </c>
      <c r="O40" s="18">
        <v>584.66248046731005</v>
      </c>
      <c r="P40" s="18">
        <v>588.16323567065342</v>
      </c>
      <c r="Q40" s="18">
        <v>653.76927856895134</v>
      </c>
      <c r="R40" s="18">
        <v>660.19158653299235</v>
      </c>
      <c r="S40" s="18">
        <v>681.97724505592419</v>
      </c>
      <c r="T40" s="18">
        <v>680.92506497355112</v>
      </c>
      <c r="U40" s="18">
        <v>712.55107616511043</v>
      </c>
      <c r="V40" s="18">
        <v>733.60589356907644</v>
      </c>
      <c r="W40" s="18">
        <v>765.36591257535406</v>
      </c>
      <c r="X40" s="18">
        <v>827.0291913690362</v>
      </c>
      <c r="Y40" s="18">
        <v>811.43114396049236</v>
      </c>
      <c r="Z40" s="18">
        <v>830.75722052501067</v>
      </c>
      <c r="AA40" s="18">
        <v>900.90069192196233</v>
      </c>
      <c r="AB40" s="18">
        <v>930.00455367541826</v>
      </c>
      <c r="AC40" s="18">
        <v>914.78759480940118</v>
      </c>
      <c r="AD40" s="18">
        <v>981.66869405555576</v>
      </c>
      <c r="AE40" s="21">
        <v>0.50155219315956545</v>
      </c>
    </row>
    <row r="41" spans="1:31" x14ac:dyDescent="0.25">
      <c r="A41" s="16" t="s">
        <v>72</v>
      </c>
      <c r="B41" s="18">
        <v>542.6725171584992</v>
      </c>
      <c r="C41" s="18">
        <v>727.00896197172437</v>
      </c>
      <c r="D41" s="18">
        <v>814.42728643578516</v>
      </c>
      <c r="E41" s="18">
        <v>725.33234074243205</v>
      </c>
      <c r="F41" s="18">
        <v>601.34287858352354</v>
      </c>
      <c r="G41" s="18">
        <v>529.78970792439486</v>
      </c>
      <c r="H41" s="18">
        <v>571.81550803177561</v>
      </c>
      <c r="I41" s="18">
        <v>578.74281728805272</v>
      </c>
      <c r="J41" s="18">
        <v>460.52499471476386</v>
      </c>
      <c r="K41" s="18">
        <v>344.9553846656641</v>
      </c>
      <c r="L41" s="18">
        <v>273.20835566268102</v>
      </c>
      <c r="M41" s="18">
        <v>39.685456997260928</v>
      </c>
      <c r="N41" s="18">
        <v>33.068512064928996</v>
      </c>
      <c r="O41" s="18">
        <v>-115.65916523547145</v>
      </c>
      <c r="P41" s="18">
        <v>-434.30540946520046</v>
      </c>
      <c r="Q41" s="18">
        <v>-308.48988061364963</v>
      </c>
      <c r="R41" s="18">
        <v>23.542564455968829</v>
      </c>
      <c r="S41" s="18">
        <v>153.1912764704249</v>
      </c>
      <c r="T41" s="18">
        <v>40.920541872522278</v>
      </c>
      <c r="U41" s="18">
        <v>114.05893592516395</v>
      </c>
      <c r="V41" s="18">
        <v>99.004538496641601</v>
      </c>
      <c r="W41" s="18">
        <v>-196.27380030133003</v>
      </c>
      <c r="X41" s="18">
        <v>-479.73290601908678</v>
      </c>
      <c r="Y41" s="18">
        <v>-476.81419822016238</v>
      </c>
      <c r="Z41" s="18">
        <v>-455.53056835309292</v>
      </c>
      <c r="AA41" s="18">
        <v>-499.964422648462</v>
      </c>
      <c r="AB41" s="18">
        <v>-813.12999135640473</v>
      </c>
      <c r="AC41" s="18">
        <v>-922.60234750505992</v>
      </c>
      <c r="AD41" s="18">
        <v>-804.49639153344685</v>
      </c>
      <c r="AE41" s="21">
        <v>1.607853424342927</v>
      </c>
    </row>
    <row r="42" spans="1:31" x14ac:dyDescent="0.25">
      <c r="A42" s="16" t="s">
        <v>73</v>
      </c>
      <c r="B42" s="18">
        <v>423.86001384280786</v>
      </c>
      <c r="C42" s="18">
        <v>416.8640515558086</v>
      </c>
      <c r="D42" s="18">
        <v>426.97476551602415</v>
      </c>
      <c r="E42" s="18">
        <v>442.97542226152865</v>
      </c>
      <c r="F42" s="18">
        <v>457.37226561649419</v>
      </c>
      <c r="G42" s="18">
        <v>482.19350504291009</v>
      </c>
      <c r="H42" s="18">
        <v>501.44524030064071</v>
      </c>
      <c r="I42" s="18">
        <v>516.91834456176446</v>
      </c>
      <c r="J42" s="18">
        <v>534.97707942227339</v>
      </c>
      <c r="K42" s="18">
        <v>598.29377239305279</v>
      </c>
      <c r="L42" s="18">
        <v>596.42241842357419</v>
      </c>
      <c r="M42" s="18">
        <v>570.52006545156792</v>
      </c>
      <c r="N42" s="18">
        <v>571.38622972732514</v>
      </c>
      <c r="O42" s="18">
        <v>561.36889541900518</v>
      </c>
      <c r="P42" s="18">
        <v>566.16426852162419</v>
      </c>
      <c r="Q42" s="18">
        <v>625.26118050851392</v>
      </c>
      <c r="R42" s="18">
        <v>634.45839405287518</v>
      </c>
      <c r="S42" s="18">
        <v>650.61299147561522</v>
      </c>
      <c r="T42" s="18">
        <v>641.06090597236721</v>
      </c>
      <c r="U42" s="18">
        <v>656.60490906989526</v>
      </c>
      <c r="V42" s="18">
        <v>669.48847644789385</v>
      </c>
      <c r="W42" s="18">
        <v>670.35998506067051</v>
      </c>
      <c r="X42" s="18">
        <v>722.79955383821516</v>
      </c>
      <c r="Y42" s="18">
        <v>707.5982887938859</v>
      </c>
      <c r="Z42" s="18">
        <v>714.99494659486868</v>
      </c>
      <c r="AA42" s="18">
        <v>775.16537415062828</v>
      </c>
      <c r="AB42" s="18">
        <v>793.49047170378674</v>
      </c>
      <c r="AC42" s="18">
        <v>780.67071109260519</v>
      </c>
      <c r="AD42" s="18">
        <v>843.05318052126643</v>
      </c>
      <c r="AE42" s="21">
        <v>0.34832164030337864</v>
      </c>
    </row>
    <row r="43" spans="1:31" x14ac:dyDescent="0.25">
      <c r="A43" s="16" t="s">
        <v>74</v>
      </c>
      <c r="B43" s="18">
        <v>1517.5082988839138</v>
      </c>
      <c r="C43" s="18">
        <v>1504.6930593760283</v>
      </c>
      <c r="D43" s="18">
        <v>1543.3578152386087</v>
      </c>
      <c r="E43" s="18">
        <v>1582.9148719673408</v>
      </c>
      <c r="F43" s="18">
        <v>1604.6121988116913</v>
      </c>
      <c r="G43" s="18">
        <v>1669.140099859879</v>
      </c>
      <c r="H43" s="18">
        <v>1694.7141872309739</v>
      </c>
      <c r="I43" s="18">
        <v>1707.8879594052789</v>
      </c>
      <c r="J43" s="18">
        <v>1768.9779203605581</v>
      </c>
      <c r="K43" s="18">
        <v>2016.8878309075387</v>
      </c>
      <c r="L43" s="18">
        <v>2041.1061510663185</v>
      </c>
      <c r="M43" s="18">
        <v>1930.5353918080104</v>
      </c>
      <c r="N43" s="18">
        <v>2004.6770672329887</v>
      </c>
      <c r="O43" s="18">
        <v>2016.9685941028188</v>
      </c>
      <c r="P43" s="18">
        <v>2082.6681766133388</v>
      </c>
      <c r="Q43" s="18">
        <v>2250.0671483694387</v>
      </c>
      <c r="R43" s="18">
        <v>2265.8589438603321</v>
      </c>
      <c r="S43" s="18">
        <v>2412.0220143698298</v>
      </c>
      <c r="T43" s="18">
        <v>2639.9429705767175</v>
      </c>
      <c r="U43" s="18">
        <v>2991.4718726601632</v>
      </c>
      <c r="V43" s="18">
        <v>3129.1042994489726</v>
      </c>
      <c r="W43" s="18">
        <v>3377.3052539625851</v>
      </c>
      <c r="X43" s="18">
        <v>3333.8211365686866</v>
      </c>
      <c r="Y43" s="18">
        <v>3627.1255624624691</v>
      </c>
      <c r="Z43" s="18">
        <v>3782.4723432175706</v>
      </c>
      <c r="AA43" s="18">
        <v>3967.271436146686</v>
      </c>
      <c r="AB43" s="18">
        <v>4063.1079881791838</v>
      </c>
      <c r="AC43" s="18">
        <v>4029.3839016924117</v>
      </c>
      <c r="AD43" s="18">
        <v>4064.963318238596</v>
      </c>
      <c r="AE43" s="21">
        <v>0.80659644810349884</v>
      </c>
    </row>
    <row r="44" spans="1:31" x14ac:dyDescent="0.25">
      <c r="A44" s="16" t="s">
        <v>75</v>
      </c>
      <c r="B44" s="18">
        <v>2260.4573721471952</v>
      </c>
      <c r="C44" s="18">
        <v>2274.8472746762241</v>
      </c>
      <c r="D44" s="18">
        <v>2299.7544445074323</v>
      </c>
      <c r="E44" s="18">
        <v>2305.9403314714154</v>
      </c>
      <c r="F44" s="18">
        <v>2298.7392643628641</v>
      </c>
      <c r="G44" s="18">
        <v>2391.3646198226957</v>
      </c>
      <c r="H44" s="18">
        <v>2433.4925994849468</v>
      </c>
      <c r="I44" s="18">
        <v>2418.5490445174332</v>
      </c>
      <c r="J44" s="18">
        <v>2472.6749242692517</v>
      </c>
      <c r="K44" s="18">
        <v>2614.1852622510996</v>
      </c>
      <c r="L44" s="18">
        <v>2696.5642259044816</v>
      </c>
      <c r="M44" s="18">
        <v>2502.3597110538876</v>
      </c>
      <c r="N44" s="18">
        <v>2493.5136560339279</v>
      </c>
      <c r="O44" s="18">
        <v>2532.774513540337</v>
      </c>
      <c r="P44" s="18">
        <v>2464.7399846911071</v>
      </c>
      <c r="Q44" s="18">
        <v>2424.3470364622863</v>
      </c>
      <c r="R44" s="18">
        <v>2408.7609811613852</v>
      </c>
      <c r="S44" s="18">
        <v>2473.9104057317427</v>
      </c>
      <c r="T44" s="18">
        <v>2566.081301354569</v>
      </c>
      <c r="U44" s="18">
        <v>2828.4153711135723</v>
      </c>
      <c r="V44" s="18">
        <v>2968.681110432457</v>
      </c>
      <c r="W44" s="18">
        <v>3123.7805783253425</v>
      </c>
      <c r="X44" s="18">
        <v>3028.3768611537153</v>
      </c>
      <c r="Y44" s="18">
        <v>3246.6298438282438</v>
      </c>
      <c r="Z44" s="18">
        <v>3600.7436074655043</v>
      </c>
      <c r="AA44" s="18">
        <v>3790.9102562544031</v>
      </c>
      <c r="AB44" s="18">
        <v>3899.9631356762493</v>
      </c>
      <c r="AC44" s="18">
        <v>3861.2442816606617</v>
      </c>
      <c r="AD44" s="18">
        <v>3924.7979040862083</v>
      </c>
      <c r="AE44" s="21">
        <v>0.61890927538717633</v>
      </c>
    </row>
    <row r="45" spans="1:31" x14ac:dyDescent="0.25">
      <c r="A45" s="16" t="s">
        <v>76</v>
      </c>
      <c r="B45" s="18">
        <v>532.09745256911924</v>
      </c>
      <c r="C45" s="18">
        <v>522.07354749631611</v>
      </c>
      <c r="D45" s="18">
        <v>539.85713481629955</v>
      </c>
      <c r="E45" s="18">
        <v>570.61248737009464</v>
      </c>
      <c r="F45" s="18">
        <v>601.02090952005028</v>
      </c>
      <c r="G45" s="18">
        <v>646.9221846427788</v>
      </c>
      <c r="H45" s="18">
        <v>686.78171665405887</v>
      </c>
      <c r="I45" s="18">
        <v>725.75198913667623</v>
      </c>
      <c r="J45" s="18">
        <v>766.44749415418369</v>
      </c>
      <c r="K45" s="18">
        <v>854.77382855430221</v>
      </c>
      <c r="L45" s="18">
        <v>862.25631333886224</v>
      </c>
      <c r="M45" s="18">
        <v>836.67966446548417</v>
      </c>
      <c r="N45" s="18">
        <v>853.19806120599969</v>
      </c>
      <c r="O45" s="18">
        <v>910.60728286029678</v>
      </c>
      <c r="P45" s="18">
        <v>920.01022732391834</v>
      </c>
      <c r="Q45" s="18">
        <v>989.0328418795882</v>
      </c>
      <c r="R45" s="18">
        <v>1006.4224384601257</v>
      </c>
      <c r="S45" s="18">
        <v>1052.7475638770829</v>
      </c>
      <c r="T45" s="18">
        <v>1190.3109608973573</v>
      </c>
      <c r="U45" s="18">
        <v>1254.8132757981423</v>
      </c>
      <c r="V45" s="18">
        <v>1222.3477307135156</v>
      </c>
      <c r="W45" s="18">
        <v>1379.1309162550276</v>
      </c>
      <c r="X45" s="18">
        <v>1476.3788881485373</v>
      </c>
      <c r="Y45" s="18">
        <v>1374.8979033522332</v>
      </c>
      <c r="Z45" s="18">
        <v>1510.9875803073469</v>
      </c>
      <c r="AA45" s="18">
        <v>1507.5380348302165</v>
      </c>
      <c r="AB45" s="18">
        <v>1562.962992826313</v>
      </c>
      <c r="AC45" s="18">
        <v>1602.3481687043743</v>
      </c>
      <c r="AD45" s="18">
        <v>1664.0307679270795</v>
      </c>
      <c r="AE45" s="21">
        <v>0.68248282308270447</v>
      </c>
    </row>
    <row r="46" spans="1:31" x14ac:dyDescent="0.25">
      <c r="A46" s="16" t="s">
        <v>77</v>
      </c>
      <c r="B46" s="18">
        <v>10974.417726315995</v>
      </c>
      <c r="C46" s="18">
        <v>7788.038382934963</v>
      </c>
      <c r="D46" s="18">
        <v>16383.191937717404</v>
      </c>
      <c r="E46" s="18">
        <v>17378.640879199214</v>
      </c>
      <c r="F46" s="18">
        <v>14404.639632689968</v>
      </c>
      <c r="G46" s="18">
        <v>12822.357893960174</v>
      </c>
      <c r="H46" s="18">
        <v>13273.455709407586</v>
      </c>
      <c r="I46" s="18">
        <v>4278.0835531363837</v>
      </c>
      <c r="J46" s="18">
        <v>471.08134516749396</v>
      </c>
      <c r="K46" s="18">
        <v>725.40942053493472</v>
      </c>
      <c r="L46" s="18">
        <v>10215.708075095743</v>
      </c>
      <c r="M46" s="18">
        <v>8473.5915142482409</v>
      </c>
      <c r="N46" s="18">
        <v>9266.8341077639452</v>
      </c>
      <c r="O46" s="18">
        <v>12505.943818146938</v>
      </c>
      <c r="P46" s="18">
        <v>12011.574299640841</v>
      </c>
      <c r="Q46" s="18">
        <v>6992.9355028383543</v>
      </c>
      <c r="R46" s="18">
        <v>11417.661016165273</v>
      </c>
      <c r="S46" s="18">
        <v>20092.001166286194</v>
      </c>
      <c r="T46" s="18">
        <v>25434.765547046874</v>
      </c>
      <c r="U46" s="18">
        <v>23189.395376619013</v>
      </c>
      <c r="V46" s="18">
        <v>19857.51046474294</v>
      </c>
      <c r="W46" s="18">
        <v>24869.29916639518</v>
      </c>
      <c r="X46" s="18">
        <v>13826.606551851135</v>
      </c>
      <c r="Y46" s="18">
        <v>11074.394803840825</v>
      </c>
      <c r="Z46" s="18">
        <v>11786.488723149221</v>
      </c>
      <c r="AA46" s="18">
        <v>16457.8286873752</v>
      </c>
      <c r="AB46" s="18">
        <v>12451.716284137281</v>
      </c>
      <c r="AC46" s="18">
        <v>11365.083822525612</v>
      </c>
      <c r="AD46" s="18">
        <v>7837.4813548713855</v>
      </c>
      <c r="AE46" s="21">
        <v>0.12077129149700294</v>
      </c>
    </row>
    <row r="47" spans="1:31" s="2" customFormat="1" x14ac:dyDescent="0.25">
      <c r="A47" s="14" t="s">
        <v>98</v>
      </c>
      <c r="B47" s="17">
        <v>13406.621958506106</v>
      </c>
      <c r="C47" s="17">
        <v>13545.080759741602</v>
      </c>
      <c r="D47" s="17">
        <v>14033.079477158301</v>
      </c>
      <c r="E47" s="17">
        <v>14428.710026153596</v>
      </c>
      <c r="F47" s="17">
        <v>14933.010368262427</v>
      </c>
      <c r="G47" s="17">
        <v>16682.444834461963</v>
      </c>
      <c r="H47" s="17">
        <v>17855.261051309055</v>
      </c>
      <c r="I47" s="17">
        <v>18812.329853995787</v>
      </c>
      <c r="J47" s="17">
        <v>18521.216579702152</v>
      </c>
      <c r="K47" s="17">
        <v>19021.02550765458</v>
      </c>
      <c r="L47" s="17">
        <v>19533.674540366163</v>
      </c>
      <c r="M47" s="17">
        <v>19853.662726745402</v>
      </c>
      <c r="N47" s="17">
        <v>19690.557719146211</v>
      </c>
      <c r="O47" s="17">
        <v>20344.784863367648</v>
      </c>
      <c r="P47" s="17">
        <v>21393.580090233234</v>
      </c>
      <c r="Q47" s="17">
        <v>22471.582506347517</v>
      </c>
      <c r="R47" s="17">
        <v>23282.129778901199</v>
      </c>
      <c r="S47" s="17">
        <v>24789.692368825537</v>
      </c>
      <c r="T47" s="17">
        <v>25401.197632361032</v>
      </c>
      <c r="U47" s="17">
        <v>26197.793682423562</v>
      </c>
      <c r="V47" s="17">
        <v>27159.793364115609</v>
      </c>
      <c r="W47" s="17">
        <v>28463.554989788699</v>
      </c>
      <c r="X47" s="17">
        <v>29137.39190226682</v>
      </c>
      <c r="Y47" s="17">
        <v>29559.061425604134</v>
      </c>
      <c r="Z47" s="17">
        <v>29300.216513106392</v>
      </c>
      <c r="AA47" s="17">
        <v>30658.456090945707</v>
      </c>
      <c r="AB47" s="17">
        <v>31451.172488316864</v>
      </c>
      <c r="AC47" s="17">
        <v>31754.745534115693</v>
      </c>
      <c r="AD47" s="17">
        <v>32696.247538778029</v>
      </c>
      <c r="AE47" s="23">
        <v>0.45500422720751255</v>
      </c>
    </row>
    <row r="48" spans="1:31" s="2" customFormat="1" x14ac:dyDescent="0.25">
      <c r="A48" s="16" t="s">
        <v>78</v>
      </c>
      <c r="B48" s="18">
        <v>5171.7924356645299</v>
      </c>
      <c r="C48" s="18">
        <v>5013.8474606756054</v>
      </c>
      <c r="D48" s="18">
        <v>5199.7418269657101</v>
      </c>
      <c r="E48" s="18">
        <v>5565.7216270546051</v>
      </c>
      <c r="F48" s="18">
        <v>5948.7812850614337</v>
      </c>
      <c r="G48" s="18">
        <v>6486.6774486203203</v>
      </c>
      <c r="H48" s="18">
        <v>6983.036827864551</v>
      </c>
      <c r="I48" s="18">
        <v>7501.6482145919163</v>
      </c>
      <c r="J48" s="18">
        <v>7968.8330496402341</v>
      </c>
      <c r="K48" s="18">
        <v>8638.4016260760964</v>
      </c>
      <c r="L48" s="18">
        <v>8775.0541576645592</v>
      </c>
      <c r="M48" s="18">
        <v>8617.0943601698818</v>
      </c>
      <c r="N48" s="18">
        <v>8827.9162873777859</v>
      </c>
      <c r="O48" s="18">
        <v>9432.938243954306</v>
      </c>
      <c r="P48" s="18">
        <v>9860.0895629581228</v>
      </c>
      <c r="Q48" s="18">
        <v>10124.261979543186</v>
      </c>
      <c r="R48" s="18">
        <v>10624.984519226531</v>
      </c>
      <c r="S48" s="18">
        <v>11222.196535874105</v>
      </c>
      <c r="T48" s="18">
        <v>11483.1803792708</v>
      </c>
      <c r="U48" s="18">
        <v>11974.446379049044</v>
      </c>
      <c r="V48" s="18">
        <v>12677.355178678579</v>
      </c>
      <c r="W48" s="18">
        <v>13216.226073715938</v>
      </c>
      <c r="X48" s="18">
        <v>13607.133629070016</v>
      </c>
      <c r="Y48" s="18">
        <v>13240.879566194995</v>
      </c>
      <c r="Z48" s="18">
        <v>13389.833191735319</v>
      </c>
      <c r="AA48" s="18">
        <v>13740.50797729278</v>
      </c>
      <c r="AB48" s="18">
        <v>14239.653666612483</v>
      </c>
      <c r="AC48" s="18">
        <v>14325.994164809639</v>
      </c>
      <c r="AD48" s="18">
        <v>14220.804560114973</v>
      </c>
      <c r="AE48" s="21">
        <v>0.40462629165949604</v>
      </c>
    </row>
    <row r="49" spans="1:34" x14ac:dyDescent="0.25">
      <c r="A49" s="16" t="s">
        <v>79</v>
      </c>
      <c r="B49" s="18">
        <v>1962.2563887226718</v>
      </c>
      <c r="C49" s="18">
        <v>1960.730610039383</v>
      </c>
      <c r="D49" s="18">
        <v>1900.0288863440101</v>
      </c>
      <c r="E49" s="18">
        <v>1869.6628338173057</v>
      </c>
      <c r="F49" s="18">
        <v>1814.08872308328</v>
      </c>
      <c r="G49" s="18">
        <v>1758.0393405921886</v>
      </c>
      <c r="H49" s="18">
        <v>1762.615270127639</v>
      </c>
      <c r="I49" s="18">
        <v>1771.4089887226719</v>
      </c>
      <c r="J49" s="18">
        <v>1769.2446403558861</v>
      </c>
      <c r="K49" s="18">
        <v>1772.6351312493532</v>
      </c>
      <c r="L49" s="18">
        <v>1769.4864524593249</v>
      </c>
      <c r="M49" s="18">
        <v>1684.7966468113862</v>
      </c>
      <c r="N49" s="18">
        <v>1770.1051941603523</v>
      </c>
      <c r="O49" s="18">
        <v>1851.7073718580893</v>
      </c>
      <c r="P49" s="18">
        <v>2054.4955370295511</v>
      </c>
      <c r="Q49" s="18">
        <v>2139.0600070377936</v>
      </c>
      <c r="R49" s="18">
        <v>2147.3414858139499</v>
      </c>
      <c r="S49" s="18">
        <v>2193.9629690175707</v>
      </c>
      <c r="T49" s="18">
        <v>2617.0827481456768</v>
      </c>
      <c r="U49" s="18">
        <v>2719.5874888269295</v>
      </c>
      <c r="V49" s="18">
        <v>2687.7711142974522</v>
      </c>
      <c r="W49" s="18">
        <v>2772.3548364667822</v>
      </c>
      <c r="X49" s="18">
        <v>3069.1427775184297</v>
      </c>
      <c r="Y49" s="18">
        <v>3301.2837343385768</v>
      </c>
      <c r="Z49" s="18">
        <v>3386.5616119090178</v>
      </c>
      <c r="AA49" s="18">
        <v>3659.5243943907476</v>
      </c>
      <c r="AB49" s="18">
        <v>3772.474317135232</v>
      </c>
      <c r="AC49" s="18">
        <v>3939.0756292996439</v>
      </c>
      <c r="AD49" s="18">
        <v>4025.7441402530253</v>
      </c>
      <c r="AE49" s="21">
        <v>0.88201552411236173</v>
      </c>
    </row>
    <row r="50" spans="1:34" x14ac:dyDescent="0.25">
      <c r="A50" s="16" t="s">
        <v>80</v>
      </c>
      <c r="B50" s="18">
        <v>2624.3045874266027</v>
      </c>
      <c r="C50" s="18">
        <v>3257.4346498451014</v>
      </c>
      <c r="D50" s="18">
        <v>3532.8886174459062</v>
      </c>
      <c r="E50" s="18">
        <v>3705.2519440881065</v>
      </c>
      <c r="F50" s="18">
        <v>3928.2671220375478</v>
      </c>
      <c r="G50" s="18">
        <v>4627.9520542396767</v>
      </c>
      <c r="H50" s="18">
        <v>5079.2661303295508</v>
      </c>
      <c r="I50" s="18">
        <v>5420.2913836077068</v>
      </c>
      <c r="J50" s="18">
        <v>4917.6960273938612</v>
      </c>
      <c r="K50" s="18">
        <v>4762.4783790318243</v>
      </c>
      <c r="L50" s="18">
        <v>4950.7634010721513</v>
      </c>
      <c r="M50" s="18">
        <v>5498.4096307792252</v>
      </c>
      <c r="N50" s="18">
        <v>4942.8596237839329</v>
      </c>
      <c r="O50" s="18">
        <v>4721.7331696368401</v>
      </c>
      <c r="P50" s="18">
        <v>4943.9011552111388</v>
      </c>
      <c r="Q50" s="18">
        <v>5374.8440084623553</v>
      </c>
      <c r="R50" s="18">
        <v>5653.0386686776174</v>
      </c>
      <c r="S50" s="18">
        <v>6127.833219762354</v>
      </c>
      <c r="T50" s="18">
        <v>6636.6891810315183</v>
      </c>
      <c r="U50" s="18">
        <v>6669.1840980663801</v>
      </c>
      <c r="V50" s="18">
        <v>6783.338106808661</v>
      </c>
      <c r="W50" s="18">
        <v>7608.8614945130175</v>
      </c>
      <c r="X50" s="18">
        <v>7944.7478033296593</v>
      </c>
      <c r="Y50" s="18">
        <v>8430.4870809146214</v>
      </c>
      <c r="Z50" s="18">
        <v>8524.6805884280275</v>
      </c>
      <c r="AA50" s="18">
        <v>8552.761521698656</v>
      </c>
      <c r="AB50" s="18">
        <v>8754.2369708154347</v>
      </c>
      <c r="AC50" s="18">
        <v>8798.6899246549874</v>
      </c>
      <c r="AD50" s="18">
        <v>9019.7815605906035</v>
      </c>
      <c r="AE50" s="21">
        <v>0.67814759765855936</v>
      </c>
      <c r="AH50" s="20"/>
    </row>
    <row r="51" spans="1:34" x14ac:dyDescent="0.25">
      <c r="A51" s="16" t="s">
        <v>81</v>
      </c>
      <c r="B51" s="18">
        <v>3648.2685466923131</v>
      </c>
      <c r="C51" s="18">
        <v>3313.0680391815058</v>
      </c>
      <c r="D51" s="18">
        <v>3400.420146402671</v>
      </c>
      <c r="E51" s="18">
        <v>3288.0736211935873</v>
      </c>
      <c r="F51" s="18">
        <v>3241.8732380801684</v>
      </c>
      <c r="G51" s="18">
        <v>3809.7759910097839</v>
      </c>
      <c r="H51" s="18">
        <v>4030.3428229873248</v>
      </c>
      <c r="I51" s="18">
        <v>4118.9812670734791</v>
      </c>
      <c r="J51" s="18">
        <v>3865.4428623121757</v>
      </c>
      <c r="K51" s="18">
        <v>3847.5103712973232</v>
      </c>
      <c r="L51" s="18">
        <v>4038.370529170124</v>
      </c>
      <c r="M51" s="18">
        <v>4053.3620889849117</v>
      </c>
      <c r="N51" s="18">
        <v>4149.6766138241619</v>
      </c>
      <c r="O51" s="18">
        <v>4338.4060779184083</v>
      </c>
      <c r="P51" s="18">
        <v>4535.0938350344186</v>
      </c>
      <c r="Q51" s="18">
        <v>4833.4165113041936</v>
      </c>
      <c r="R51" s="18">
        <v>4856.7651051830999</v>
      </c>
      <c r="S51" s="18">
        <v>5245.69964417148</v>
      </c>
      <c r="T51" s="18">
        <v>4664.2453239130491</v>
      </c>
      <c r="U51" s="18">
        <v>4834.575716481193</v>
      </c>
      <c r="V51" s="18">
        <v>5011.3289643309172</v>
      </c>
      <c r="W51" s="18">
        <v>4866.1125850929602</v>
      </c>
      <c r="X51" s="18">
        <v>4516.3676923487146</v>
      </c>
      <c r="Y51" s="18">
        <v>4586.4110441559442</v>
      </c>
      <c r="Z51" s="18">
        <v>3999.1411210340298</v>
      </c>
      <c r="AA51" s="18">
        <v>4705.6621975635044</v>
      </c>
      <c r="AB51" s="18">
        <v>4684.8075337537239</v>
      </c>
      <c r="AC51" s="18">
        <v>4690.9858153514288</v>
      </c>
      <c r="AD51" s="18">
        <v>5429.9172778194234</v>
      </c>
      <c r="AE51" s="21">
        <v>0.12341182786961524</v>
      </c>
    </row>
    <row r="52" spans="1:34" s="2" customFormat="1" x14ac:dyDescent="0.25">
      <c r="A52" s="14" t="s">
        <v>99</v>
      </c>
      <c r="B52" s="17">
        <v>49438.202898448762</v>
      </c>
      <c r="C52" s="17">
        <v>48900.249794191826</v>
      </c>
      <c r="D52" s="17">
        <v>49512.864234271095</v>
      </c>
      <c r="E52" s="17">
        <v>50577.402832996471</v>
      </c>
      <c r="F52" s="17">
        <v>50962.396826127369</v>
      </c>
      <c r="G52" s="17">
        <v>52405.536607230788</v>
      </c>
      <c r="H52" s="17">
        <v>53212.810745612303</v>
      </c>
      <c r="I52" s="17">
        <v>53411.516049954444</v>
      </c>
      <c r="J52" s="17">
        <v>53717.829134790656</v>
      </c>
      <c r="K52" s="17">
        <v>52788.272502554828</v>
      </c>
      <c r="L52" s="17">
        <v>54254.593813604552</v>
      </c>
      <c r="M52" s="17">
        <v>55019.44526596662</v>
      </c>
      <c r="N52" s="17">
        <v>57036.326770513973</v>
      </c>
      <c r="O52" s="17">
        <v>59327.172180490656</v>
      </c>
      <c r="P52" s="17">
        <v>61275.679424416332</v>
      </c>
      <c r="Q52" s="17">
        <v>61517.725915828181</v>
      </c>
      <c r="R52" s="17">
        <v>62336.952977397261</v>
      </c>
      <c r="S52" s="17">
        <v>63064.346665414865</v>
      </c>
      <c r="T52" s="17">
        <v>63697.93898008173</v>
      </c>
      <c r="U52" s="17">
        <v>63898.144335072539</v>
      </c>
      <c r="V52" s="17">
        <v>64408.796835233014</v>
      </c>
      <c r="W52" s="17">
        <v>65334.004623405803</v>
      </c>
      <c r="X52" s="17">
        <v>65103.854027435103</v>
      </c>
      <c r="Y52" s="17">
        <v>65147.737464534075</v>
      </c>
      <c r="Z52" s="17">
        <v>66825.383747839849</v>
      </c>
      <c r="AA52" s="17">
        <v>68042.004863771115</v>
      </c>
      <c r="AB52" s="17">
        <v>67648.252667206558</v>
      </c>
      <c r="AC52" s="17">
        <v>68918.64927101857</v>
      </c>
      <c r="AD52" s="17">
        <v>69643.04647323332</v>
      </c>
      <c r="AE52" s="23">
        <v>0.13208096424959903</v>
      </c>
    </row>
    <row r="53" spans="1:34" s="2" customFormat="1" x14ac:dyDescent="0.25">
      <c r="A53" s="16" t="s">
        <v>101</v>
      </c>
      <c r="B53" s="18">
        <v>9220.583317210685</v>
      </c>
      <c r="C53" s="18">
        <v>9241.4063291148777</v>
      </c>
      <c r="D53" s="18">
        <v>9501.3500196638888</v>
      </c>
      <c r="E53" s="18">
        <v>9728.6870779686342</v>
      </c>
      <c r="F53" s="18">
        <v>9433.4251589697742</v>
      </c>
      <c r="G53" s="18">
        <v>9723.8051525071824</v>
      </c>
      <c r="H53" s="18">
        <v>10065.373415268685</v>
      </c>
      <c r="I53" s="18">
        <v>10165.881236140776</v>
      </c>
      <c r="J53" s="18">
        <v>10225.256172003797</v>
      </c>
      <c r="K53" s="18">
        <v>10146.732143070847</v>
      </c>
      <c r="L53" s="18">
        <v>10378.812583806066</v>
      </c>
      <c r="M53" s="18">
        <v>10886.329957265914</v>
      </c>
      <c r="N53" s="18">
        <v>11097.897708643048</v>
      </c>
      <c r="O53" s="18">
        <v>11494.680707951857</v>
      </c>
      <c r="P53" s="18">
        <v>11769.441434537108</v>
      </c>
      <c r="Q53" s="18">
        <v>12126.319035314871</v>
      </c>
      <c r="R53" s="18">
        <v>12570.660761418003</v>
      </c>
      <c r="S53" s="18">
        <v>12968.705915556362</v>
      </c>
      <c r="T53" s="18">
        <v>13458.400409588226</v>
      </c>
      <c r="U53" s="18">
        <v>13847.720103787415</v>
      </c>
      <c r="V53" s="18">
        <v>14178.30644477838</v>
      </c>
      <c r="W53" s="18">
        <v>14515.153215440485</v>
      </c>
      <c r="X53" s="18">
        <v>14616.351498347914</v>
      </c>
      <c r="Y53" s="18">
        <v>15132.152642428335</v>
      </c>
      <c r="Z53" s="18">
        <v>15484.112766177912</v>
      </c>
      <c r="AA53" s="18">
        <v>15736.607924075095</v>
      </c>
      <c r="AB53" s="18">
        <v>15958.216122184345</v>
      </c>
      <c r="AC53" s="18">
        <v>15942.597760789718</v>
      </c>
      <c r="AD53" s="18">
        <v>16118.29822746748</v>
      </c>
      <c r="AE53" s="21">
        <v>0.32919958484738587</v>
      </c>
    </row>
    <row r="54" spans="1:34" x14ac:dyDescent="0.25">
      <c r="A54" s="16" t="s">
        <v>100</v>
      </c>
      <c r="B54" s="18">
        <v>40217.619581238068</v>
      </c>
      <c r="C54" s="18">
        <v>39658.843465076934</v>
      </c>
      <c r="D54" s="18">
        <v>40011.514214607188</v>
      </c>
      <c r="E54" s="18">
        <v>40848.715755027821</v>
      </c>
      <c r="F54" s="18">
        <v>41528.971667157588</v>
      </c>
      <c r="G54" s="18">
        <v>42681.731454723609</v>
      </c>
      <c r="H54" s="18">
        <v>43147.437330343608</v>
      </c>
      <c r="I54" s="18">
        <v>43245.63481381366</v>
      </c>
      <c r="J54" s="18">
        <v>43492.57296278685</v>
      </c>
      <c r="K54" s="18">
        <v>42641.540359483974</v>
      </c>
      <c r="L54" s="18">
        <v>43875.781229798486</v>
      </c>
      <c r="M54" s="18">
        <v>44133.115308700704</v>
      </c>
      <c r="N54" s="18">
        <v>45938.429061870898</v>
      </c>
      <c r="O54" s="18">
        <v>47832.491472538808</v>
      </c>
      <c r="P54" s="18">
        <v>49506.237989879199</v>
      </c>
      <c r="Q54" s="18">
        <v>49391.406880513314</v>
      </c>
      <c r="R54" s="18">
        <v>49766.292215979265</v>
      </c>
      <c r="S54" s="18">
        <v>50095.640749858518</v>
      </c>
      <c r="T54" s="18">
        <v>50239.53857049354</v>
      </c>
      <c r="U54" s="18">
        <v>50050.42423128512</v>
      </c>
      <c r="V54" s="18">
        <v>50230.490390454637</v>
      </c>
      <c r="W54" s="18">
        <v>50818.851407965311</v>
      </c>
      <c r="X54" s="18">
        <v>50487.502529087193</v>
      </c>
      <c r="Y54" s="18">
        <v>50015.584822105739</v>
      </c>
      <c r="Z54" s="18">
        <v>51341.270981661932</v>
      </c>
      <c r="AA54" s="18">
        <v>52305.396939696016</v>
      </c>
      <c r="AB54" s="18">
        <v>51690.036545022216</v>
      </c>
      <c r="AC54" s="18">
        <v>52976.051510228841</v>
      </c>
      <c r="AD54" s="18">
        <v>53524.748245765841</v>
      </c>
      <c r="AE54" s="21">
        <v>8.3685434902711409E-2</v>
      </c>
    </row>
  </sheetData>
  <mergeCells count="1">
    <mergeCell ref="B5:AD5"/>
  </mergeCells>
  <dataValidations count="1">
    <dataValidation allowBlank="1" showInputMessage="1" showErrorMessage="1" sqref="A1"/>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
  <sheetViews>
    <sheetView topLeftCell="C1" workbookViewId="0">
      <selection activeCell="AE6" sqref="AE6:AE13"/>
    </sheetView>
  </sheetViews>
  <sheetFormatPr defaultRowHeight="15" x14ac:dyDescent="0.25"/>
  <cols>
    <col min="1" max="1" width="25.28515625" customWidth="1"/>
  </cols>
  <sheetData>
    <row r="1" spans="1:31" ht="15.75" x14ac:dyDescent="0.25">
      <c r="A1" s="43" t="str">
        <f>Contents!A16</f>
        <v>Data Table 2: National Indirect Greenhouse Gas Emissions from the Generation of Purchased Electricity (Scope 2 Emissions) by Economic Sector, 1990 to 2018</v>
      </c>
    </row>
    <row r="2" spans="1:31" ht="18" x14ac:dyDescent="0.35">
      <c r="A2" t="s">
        <v>133</v>
      </c>
    </row>
    <row r="4" spans="1:31" ht="60" x14ac:dyDescent="0.2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2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ht="24" x14ac:dyDescent="0.25">
      <c r="A6" s="22" t="s">
        <v>91</v>
      </c>
      <c r="B6" s="18">
        <v>1561.3647840201299</v>
      </c>
      <c r="C6" s="18">
        <v>1645.1387847123301</v>
      </c>
      <c r="D6" s="18">
        <v>1751.72081264452</v>
      </c>
      <c r="E6" s="18">
        <v>1826.6823230929001</v>
      </c>
      <c r="F6" s="18">
        <v>1819.5960636160901</v>
      </c>
      <c r="G6" s="18">
        <v>1927.0699342811299</v>
      </c>
      <c r="H6" s="18">
        <v>1918.7294009402101</v>
      </c>
      <c r="I6" s="18">
        <v>1992.9262834430101</v>
      </c>
      <c r="J6" s="18">
        <v>2103.4398307493302</v>
      </c>
      <c r="K6" s="18">
        <v>2041.8008141176699</v>
      </c>
      <c r="L6" s="18">
        <v>2024.15347630633</v>
      </c>
      <c r="M6" s="18">
        <v>1875.0383060955301</v>
      </c>
      <c r="N6" s="18">
        <v>1755.1362766529301</v>
      </c>
      <c r="O6" s="18">
        <v>2306.4184621966401</v>
      </c>
      <c r="P6" s="18">
        <v>2303.0052455836399</v>
      </c>
      <c r="Q6" s="18">
        <v>2088.97975944871</v>
      </c>
      <c r="R6" s="18">
        <v>2176.8403276741501</v>
      </c>
      <c r="S6" s="18">
        <v>2174.5764863108702</v>
      </c>
      <c r="T6" s="18">
        <v>2145.5079936932102</v>
      </c>
      <c r="U6" s="18">
        <v>1959.37016663907</v>
      </c>
      <c r="V6" s="18">
        <v>1901.6302379388901</v>
      </c>
      <c r="W6" s="18">
        <v>1768.0086923501101</v>
      </c>
      <c r="X6" s="18">
        <v>1846.3469331891899</v>
      </c>
      <c r="Y6" s="18">
        <v>1660.3421763495501</v>
      </c>
      <c r="Z6" s="18">
        <v>1778.37803633866</v>
      </c>
      <c r="AA6" s="18">
        <v>1758.27984819025</v>
      </c>
      <c r="AB6" s="18">
        <v>1343.5957779094001</v>
      </c>
      <c r="AC6" s="18">
        <v>1635.43932570939</v>
      </c>
      <c r="AD6" s="18">
        <v>1527.8342</v>
      </c>
      <c r="AE6" s="26">
        <v>-0.26862182695192727</v>
      </c>
    </row>
    <row r="7" spans="1:31" x14ac:dyDescent="0.25">
      <c r="A7" s="22" t="s">
        <v>92</v>
      </c>
      <c r="B7" s="18">
        <v>7667.7339097089598</v>
      </c>
      <c r="C7" s="18">
        <v>7831.4384852569901</v>
      </c>
      <c r="D7" s="18">
        <v>8155.1062714645104</v>
      </c>
      <c r="E7" s="18">
        <v>8356.5388264233206</v>
      </c>
      <c r="F7" s="18">
        <v>8398.9701240824306</v>
      </c>
      <c r="G7" s="18">
        <v>8902.0399915255293</v>
      </c>
      <c r="H7" s="18">
        <v>9436.5520886819304</v>
      </c>
      <c r="I7" s="18">
        <v>9563.1572546980606</v>
      </c>
      <c r="J7" s="18">
        <v>10128.992608803201</v>
      </c>
      <c r="K7" s="18">
        <v>9805.3682385930206</v>
      </c>
      <c r="L7" s="18">
        <v>10197.0530337195</v>
      </c>
      <c r="M7" s="18">
        <v>10094.788406207799</v>
      </c>
      <c r="N7" s="18">
        <v>11140.675476623501</v>
      </c>
      <c r="O7" s="18">
        <v>11560.635442135999</v>
      </c>
      <c r="P7" s="18">
        <v>11926.912307153099</v>
      </c>
      <c r="Q7" s="18">
        <v>12564.1592085703</v>
      </c>
      <c r="R7" s="18">
        <v>14769.426211059799</v>
      </c>
      <c r="S7" s="18">
        <v>14462.811181515701</v>
      </c>
      <c r="T7" s="18">
        <v>14285.9696675463</v>
      </c>
      <c r="U7" s="18">
        <v>15937.2499744836</v>
      </c>
      <c r="V7" s="18">
        <v>15549.8284561579</v>
      </c>
      <c r="W7" s="18">
        <v>16851.690346191201</v>
      </c>
      <c r="X7" s="18">
        <v>17213.032918452202</v>
      </c>
      <c r="Y7" s="18">
        <v>17907.0334008297</v>
      </c>
      <c r="Z7" s="18">
        <v>19033.0999478753</v>
      </c>
      <c r="AA7" s="18">
        <v>20153.841600737102</v>
      </c>
      <c r="AB7" s="18">
        <v>23569.290574345501</v>
      </c>
      <c r="AC7" s="18">
        <v>18881.292079200401</v>
      </c>
      <c r="AD7" s="18">
        <v>25429.503799999999</v>
      </c>
      <c r="AE7" s="26">
        <v>1.0239717897441123</v>
      </c>
    </row>
    <row r="8" spans="1:31" x14ac:dyDescent="0.25">
      <c r="A8" s="22" t="s">
        <v>93</v>
      </c>
      <c r="B8" s="18">
        <v>42251.199113877599</v>
      </c>
      <c r="C8" s="18">
        <v>42802.501593365203</v>
      </c>
      <c r="D8" s="18">
        <v>43059.171830493397</v>
      </c>
      <c r="E8" s="18">
        <v>43376.279620228197</v>
      </c>
      <c r="F8" s="18">
        <v>44938.536834151702</v>
      </c>
      <c r="G8" s="18">
        <v>45436.236258490397</v>
      </c>
      <c r="H8" s="18">
        <v>45771.342274959803</v>
      </c>
      <c r="I8" s="18">
        <v>47097.582577855399</v>
      </c>
      <c r="J8" s="18">
        <v>52307.498886335401</v>
      </c>
      <c r="K8" s="18">
        <v>54640.0233641589</v>
      </c>
      <c r="L8" s="18">
        <v>56126.565269561099</v>
      </c>
      <c r="M8" s="18">
        <v>59353.049643961698</v>
      </c>
      <c r="N8" s="18">
        <v>58947.320511899001</v>
      </c>
      <c r="O8" s="18">
        <v>53181.8694972671</v>
      </c>
      <c r="P8" s="18">
        <v>54110.522734976803</v>
      </c>
      <c r="Q8" s="18">
        <v>55852.164657082802</v>
      </c>
      <c r="R8" s="18">
        <v>55741.184708105902</v>
      </c>
      <c r="S8" s="18">
        <v>57568.005985373697</v>
      </c>
      <c r="T8" s="18">
        <v>58078.6050126759</v>
      </c>
      <c r="U8" s="18">
        <v>59378.560948265498</v>
      </c>
      <c r="V8" s="18">
        <v>57935.128466339404</v>
      </c>
      <c r="W8" s="18">
        <v>53496.291767299299</v>
      </c>
      <c r="X8" s="18">
        <v>53384.291894958798</v>
      </c>
      <c r="Y8" s="18">
        <v>47899.520896825197</v>
      </c>
      <c r="Z8" s="18">
        <v>45648.1541297808</v>
      </c>
      <c r="AA8" s="18">
        <v>43940.131167445397</v>
      </c>
      <c r="AB8" s="18">
        <v>44202.259644033998</v>
      </c>
      <c r="AC8" s="18">
        <v>48866.096117028203</v>
      </c>
      <c r="AD8" s="18">
        <v>38880.208899999998</v>
      </c>
      <c r="AE8" s="26">
        <v>-0.30387283753970906</v>
      </c>
    </row>
    <row r="9" spans="1:31" ht="24" x14ac:dyDescent="0.25">
      <c r="A9" s="22" t="s">
        <v>95</v>
      </c>
      <c r="B9" s="18">
        <v>19624.693532933299</v>
      </c>
      <c r="C9" s="18">
        <v>19152.877260822199</v>
      </c>
      <c r="D9" s="18">
        <v>20385.302337274101</v>
      </c>
      <c r="E9" s="18">
        <v>19754.097953934499</v>
      </c>
      <c r="F9" s="18">
        <v>19737.024463379701</v>
      </c>
      <c r="G9" s="18">
        <v>20824.754308115502</v>
      </c>
      <c r="H9" s="18">
        <v>21262.1084404336</v>
      </c>
      <c r="I9" s="18">
        <v>21463.8907288107</v>
      </c>
      <c r="J9" s="18">
        <v>24564.201345568101</v>
      </c>
      <c r="K9" s="18">
        <v>26639.497262412198</v>
      </c>
      <c r="L9" s="18">
        <v>27019.966677103701</v>
      </c>
      <c r="M9" s="18">
        <v>27580.431973649102</v>
      </c>
      <c r="N9" s="18">
        <v>28426.274126407901</v>
      </c>
      <c r="O9" s="18">
        <v>27193.598753843598</v>
      </c>
      <c r="P9" s="18">
        <v>30284.878826752101</v>
      </c>
      <c r="Q9" s="18">
        <v>29550.634097367099</v>
      </c>
      <c r="R9" s="18">
        <v>30163.673400563599</v>
      </c>
      <c r="S9" s="18">
        <v>29590.979660773599</v>
      </c>
      <c r="T9" s="18">
        <v>29455.3027187962</v>
      </c>
      <c r="U9" s="18">
        <v>30626.900067902599</v>
      </c>
      <c r="V9" s="18">
        <v>28803.511165441199</v>
      </c>
      <c r="W9" s="18">
        <v>26253.592956631699</v>
      </c>
      <c r="X9" s="18">
        <v>26903.7241121855</v>
      </c>
      <c r="Y9" s="18">
        <v>23403.2376646995</v>
      </c>
      <c r="Z9" s="18">
        <v>22429.851328348101</v>
      </c>
      <c r="AA9" s="18">
        <v>23327.485869135198</v>
      </c>
      <c r="AB9" s="18">
        <v>24954.1688835323</v>
      </c>
      <c r="AC9" s="18">
        <v>23838.5529170669</v>
      </c>
      <c r="AD9" s="18">
        <v>21839.3452</v>
      </c>
      <c r="AE9" s="26">
        <v>-0.26095172347094098</v>
      </c>
    </row>
    <row r="10" spans="1:31" x14ac:dyDescent="0.25">
      <c r="A10" s="22" t="s">
        <v>96</v>
      </c>
      <c r="B10" s="18">
        <v>22.721912165484898</v>
      </c>
      <c r="C10" s="18">
        <v>16.427049327849101</v>
      </c>
      <c r="D10" s="18">
        <v>16.123811583994499</v>
      </c>
      <c r="E10" s="18">
        <v>16.157245797891601</v>
      </c>
      <c r="F10" s="18">
        <v>17.963750921130199</v>
      </c>
      <c r="G10" s="18">
        <v>17.9581500229698</v>
      </c>
      <c r="H10" s="18">
        <v>18.1851108805797</v>
      </c>
      <c r="I10" s="18">
        <v>18.1795026512006</v>
      </c>
      <c r="J10" s="18">
        <v>50.701633556509897</v>
      </c>
      <c r="K10" s="18">
        <v>50.3166415682186</v>
      </c>
      <c r="L10" s="18">
        <v>58.0682010460146</v>
      </c>
      <c r="M10" s="18">
        <v>61.343648633883198</v>
      </c>
      <c r="N10" s="18">
        <v>67.303276486013502</v>
      </c>
      <c r="O10" s="18">
        <v>72.530196229971395</v>
      </c>
      <c r="P10" s="18">
        <v>74.430890197926203</v>
      </c>
      <c r="Q10" s="18">
        <v>73.230637794650804</v>
      </c>
      <c r="R10" s="18">
        <v>74.743562124187093</v>
      </c>
      <c r="S10" s="18">
        <v>77.036071418735801</v>
      </c>
      <c r="T10" s="18">
        <v>76.805491465193199</v>
      </c>
      <c r="U10" s="18">
        <v>75.254860189045004</v>
      </c>
      <c r="V10" s="18">
        <v>70.207357796369706</v>
      </c>
      <c r="W10" s="18">
        <v>68.850820985801903</v>
      </c>
      <c r="X10" s="18">
        <v>68.355741542482903</v>
      </c>
      <c r="Y10" s="18">
        <v>105.51633684933999</v>
      </c>
      <c r="Z10" s="18">
        <v>124.80489023009</v>
      </c>
      <c r="AA10" s="18">
        <v>126.445274345203</v>
      </c>
      <c r="AB10" s="18">
        <v>140.40024271952799</v>
      </c>
      <c r="AC10" s="18">
        <v>68.920304343917806</v>
      </c>
      <c r="AD10" s="18">
        <v>208.678</v>
      </c>
      <c r="AE10" s="26">
        <v>1.8495996523362668</v>
      </c>
    </row>
    <row r="11" spans="1:31" ht="24" x14ac:dyDescent="0.25">
      <c r="A11" s="22" t="s">
        <v>97</v>
      </c>
      <c r="B11" s="18">
        <v>22955.1900677212</v>
      </c>
      <c r="C11" s="18">
        <v>24155.0451639516</v>
      </c>
      <c r="D11" s="18">
        <v>24654.159479275899</v>
      </c>
      <c r="E11" s="18">
        <v>25061.8631049703</v>
      </c>
      <c r="F11" s="18">
        <v>25566.725587461799</v>
      </c>
      <c r="G11" s="18">
        <v>27391.2078114703</v>
      </c>
      <c r="H11" s="18">
        <v>29706.779116399299</v>
      </c>
      <c r="I11" s="18">
        <v>31347.576904843099</v>
      </c>
      <c r="J11" s="18">
        <v>33217.018293086003</v>
      </c>
      <c r="K11" s="18">
        <v>34337.455511076201</v>
      </c>
      <c r="L11" s="18">
        <v>35238.846725482901</v>
      </c>
      <c r="M11" s="18">
        <v>38520.784705202503</v>
      </c>
      <c r="N11" s="18">
        <v>37777.289270428999</v>
      </c>
      <c r="O11" s="18">
        <v>43416.106497658002</v>
      </c>
      <c r="P11" s="18">
        <v>45085.116305714997</v>
      </c>
      <c r="Q11" s="18">
        <v>45677.9746583659</v>
      </c>
      <c r="R11" s="18">
        <v>46292.627933710697</v>
      </c>
      <c r="S11" s="18">
        <v>47960.679521596197</v>
      </c>
      <c r="T11" s="18">
        <v>48578.8370783141</v>
      </c>
      <c r="U11" s="18">
        <v>50049.645131142403</v>
      </c>
      <c r="V11" s="18">
        <v>48355.699586259303</v>
      </c>
      <c r="W11" s="18">
        <v>47693.711615111803</v>
      </c>
      <c r="X11" s="18">
        <v>47776.021509970502</v>
      </c>
      <c r="Y11" s="18">
        <v>46699.114917541898</v>
      </c>
      <c r="Z11" s="18">
        <v>45707.613626840997</v>
      </c>
      <c r="AA11" s="18">
        <v>50358.031191236201</v>
      </c>
      <c r="AB11" s="18">
        <v>50745.761881485399</v>
      </c>
      <c r="AC11" s="18">
        <v>47145.899857778597</v>
      </c>
      <c r="AD11" s="18">
        <v>49149.747900000002</v>
      </c>
      <c r="AE11" s="26">
        <v>7.6005411089264507E-2</v>
      </c>
    </row>
    <row r="12" spans="1:31" ht="24" x14ac:dyDescent="0.25">
      <c r="A12" s="22" t="s">
        <v>98</v>
      </c>
      <c r="B12" s="18">
        <v>1618.7851985150401</v>
      </c>
      <c r="C12" s="18">
        <v>1634.7058071592801</v>
      </c>
      <c r="D12" s="18">
        <v>1689.37045896835</v>
      </c>
      <c r="E12" s="18">
        <v>1685.7196366205101</v>
      </c>
      <c r="F12" s="18">
        <v>1697.15454771088</v>
      </c>
      <c r="G12" s="18">
        <v>1752.0731154181999</v>
      </c>
      <c r="H12" s="18">
        <v>1847.3167575028499</v>
      </c>
      <c r="I12" s="18">
        <v>1902.6734379848299</v>
      </c>
      <c r="J12" s="18">
        <v>1959.9058739269501</v>
      </c>
      <c r="K12" s="18">
        <v>2043.1642236928701</v>
      </c>
      <c r="L12" s="18">
        <v>2108.4528686793601</v>
      </c>
      <c r="M12" s="18">
        <v>2108.78085995319</v>
      </c>
      <c r="N12" s="18">
        <v>2092.5163797113601</v>
      </c>
      <c r="O12" s="18">
        <v>3000.4969586318798</v>
      </c>
      <c r="P12" s="18">
        <v>3163.8723206682798</v>
      </c>
      <c r="Q12" s="18">
        <v>3133.4816065622399</v>
      </c>
      <c r="R12" s="18">
        <v>3363.8793312443299</v>
      </c>
      <c r="S12" s="18">
        <v>3402.9270429583798</v>
      </c>
      <c r="T12" s="18">
        <v>3593.3768434172598</v>
      </c>
      <c r="U12" s="18">
        <v>3005.0421930697398</v>
      </c>
      <c r="V12" s="18">
        <v>3158.1871490971098</v>
      </c>
      <c r="W12" s="18">
        <v>3219.50421041852</v>
      </c>
      <c r="X12" s="18">
        <v>3413.2987394024499</v>
      </c>
      <c r="Y12" s="18">
        <v>4068.9211346775901</v>
      </c>
      <c r="Z12" s="18">
        <v>3999.4925148641</v>
      </c>
      <c r="AA12" s="18">
        <v>4493.63239827083</v>
      </c>
      <c r="AB12" s="18">
        <v>4829.5605265846298</v>
      </c>
      <c r="AC12" s="18">
        <v>3478.0841038108902</v>
      </c>
      <c r="AD12" s="18">
        <v>4369.6733999999997</v>
      </c>
      <c r="AE12" s="26">
        <v>0.39451062704465412</v>
      </c>
    </row>
    <row r="13" spans="1:31" x14ac:dyDescent="0.25">
      <c r="A13" s="22" t="s">
        <v>31</v>
      </c>
      <c r="B13" s="18">
        <v>33878.500708052401</v>
      </c>
      <c r="C13" s="18">
        <v>34485.135337052903</v>
      </c>
      <c r="D13" s="18">
        <v>34868.255480934102</v>
      </c>
      <c r="E13" s="18">
        <v>35428.099485676903</v>
      </c>
      <c r="F13" s="18">
        <v>34904.195785323398</v>
      </c>
      <c r="G13" s="18">
        <v>36449.638551424898</v>
      </c>
      <c r="H13" s="18">
        <v>37768.9910378411</v>
      </c>
      <c r="I13" s="18">
        <v>39375.965308179897</v>
      </c>
      <c r="J13" s="18">
        <v>41066.559704846499</v>
      </c>
      <c r="K13" s="18">
        <v>42065.327383114098</v>
      </c>
      <c r="L13" s="18">
        <v>42639.430911628799</v>
      </c>
      <c r="M13" s="18">
        <v>43091.444795873402</v>
      </c>
      <c r="N13" s="18">
        <v>43783.634167872602</v>
      </c>
      <c r="O13" s="18">
        <v>45828.905580197003</v>
      </c>
      <c r="P13" s="18">
        <v>47984.279886793702</v>
      </c>
      <c r="Q13" s="18">
        <v>47821.252888861098</v>
      </c>
      <c r="R13" s="18">
        <v>48730.756090050199</v>
      </c>
      <c r="S13" s="18">
        <v>48887.987827276098</v>
      </c>
      <c r="T13" s="18">
        <v>49746.970841358299</v>
      </c>
      <c r="U13" s="18">
        <v>50662.5476070238</v>
      </c>
      <c r="V13" s="18">
        <v>49321.292695299198</v>
      </c>
      <c r="W13" s="18">
        <v>49145.942547943698</v>
      </c>
      <c r="X13" s="18">
        <v>48511.7461189366</v>
      </c>
      <c r="Y13" s="18">
        <v>45304.824690659399</v>
      </c>
      <c r="Z13" s="18">
        <v>42067.489979772399</v>
      </c>
      <c r="AA13" s="18">
        <v>44831.417766306302</v>
      </c>
      <c r="AB13" s="18">
        <v>44957.722116061297</v>
      </c>
      <c r="AC13" s="18">
        <v>45856.283512706701</v>
      </c>
      <c r="AD13" s="18">
        <v>41765.465900000003</v>
      </c>
      <c r="AE13" s="26">
        <v>-0.12663380030914362</v>
      </c>
    </row>
    <row r="15" spans="1:31" ht="57" customHeight="1" x14ac:dyDescent="0.25">
      <c r="A15" s="57" t="s">
        <v>138</v>
      </c>
      <c r="B15" s="57"/>
      <c r="C15" s="57"/>
      <c r="D15" s="57"/>
      <c r="E15" s="57"/>
      <c r="F15" s="57"/>
      <c r="G15" s="57"/>
      <c r="H15" s="57"/>
      <c r="I15" s="57"/>
      <c r="J15" s="57"/>
      <c r="K15" s="57"/>
      <c r="L15" s="57"/>
    </row>
  </sheetData>
  <mergeCells count="2">
    <mergeCell ref="B5:AD5"/>
    <mergeCell ref="A15:L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tabSelected="1" workbookViewId="0">
      <selection activeCell="A8" sqref="A8"/>
    </sheetView>
  </sheetViews>
  <sheetFormatPr defaultRowHeight="15" x14ac:dyDescent="0.25"/>
  <cols>
    <col min="1" max="1" width="37.5703125" bestFit="1" customWidth="1"/>
    <col min="2" max="2" width="9.28515625" bestFit="1" customWidth="1"/>
    <col min="3" max="30" width="9.140625" bestFit="1" customWidth="1"/>
    <col min="31" max="31" width="17.85546875" customWidth="1"/>
  </cols>
  <sheetData>
    <row r="1" spans="1:31" ht="15.75" x14ac:dyDescent="0.25">
      <c r="A1" s="43" t="str">
        <f>Contents!A17</f>
        <v>Data Table 3A: New South Wales Direct Emissions by Economic Sectors, 1990 to 2018</v>
      </c>
    </row>
    <row r="2" spans="1:31" ht="18" x14ac:dyDescent="0.35">
      <c r="A2" t="s">
        <v>133</v>
      </c>
    </row>
    <row r="3" spans="1:31" ht="15.75" x14ac:dyDescent="0.25">
      <c r="A3" s="12"/>
    </row>
    <row r="4" spans="1:31" ht="24" x14ac:dyDescent="0.2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2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25">
      <c r="A6" s="14" t="s">
        <v>88</v>
      </c>
      <c r="B6" s="27">
        <v>176540.89965570965</v>
      </c>
      <c r="C6" s="27">
        <v>163757.51397714255</v>
      </c>
      <c r="D6" s="27">
        <v>153869.49382008196</v>
      </c>
      <c r="E6" s="27">
        <v>144026.50157432235</v>
      </c>
      <c r="F6" s="27">
        <v>143212.66316541008</v>
      </c>
      <c r="G6" s="27">
        <v>134137.05335287322</v>
      </c>
      <c r="H6" s="27">
        <v>136478.353261526</v>
      </c>
      <c r="I6" s="27">
        <v>138383.56929810042</v>
      </c>
      <c r="J6" s="27">
        <v>132124.2056026693</v>
      </c>
      <c r="K6" s="27">
        <v>134563.35218234599</v>
      </c>
      <c r="L6" s="27">
        <v>149403.69608338474</v>
      </c>
      <c r="M6" s="27">
        <v>155560.67359584925</v>
      </c>
      <c r="N6" s="27">
        <v>152354.18770602028</v>
      </c>
      <c r="O6" s="27">
        <v>151400.35091166853</v>
      </c>
      <c r="P6" s="27">
        <v>154909.80406553147</v>
      </c>
      <c r="Q6" s="27">
        <v>159458.49835081043</v>
      </c>
      <c r="R6" s="27">
        <v>161195.08839760348</v>
      </c>
      <c r="S6" s="27">
        <v>164299.31319433183</v>
      </c>
      <c r="T6" s="27">
        <v>163289.57445609293</v>
      </c>
      <c r="U6" s="27">
        <v>154868.71974387669</v>
      </c>
      <c r="V6" s="27">
        <v>144156.9005004447</v>
      </c>
      <c r="W6" s="27">
        <v>147196.40807231542</v>
      </c>
      <c r="X6" s="27">
        <v>146370.49943033091</v>
      </c>
      <c r="Y6" s="27">
        <v>139141.01724373637</v>
      </c>
      <c r="Z6" s="27">
        <v>140885.17733202569</v>
      </c>
      <c r="AA6" s="27">
        <v>134722.70870122805</v>
      </c>
      <c r="AB6" s="27">
        <v>129294.87964569067</v>
      </c>
      <c r="AC6" s="27">
        <v>130935.18240441634</v>
      </c>
      <c r="AD6" s="27">
        <v>131684.87562938046</v>
      </c>
      <c r="AE6" s="26">
        <v>-0.17417461602032458</v>
      </c>
    </row>
    <row r="7" spans="1:31" x14ac:dyDescent="0.25">
      <c r="A7" s="22" t="s">
        <v>91</v>
      </c>
      <c r="B7" s="18">
        <v>68383.401414753491</v>
      </c>
      <c r="C7" s="18">
        <v>57224.993573580417</v>
      </c>
      <c r="D7" s="18">
        <v>40912.921552886888</v>
      </c>
      <c r="E7" s="18">
        <v>31488.239952629483</v>
      </c>
      <c r="F7" s="18">
        <v>32957.092895874615</v>
      </c>
      <c r="G7" s="18">
        <v>22535.116682702297</v>
      </c>
      <c r="H7" s="18">
        <v>23124.26336886223</v>
      </c>
      <c r="I7" s="18">
        <v>30475.444329815677</v>
      </c>
      <c r="J7" s="18">
        <v>23456.072842605619</v>
      </c>
      <c r="K7" s="18">
        <v>24158.086894632415</v>
      </c>
      <c r="L7" s="18">
        <v>28001.195132756562</v>
      </c>
      <c r="M7" s="18">
        <v>32140.972286872548</v>
      </c>
      <c r="N7" s="18">
        <v>30171.593348449929</v>
      </c>
      <c r="O7" s="18">
        <v>28044.016449926232</v>
      </c>
      <c r="P7" s="18">
        <v>29471.575941115829</v>
      </c>
      <c r="Q7" s="18">
        <v>39467.19191188534</v>
      </c>
      <c r="R7" s="18">
        <v>36361.267647395034</v>
      </c>
      <c r="S7" s="18">
        <v>34813.713563047095</v>
      </c>
      <c r="T7" s="18">
        <v>31345.685704212392</v>
      </c>
      <c r="U7" s="18">
        <v>29024.355740743296</v>
      </c>
      <c r="V7" s="18">
        <v>24490.951760635202</v>
      </c>
      <c r="W7" s="18">
        <v>27472.743376040966</v>
      </c>
      <c r="X7" s="18">
        <v>31896.319119940094</v>
      </c>
      <c r="Y7" s="18">
        <v>31451.796112675886</v>
      </c>
      <c r="Z7" s="18">
        <v>32179.162814717143</v>
      </c>
      <c r="AA7" s="18">
        <v>26589.620897473658</v>
      </c>
      <c r="AB7" s="18">
        <v>21857.720170787183</v>
      </c>
      <c r="AC7" s="18">
        <v>21996.916164398877</v>
      </c>
      <c r="AD7" s="18">
        <v>20728.503468887931</v>
      </c>
      <c r="AE7" s="26">
        <v>-0.47479153026223664</v>
      </c>
    </row>
    <row r="8" spans="1:31" ht="24" x14ac:dyDescent="0.25">
      <c r="A8" s="22" t="s">
        <v>94</v>
      </c>
      <c r="B8" s="18">
        <v>-15263.736875533155</v>
      </c>
      <c r="C8" s="18">
        <v>-14193.472878260645</v>
      </c>
      <c r="D8" s="18">
        <v>-15367.265845610431</v>
      </c>
      <c r="E8" s="18">
        <v>-15751.23508624609</v>
      </c>
      <c r="F8" s="18">
        <v>-15166.404382280652</v>
      </c>
      <c r="G8" s="18">
        <v>-15151.587455681607</v>
      </c>
      <c r="H8" s="18">
        <v>-14406.464076271439</v>
      </c>
      <c r="I8" s="18">
        <v>-15704.433975734146</v>
      </c>
      <c r="J8" s="18">
        <v>-15163.662620737858</v>
      </c>
      <c r="K8" s="18">
        <v>-14803.039632864266</v>
      </c>
      <c r="L8" s="18">
        <v>-14785.519071049766</v>
      </c>
      <c r="M8" s="18">
        <v>-13462.955782598707</v>
      </c>
      <c r="N8" s="18">
        <v>-14179.090296598992</v>
      </c>
      <c r="O8" s="18">
        <v>-12559.741934949338</v>
      </c>
      <c r="P8" s="18">
        <v>-13634.197654553856</v>
      </c>
      <c r="Q8" s="18">
        <v>-13171.686927852086</v>
      </c>
      <c r="R8" s="18">
        <v>-11913.863495599329</v>
      </c>
      <c r="S8" s="18">
        <v>-12476.394621017749</v>
      </c>
      <c r="T8" s="18">
        <v>-13510.882479099782</v>
      </c>
      <c r="U8" s="18">
        <v>-13956.950906452879</v>
      </c>
      <c r="V8" s="18">
        <v>-14506.473382638565</v>
      </c>
      <c r="W8" s="18">
        <v>-16135.048888222394</v>
      </c>
      <c r="X8" s="18">
        <v>-16053.934419474082</v>
      </c>
      <c r="Y8" s="18">
        <v>-17372.17218235767</v>
      </c>
      <c r="Z8" s="18">
        <v>-17006.347724729818</v>
      </c>
      <c r="AA8" s="18">
        <v>-17215.867161521917</v>
      </c>
      <c r="AB8" s="18">
        <v>-18455.050973791294</v>
      </c>
      <c r="AC8" s="18">
        <v>-17329.496677726893</v>
      </c>
      <c r="AD8" s="18">
        <v>-16928.678172816086</v>
      </c>
      <c r="AE8" s="26">
        <v>-0.28523235220689003</v>
      </c>
    </row>
    <row r="9" spans="1:31" x14ac:dyDescent="0.25">
      <c r="A9" s="22" t="s">
        <v>92</v>
      </c>
      <c r="B9" s="18">
        <v>21948.344659536491</v>
      </c>
      <c r="C9" s="18">
        <v>21855.886682229921</v>
      </c>
      <c r="D9" s="18">
        <v>22692.125932490952</v>
      </c>
      <c r="E9" s="18">
        <v>22753.427396618907</v>
      </c>
      <c r="F9" s="18">
        <v>20449.198907441794</v>
      </c>
      <c r="G9" s="18">
        <v>19755.658307148678</v>
      </c>
      <c r="H9" s="18">
        <v>21189.199670321195</v>
      </c>
      <c r="I9" s="18">
        <v>22256.886655809129</v>
      </c>
      <c r="J9" s="18">
        <v>22592.989493236619</v>
      </c>
      <c r="K9" s="18">
        <v>20957.676145437003</v>
      </c>
      <c r="L9" s="18">
        <v>21437.634716767479</v>
      </c>
      <c r="M9" s="18">
        <v>21301.467616304068</v>
      </c>
      <c r="N9" s="18">
        <v>20635.998133530735</v>
      </c>
      <c r="O9" s="18">
        <v>19747.499210695034</v>
      </c>
      <c r="P9" s="18">
        <v>20615.579419783549</v>
      </c>
      <c r="Q9" s="18">
        <v>21465.921845863231</v>
      </c>
      <c r="R9" s="18">
        <v>22576.283148400096</v>
      </c>
      <c r="S9" s="18">
        <v>24168.727209899356</v>
      </c>
      <c r="T9" s="18">
        <v>23037.956413879263</v>
      </c>
      <c r="U9" s="18">
        <v>22933.719563553776</v>
      </c>
      <c r="V9" s="18">
        <v>20735.805519869595</v>
      </c>
      <c r="W9" s="18">
        <v>21517.305180657801</v>
      </c>
      <c r="X9" s="18">
        <v>20790.85016640677</v>
      </c>
      <c r="Y9" s="18">
        <v>19723.75321295323</v>
      </c>
      <c r="Z9" s="18">
        <v>19265.582048589516</v>
      </c>
      <c r="AA9" s="18">
        <v>20202.228339438399</v>
      </c>
      <c r="AB9" s="18">
        <v>20293.425733072865</v>
      </c>
      <c r="AC9" s="18">
        <v>18812.449832681421</v>
      </c>
      <c r="AD9" s="18">
        <v>18379.832881536779</v>
      </c>
      <c r="AE9" s="26">
        <v>0.14376689650163721</v>
      </c>
    </row>
    <row r="10" spans="1:31" x14ac:dyDescent="0.25">
      <c r="A10" s="22" t="s">
        <v>93</v>
      </c>
      <c r="B10" s="18">
        <v>26315.745257343729</v>
      </c>
      <c r="C10" s="18">
        <v>26335.638350071291</v>
      </c>
      <c r="D10" s="18">
        <v>25673.402837942242</v>
      </c>
      <c r="E10" s="18">
        <v>25614.877848216773</v>
      </c>
      <c r="F10" s="18">
        <v>25952.023533906518</v>
      </c>
      <c r="G10" s="18">
        <v>25851.296926978164</v>
      </c>
      <c r="H10" s="18">
        <v>24764.579693559499</v>
      </c>
      <c r="I10" s="18">
        <v>25277.117273672884</v>
      </c>
      <c r="J10" s="18">
        <v>24793.646154075865</v>
      </c>
      <c r="K10" s="18">
        <v>25527.711374684302</v>
      </c>
      <c r="L10" s="18">
        <v>23897.592166000555</v>
      </c>
      <c r="M10" s="18">
        <v>22522.242600711852</v>
      </c>
      <c r="N10" s="18">
        <v>22457.667076153532</v>
      </c>
      <c r="O10" s="18">
        <v>23750.491116911435</v>
      </c>
      <c r="P10" s="18">
        <v>24310.219058999366</v>
      </c>
      <c r="Q10" s="18">
        <v>24354.06997606951</v>
      </c>
      <c r="R10" s="18">
        <v>24224.525714483367</v>
      </c>
      <c r="S10" s="18">
        <v>24753.865093815308</v>
      </c>
      <c r="T10" s="18">
        <v>24853.590676749853</v>
      </c>
      <c r="U10" s="18">
        <v>19924.993807361723</v>
      </c>
      <c r="V10" s="18">
        <v>22386.03972425692</v>
      </c>
      <c r="W10" s="18">
        <v>23225.541004807961</v>
      </c>
      <c r="X10" s="18">
        <v>19968.698751685846</v>
      </c>
      <c r="Y10" s="18">
        <v>18318.869164824147</v>
      </c>
      <c r="Z10" s="18">
        <v>17682.331982545609</v>
      </c>
      <c r="AA10" s="18">
        <v>16635.201209470913</v>
      </c>
      <c r="AB10" s="18">
        <v>16322.396752361328</v>
      </c>
      <c r="AC10" s="18">
        <v>16853.597074252255</v>
      </c>
      <c r="AD10" s="18">
        <v>16670.037574480659</v>
      </c>
      <c r="AE10" s="26">
        <v>-0.31551327597971257</v>
      </c>
    </row>
    <row r="11" spans="1:31" ht="24" x14ac:dyDescent="0.25">
      <c r="A11" s="22" t="s">
        <v>95</v>
      </c>
      <c r="B11" s="18">
        <v>51789.463216204233</v>
      </c>
      <c r="C11" s="18">
        <v>50765.65351008017</v>
      </c>
      <c r="D11" s="18">
        <v>51269.868602454073</v>
      </c>
      <c r="E11" s="18">
        <v>51709.644188586928</v>
      </c>
      <c r="F11" s="18">
        <v>51723.576827889898</v>
      </c>
      <c r="G11" s="18">
        <v>52602.33025862091</v>
      </c>
      <c r="H11" s="18">
        <v>53329.784108663509</v>
      </c>
      <c r="I11" s="18">
        <v>54016.633017635373</v>
      </c>
      <c r="J11" s="18">
        <v>54521.997393650759</v>
      </c>
      <c r="K11" s="18">
        <v>55844.722057641673</v>
      </c>
      <c r="L11" s="18">
        <v>57437.31653166865</v>
      </c>
      <c r="M11" s="18">
        <v>60366.838342707968</v>
      </c>
      <c r="N11" s="18">
        <v>60632.211728544673</v>
      </c>
      <c r="O11" s="18">
        <v>59726.045834068194</v>
      </c>
      <c r="P11" s="18">
        <v>61231.70279325248</v>
      </c>
      <c r="Q11" s="18">
        <v>60891.107454598648</v>
      </c>
      <c r="R11" s="18">
        <v>62203.168127920246</v>
      </c>
      <c r="S11" s="18">
        <v>64425.021842506569</v>
      </c>
      <c r="T11" s="18">
        <v>66038.602180459333</v>
      </c>
      <c r="U11" s="18">
        <v>65274.805857670741</v>
      </c>
      <c r="V11" s="18">
        <v>61886.688369614196</v>
      </c>
      <c r="W11" s="18">
        <v>57869.786966481508</v>
      </c>
      <c r="X11" s="18">
        <v>57014.909971351204</v>
      </c>
      <c r="Y11" s="18">
        <v>54216.643988077725</v>
      </c>
      <c r="Z11" s="18">
        <v>53089.33751874954</v>
      </c>
      <c r="AA11" s="18">
        <v>50033.573841333447</v>
      </c>
      <c r="AB11" s="18">
        <v>53145.60226849153</v>
      </c>
      <c r="AC11" s="18">
        <v>52559.884900105309</v>
      </c>
      <c r="AD11" s="18">
        <v>54426.065928275981</v>
      </c>
      <c r="AE11" s="26">
        <v>-0.10617382071993198</v>
      </c>
    </row>
    <row r="12" spans="1:31" x14ac:dyDescent="0.25">
      <c r="A12" s="22" t="s">
        <v>96</v>
      </c>
      <c r="B12" s="18">
        <v>2295.7993691282541</v>
      </c>
      <c r="C12" s="18">
        <v>2137.7321250083446</v>
      </c>
      <c r="D12" s="18">
        <v>2109.666336319222</v>
      </c>
      <c r="E12" s="18">
        <v>1894.7705161299223</v>
      </c>
      <c r="F12" s="18">
        <v>1845.9275987411165</v>
      </c>
      <c r="G12" s="18">
        <v>1819.4834202726151</v>
      </c>
      <c r="H12" s="18">
        <v>1804.7875227680124</v>
      </c>
      <c r="I12" s="18">
        <v>1886.400690779893</v>
      </c>
      <c r="J12" s="18">
        <v>1866.4901588494411</v>
      </c>
      <c r="K12" s="18">
        <v>2102.4867925917147</v>
      </c>
      <c r="L12" s="18">
        <v>2193.6850238327329</v>
      </c>
      <c r="M12" s="18">
        <v>1919.012143017228</v>
      </c>
      <c r="N12" s="18">
        <v>1916.939770075915</v>
      </c>
      <c r="O12" s="18">
        <v>1805.8706077901527</v>
      </c>
      <c r="P12" s="18">
        <v>1781.2318797911757</v>
      </c>
      <c r="Q12" s="18">
        <v>2026.2465539226368</v>
      </c>
      <c r="R12" s="18">
        <v>2136.5946528761424</v>
      </c>
      <c r="S12" s="18">
        <v>2066.4288505904533</v>
      </c>
      <c r="T12" s="18">
        <v>2162.5677985236589</v>
      </c>
      <c r="U12" s="18">
        <v>2078.3603170427255</v>
      </c>
      <c r="V12" s="18">
        <v>2018.6395385059134</v>
      </c>
      <c r="W12" s="18">
        <v>2125.0245607134243</v>
      </c>
      <c r="X12" s="18">
        <v>2162.7099493622027</v>
      </c>
      <c r="Y12" s="18">
        <v>2232.4514625121951</v>
      </c>
      <c r="Z12" s="18">
        <v>2280.8133131779109</v>
      </c>
      <c r="AA12" s="18">
        <v>2301.6949549288283</v>
      </c>
      <c r="AB12" s="18">
        <v>2487.4419496705032</v>
      </c>
      <c r="AC12" s="18">
        <v>2579.9545677598194</v>
      </c>
      <c r="AD12" s="18">
        <v>2528.5430899670982</v>
      </c>
      <c r="AE12" s="26">
        <v>0.24789507233068897</v>
      </c>
    </row>
    <row r="13" spans="1:31" x14ac:dyDescent="0.25">
      <c r="A13" s="22" t="s">
        <v>97</v>
      </c>
      <c r="B13" s="18">
        <v>2921.3168698871732</v>
      </c>
      <c r="C13" s="18">
        <v>1658.185167064481</v>
      </c>
      <c r="D13" s="18">
        <v>8371.6270944077132</v>
      </c>
      <c r="E13" s="18">
        <v>7718.3469347801711</v>
      </c>
      <c r="F13" s="18">
        <v>6578.227154642158</v>
      </c>
      <c r="G13" s="18">
        <v>6786.9651896792111</v>
      </c>
      <c r="H13" s="18">
        <v>6238.7036455626494</v>
      </c>
      <c r="I13" s="18">
        <v>-434.91924397374669</v>
      </c>
      <c r="J13" s="18">
        <v>-466.85041744580667</v>
      </c>
      <c r="K13" s="18">
        <v>247.21187561091574</v>
      </c>
      <c r="L13" s="18">
        <v>10162.366717883931</v>
      </c>
      <c r="M13" s="18">
        <v>9473.7975045725289</v>
      </c>
      <c r="N13" s="18">
        <v>8983.4446600912124</v>
      </c>
      <c r="O13" s="18">
        <v>8361.6816828665869</v>
      </c>
      <c r="P13" s="18">
        <v>7915.5455646047731</v>
      </c>
      <c r="Q13" s="18">
        <v>855.70909722071724</v>
      </c>
      <c r="R13" s="18">
        <v>1716.2290041848053</v>
      </c>
      <c r="S13" s="18">
        <v>2266.9886235963827</v>
      </c>
      <c r="T13" s="18">
        <v>4788.3128612859828</v>
      </c>
      <c r="U13" s="18">
        <v>4700.1760333504553</v>
      </c>
      <c r="V13" s="18">
        <v>1598.8529420520185</v>
      </c>
      <c r="W13" s="18">
        <v>4901.6405839715317</v>
      </c>
      <c r="X13" s="18">
        <v>4452.1677126870982</v>
      </c>
      <c r="Y13" s="18">
        <v>4365.8635687895739</v>
      </c>
      <c r="Z13" s="18">
        <v>7157.6734969609834</v>
      </c>
      <c r="AA13" s="18">
        <v>8674.4153189860517</v>
      </c>
      <c r="AB13" s="18">
        <v>6798.0930213105503</v>
      </c>
      <c r="AC13" s="18">
        <v>7883.7281794088176</v>
      </c>
      <c r="AD13" s="18">
        <v>7863.8304290945471</v>
      </c>
      <c r="AE13" s="26">
        <v>8.1898408637184215</v>
      </c>
    </row>
    <row r="14" spans="1:31" x14ac:dyDescent="0.25">
      <c r="A14" s="22" t="s">
        <v>98</v>
      </c>
      <c r="B14" s="18">
        <v>3651.772462768653</v>
      </c>
      <c r="C14" s="18">
        <v>3682.3917662654353</v>
      </c>
      <c r="D14" s="18">
        <v>3796.718615531915</v>
      </c>
      <c r="E14" s="18">
        <v>3878.4460825540968</v>
      </c>
      <c r="F14" s="18">
        <v>4009.0801009704196</v>
      </c>
      <c r="G14" s="18">
        <v>4697.3779746934943</v>
      </c>
      <c r="H14" s="18">
        <v>5061.2900055523442</v>
      </c>
      <c r="I14" s="18">
        <v>5237.4219005302211</v>
      </c>
      <c r="J14" s="18">
        <v>5026.6265257781261</v>
      </c>
      <c r="K14" s="18">
        <v>5206.2313570881042</v>
      </c>
      <c r="L14" s="18">
        <v>5352.5240550550834</v>
      </c>
      <c r="M14" s="18">
        <v>5251.5849278080013</v>
      </c>
      <c r="N14" s="18">
        <v>5183.4678809888346</v>
      </c>
      <c r="O14" s="18">
        <v>5432.5442797188371</v>
      </c>
      <c r="P14" s="18">
        <v>5608.3032657175736</v>
      </c>
      <c r="Q14" s="18">
        <v>5818.8781676854123</v>
      </c>
      <c r="R14" s="18">
        <v>6014.2542103168535</v>
      </c>
      <c r="S14" s="18">
        <v>6228.6534070263069</v>
      </c>
      <c r="T14" s="18">
        <v>6465.048972478653</v>
      </c>
      <c r="U14" s="18">
        <v>6717.02560274592</v>
      </c>
      <c r="V14" s="18">
        <v>7051.6460173854757</v>
      </c>
      <c r="W14" s="18">
        <v>7418.6767767688225</v>
      </c>
      <c r="X14" s="18">
        <v>7496.6065276685031</v>
      </c>
      <c r="Y14" s="18">
        <v>7609.3853679105678</v>
      </c>
      <c r="Z14" s="18">
        <v>7416.464763080663</v>
      </c>
      <c r="AA14" s="18">
        <v>8492.3359589363972</v>
      </c>
      <c r="AB14" s="18">
        <v>8729.5303905871187</v>
      </c>
      <c r="AC14" s="18">
        <v>8752.1103294680979</v>
      </c>
      <c r="AD14" s="18">
        <v>8526.8624961807072</v>
      </c>
      <c r="AE14" s="26">
        <v>0.46537910752863487</v>
      </c>
    </row>
    <row r="15" spans="1:31" x14ac:dyDescent="0.25">
      <c r="A15" s="22" t="s">
        <v>31</v>
      </c>
      <c r="B15" s="18">
        <v>14498.793281620792</v>
      </c>
      <c r="C15" s="18">
        <v>14290.505681103135</v>
      </c>
      <c r="D15" s="18">
        <v>14410.428693659393</v>
      </c>
      <c r="E15" s="18">
        <v>14719.983741052183</v>
      </c>
      <c r="F15" s="18">
        <v>14863.940528224206</v>
      </c>
      <c r="G15" s="18">
        <v>15240.41204845942</v>
      </c>
      <c r="H15" s="18">
        <v>15372.209322507995</v>
      </c>
      <c r="I15" s="18">
        <v>15373.018649565156</v>
      </c>
      <c r="J15" s="18">
        <v>15496.896072656544</v>
      </c>
      <c r="K15" s="18">
        <v>15322.26531752415</v>
      </c>
      <c r="L15" s="18">
        <v>15706.900810469508</v>
      </c>
      <c r="M15" s="18">
        <v>16047.713956453783</v>
      </c>
      <c r="N15" s="18">
        <v>16551.955404784436</v>
      </c>
      <c r="O15" s="18">
        <v>17091.943664641381</v>
      </c>
      <c r="P15" s="18">
        <v>17609.843796820587</v>
      </c>
      <c r="Q15" s="18">
        <v>17751.060271417042</v>
      </c>
      <c r="R15" s="18">
        <v>17876.629387626264</v>
      </c>
      <c r="S15" s="18">
        <v>18052.309224868091</v>
      </c>
      <c r="T15" s="18">
        <v>18108.692327603585</v>
      </c>
      <c r="U15" s="18">
        <v>18172.233727860945</v>
      </c>
      <c r="V15" s="18">
        <v>18494.750010763924</v>
      </c>
      <c r="W15" s="18">
        <v>18800.738511095798</v>
      </c>
      <c r="X15" s="18">
        <v>18642.171650703265</v>
      </c>
      <c r="Y15" s="18">
        <v>18594.42654835073</v>
      </c>
      <c r="Z15" s="18">
        <v>18820.159118934127</v>
      </c>
      <c r="AA15" s="18">
        <v>19009.505342182292</v>
      </c>
      <c r="AB15" s="18">
        <v>18115.720333200883</v>
      </c>
      <c r="AC15" s="18">
        <v>18826.038034068639</v>
      </c>
      <c r="AD15" s="18">
        <v>19489.87793377283</v>
      </c>
      <c r="AE15" s="26">
        <v>9.7955707195454211E-2</v>
      </c>
    </row>
    <row r="16" spans="1:31" ht="16.5" customHeight="1" x14ac:dyDescent="0.25">
      <c r="A16" s="45" t="s">
        <v>137</v>
      </c>
    </row>
    <row r="17" spans="1:31" ht="41.25" customHeight="1" x14ac:dyDescent="0.25">
      <c r="A17" s="58" t="s">
        <v>136</v>
      </c>
      <c r="B17" s="58"/>
      <c r="C17" s="58"/>
      <c r="D17" s="58"/>
      <c r="E17" s="58"/>
      <c r="F17" s="58"/>
      <c r="G17" s="58"/>
      <c r="H17" s="58"/>
      <c r="I17" s="58"/>
      <c r="J17" s="58"/>
      <c r="K17" s="58"/>
      <c r="L17" s="58"/>
    </row>
    <row r="19" spans="1:31" ht="15.75" x14ac:dyDescent="0.25">
      <c r="A19" s="43" t="str">
        <f>Contents!A18</f>
        <v>Data Table 3B: New South Wales Indirect Greenhouse Gas Emissions from the Generation of Purchased Electricity (Scope 2 Emissions) by Economic Sector, 1990 to 2018</v>
      </c>
    </row>
    <row r="20" spans="1:31" ht="18" x14ac:dyDescent="0.35">
      <c r="A20" t="s">
        <v>133</v>
      </c>
    </row>
    <row r="22" spans="1:31" ht="24" x14ac:dyDescent="0.25">
      <c r="A22" s="13" t="s">
        <v>87</v>
      </c>
      <c r="B22" s="25" t="s">
        <v>0</v>
      </c>
      <c r="C22" s="25" t="s">
        <v>1</v>
      </c>
      <c r="D22" s="25" t="s">
        <v>2</v>
      </c>
      <c r="E22" s="25" t="s">
        <v>3</v>
      </c>
      <c r="F22" s="25" t="s">
        <v>4</v>
      </c>
      <c r="G22" s="25" t="s">
        <v>5</v>
      </c>
      <c r="H22" s="25" t="s">
        <v>6</v>
      </c>
      <c r="I22" s="25" t="s">
        <v>7</v>
      </c>
      <c r="J22" s="25" t="s">
        <v>8</v>
      </c>
      <c r="K22" s="25" t="s">
        <v>9</v>
      </c>
      <c r="L22" s="25" t="s">
        <v>10</v>
      </c>
      <c r="M22" s="25" t="s">
        <v>11</v>
      </c>
      <c r="N22" s="25" t="s">
        <v>12</v>
      </c>
      <c r="O22" s="25" t="s">
        <v>13</v>
      </c>
      <c r="P22" s="25" t="s">
        <v>14</v>
      </c>
      <c r="Q22" s="25" t="s">
        <v>15</v>
      </c>
      <c r="R22" s="25" t="s">
        <v>16</v>
      </c>
      <c r="S22" s="25" t="s">
        <v>17</v>
      </c>
      <c r="T22" s="25" t="s">
        <v>18</v>
      </c>
      <c r="U22" s="25" t="s">
        <v>19</v>
      </c>
      <c r="V22" s="25" t="s">
        <v>20</v>
      </c>
      <c r="W22" s="25" t="s">
        <v>21</v>
      </c>
      <c r="X22" s="25" t="s">
        <v>22</v>
      </c>
      <c r="Y22" s="25" t="s">
        <v>23</v>
      </c>
      <c r="Z22" s="25" t="s">
        <v>24</v>
      </c>
      <c r="AA22" s="25" t="s">
        <v>25</v>
      </c>
      <c r="AB22" s="25" t="s">
        <v>26</v>
      </c>
      <c r="AC22" s="25" t="s">
        <v>27</v>
      </c>
      <c r="AD22" s="25" t="s">
        <v>28</v>
      </c>
      <c r="AE22" s="19" t="s">
        <v>89</v>
      </c>
    </row>
    <row r="23" spans="1:31" x14ac:dyDescent="0.25">
      <c r="A23" s="13"/>
      <c r="B23" s="54"/>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6"/>
      <c r="AE23" s="19" t="s">
        <v>90</v>
      </c>
    </row>
    <row r="24" spans="1:31" x14ac:dyDescent="0.25">
      <c r="A24" s="22" t="s">
        <v>91</v>
      </c>
      <c r="B24" s="18">
        <v>496.88</v>
      </c>
      <c r="C24" s="18">
        <v>542.94000000000005</v>
      </c>
      <c r="D24" s="18">
        <v>569.91999999999996</v>
      </c>
      <c r="E24" s="18">
        <v>605.73</v>
      </c>
      <c r="F24" s="18">
        <v>569.08000000000004</v>
      </c>
      <c r="G24" s="18">
        <v>613.66</v>
      </c>
      <c r="H24" s="18">
        <v>641.89</v>
      </c>
      <c r="I24" s="18">
        <v>578.27</v>
      </c>
      <c r="J24" s="18">
        <v>660.8</v>
      </c>
      <c r="K24" s="18">
        <v>631.49</v>
      </c>
      <c r="L24" s="18">
        <v>627.30999999999995</v>
      </c>
      <c r="M24" s="18">
        <v>594.23</v>
      </c>
      <c r="N24" s="18">
        <v>544.94000000000005</v>
      </c>
      <c r="O24" s="18">
        <v>934.62</v>
      </c>
      <c r="P24" s="18">
        <v>839.99</v>
      </c>
      <c r="Q24" s="18">
        <v>737.33</v>
      </c>
      <c r="R24" s="18">
        <v>768.98</v>
      </c>
      <c r="S24" s="18">
        <v>772.25</v>
      </c>
      <c r="T24" s="18">
        <v>743.01</v>
      </c>
      <c r="U24" s="18">
        <v>540.09</v>
      </c>
      <c r="V24" s="18">
        <v>551.04999999999995</v>
      </c>
      <c r="W24" s="18">
        <v>517.66</v>
      </c>
      <c r="X24" s="18">
        <v>537.20000000000005</v>
      </c>
      <c r="Y24" s="18">
        <v>530.44000000000005</v>
      </c>
      <c r="Z24" s="18">
        <v>490.87</v>
      </c>
      <c r="AA24" s="18">
        <v>519.03</v>
      </c>
      <c r="AB24" s="18">
        <v>384.22</v>
      </c>
      <c r="AC24" s="18">
        <v>520.29999999999995</v>
      </c>
      <c r="AD24" s="18">
        <v>422.13</v>
      </c>
      <c r="AE24" s="26">
        <v>-0.42748837020058861</v>
      </c>
    </row>
    <row r="25" spans="1:31" x14ac:dyDescent="0.25">
      <c r="A25" s="22" t="s">
        <v>92</v>
      </c>
      <c r="B25" s="18">
        <v>1552.76</v>
      </c>
      <c r="C25" s="18">
        <v>1551.26</v>
      </c>
      <c r="D25" s="18">
        <v>1576.48</v>
      </c>
      <c r="E25" s="18">
        <v>1609.9</v>
      </c>
      <c r="F25" s="18">
        <v>1579.55</v>
      </c>
      <c r="G25" s="18">
        <v>1677.48</v>
      </c>
      <c r="H25" s="18">
        <v>1823.6</v>
      </c>
      <c r="I25" s="18">
        <v>1786.96</v>
      </c>
      <c r="J25" s="18">
        <v>1876.76</v>
      </c>
      <c r="K25" s="18">
        <v>1978.83</v>
      </c>
      <c r="L25" s="18">
        <v>2013.39</v>
      </c>
      <c r="M25" s="18">
        <v>2625.28</v>
      </c>
      <c r="N25" s="18">
        <v>2685.13</v>
      </c>
      <c r="O25" s="18">
        <v>2590.0700000000002</v>
      </c>
      <c r="P25" s="18">
        <v>3029.32</v>
      </c>
      <c r="Q25" s="18">
        <v>2998.66</v>
      </c>
      <c r="R25" s="18">
        <v>3037.99</v>
      </c>
      <c r="S25" s="18">
        <v>3257.55</v>
      </c>
      <c r="T25" s="18">
        <v>3267.59</v>
      </c>
      <c r="U25" s="18">
        <v>3302.54</v>
      </c>
      <c r="V25" s="18">
        <v>3220.51</v>
      </c>
      <c r="W25" s="18">
        <v>3125.28</v>
      </c>
      <c r="X25" s="18">
        <v>3349.24</v>
      </c>
      <c r="Y25" s="18">
        <v>3522.82</v>
      </c>
      <c r="Z25" s="18">
        <v>3621.07</v>
      </c>
      <c r="AA25" s="18">
        <v>3681.71</v>
      </c>
      <c r="AB25" s="18">
        <v>3560.92</v>
      </c>
      <c r="AC25" s="18">
        <v>3512.04</v>
      </c>
      <c r="AD25" s="18">
        <v>3358.95</v>
      </c>
      <c r="AE25" s="26">
        <v>0.120150333815771</v>
      </c>
    </row>
    <row r="26" spans="1:31" x14ac:dyDescent="0.25">
      <c r="A26" s="22" t="s">
        <v>93</v>
      </c>
      <c r="B26" s="18">
        <v>14421.07</v>
      </c>
      <c r="C26" s="18">
        <v>14527.05</v>
      </c>
      <c r="D26" s="18">
        <v>14861.7</v>
      </c>
      <c r="E26" s="18">
        <v>15599.21</v>
      </c>
      <c r="F26" s="18">
        <v>16693.900000000001</v>
      </c>
      <c r="G26" s="18">
        <v>16882.3</v>
      </c>
      <c r="H26" s="18">
        <v>17079.27</v>
      </c>
      <c r="I26" s="18">
        <v>17713.13</v>
      </c>
      <c r="J26" s="18">
        <v>18365.29</v>
      </c>
      <c r="K26" s="18">
        <v>19168.18</v>
      </c>
      <c r="L26" s="18">
        <v>19857.189999999999</v>
      </c>
      <c r="M26" s="18">
        <v>19732.54</v>
      </c>
      <c r="N26" s="18">
        <v>19326.87</v>
      </c>
      <c r="O26" s="18">
        <v>17923.05</v>
      </c>
      <c r="P26" s="18">
        <v>17955.72</v>
      </c>
      <c r="Q26" s="18">
        <v>17741.77</v>
      </c>
      <c r="R26" s="18">
        <v>18088.02</v>
      </c>
      <c r="S26" s="18">
        <v>19331.21</v>
      </c>
      <c r="T26" s="18">
        <v>18953.259999999998</v>
      </c>
      <c r="U26" s="18">
        <v>19100.59</v>
      </c>
      <c r="V26" s="18">
        <v>18359.310000000001</v>
      </c>
      <c r="W26" s="18">
        <v>18048.86</v>
      </c>
      <c r="X26" s="18">
        <v>17298.47</v>
      </c>
      <c r="Y26" s="18">
        <v>14358.13</v>
      </c>
      <c r="Z26" s="18">
        <v>14044.93</v>
      </c>
      <c r="AA26" s="18">
        <v>14313.43</v>
      </c>
      <c r="AB26" s="18">
        <v>14215.6</v>
      </c>
      <c r="AC26" s="18">
        <v>14199.92</v>
      </c>
      <c r="AD26" s="18">
        <v>13380.42</v>
      </c>
      <c r="AE26" s="26">
        <v>-0.24582383832052834</v>
      </c>
    </row>
    <row r="27" spans="1:31" ht="24" x14ac:dyDescent="0.25">
      <c r="A27" s="22" t="s">
        <v>95</v>
      </c>
      <c r="B27" s="18">
        <v>6303.04</v>
      </c>
      <c r="C27" s="18">
        <v>5586.8</v>
      </c>
      <c r="D27" s="18">
        <v>5667.07</v>
      </c>
      <c r="E27" s="18">
        <v>5730.23</v>
      </c>
      <c r="F27" s="18">
        <v>5686.37</v>
      </c>
      <c r="G27" s="18">
        <v>6013.4</v>
      </c>
      <c r="H27" s="18">
        <v>6146.72</v>
      </c>
      <c r="I27" s="18">
        <v>6097.89</v>
      </c>
      <c r="J27" s="18">
        <v>6486.63</v>
      </c>
      <c r="K27" s="18">
        <v>6588.49</v>
      </c>
      <c r="L27" s="18">
        <v>6856.61</v>
      </c>
      <c r="M27" s="18">
        <v>7469.63</v>
      </c>
      <c r="N27" s="18">
        <v>7303.18</v>
      </c>
      <c r="O27" s="18">
        <v>8108.22</v>
      </c>
      <c r="P27" s="18">
        <v>8719.02</v>
      </c>
      <c r="Q27" s="18">
        <v>8815.2099999999991</v>
      </c>
      <c r="R27" s="18">
        <v>9394.5300000000007</v>
      </c>
      <c r="S27" s="18">
        <v>9547.7099999999991</v>
      </c>
      <c r="T27" s="18">
        <v>9283.39</v>
      </c>
      <c r="U27" s="18">
        <v>9215.18</v>
      </c>
      <c r="V27" s="18">
        <v>8709.6299999999992</v>
      </c>
      <c r="W27" s="18">
        <v>8022.14</v>
      </c>
      <c r="X27" s="18">
        <v>7352.74</v>
      </c>
      <c r="Y27" s="18">
        <v>5880.29</v>
      </c>
      <c r="Z27" s="18">
        <v>6003.81</v>
      </c>
      <c r="AA27" s="18">
        <v>5369.91</v>
      </c>
      <c r="AB27" s="18">
        <v>6411.31</v>
      </c>
      <c r="AC27" s="18">
        <v>6091.87</v>
      </c>
      <c r="AD27" s="18">
        <v>6461.75</v>
      </c>
      <c r="AE27" s="26">
        <v>-0.26697719056040636</v>
      </c>
    </row>
    <row r="28" spans="1:31" x14ac:dyDescent="0.25">
      <c r="A28" s="22" t="s">
        <v>96</v>
      </c>
      <c r="B28" s="18">
        <v>16.100000000000001</v>
      </c>
      <c r="C28" s="18">
        <v>15.97</v>
      </c>
      <c r="D28" s="18">
        <v>16.09</v>
      </c>
      <c r="E28" s="18">
        <v>16.12</v>
      </c>
      <c r="F28" s="18">
        <v>17.920000000000002</v>
      </c>
      <c r="G28" s="18">
        <v>17.920000000000002</v>
      </c>
      <c r="H28" s="18">
        <v>18.149999999999999</v>
      </c>
      <c r="I28" s="18">
        <v>18.14</v>
      </c>
      <c r="J28" s="18">
        <v>20.23</v>
      </c>
      <c r="K28" s="18">
        <v>20.52</v>
      </c>
      <c r="L28" s="18">
        <v>25.37</v>
      </c>
      <c r="M28" s="18">
        <v>30.18</v>
      </c>
      <c r="N28" s="18">
        <v>34.93</v>
      </c>
      <c r="O28" s="18">
        <v>37.770000000000003</v>
      </c>
      <c r="P28" s="18">
        <v>37.18</v>
      </c>
      <c r="Q28" s="18">
        <v>37.85</v>
      </c>
      <c r="R28" s="18">
        <v>39.07</v>
      </c>
      <c r="S28" s="18">
        <v>40.369999999999997</v>
      </c>
      <c r="T28" s="18">
        <v>39.26</v>
      </c>
      <c r="U28" s="18">
        <v>38.82</v>
      </c>
      <c r="V28" s="18">
        <v>36.270000000000003</v>
      </c>
      <c r="W28" s="18">
        <v>34.83</v>
      </c>
      <c r="X28" s="18">
        <v>34.380000000000003</v>
      </c>
      <c r="Y28" s="18">
        <v>32.869999999999997</v>
      </c>
      <c r="Z28" s="18">
        <v>41.49</v>
      </c>
      <c r="AA28" s="18">
        <v>54.94</v>
      </c>
      <c r="AB28" s="18">
        <v>44.84</v>
      </c>
      <c r="AC28" s="18">
        <v>43.36</v>
      </c>
      <c r="AD28" s="18">
        <v>150.99</v>
      </c>
      <c r="AE28" s="26">
        <v>2.9891677675033028</v>
      </c>
    </row>
    <row r="29" spans="1:31" x14ac:dyDescent="0.25">
      <c r="A29" s="22" t="s">
        <v>97</v>
      </c>
      <c r="B29" s="18">
        <v>7020.75</v>
      </c>
      <c r="C29" s="18">
        <v>7377.59</v>
      </c>
      <c r="D29" s="18">
        <v>7471.07</v>
      </c>
      <c r="E29" s="18">
        <v>7563.53</v>
      </c>
      <c r="F29" s="18">
        <v>7447.39</v>
      </c>
      <c r="G29" s="18">
        <v>7838.69</v>
      </c>
      <c r="H29" s="18">
        <v>8875.32</v>
      </c>
      <c r="I29" s="18">
        <v>9118.48</v>
      </c>
      <c r="J29" s="18">
        <v>9682.74</v>
      </c>
      <c r="K29" s="18">
        <v>10423.040000000001</v>
      </c>
      <c r="L29" s="18">
        <v>10756.55</v>
      </c>
      <c r="M29" s="18">
        <v>11413.35</v>
      </c>
      <c r="N29" s="18">
        <v>11022.3</v>
      </c>
      <c r="O29" s="18">
        <v>13583.19</v>
      </c>
      <c r="P29" s="18">
        <v>13984.26</v>
      </c>
      <c r="Q29" s="18">
        <v>14191.84</v>
      </c>
      <c r="R29" s="18">
        <v>14651.77</v>
      </c>
      <c r="S29" s="18">
        <v>15395.18</v>
      </c>
      <c r="T29" s="18">
        <v>15180.16</v>
      </c>
      <c r="U29" s="18">
        <v>15655.95</v>
      </c>
      <c r="V29" s="18">
        <v>15342.47</v>
      </c>
      <c r="W29" s="18">
        <v>14991.89</v>
      </c>
      <c r="X29" s="18">
        <v>14774.91</v>
      </c>
      <c r="Y29" s="18">
        <v>14823.49</v>
      </c>
      <c r="Z29" s="18">
        <v>14673.59</v>
      </c>
      <c r="AA29" s="18">
        <v>16013.7</v>
      </c>
      <c r="AB29" s="18">
        <v>15548.93</v>
      </c>
      <c r="AC29" s="18">
        <v>14850.3</v>
      </c>
      <c r="AD29" s="18">
        <v>15850.33</v>
      </c>
      <c r="AE29" s="26">
        <v>0.11686222505327004</v>
      </c>
    </row>
    <row r="30" spans="1:31" x14ac:dyDescent="0.25">
      <c r="A30" s="22" t="s">
        <v>98</v>
      </c>
      <c r="B30" s="18">
        <v>655.61</v>
      </c>
      <c r="C30" s="18">
        <v>657</v>
      </c>
      <c r="D30" s="18">
        <v>657.25</v>
      </c>
      <c r="E30" s="18">
        <v>637.97</v>
      </c>
      <c r="F30" s="18">
        <v>647.5</v>
      </c>
      <c r="G30" s="18">
        <v>649.49</v>
      </c>
      <c r="H30" s="18">
        <v>703.13</v>
      </c>
      <c r="I30" s="18">
        <v>734.74</v>
      </c>
      <c r="J30" s="18">
        <v>746.21</v>
      </c>
      <c r="K30" s="18">
        <v>786.52</v>
      </c>
      <c r="L30" s="18">
        <v>821.04</v>
      </c>
      <c r="M30" s="18">
        <v>817.06</v>
      </c>
      <c r="N30" s="18">
        <v>789.47</v>
      </c>
      <c r="O30" s="18">
        <v>1197.4000000000001</v>
      </c>
      <c r="P30" s="18">
        <v>1275.51</v>
      </c>
      <c r="Q30" s="18">
        <v>1237.83</v>
      </c>
      <c r="R30" s="18">
        <v>1311.01</v>
      </c>
      <c r="S30" s="18">
        <v>1364.76</v>
      </c>
      <c r="T30" s="18">
        <v>1415.42</v>
      </c>
      <c r="U30" s="18">
        <v>1054.29</v>
      </c>
      <c r="V30" s="18">
        <v>1043.04</v>
      </c>
      <c r="W30" s="18">
        <v>1068.57</v>
      </c>
      <c r="X30" s="18">
        <v>1022.72</v>
      </c>
      <c r="Y30" s="18">
        <v>1207.3599999999999</v>
      </c>
      <c r="Z30" s="18">
        <v>1207.0999999999999</v>
      </c>
      <c r="AA30" s="18">
        <v>1256.49</v>
      </c>
      <c r="AB30" s="18">
        <v>1251.48</v>
      </c>
      <c r="AC30" s="18">
        <v>997.25</v>
      </c>
      <c r="AD30" s="18">
        <v>1099.5899999999999</v>
      </c>
      <c r="AE30" s="26">
        <v>-0.11167930975982165</v>
      </c>
    </row>
    <row r="31" spans="1:31" x14ac:dyDescent="0.25">
      <c r="A31" s="22" t="s">
        <v>31</v>
      </c>
      <c r="B31" s="18">
        <v>13277.78</v>
      </c>
      <c r="C31" s="18">
        <v>13327.11</v>
      </c>
      <c r="D31" s="18">
        <v>13342.67</v>
      </c>
      <c r="E31" s="18">
        <v>13906.4</v>
      </c>
      <c r="F31" s="18">
        <v>13463.11</v>
      </c>
      <c r="G31" s="18">
        <v>13800.58</v>
      </c>
      <c r="H31" s="18">
        <v>14293.97</v>
      </c>
      <c r="I31" s="18">
        <v>14846.73</v>
      </c>
      <c r="J31" s="18">
        <v>14818.55</v>
      </c>
      <c r="K31" s="18">
        <v>15228.76</v>
      </c>
      <c r="L31" s="18">
        <v>16001.07</v>
      </c>
      <c r="M31" s="18">
        <v>16526.96</v>
      </c>
      <c r="N31" s="18">
        <v>16853.66</v>
      </c>
      <c r="O31" s="18">
        <v>17858.18</v>
      </c>
      <c r="P31" s="18">
        <v>18556.52</v>
      </c>
      <c r="Q31" s="18">
        <v>18561.57</v>
      </c>
      <c r="R31" s="18">
        <v>18836.97</v>
      </c>
      <c r="S31" s="18">
        <v>19100.71</v>
      </c>
      <c r="T31" s="18">
        <v>19167.52</v>
      </c>
      <c r="U31" s="18">
        <v>19952.97</v>
      </c>
      <c r="V31" s="18">
        <v>19611.61</v>
      </c>
      <c r="W31" s="18">
        <v>19454.900000000001</v>
      </c>
      <c r="X31" s="18">
        <v>18907.830000000002</v>
      </c>
      <c r="Y31" s="18">
        <v>18102.53</v>
      </c>
      <c r="Z31" s="18">
        <v>16876.84</v>
      </c>
      <c r="AA31" s="18">
        <v>17505.59</v>
      </c>
      <c r="AB31" s="18">
        <v>17145.88</v>
      </c>
      <c r="AC31" s="18">
        <v>18058.830000000002</v>
      </c>
      <c r="AD31" s="18">
        <v>16501.96</v>
      </c>
      <c r="AE31" s="26">
        <v>-0.11096098013260736</v>
      </c>
    </row>
    <row r="33" spans="1:12" ht="57" customHeight="1" x14ac:dyDescent="0.25">
      <c r="A33" s="57" t="s">
        <v>138</v>
      </c>
      <c r="B33" s="57"/>
      <c r="C33" s="57"/>
      <c r="D33" s="57"/>
      <c r="E33" s="57"/>
      <c r="F33" s="57"/>
      <c r="G33" s="57"/>
      <c r="H33" s="57"/>
      <c r="I33" s="57"/>
      <c r="J33" s="57"/>
      <c r="K33" s="57"/>
      <c r="L33" s="57"/>
    </row>
  </sheetData>
  <mergeCells count="4">
    <mergeCell ref="B5:AD5"/>
    <mergeCell ref="B23:AD23"/>
    <mergeCell ref="A17:L17"/>
    <mergeCell ref="A33:L33"/>
  </mergeCells>
  <dataValidations count="1">
    <dataValidation allowBlank="1" showInputMessage="1" showErrorMessage="1" sqref="A3"/>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
  <sheetViews>
    <sheetView workbookViewId="0">
      <selection activeCell="AD9" sqref="AD9"/>
    </sheetView>
  </sheetViews>
  <sheetFormatPr defaultRowHeight="15" x14ac:dyDescent="0.25"/>
  <cols>
    <col min="1" max="1" width="37.5703125" bestFit="1" customWidth="1"/>
    <col min="31" max="31" width="17.85546875" customWidth="1"/>
  </cols>
  <sheetData>
    <row r="1" spans="1:33" ht="15.75" x14ac:dyDescent="0.25">
      <c r="A1" s="43" t="str">
        <f>Contents!A19</f>
        <v>Data Table 4: Australian Capital Territory Direct Emissions by Economic Sectors, 1990 to 2018</v>
      </c>
    </row>
    <row r="2" spans="1:33" ht="18" x14ac:dyDescent="0.35">
      <c r="A2" t="s">
        <v>133</v>
      </c>
    </row>
    <row r="3" spans="1:33" ht="15.75" x14ac:dyDescent="0.25">
      <c r="A3" s="12"/>
    </row>
    <row r="4" spans="1:33" ht="24" x14ac:dyDescent="0.2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3" x14ac:dyDescent="0.2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3" s="11" customFormat="1" x14ac:dyDescent="0.25">
      <c r="A6" s="14" t="s">
        <v>88</v>
      </c>
      <c r="B6" s="27">
        <v>1153.1747635389565</v>
      </c>
      <c r="C6" s="27">
        <v>1268.4982081747446</v>
      </c>
      <c r="D6" s="27">
        <v>1126.1718464530368</v>
      </c>
      <c r="E6" s="27">
        <v>1178.9542113993559</v>
      </c>
      <c r="F6" s="27">
        <v>1185.3492614421607</v>
      </c>
      <c r="G6" s="27">
        <v>1228.7705642441517</v>
      </c>
      <c r="H6" s="27">
        <v>1375.1179530473648</v>
      </c>
      <c r="I6" s="27">
        <v>1255.491618652683</v>
      </c>
      <c r="J6" s="27">
        <v>1264.7326073541801</v>
      </c>
      <c r="K6" s="27">
        <v>1207.1864679817927</v>
      </c>
      <c r="L6" s="27">
        <v>1314.4145350625563</v>
      </c>
      <c r="M6" s="27">
        <v>1183.9255707234927</v>
      </c>
      <c r="N6" s="27">
        <v>1266.674568831967</v>
      </c>
      <c r="O6" s="27">
        <v>1293.6450152758844</v>
      </c>
      <c r="P6" s="27">
        <v>1755.9255943815519</v>
      </c>
      <c r="Q6" s="27">
        <v>1420.5080832176509</v>
      </c>
      <c r="R6" s="27">
        <v>1468.3940716183624</v>
      </c>
      <c r="S6" s="27">
        <v>1430.9740668195589</v>
      </c>
      <c r="T6" s="27">
        <v>1424.5009166599848</v>
      </c>
      <c r="U6" s="27">
        <v>1445.1536469211151</v>
      </c>
      <c r="V6" s="27">
        <v>1608.0099207026251</v>
      </c>
      <c r="W6" s="27">
        <v>1682.4902054497511</v>
      </c>
      <c r="X6" s="27">
        <v>1612.9812614275804</v>
      </c>
      <c r="Y6" s="27">
        <v>1575.4326483932537</v>
      </c>
      <c r="Z6" s="27">
        <v>1639.5359882611428</v>
      </c>
      <c r="AA6" s="27">
        <v>1642.1492089790559</v>
      </c>
      <c r="AB6" s="27">
        <v>1580.176852948639</v>
      </c>
      <c r="AC6" s="27">
        <v>1539.5980597225246</v>
      </c>
      <c r="AD6" s="27">
        <v>1393.7960723636309</v>
      </c>
      <c r="AE6" s="26">
        <v>-1.8804546886853069E-2</v>
      </c>
    </row>
    <row r="7" spans="1:33" x14ac:dyDescent="0.25">
      <c r="A7" s="22" t="s">
        <v>91</v>
      </c>
      <c r="B7" s="18">
        <v>75.277956386308844</v>
      </c>
      <c r="C7" s="18">
        <v>83.492208929037332</v>
      </c>
      <c r="D7" s="18">
        <v>45.829709417538005</v>
      </c>
      <c r="E7" s="18">
        <v>48.703655658589774</v>
      </c>
      <c r="F7" s="18">
        <v>56.590745095242212</v>
      </c>
      <c r="G7" s="18">
        <v>41.31750063228175</v>
      </c>
      <c r="H7" s="18">
        <v>26.575737401217044</v>
      </c>
      <c r="I7" s="18">
        <v>56.743952505188837</v>
      </c>
      <c r="J7" s="18">
        <v>56.555113201050794</v>
      </c>
      <c r="K7" s="18">
        <v>68.4248716280851</v>
      </c>
      <c r="L7" s="18">
        <v>91.537446197126656</v>
      </c>
      <c r="M7" s="18">
        <v>67.937524811142026</v>
      </c>
      <c r="N7" s="18">
        <v>54.73104968090307</v>
      </c>
      <c r="O7" s="18">
        <v>105.90080020388653</v>
      </c>
      <c r="P7" s="18">
        <v>125.53519655965692</v>
      </c>
      <c r="Q7" s="18">
        <v>133.46897674502196</v>
      </c>
      <c r="R7" s="18">
        <v>89.191994927011322</v>
      </c>
      <c r="S7" s="18">
        <v>56.616239689127717</v>
      </c>
      <c r="T7" s="18">
        <v>39.480438216224357</v>
      </c>
      <c r="U7" s="18">
        <v>66.533970882919007</v>
      </c>
      <c r="V7" s="18">
        <v>92.880425580621363</v>
      </c>
      <c r="W7" s="18">
        <v>98.140667958523196</v>
      </c>
      <c r="X7" s="18">
        <v>91.98103556664951</v>
      </c>
      <c r="Y7" s="18">
        <v>62.04823278096746</v>
      </c>
      <c r="Z7" s="18">
        <v>54.959277455660875</v>
      </c>
      <c r="AA7" s="18">
        <v>30.210910759748437</v>
      </c>
      <c r="AB7" s="18">
        <v>7.3794955236474662</v>
      </c>
      <c r="AC7" s="18">
        <v>6.0999512118171024</v>
      </c>
      <c r="AD7" s="18">
        <v>-6.0582072959558113</v>
      </c>
      <c r="AE7" s="26">
        <v>-1.0453903779267699</v>
      </c>
    </row>
    <row r="8" spans="1:33" ht="24" x14ac:dyDescent="0.25">
      <c r="A8" s="22" t="s">
        <v>94</v>
      </c>
      <c r="B8" s="18">
        <v>-136.70095907639347</v>
      </c>
      <c r="C8" s="18">
        <v>-0.91886940169224829</v>
      </c>
      <c r="D8" s="18">
        <v>-112.45000598944686</v>
      </c>
      <c r="E8" s="18">
        <v>-86.017769263059847</v>
      </c>
      <c r="F8" s="18">
        <v>-96.070539595676493</v>
      </c>
      <c r="G8" s="18">
        <v>-90.420167310430145</v>
      </c>
      <c r="H8" s="18">
        <v>96.474224942542676</v>
      </c>
      <c r="I8" s="18">
        <v>-68.83802559250249</v>
      </c>
      <c r="J8" s="18">
        <v>-77.874147429390675</v>
      </c>
      <c r="K8" s="18">
        <v>-75.717063088175237</v>
      </c>
      <c r="L8" s="18">
        <v>-112.61479651361503</v>
      </c>
      <c r="M8" s="18">
        <v>-100.86181057824781</v>
      </c>
      <c r="N8" s="18">
        <v>-77.928190823015711</v>
      </c>
      <c r="O8" s="18">
        <v>-84.056218167610453</v>
      </c>
      <c r="P8" s="18">
        <v>245.72917042570393</v>
      </c>
      <c r="Q8" s="18">
        <v>61.37344076775949</v>
      </c>
      <c r="R8" s="18">
        <v>97.298206125654914</v>
      </c>
      <c r="S8" s="18">
        <v>48.812405510226327</v>
      </c>
      <c r="T8" s="18">
        <v>11.791017089649623</v>
      </c>
      <c r="U8" s="18">
        <v>19.789408812417982</v>
      </c>
      <c r="V8" s="18">
        <v>91.464727104190558</v>
      </c>
      <c r="W8" s="18">
        <v>79.497046695325594</v>
      </c>
      <c r="X8" s="18">
        <v>48.937169173876974</v>
      </c>
      <c r="Y8" s="18">
        <v>-31.637693030265108</v>
      </c>
      <c r="Z8" s="18">
        <v>46.917720650176307</v>
      </c>
      <c r="AA8" s="18">
        <v>-5.5458504741066328</v>
      </c>
      <c r="AB8" s="18">
        <v>-37.849244209413271</v>
      </c>
      <c r="AC8" s="18">
        <v>-37.025248174093257</v>
      </c>
      <c r="AD8" s="18">
        <v>-19.176172237160024</v>
      </c>
      <c r="AE8" s="26">
        <v>-1.3124506626526566</v>
      </c>
      <c r="AG8" s="28"/>
    </row>
    <row r="9" spans="1:33" x14ac:dyDescent="0.25">
      <c r="A9" s="22" t="s">
        <v>92</v>
      </c>
      <c r="B9" s="18">
        <v>0.12126662582700695</v>
      </c>
      <c r="C9" s="18">
        <v>0.12062674038706543</v>
      </c>
      <c r="D9" s="18">
        <v>0.12197437903078553</v>
      </c>
      <c r="E9" s="18">
        <v>0.1185511877055932</v>
      </c>
      <c r="F9" s="18">
        <v>0.12246587397331672</v>
      </c>
      <c r="G9" s="18">
        <v>0.31656735337960823</v>
      </c>
      <c r="H9" s="18">
        <v>0.29186157361867709</v>
      </c>
      <c r="I9" s="18">
        <v>0.29973333333217206</v>
      </c>
      <c r="J9" s="18">
        <v>0.26455317438523962</v>
      </c>
      <c r="K9" s="18">
        <v>0.25761775641579071</v>
      </c>
      <c r="L9" s="18">
        <v>0.27442045828252237</v>
      </c>
      <c r="M9" s="18">
        <v>0.2638403087760014</v>
      </c>
      <c r="N9" s="18">
        <v>0.26497796231286702</v>
      </c>
      <c r="O9" s="18">
        <v>0.27391835920963242</v>
      </c>
      <c r="P9" s="18">
        <v>0.26530246696641591</v>
      </c>
      <c r="Q9" s="18">
        <v>0.26229501382667764</v>
      </c>
      <c r="R9" s="18">
        <v>0.26526582900416995</v>
      </c>
      <c r="S9" s="18">
        <v>0.26634483208820886</v>
      </c>
      <c r="T9" s="18">
        <v>0.27275526801073102</v>
      </c>
      <c r="U9" s="18">
        <v>0.28567534585078769</v>
      </c>
      <c r="V9" s="18">
        <v>0.30002657371743463</v>
      </c>
      <c r="W9" s="18">
        <v>0.29669381831921415</v>
      </c>
      <c r="X9" s="18">
        <v>0.31301493399583935</v>
      </c>
      <c r="Y9" s="18">
        <v>0.32149542636413636</v>
      </c>
      <c r="Z9" s="18">
        <v>0.16560025044518642</v>
      </c>
      <c r="AA9" s="18">
        <v>0.16575391457226743</v>
      </c>
      <c r="AB9" s="18">
        <v>0.16450804642073902</v>
      </c>
      <c r="AC9" s="18">
        <v>0.16574158939849487</v>
      </c>
      <c r="AD9" s="18">
        <v>0.16607683971634943</v>
      </c>
      <c r="AE9" s="26">
        <v>-0.36683188409333767</v>
      </c>
    </row>
    <row r="10" spans="1:33" x14ac:dyDescent="0.25">
      <c r="A10" s="22" t="s">
        <v>93</v>
      </c>
      <c r="B10" s="18">
        <v>42.059566849289226</v>
      </c>
      <c r="C10" s="18">
        <v>41.882487659367612</v>
      </c>
      <c r="D10" s="18">
        <v>40.751472610688353</v>
      </c>
      <c r="E10" s="18">
        <v>49.336606880569491</v>
      </c>
      <c r="F10" s="18">
        <v>35.886830038992755</v>
      </c>
      <c r="G10" s="18">
        <v>33.818761069748057</v>
      </c>
      <c r="H10" s="18">
        <v>18.744308886493585</v>
      </c>
      <c r="I10" s="18">
        <v>18.974283997654101</v>
      </c>
      <c r="J10" s="18">
        <v>19.555061166735804</v>
      </c>
      <c r="K10" s="18">
        <v>20.172844001845917</v>
      </c>
      <c r="L10" s="18">
        <v>21.969251050451753</v>
      </c>
      <c r="M10" s="18">
        <v>20.771434974701958</v>
      </c>
      <c r="N10" s="18">
        <v>20.670607492191696</v>
      </c>
      <c r="O10" s="18">
        <v>21.667729403299564</v>
      </c>
      <c r="P10" s="18">
        <v>21.63861240291617</v>
      </c>
      <c r="Q10" s="18">
        <v>20.287653281888819</v>
      </c>
      <c r="R10" s="18">
        <v>21.667161127759385</v>
      </c>
      <c r="S10" s="18">
        <v>22.655306424540449</v>
      </c>
      <c r="T10" s="18">
        <v>24.18440978202706</v>
      </c>
      <c r="U10" s="18">
        <v>24.851310972214964</v>
      </c>
      <c r="V10" s="18">
        <v>25.138108928808695</v>
      </c>
      <c r="W10" s="18">
        <v>27.453575619315902</v>
      </c>
      <c r="X10" s="18">
        <v>26.740155203170414</v>
      </c>
      <c r="Y10" s="18">
        <v>30.012885779050009</v>
      </c>
      <c r="Z10" s="18">
        <v>30.284749861498266</v>
      </c>
      <c r="AA10" s="18">
        <v>32.305413403887968</v>
      </c>
      <c r="AB10" s="18">
        <v>34.378075734994319</v>
      </c>
      <c r="AC10" s="18">
        <v>36.222263844536002</v>
      </c>
      <c r="AD10" s="18">
        <v>36.066070049699213</v>
      </c>
      <c r="AE10" s="26">
        <v>0.77773493802243232</v>
      </c>
    </row>
    <row r="11" spans="1:33" ht="24" x14ac:dyDescent="0.25">
      <c r="A11" s="22" t="s">
        <v>95</v>
      </c>
      <c r="B11" s="18">
        <v>294.35771404342717</v>
      </c>
      <c r="C11" s="18">
        <v>315.95826247838829</v>
      </c>
      <c r="D11" s="18">
        <v>342.83569066598631</v>
      </c>
      <c r="E11" s="18">
        <v>324.42113450714061</v>
      </c>
      <c r="F11" s="18">
        <v>324.95160692864312</v>
      </c>
      <c r="G11" s="18">
        <v>341.17806400572169</v>
      </c>
      <c r="H11" s="18">
        <v>309.63072705062882</v>
      </c>
      <c r="I11" s="18">
        <v>304.89463107493128</v>
      </c>
      <c r="J11" s="18">
        <v>294.502095729877</v>
      </c>
      <c r="K11" s="18">
        <v>287.99670447130876</v>
      </c>
      <c r="L11" s="18">
        <v>279.89584034799964</v>
      </c>
      <c r="M11" s="18">
        <v>274.33011735182345</v>
      </c>
      <c r="N11" s="18">
        <v>279.10658117333668</v>
      </c>
      <c r="O11" s="18">
        <v>249.45809502868207</v>
      </c>
      <c r="P11" s="18">
        <v>217.25888480516176</v>
      </c>
      <c r="Q11" s="18">
        <v>211.95547206996952</v>
      </c>
      <c r="R11" s="18">
        <v>237.02935261569169</v>
      </c>
      <c r="S11" s="18">
        <v>221.65308442577984</v>
      </c>
      <c r="T11" s="18">
        <v>218.26307312498247</v>
      </c>
      <c r="U11" s="18">
        <v>239.6730122378313</v>
      </c>
      <c r="V11" s="18">
        <v>247.42108750795597</v>
      </c>
      <c r="W11" s="18">
        <v>245.91940511448917</v>
      </c>
      <c r="X11" s="18">
        <v>217.05378293983208</v>
      </c>
      <c r="Y11" s="18">
        <v>210.57731841802479</v>
      </c>
      <c r="Z11" s="18">
        <v>212.8641925949166</v>
      </c>
      <c r="AA11" s="18">
        <v>220.74948087086443</v>
      </c>
      <c r="AB11" s="18">
        <v>214.07076913582787</v>
      </c>
      <c r="AC11" s="18">
        <v>199.33812778001041</v>
      </c>
      <c r="AD11" s="18">
        <v>167.11469144144019</v>
      </c>
      <c r="AE11" s="26">
        <v>-0.21155755117153452</v>
      </c>
    </row>
    <row r="12" spans="1:33" x14ac:dyDescent="0.25">
      <c r="A12" s="22" t="s">
        <v>96</v>
      </c>
      <c r="B12" s="18">
        <v>79.263691691318371</v>
      </c>
      <c r="C12" s="18">
        <v>62.732356228922363</v>
      </c>
      <c r="D12" s="18">
        <v>52.764972636879286</v>
      </c>
      <c r="E12" s="18">
        <v>50.379760488440112</v>
      </c>
      <c r="F12" s="18">
        <v>42.926248130485746</v>
      </c>
      <c r="G12" s="18">
        <v>44.80059590013915</v>
      </c>
      <c r="H12" s="18">
        <v>46.047606096266861</v>
      </c>
      <c r="I12" s="18">
        <v>51.604057539346044</v>
      </c>
      <c r="J12" s="18">
        <v>52.942756549171655</v>
      </c>
      <c r="K12" s="18">
        <v>55.400403260591901</v>
      </c>
      <c r="L12" s="18">
        <v>64.68890327497526</v>
      </c>
      <c r="M12" s="18">
        <v>56.966933667846412</v>
      </c>
      <c r="N12" s="18">
        <v>61.138415931773658</v>
      </c>
      <c r="O12" s="18">
        <v>75.718001483195536</v>
      </c>
      <c r="P12" s="18">
        <v>89.037493152402845</v>
      </c>
      <c r="Q12" s="18">
        <v>58.413459238217079</v>
      </c>
      <c r="R12" s="18">
        <v>68.990302459686674</v>
      </c>
      <c r="S12" s="18">
        <v>82.904025891475214</v>
      </c>
      <c r="T12" s="18">
        <v>48.844461788965965</v>
      </c>
      <c r="U12" s="18">
        <v>50.07524221443466</v>
      </c>
      <c r="V12" s="18">
        <v>66.484336896254973</v>
      </c>
      <c r="W12" s="18">
        <v>66.671293339471902</v>
      </c>
      <c r="X12" s="18">
        <v>62.26584810079094</v>
      </c>
      <c r="Y12" s="18">
        <v>61.231879161294181</v>
      </c>
      <c r="Z12" s="18">
        <v>63.131776408643546</v>
      </c>
      <c r="AA12" s="18">
        <v>68.016840885950572</v>
      </c>
      <c r="AB12" s="18">
        <v>76.730374527405473</v>
      </c>
      <c r="AC12" s="18">
        <v>82.54262814255722</v>
      </c>
      <c r="AD12" s="18">
        <v>80.049462422546924</v>
      </c>
      <c r="AE12" s="26">
        <v>0.3703941431733333</v>
      </c>
    </row>
    <row r="13" spans="1:33" x14ac:dyDescent="0.25">
      <c r="A13" s="22" t="s">
        <v>97</v>
      </c>
      <c r="B13" s="18">
        <v>9.0699278891235551</v>
      </c>
      <c r="C13" s="18">
        <v>-11.042384808764794</v>
      </c>
      <c r="D13" s="18">
        <v>-27.543700294713446</v>
      </c>
      <c r="E13" s="18">
        <v>-11.973284664977015</v>
      </c>
      <c r="F13" s="18">
        <v>0.45072194018283085</v>
      </c>
      <c r="G13" s="18">
        <v>11.988518742779604</v>
      </c>
      <c r="H13" s="18">
        <v>21.437555640169926</v>
      </c>
      <c r="I13" s="18">
        <v>30.558631592929579</v>
      </c>
      <c r="J13" s="18">
        <v>43.021787389925564</v>
      </c>
      <c r="K13" s="18">
        <v>53.863412408151078</v>
      </c>
      <c r="L13" s="18">
        <v>72.078374918479682</v>
      </c>
      <c r="M13" s="18">
        <v>69.852178253455747</v>
      </c>
      <c r="N13" s="18">
        <v>85.704917448414065</v>
      </c>
      <c r="O13" s="18">
        <v>91.229707590424525</v>
      </c>
      <c r="P13" s="18">
        <v>115.47667843516734</v>
      </c>
      <c r="Q13" s="18">
        <v>107.44927741904768</v>
      </c>
      <c r="R13" s="18">
        <v>105.08340970215818</v>
      </c>
      <c r="S13" s="18">
        <v>104.41044752362649</v>
      </c>
      <c r="T13" s="18">
        <v>109.7486375838875</v>
      </c>
      <c r="U13" s="18">
        <v>106.75541991037372</v>
      </c>
      <c r="V13" s="18">
        <v>116.84470154906276</v>
      </c>
      <c r="W13" s="18">
        <v>165.46690305528168</v>
      </c>
      <c r="X13" s="18">
        <v>158.61821212852124</v>
      </c>
      <c r="Y13" s="18">
        <v>249.59735700848168</v>
      </c>
      <c r="Z13" s="18">
        <v>251.94327644048792</v>
      </c>
      <c r="AA13" s="18">
        <v>262.26046547704198</v>
      </c>
      <c r="AB13" s="18">
        <v>221.27566832832372</v>
      </c>
      <c r="AC13" s="18">
        <v>228.3008171327298</v>
      </c>
      <c r="AD13" s="18">
        <v>128.04052066226035</v>
      </c>
      <c r="AE13" s="26">
        <v>0.19163687032447596</v>
      </c>
    </row>
    <row r="14" spans="1:33" x14ac:dyDescent="0.25">
      <c r="A14" s="22" t="s">
        <v>98</v>
      </c>
      <c r="B14" s="18">
        <v>74.262771454947739</v>
      </c>
      <c r="C14" s="18">
        <v>71.233483798006546</v>
      </c>
      <c r="D14" s="18">
        <v>72.393538636965701</v>
      </c>
      <c r="E14" s="18">
        <v>75.938119563015917</v>
      </c>
      <c r="F14" s="18">
        <v>79.936669710491543</v>
      </c>
      <c r="G14" s="18">
        <v>85.865796109959746</v>
      </c>
      <c r="H14" s="18">
        <v>91.006050875397037</v>
      </c>
      <c r="I14" s="18">
        <v>96.061837038874131</v>
      </c>
      <c r="J14" s="18">
        <v>100.91907186521715</v>
      </c>
      <c r="K14" s="18">
        <v>92.151897777558077</v>
      </c>
      <c r="L14" s="18">
        <v>115.02476864657626</v>
      </c>
      <c r="M14" s="18">
        <v>89.566593846944755</v>
      </c>
      <c r="N14" s="18">
        <v>98.190266089886777</v>
      </c>
      <c r="O14" s="18">
        <v>103.58682721817377</v>
      </c>
      <c r="P14" s="18">
        <v>102.0892394042051</v>
      </c>
      <c r="Q14" s="18">
        <v>94.148361863776941</v>
      </c>
      <c r="R14" s="18">
        <v>109.63677611786213</v>
      </c>
      <c r="S14" s="18">
        <v>113.97640611131079</v>
      </c>
      <c r="T14" s="18">
        <v>126.00200716139628</v>
      </c>
      <c r="U14" s="18">
        <v>98.768821572309491</v>
      </c>
      <c r="V14" s="18">
        <v>112.20095278028531</v>
      </c>
      <c r="W14" s="18">
        <v>125.97016458168908</v>
      </c>
      <c r="X14" s="18">
        <v>131.25250981628975</v>
      </c>
      <c r="Y14" s="18">
        <v>131.23672342485708</v>
      </c>
      <c r="Z14" s="18">
        <v>129.85616728968196</v>
      </c>
      <c r="AA14" s="18">
        <v>159.66180905637512</v>
      </c>
      <c r="AB14" s="18">
        <v>169.64405349137374</v>
      </c>
      <c r="AC14" s="18">
        <v>175.98766986667661</v>
      </c>
      <c r="AD14" s="18">
        <v>182.3742635437047</v>
      </c>
      <c r="AE14" s="26">
        <v>0.93709438946565649</v>
      </c>
    </row>
    <row r="15" spans="1:33" x14ac:dyDescent="0.25">
      <c r="A15" s="22" t="s">
        <v>31</v>
      </c>
      <c r="B15" s="18">
        <v>715.46282767510843</v>
      </c>
      <c r="C15" s="18">
        <v>705.04003655109227</v>
      </c>
      <c r="D15" s="18">
        <v>711.46819439010892</v>
      </c>
      <c r="E15" s="18">
        <v>728.04743704193163</v>
      </c>
      <c r="F15" s="18">
        <v>740.55451331982556</v>
      </c>
      <c r="G15" s="18">
        <v>759.90492774057213</v>
      </c>
      <c r="H15" s="18">
        <v>764.90988058103017</v>
      </c>
      <c r="I15" s="18">
        <v>765.19251716292956</v>
      </c>
      <c r="J15" s="18">
        <v>774.84631570720751</v>
      </c>
      <c r="K15" s="18">
        <v>704.6357797660113</v>
      </c>
      <c r="L15" s="18">
        <v>781.56032668227965</v>
      </c>
      <c r="M15" s="18">
        <v>705.09875808705021</v>
      </c>
      <c r="N15" s="18">
        <v>744.79594387616385</v>
      </c>
      <c r="O15" s="18">
        <v>729.86615415662322</v>
      </c>
      <c r="P15" s="18">
        <v>838.89501672937149</v>
      </c>
      <c r="Q15" s="18">
        <v>733.14914681814298</v>
      </c>
      <c r="R15" s="18">
        <v>739.23160271353379</v>
      </c>
      <c r="S15" s="18">
        <v>779.67980641138399</v>
      </c>
      <c r="T15" s="18">
        <v>845.91411664484099</v>
      </c>
      <c r="U15" s="18">
        <v>838.42078497276304</v>
      </c>
      <c r="V15" s="18">
        <v>855.27555378172792</v>
      </c>
      <c r="W15" s="18">
        <v>873.07445526733534</v>
      </c>
      <c r="X15" s="18">
        <v>875.81953356445376</v>
      </c>
      <c r="Y15" s="18">
        <v>862.04444942447947</v>
      </c>
      <c r="Z15" s="18">
        <v>849.41322730963213</v>
      </c>
      <c r="AA15" s="18">
        <v>874.3243850847216</v>
      </c>
      <c r="AB15" s="18">
        <v>894.38315237005907</v>
      </c>
      <c r="AC15" s="18">
        <v>847.96610832889201</v>
      </c>
      <c r="AD15" s="18">
        <v>825.21936693737894</v>
      </c>
      <c r="AE15" s="26">
        <v>0.12558184172868425</v>
      </c>
    </row>
    <row r="16" spans="1:33" ht="16.5" customHeight="1" x14ac:dyDescent="0.25">
      <c r="A16" s="45" t="s">
        <v>137</v>
      </c>
    </row>
    <row r="17" spans="1:12" ht="41.25" customHeight="1" x14ac:dyDescent="0.25">
      <c r="A17" s="58" t="s">
        <v>136</v>
      </c>
      <c r="B17" s="58"/>
      <c r="C17" s="58"/>
      <c r="D17" s="58"/>
      <c r="E17" s="58"/>
      <c r="F17" s="58"/>
      <c r="G17" s="58"/>
      <c r="H17" s="58"/>
      <c r="I17" s="58"/>
      <c r="J17" s="58"/>
      <c r="K17" s="58"/>
      <c r="L17" s="58"/>
    </row>
  </sheetData>
  <mergeCells count="2">
    <mergeCell ref="B5:AD5"/>
    <mergeCell ref="A17:L17"/>
  </mergeCells>
  <dataValidations count="1">
    <dataValidation allowBlank="1" showInputMessage="1" showErrorMessage="1" sqref="A3"/>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D7" workbookViewId="0">
      <selection activeCell="AE27" sqref="AE27"/>
    </sheetView>
  </sheetViews>
  <sheetFormatPr defaultRowHeight="15" x14ac:dyDescent="0.25"/>
  <cols>
    <col min="1" max="1" width="37.5703125" bestFit="1" customWidth="1"/>
    <col min="31" max="31" width="17.85546875" customWidth="1"/>
  </cols>
  <sheetData>
    <row r="1" spans="1:31" ht="15.75" x14ac:dyDescent="0.25">
      <c r="A1" s="41" t="str">
        <f>Contents!A20</f>
        <v>Data Table 5A: Northern Territory Direct Emissions by Economic Sectors, 1990 to 2018</v>
      </c>
    </row>
    <row r="2" spans="1:31" ht="18" x14ac:dyDescent="0.25">
      <c r="A2" s="44" t="s">
        <v>135</v>
      </c>
    </row>
    <row r="3" spans="1:31" ht="15.75" x14ac:dyDescent="0.25">
      <c r="A3" s="12"/>
    </row>
    <row r="4" spans="1:31" ht="24" x14ac:dyDescent="0.2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2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25">
      <c r="A6" s="14" t="s">
        <v>88</v>
      </c>
      <c r="B6" s="27">
        <v>13013.584418284599</v>
      </c>
      <c r="C6" s="27">
        <v>14110.589827248965</v>
      </c>
      <c r="D6" s="27">
        <v>13312.290868672811</v>
      </c>
      <c r="E6" s="27">
        <v>12919.680118673246</v>
      </c>
      <c r="F6" s="27">
        <v>13819.728882652389</v>
      </c>
      <c r="G6" s="27">
        <v>16101.66774714964</v>
      </c>
      <c r="H6" s="27">
        <v>16899.174536628776</v>
      </c>
      <c r="I6" s="27">
        <v>16892.075382196883</v>
      </c>
      <c r="J6" s="27">
        <v>18235.344048057537</v>
      </c>
      <c r="K6" s="27">
        <v>19119.977686529339</v>
      </c>
      <c r="L6" s="27">
        <v>20888.320506637057</v>
      </c>
      <c r="M6" s="27">
        <v>17840.666992108087</v>
      </c>
      <c r="N6" s="27">
        <v>17223.232769526177</v>
      </c>
      <c r="O6" s="27">
        <v>16141.639670105325</v>
      </c>
      <c r="P6" s="27">
        <v>15212.361095495438</v>
      </c>
      <c r="Q6" s="27">
        <v>13988.175058332912</v>
      </c>
      <c r="R6" s="27">
        <v>16355.625387184029</v>
      </c>
      <c r="S6" s="27">
        <v>17336.697818450844</v>
      </c>
      <c r="T6" s="27">
        <v>17040.302669584667</v>
      </c>
      <c r="U6" s="27">
        <v>18599.862743130398</v>
      </c>
      <c r="V6" s="27">
        <v>16042.903093458215</v>
      </c>
      <c r="W6" s="27">
        <v>14288.743269037912</v>
      </c>
      <c r="X6" s="27">
        <v>13068.067173071191</v>
      </c>
      <c r="Y6" s="27">
        <v>15045.73957976465</v>
      </c>
      <c r="Z6" s="27">
        <v>14312.868839451043</v>
      </c>
      <c r="AA6" s="27">
        <v>13476.253595554659</v>
      </c>
      <c r="AB6" s="27">
        <v>14444.125575960261</v>
      </c>
      <c r="AC6" s="27">
        <v>15988.94026784119</v>
      </c>
      <c r="AD6" s="27">
        <v>16034.657126187749</v>
      </c>
      <c r="AE6" s="26">
        <v>0.14630086192949987</v>
      </c>
    </row>
    <row r="7" spans="1:31" x14ac:dyDescent="0.25">
      <c r="A7" s="22" t="s">
        <v>91</v>
      </c>
      <c r="B7" s="18">
        <v>7531.6994250493399</v>
      </c>
      <c r="C7" s="18">
        <v>8035.4869893317491</v>
      </c>
      <c r="D7" s="18">
        <v>9024.8946456406611</v>
      </c>
      <c r="E7" s="18">
        <v>9144.2119833992292</v>
      </c>
      <c r="F7" s="18">
        <v>9943.9518614106219</v>
      </c>
      <c r="G7" s="18">
        <v>11287.710484863475</v>
      </c>
      <c r="H7" s="18">
        <v>12627.95212109967</v>
      </c>
      <c r="I7" s="18">
        <v>12456.068284891811</v>
      </c>
      <c r="J7" s="18">
        <v>13351.414320193315</v>
      </c>
      <c r="K7" s="18">
        <v>13351.164010883031</v>
      </c>
      <c r="L7" s="18">
        <v>13912.899008831166</v>
      </c>
      <c r="M7" s="18">
        <v>12626.363983649955</v>
      </c>
      <c r="N7" s="18">
        <v>12492.303736515218</v>
      </c>
      <c r="O7" s="18">
        <v>11591.046558638309</v>
      </c>
      <c r="P7" s="18">
        <v>9166.7260975943718</v>
      </c>
      <c r="Q7" s="18">
        <v>9078.6724164477782</v>
      </c>
      <c r="R7" s="18">
        <v>10693.761154768894</v>
      </c>
      <c r="S7" s="18">
        <v>10897.624887082617</v>
      </c>
      <c r="T7" s="18">
        <v>9365.7760815654128</v>
      </c>
      <c r="U7" s="18">
        <v>9960.9496868081569</v>
      </c>
      <c r="V7" s="18">
        <v>8772.3369002327545</v>
      </c>
      <c r="W7" s="18">
        <v>7573.9343508967959</v>
      </c>
      <c r="X7" s="18">
        <v>6181.3335227732005</v>
      </c>
      <c r="Y7" s="18">
        <v>7273.5894179473016</v>
      </c>
      <c r="Z7" s="18">
        <v>7215.3478441589295</v>
      </c>
      <c r="AA7" s="18">
        <v>7558.351944240977</v>
      </c>
      <c r="AB7" s="18">
        <v>7981.3035724021584</v>
      </c>
      <c r="AC7" s="18">
        <v>8812.3995423701144</v>
      </c>
      <c r="AD7" s="18">
        <v>7393.6067005082214</v>
      </c>
      <c r="AE7" s="26">
        <v>-0.18560706220512302</v>
      </c>
    </row>
    <row r="8" spans="1:31" ht="24" x14ac:dyDescent="0.25">
      <c r="A8" s="22" t="s">
        <v>94</v>
      </c>
      <c r="B8" s="18">
        <v>523.52683973658225</v>
      </c>
      <c r="C8" s="18">
        <v>1424.9297107127361</v>
      </c>
      <c r="D8" s="18">
        <v>-299.54370174147141</v>
      </c>
      <c r="E8" s="18">
        <v>-631.33025566678577</v>
      </c>
      <c r="F8" s="18">
        <v>-395.44203151534566</v>
      </c>
      <c r="G8" s="18">
        <v>439.50782544951664</v>
      </c>
      <c r="H8" s="18">
        <v>-330.07108532796246</v>
      </c>
      <c r="I8" s="18">
        <v>-443.91829767899281</v>
      </c>
      <c r="J8" s="18">
        <v>-10.1788641974531</v>
      </c>
      <c r="K8" s="18">
        <v>696.11672897322569</v>
      </c>
      <c r="L8" s="18">
        <v>1144.7522933478963</v>
      </c>
      <c r="M8" s="18">
        <v>-133.88925040682733</v>
      </c>
      <c r="N8" s="18">
        <v>-566.60536294155713</v>
      </c>
      <c r="O8" s="18">
        <v>-271.34942420970282</v>
      </c>
      <c r="P8" s="18">
        <v>580.93405912274523</v>
      </c>
      <c r="Q8" s="18">
        <v>-306.82236720620131</v>
      </c>
      <c r="R8" s="18">
        <v>-400.73974913945017</v>
      </c>
      <c r="S8" s="18">
        <v>-77.109064517818169</v>
      </c>
      <c r="T8" s="18">
        <v>538.33933207817472</v>
      </c>
      <c r="U8" s="18">
        <v>978.72896110586851</v>
      </c>
      <c r="V8" s="18">
        <v>-291.41085755373172</v>
      </c>
      <c r="W8" s="18">
        <v>-772.37717276391766</v>
      </c>
      <c r="X8" s="18">
        <v>-466.72787449703981</v>
      </c>
      <c r="Y8" s="18">
        <v>132.3379192818721</v>
      </c>
      <c r="Z8" s="18">
        <v>-470.82415866481625</v>
      </c>
      <c r="AA8" s="18">
        <v>-743.46680279162342</v>
      </c>
      <c r="AB8" s="18">
        <v>-235.28539111260056</v>
      </c>
      <c r="AC8" s="18">
        <v>596.36872338808075</v>
      </c>
      <c r="AD8" s="18">
        <v>1275.8267577853758</v>
      </c>
      <c r="AE8" s="26">
        <v>5.1581934505053564</v>
      </c>
    </row>
    <row r="9" spans="1:31" x14ac:dyDescent="0.25">
      <c r="A9" s="22" t="s">
        <v>92</v>
      </c>
      <c r="B9" s="18">
        <v>564.34392738732322</v>
      </c>
      <c r="C9" s="18">
        <v>532.4323809059797</v>
      </c>
      <c r="D9" s="18">
        <v>511.70152654813597</v>
      </c>
      <c r="E9" s="18">
        <v>471.56609583982487</v>
      </c>
      <c r="F9" s="18">
        <v>372.76212340909206</v>
      </c>
      <c r="G9" s="18">
        <v>382.82228423914472</v>
      </c>
      <c r="H9" s="18">
        <v>394.70031857575037</v>
      </c>
      <c r="I9" s="18">
        <v>399.7800986525703</v>
      </c>
      <c r="J9" s="18">
        <v>320.30988234896324</v>
      </c>
      <c r="K9" s="18">
        <v>320.59334025087611</v>
      </c>
      <c r="L9" s="18">
        <v>568.85508488350388</v>
      </c>
      <c r="M9" s="18">
        <v>640.88504069562441</v>
      </c>
      <c r="N9" s="18">
        <v>567.25292239579699</v>
      </c>
      <c r="O9" s="18">
        <v>411.5017202083572</v>
      </c>
      <c r="P9" s="18">
        <v>859.87981150750807</v>
      </c>
      <c r="Q9" s="18">
        <v>773.88123907822046</v>
      </c>
      <c r="R9" s="18">
        <v>1561.9910907396236</v>
      </c>
      <c r="S9" s="18">
        <v>1774.6712908480836</v>
      </c>
      <c r="T9" s="18">
        <v>1601.1016221674915</v>
      </c>
      <c r="U9" s="18">
        <v>2456.982262618923</v>
      </c>
      <c r="V9" s="18">
        <v>2217.2741934937203</v>
      </c>
      <c r="W9" s="18">
        <v>2249.3719887788707</v>
      </c>
      <c r="X9" s="18">
        <v>2055.6434352691253</v>
      </c>
      <c r="Y9" s="18">
        <v>2476.0542588300495</v>
      </c>
      <c r="Z9" s="18">
        <v>2649.3402581818814</v>
      </c>
      <c r="AA9" s="18">
        <v>2674.8436934609517</v>
      </c>
      <c r="AB9" s="18">
        <v>2760.9652729710724</v>
      </c>
      <c r="AC9" s="18">
        <v>2553.3761014465599</v>
      </c>
      <c r="AD9" s="18">
        <v>2835.2424280373612</v>
      </c>
      <c r="AE9" s="26">
        <v>2.663666057358431</v>
      </c>
    </row>
    <row r="10" spans="1:31" x14ac:dyDescent="0.25">
      <c r="A10" s="22" t="s">
        <v>93</v>
      </c>
      <c r="B10" s="18">
        <v>2248.7546674988566</v>
      </c>
      <c r="C10" s="18">
        <v>1936.7775041213015</v>
      </c>
      <c r="D10" s="18">
        <v>1834.5943364779746</v>
      </c>
      <c r="E10" s="18">
        <v>1768.7903507229205</v>
      </c>
      <c r="F10" s="18">
        <v>1745.3109834788495</v>
      </c>
      <c r="G10" s="18">
        <v>1695.7926995152568</v>
      </c>
      <c r="H10" s="18">
        <v>1662.2571170316378</v>
      </c>
      <c r="I10" s="18">
        <v>1816.8084382890233</v>
      </c>
      <c r="J10" s="18">
        <v>1817.396158756442</v>
      </c>
      <c r="K10" s="18">
        <v>1846.0873997784965</v>
      </c>
      <c r="L10" s="18">
        <v>2313.7630741261451</v>
      </c>
      <c r="M10" s="18">
        <v>1890.8836022016742</v>
      </c>
      <c r="N10" s="18">
        <v>1898.6007637710077</v>
      </c>
      <c r="O10" s="18">
        <v>1752.0604703990402</v>
      </c>
      <c r="P10" s="18">
        <v>1820.2723744836615</v>
      </c>
      <c r="Q10" s="18">
        <v>1722.5474189263448</v>
      </c>
      <c r="R10" s="18">
        <v>1676.8018497036155</v>
      </c>
      <c r="S10" s="18">
        <v>1753.2076248597507</v>
      </c>
      <c r="T10" s="18">
        <v>2066.5653117401698</v>
      </c>
      <c r="U10" s="18">
        <v>1653.4452328173174</v>
      </c>
      <c r="V10" s="18">
        <v>1736.6050981548167</v>
      </c>
      <c r="W10" s="18">
        <v>1689.1821565776409</v>
      </c>
      <c r="X10" s="18">
        <v>1707.5790415917156</v>
      </c>
      <c r="Y10" s="18">
        <v>1589.5924020166515</v>
      </c>
      <c r="Z10" s="18">
        <v>1220.6003509419709</v>
      </c>
      <c r="AA10" s="18">
        <v>187.7228797556661</v>
      </c>
      <c r="AB10" s="18">
        <v>108.63471062859934</v>
      </c>
      <c r="AC10" s="18">
        <v>110.37015710646843</v>
      </c>
      <c r="AD10" s="18">
        <v>112.37406497648881</v>
      </c>
      <c r="AE10" s="26">
        <v>-0.93476286124736641</v>
      </c>
    </row>
    <row r="11" spans="1:31" ht="24" x14ac:dyDescent="0.25">
      <c r="A11" s="22" t="s">
        <v>95</v>
      </c>
      <c r="B11" s="18">
        <v>1025.3263987075536</v>
      </c>
      <c r="C11" s="18">
        <v>1048.4585930803546</v>
      </c>
      <c r="D11" s="18">
        <v>1047.8636060111596</v>
      </c>
      <c r="E11" s="18">
        <v>1039.2449090572702</v>
      </c>
      <c r="F11" s="18">
        <v>1046.7656229675977</v>
      </c>
      <c r="G11" s="18">
        <v>1119.7436155931975</v>
      </c>
      <c r="H11" s="18">
        <v>1249.7342988611952</v>
      </c>
      <c r="I11" s="18">
        <v>1304.4220264251503</v>
      </c>
      <c r="J11" s="18">
        <v>1344.0556323736855</v>
      </c>
      <c r="K11" s="18">
        <v>1435.4324970995963</v>
      </c>
      <c r="L11" s="18">
        <v>1403.4986871664498</v>
      </c>
      <c r="M11" s="18">
        <v>1354.4169659962456</v>
      </c>
      <c r="N11" s="18">
        <v>1384.2557175205407</v>
      </c>
      <c r="O11" s="18">
        <v>1297.6334551427235</v>
      </c>
      <c r="P11" s="18">
        <v>1484.8908573327253</v>
      </c>
      <c r="Q11" s="18">
        <v>1480.9969425798281</v>
      </c>
      <c r="R11" s="18">
        <v>1460.4270852891566</v>
      </c>
      <c r="S11" s="18">
        <v>1413.3757965393911</v>
      </c>
      <c r="T11" s="18">
        <v>1848.8023090814536</v>
      </c>
      <c r="U11" s="18">
        <v>1989.3162610939455</v>
      </c>
      <c r="V11" s="18">
        <v>2142.3048649611846</v>
      </c>
      <c r="W11" s="18">
        <v>1965.8671885390299</v>
      </c>
      <c r="X11" s="18">
        <v>2072.9684134264603</v>
      </c>
      <c r="Y11" s="18">
        <v>1979.9413904830881</v>
      </c>
      <c r="Z11" s="18">
        <v>2066.5407020727284</v>
      </c>
      <c r="AA11" s="18">
        <v>2044.1777205770788</v>
      </c>
      <c r="AB11" s="18">
        <v>2012.6491588668109</v>
      </c>
      <c r="AC11" s="18">
        <v>2076.2661386484133</v>
      </c>
      <c r="AD11" s="18">
        <v>2388.3051669612069</v>
      </c>
      <c r="AE11" s="26">
        <v>0.61263342164696821</v>
      </c>
    </row>
    <row r="12" spans="1:31" x14ac:dyDescent="0.25">
      <c r="A12" s="22" t="s">
        <v>96</v>
      </c>
      <c r="B12" s="18">
        <v>165.71182549685372</v>
      </c>
      <c r="C12" s="18">
        <v>153.20071628871497</v>
      </c>
      <c r="D12" s="18">
        <v>190.06080055004645</v>
      </c>
      <c r="E12" s="18">
        <v>162.27420158215762</v>
      </c>
      <c r="F12" s="18">
        <v>158.84794609931896</v>
      </c>
      <c r="G12" s="18">
        <v>150.96083279309698</v>
      </c>
      <c r="H12" s="18">
        <v>176.64698719128754</v>
      </c>
      <c r="I12" s="18">
        <v>192.95620388685347</v>
      </c>
      <c r="J12" s="18">
        <v>179.93288627346621</v>
      </c>
      <c r="K12" s="18">
        <v>175.4028314965098</v>
      </c>
      <c r="L12" s="18">
        <v>193.95779361461172</v>
      </c>
      <c r="M12" s="18">
        <v>198.13792183318412</v>
      </c>
      <c r="N12" s="18">
        <v>194.01300641637084</v>
      </c>
      <c r="O12" s="18">
        <v>209.36940987160807</v>
      </c>
      <c r="P12" s="18">
        <v>191.7287953804294</v>
      </c>
      <c r="Q12" s="18">
        <v>139.76999494344287</v>
      </c>
      <c r="R12" s="18">
        <v>186.00613899851584</v>
      </c>
      <c r="S12" s="18">
        <v>218.29045795034403</v>
      </c>
      <c r="T12" s="18">
        <v>177.42184942776566</v>
      </c>
      <c r="U12" s="18">
        <v>136.59748762005572</v>
      </c>
      <c r="V12" s="18">
        <v>125.65934316796347</v>
      </c>
      <c r="W12" s="18">
        <v>144.06994220554475</v>
      </c>
      <c r="X12" s="18">
        <v>205.82570109106436</v>
      </c>
      <c r="Y12" s="18">
        <v>281.67554257278181</v>
      </c>
      <c r="Z12" s="18">
        <v>208.8345829461627</v>
      </c>
      <c r="AA12" s="18">
        <v>192.41144694023077</v>
      </c>
      <c r="AB12" s="18">
        <v>172.25156770725695</v>
      </c>
      <c r="AC12" s="18">
        <v>155.89826106241546</v>
      </c>
      <c r="AD12" s="18">
        <v>166.3842882875301</v>
      </c>
      <c r="AE12" s="26">
        <v>0.19041492671482563</v>
      </c>
    </row>
    <row r="13" spans="1:31" x14ac:dyDescent="0.25">
      <c r="A13" s="22" t="s">
        <v>97</v>
      </c>
      <c r="B13" s="18">
        <v>254.59712377515751</v>
      </c>
      <c r="C13" s="18">
        <v>276.35950667110558</v>
      </c>
      <c r="D13" s="18">
        <v>278.26173325768411</v>
      </c>
      <c r="E13" s="18">
        <v>215.43206447044463</v>
      </c>
      <c r="F13" s="18">
        <v>164.29397114111586</v>
      </c>
      <c r="G13" s="18">
        <v>179.00955357120998</v>
      </c>
      <c r="H13" s="18">
        <v>235.21035276863427</v>
      </c>
      <c r="I13" s="18">
        <v>281.32603052067094</v>
      </c>
      <c r="J13" s="18">
        <v>327.36526148534494</v>
      </c>
      <c r="K13" s="18">
        <v>388.18849636367054</v>
      </c>
      <c r="L13" s="18">
        <v>417.48517643556596</v>
      </c>
      <c r="M13" s="18">
        <v>351.68243877442865</v>
      </c>
      <c r="N13" s="18">
        <v>342.11780404722117</v>
      </c>
      <c r="O13" s="18">
        <v>260.96288323146837</v>
      </c>
      <c r="P13" s="18">
        <v>194.3718128901001</v>
      </c>
      <c r="Q13" s="18">
        <v>166.76775484926728</v>
      </c>
      <c r="R13" s="18">
        <v>173.16804929181706</v>
      </c>
      <c r="S13" s="18">
        <v>214.88127332626505</v>
      </c>
      <c r="T13" s="18">
        <v>267.9972314846483</v>
      </c>
      <c r="U13" s="18">
        <v>284.40681178916975</v>
      </c>
      <c r="V13" s="18">
        <v>245.64222409581896</v>
      </c>
      <c r="W13" s="18">
        <v>223.21080641091964</v>
      </c>
      <c r="X13" s="18">
        <v>136.58798971865846</v>
      </c>
      <c r="Y13" s="18">
        <v>165.72163453200258</v>
      </c>
      <c r="Z13" s="18">
        <v>261.39546738023841</v>
      </c>
      <c r="AA13" s="18">
        <v>279.28223598307784</v>
      </c>
      <c r="AB13" s="18">
        <v>352.89228997793793</v>
      </c>
      <c r="AC13" s="18">
        <v>389.91308422096085</v>
      </c>
      <c r="AD13" s="18">
        <v>402.65318378073255</v>
      </c>
      <c r="AE13" s="26">
        <v>1.4144546656796444</v>
      </c>
    </row>
    <row r="14" spans="1:31" x14ac:dyDescent="0.25">
      <c r="A14" s="22" t="s">
        <v>98</v>
      </c>
      <c r="B14" s="18">
        <v>274.23172473849365</v>
      </c>
      <c r="C14" s="18">
        <v>291.47584121423426</v>
      </c>
      <c r="D14" s="18">
        <v>311.62972546383082</v>
      </c>
      <c r="E14" s="18">
        <v>332.14531192039033</v>
      </c>
      <c r="F14" s="18">
        <v>363.40439694238268</v>
      </c>
      <c r="G14" s="18">
        <v>414.04710958404252</v>
      </c>
      <c r="H14" s="18">
        <v>439.75625852839715</v>
      </c>
      <c r="I14" s="18">
        <v>445.12108918634135</v>
      </c>
      <c r="J14" s="18">
        <v>464.32047173853636</v>
      </c>
      <c r="K14" s="18">
        <v>480.46492457526375</v>
      </c>
      <c r="L14" s="18">
        <v>493.37999556023311</v>
      </c>
      <c r="M14" s="18">
        <v>471.9227996029087</v>
      </c>
      <c r="N14" s="18">
        <v>455.43636169676614</v>
      </c>
      <c r="O14" s="18">
        <v>436.13124712317136</v>
      </c>
      <c r="P14" s="18">
        <v>446.76100452316172</v>
      </c>
      <c r="Q14" s="18">
        <v>466.63126300669597</v>
      </c>
      <c r="R14" s="18">
        <v>538.30763829746377</v>
      </c>
      <c r="S14" s="18">
        <v>664.5751255579595</v>
      </c>
      <c r="T14" s="18">
        <v>677.99141866217849</v>
      </c>
      <c r="U14" s="18">
        <v>644.86320820442279</v>
      </c>
      <c r="V14" s="18">
        <v>602.38999337134931</v>
      </c>
      <c r="W14" s="18">
        <v>695.10822964084173</v>
      </c>
      <c r="X14" s="18">
        <v>695.99327195484466</v>
      </c>
      <c r="Y14" s="18">
        <v>675.43170897209211</v>
      </c>
      <c r="Z14" s="18">
        <v>680.50331115800896</v>
      </c>
      <c r="AA14" s="18">
        <v>806.32552913156769</v>
      </c>
      <c r="AB14" s="18">
        <v>762.83787347776376</v>
      </c>
      <c r="AC14" s="18">
        <v>769.54891758542362</v>
      </c>
      <c r="AD14" s="18">
        <v>864.25503985211878</v>
      </c>
      <c r="AE14" s="26">
        <v>0.85211559612052201</v>
      </c>
    </row>
    <row r="15" spans="1:31" x14ac:dyDescent="0.25">
      <c r="A15" s="22" t="s">
        <v>31</v>
      </c>
      <c r="B15" s="18">
        <v>425.39248589443946</v>
      </c>
      <c r="C15" s="18">
        <v>411.46858492279028</v>
      </c>
      <c r="D15" s="18">
        <v>412.82819646478924</v>
      </c>
      <c r="E15" s="18">
        <v>417.34545734779562</v>
      </c>
      <c r="F15" s="18">
        <v>419.83400871875926</v>
      </c>
      <c r="G15" s="18">
        <v>432.0733415406994</v>
      </c>
      <c r="H15" s="18">
        <v>442.98816790016622</v>
      </c>
      <c r="I15" s="18">
        <v>439.51150802345404</v>
      </c>
      <c r="J15" s="18">
        <v>440.72829908523954</v>
      </c>
      <c r="K15" s="18">
        <v>426.52745710866947</v>
      </c>
      <c r="L15" s="18">
        <v>439.72939267148354</v>
      </c>
      <c r="M15" s="18">
        <v>440.26348976089031</v>
      </c>
      <c r="N15" s="18">
        <v>455.85782010481557</v>
      </c>
      <c r="O15" s="18">
        <v>454.28334970034945</v>
      </c>
      <c r="P15" s="18">
        <v>466.79628266073297</v>
      </c>
      <c r="Q15" s="18">
        <v>465.73039570753343</v>
      </c>
      <c r="R15" s="18">
        <v>465.90212923439162</v>
      </c>
      <c r="S15" s="18">
        <v>477.18042680425145</v>
      </c>
      <c r="T15" s="18">
        <v>496.30751337737172</v>
      </c>
      <c r="U15" s="18">
        <v>494.57283107254068</v>
      </c>
      <c r="V15" s="18">
        <v>492.10133353433889</v>
      </c>
      <c r="W15" s="18">
        <v>520.37577875218642</v>
      </c>
      <c r="X15" s="18">
        <v>478.86367174316075</v>
      </c>
      <c r="Y15" s="18">
        <v>471.39530512880958</v>
      </c>
      <c r="Z15" s="18">
        <v>481.13048127593925</v>
      </c>
      <c r="AA15" s="18">
        <v>476.60494825673385</v>
      </c>
      <c r="AB15" s="18">
        <v>527.87652104126164</v>
      </c>
      <c r="AC15" s="18">
        <v>524.79934201275319</v>
      </c>
      <c r="AD15" s="18">
        <v>596.0094959987149</v>
      </c>
      <c r="AE15" s="26">
        <v>0.27973072295026524</v>
      </c>
    </row>
    <row r="16" spans="1:31" ht="41.25" customHeight="1" x14ac:dyDescent="0.25">
      <c r="A16" s="58" t="s">
        <v>136</v>
      </c>
      <c r="B16" s="58"/>
      <c r="C16" s="58"/>
      <c r="D16" s="58"/>
      <c r="E16" s="58"/>
      <c r="F16" s="58"/>
      <c r="G16" s="58"/>
      <c r="H16" s="58"/>
      <c r="I16" s="58"/>
      <c r="J16" s="58"/>
      <c r="K16" s="58"/>
      <c r="L16" s="58"/>
    </row>
    <row r="18" spans="1:31" ht="15.75" x14ac:dyDescent="0.25">
      <c r="A18" s="41" t="str">
        <f>Contents!A21</f>
        <v>Data Table 5B: Northern Territory Indirect Greenhouse Gas Emissions from the Generation of Purchased Electricity (Scope 2 Emissions) by Economic Sector, 1990 to 2018</v>
      </c>
    </row>
    <row r="19" spans="1:31" ht="18" x14ac:dyDescent="0.25">
      <c r="A19" s="44" t="s">
        <v>135</v>
      </c>
    </row>
    <row r="20" spans="1:31" ht="15.75" x14ac:dyDescent="0.25">
      <c r="A20" s="12"/>
    </row>
    <row r="21" spans="1:31" ht="24" x14ac:dyDescent="0.2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2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25">
      <c r="A23" s="22" t="s">
        <v>91</v>
      </c>
      <c r="B23" s="18">
        <v>1.72</v>
      </c>
      <c r="C23" s="18">
        <v>1.7</v>
      </c>
      <c r="D23" s="18">
        <v>1.64</v>
      </c>
      <c r="E23" s="18">
        <v>3.25</v>
      </c>
      <c r="F23" s="18">
        <v>3.2</v>
      </c>
      <c r="G23" s="18">
        <v>3.23</v>
      </c>
      <c r="H23" s="18">
        <v>1.61</v>
      </c>
      <c r="I23" s="18">
        <v>3.21</v>
      </c>
      <c r="J23" s="18">
        <v>3.08</v>
      </c>
      <c r="K23" s="18">
        <v>5.15</v>
      </c>
      <c r="L23" s="18">
        <v>7.93</v>
      </c>
      <c r="M23" s="18">
        <v>12.46</v>
      </c>
      <c r="N23" s="18">
        <v>12.78</v>
      </c>
      <c r="O23" s="18">
        <v>8.0399999999999991</v>
      </c>
      <c r="P23" s="18">
        <v>7.72</v>
      </c>
      <c r="Q23" s="18">
        <v>6.26</v>
      </c>
      <c r="R23" s="18">
        <v>4</v>
      </c>
      <c r="S23" s="18">
        <v>2.97</v>
      </c>
      <c r="T23" s="18">
        <v>3.86</v>
      </c>
      <c r="U23" s="18">
        <v>4.43</v>
      </c>
      <c r="V23" s="18">
        <v>4.74</v>
      </c>
      <c r="W23" s="18">
        <v>3.86</v>
      </c>
      <c r="X23" s="18">
        <v>4.46</v>
      </c>
      <c r="Y23" s="18">
        <v>3.86</v>
      </c>
      <c r="Z23" s="18">
        <v>4.76</v>
      </c>
      <c r="AA23" s="18">
        <v>5.57</v>
      </c>
      <c r="AB23" s="18">
        <v>2.64</v>
      </c>
      <c r="AC23" s="18" t="s">
        <v>139</v>
      </c>
      <c r="AD23" s="18">
        <v>3.59</v>
      </c>
      <c r="AE23" s="26">
        <v>-0.42651757188498407</v>
      </c>
    </row>
    <row r="24" spans="1:31" x14ac:dyDescent="0.25">
      <c r="A24" s="22" t="s">
        <v>92</v>
      </c>
      <c r="B24" s="18">
        <v>192.97</v>
      </c>
      <c r="C24" s="18">
        <v>194.95</v>
      </c>
      <c r="D24" s="18">
        <v>166.98</v>
      </c>
      <c r="E24" s="18">
        <v>165.94</v>
      </c>
      <c r="F24" s="18">
        <v>171.44</v>
      </c>
      <c r="G24" s="18">
        <v>196.8</v>
      </c>
      <c r="H24" s="18">
        <v>301.08999999999997</v>
      </c>
      <c r="I24" s="18">
        <v>330.32</v>
      </c>
      <c r="J24" s="18">
        <v>340.45</v>
      </c>
      <c r="K24" s="18">
        <v>326.18</v>
      </c>
      <c r="L24" s="18">
        <v>305.98</v>
      </c>
      <c r="M24" s="18">
        <v>135.53</v>
      </c>
      <c r="N24" s="18">
        <v>226.76</v>
      </c>
      <c r="O24" s="18">
        <v>63.38</v>
      </c>
      <c r="P24" s="18">
        <v>77.989999999999995</v>
      </c>
      <c r="Q24" s="18">
        <v>134.06</v>
      </c>
      <c r="R24" s="18">
        <v>169.71</v>
      </c>
      <c r="S24" s="18">
        <v>291.38</v>
      </c>
      <c r="T24" s="18">
        <v>353.37</v>
      </c>
      <c r="U24" s="18">
        <v>195.12</v>
      </c>
      <c r="V24" s="18">
        <v>223.58</v>
      </c>
      <c r="W24" s="18">
        <v>205.47</v>
      </c>
      <c r="X24" s="18">
        <v>290.83</v>
      </c>
      <c r="Y24" s="18">
        <v>298.91000000000003</v>
      </c>
      <c r="Z24" s="18">
        <v>376.53</v>
      </c>
      <c r="AA24" s="18">
        <v>482.21</v>
      </c>
      <c r="AB24" s="18">
        <v>526.62</v>
      </c>
      <c r="AC24" s="18">
        <v>396.58</v>
      </c>
      <c r="AD24" s="18">
        <v>802.69</v>
      </c>
      <c r="AE24" s="26">
        <v>4.9875428912427271</v>
      </c>
    </row>
    <row r="25" spans="1:31" x14ac:dyDescent="0.25">
      <c r="A25" s="22" t="s">
        <v>93</v>
      </c>
      <c r="B25" s="49">
        <v>0</v>
      </c>
      <c r="C25" s="49">
        <v>0</v>
      </c>
      <c r="D25" s="49">
        <v>0</v>
      </c>
      <c r="E25" s="49">
        <v>0</v>
      </c>
      <c r="F25" s="49">
        <v>0</v>
      </c>
      <c r="G25" s="49">
        <v>0</v>
      </c>
      <c r="H25" s="49">
        <v>0</v>
      </c>
      <c r="I25" s="49">
        <v>0</v>
      </c>
      <c r="J25" s="49">
        <v>0</v>
      </c>
      <c r="K25" s="18">
        <v>37.770000000000003</v>
      </c>
      <c r="L25" s="18">
        <v>34.880000000000003</v>
      </c>
      <c r="M25" s="50">
        <v>0</v>
      </c>
      <c r="N25" s="50">
        <v>0</v>
      </c>
      <c r="O25" s="18">
        <v>6.89</v>
      </c>
      <c r="P25" s="18">
        <v>8.18</v>
      </c>
      <c r="Q25" s="18">
        <v>8.02</v>
      </c>
      <c r="R25" s="18">
        <v>7.72</v>
      </c>
      <c r="S25" s="18">
        <v>20</v>
      </c>
      <c r="T25" s="18">
        <v>30.01</v>
      </c>
      <c r="U25" s="18">
        <v>23.22</v>
      </c>
      <c r="V25" s="18">
        <v>44.04</v>
      </c>
      <c r="W25" s="18">
        <v>346.1</v>
      </c>
      <c r="X25" s="18">
        <v>358.13</v>
      </c>
      <c r="Y25" s="18">
        <v>428.31</v>
      </c>
      <c r="Z25" s="18">
        <v>327.06</v>
      </c>
      <c r="AA25" s="18">
        <v>97.1</v>
      </c>
      <c r="AB25" s="18">
        <v>74.64</v>
      </c>
      <c r="AC25" s="18" t="s">
        <v>139</v>
      </c>
      <c r="AD25" s="49">
        <v>0</v>
      </c>
      <c r="AE25" s="26">
        <v>-1</v>
      </c>
    </row>
    <row r="26" spans="1:31" ht="24" x14ac:dyDescent="0.25">
      <c r="A26" s="22" t="s">
        <v>95</v>
      </c>
      <c r="B26" s="18">
        <v>96.48</v>
      </c>
      <c r="C26" s="18">
        <v>103.41</v>
      </c>
      <c r="D26" s="18">
        <v>130.97</v>
      </c>
      <c r="E26" s="18">
        <v>104.12</v>
      </c>
      <c r="F26" s="18">
        <v>94.53</v>
      </c>
      <c r="G26" s="18">
        <v>103.24</v>
      </c>
      <c r="H26" s="18">
        <v>103.05</v>
      </c>
      <c r="I26" s="18">
        <v>101.02</v>
      </c>
      <c r="J26" s="18">
        <v>101.67</v>
      </c>
      <c r="K26" s="18">
        <v>118.45</v>
      </c>
      <c r="L26" s="18">
        <v>114.15</v>
      </c>
      <c r="M26" s="18">
        <v>118.39</v>
      </c>
      <c r="N26" s="18">
        <v>121.36</v>
      </c>
      <c r="O26" s="18">
        <v>119.27</v>
      </c>
      <c r="P26" s="18">
        <v>143.52000000000001</v>
      </c>
      <c r="Q26" s="18">
        <v>141.82</v>
      </c>
      <c r="R26" s="18">
        <v>127.18</v>
      </c>
      <c r="S26" s="18">
        <v>119.2</v>
      </c>
      <c r="T26" s="18">
        <v>145.49</v>
      </c>
      <c r="U26" s="18">
        <v>169.43</v>
      </c>
      <c r="V26" s="18">
        <v>211.89</v>
      </c>
      <c r="W26" s="18">
        <v>163.63999999999999</v>
      </c>
      <c r="X26" s="18">
        <v>112.6</v>
      </c>
      <c r="Y26" s="18">
        <v>173.67</v>
      </c>
      <c r="Z26" s="18">
        <v>68.959999999999994</v>
      </c>
      <c r="AA26" s="18">
        <v>162.19</v>
      </c>
      <c r="AB26" s="18">
        <v>153.08000000000001</v>
      </c>
      <c r="AC26" s="18">
        <v>237.95</v>
      </c>
      <c r="AD26" s="18">
        <v>129.59</v>
      </c>
      <c r="AE26" s="26">
        <v>-8.6236073896488463E-2</v>
      </c>
    </row>
    <row r="27" spans="1:31" x14ac:dyDescent="0.25">
      <c r="A27" s="22" t="s">
        <v>96</v>
      </c>
      <c r="B27" s="48" t="s">
        <v>139</v>
      </c>
      <c r="C27" s="48" t="s">
        <v>139</v>
      </c>
      <c r="D27" s="48" t="s">
        <v>139</v>
      </c>
      <c r="E27" s="48" t="s">
        <v>139</v>
      </c>
      <c r="F27" s="48" t="s">
        <v>139</v>
      </c>
      <c r="G27" s="48" t="s">
        <v>139</v>
      </c>
      <c r="H27" s="48" t="s">
        <v>139</v>
      </c>
      <c r="I27" s="48" t="s">
        <v>139</v>
      </c>
      <c r="J27" s="48" t="s">
        <v>139</v>
      </c>
      <c r="K27" s="48" t="s">
        <v>139</v>
      </c>
      <c r="L27" s="48" t="s">
        <v>139</v>
      </c>
      <c r="M27" s="48" t="s">
        <v>139</v>
      </c>
      <c r="N27" s="48" t="s">
        <v>139</v>
      </c>
      <c r="O27" s="48" t="s">
        <v>139</v>
      </c>
      <c r="P27" s="48" t="s">
        <v>139</v>
      </c>
      <c r="Q27" s="48" t="s">
        <v>139</v>
      </c>
      <c r="R27" s="48" t="s">
        <v>139</v>
      </c>
      <c r="S27" s="48" t="s">
        <v>139</v>
      </c>
      <c r="T27" s="48" t="s">
        <v>139</v>
      </c>
      <c r="U27" s="48" t="s">
        <v>139</v>
      </c>
      <c r="V27" s="48" t="s">
        <v>139</v>
      </c>
      <c r="W27" s="48" t="s">
        <v>139</v>
      </c>
      <c r="X27" s="48" t="s">
        <v>139</v>
      </c>
      <c r="Y27" s="48" t="s">
        <v>139</v>
      </c>
      <c r="Z27" s="18">
        <v>9.0399999999999991</v>
      </c>
      <c r="AA27" s="18">
        <v>15.66</v>
      </c>
      <c r="AB27" s="18">
        <v>19.32</v>
      </c>
      <c r="AC27" s="49">
        <v>0</v>
      </c>
      <c r="AD27" s="18">
        <v>0.54</v>
      </c>
      <c r="AE27" s="47" t="s">
        <v>139</v>
      </c>
    </row>
    <row r="28" spans="1:31" x14ac:dyDescent="0.25">
      <c r="A28" s="22" t="s">
        <v>97</v>
      </c>
      <c r="B28" s="18">
        <v>396.27</v>
      </c>
      <c r="C28" s="18">
        <v>408.55</v>
      </c>
      <c r="D28" s="18">
        <v>402.72</v>
      </c>
      <c r="E28" s="18">
        <v>414.86</v>
      </c>
      <c r="F28" s="18">
        <v>410.18</v>
      </c>
      <c r="G28" s="18">
        <v>441.99</v>
      </c>
      <c r="H28" s="18">
        <v>450.84</v>
      </c>
      <c r="I28" s="18">
        <v>465.01</v>
      </c>
      <c r="J28" s="18">
        <v>483.72</v>
      </c>
      <c r="K28" s="18">
        <v>537.33000000000004</v>
      </c>
      <c r="L28" s="18">
        <v>496.23</v>
      </c>
      <c r="M28" s="18">
        <v>651.15</v>
      </c>
      <c r="N28" s="18">
        <v>574.88</v>
      </c>
      <c r="O28" s="18">
        <v>626.91999999999996</v>
      </c>
      <c r="P28" s="18">
        <v>733.98</v>
      </c>
      <c r="Q28" s="18">
        <v>742.92</v>
      </c>
      <c r="R28" s="18">
        <v>702.91</v>
      </c>
      <c r="S28" s="18">
        <v>589.42999999999995</v>
      </c>
      <c r="T28" s="18">
        <v>789.84</v>
      </c>
      <c r="U28" s="18">
        <v>980.23</v>
      </c>
      <c r="V28" s="18">
        <v>1030.32</v>
      </c>
      <c r="W28" s="18">
        <v>750.92</v>
      </c>
      <c r="X28" s="18">
        <v>857.29</v>
      </c>
      <c r="Y28" s="18">
        <v>714.45</v>
      </c>
      <c r="Z28" s="18">
        <v>947.1</v>
      </c>
      <c r="AA28" s="18">
        <v>864.18</v>
      </c>
      <c r="AB28" s="18">
        <v>819.91</v>
      </c>
      <c r="AC28" s="18">
        <v>912.14</v>
      </c>
      <c r="AD28" s="18">
        <v>1005.25</v>
      </c>
      <c r="AE28" s="26">
        <v>0.35310666020567494</v>
      </c>
    </row>
    <row r="29" spans="1:31" x14ac:dyDescent="0.25">
      <c r="A29" s="22" t="s">
        <v>98</v>
      </c>
      <c r="B29" s="48" t="s">
        <v>139</v>
      </c>
      <c r="C29" s="48" t="s">
        <v>139</v>
      </c>
      <c r="D29" s="48" t="s">
        <v>139</v>
      </c>
      <c r="E29" s="48" t="s">
        <v>139</v>
      </c>
      <c r="F29" s="48" t="s">
        <v>139</v>
      </c>
      <c r="G29" s="48" t="s">
        <v>139</v>
      </c>
      <c r="H29" s="48" t="s">
        <v>139</v>
      </c>
      <c r="I29" s="48" t="s">
        <v>139</v>
      </c>
      <c r="J29" s="48" t="s">
        <v>139</v>
      </c>
      <c r="K29" s="48" t="s">
        <v>139</v>
      </c>
      <c r="L29" s="48" t="s">
        <v>139</v>
      </c>
      <c r="M29" s="48" t="s">
        <v>139</v>
      </c>
      <c r="N29" s="48" t="s">
        <v>139</v>
      </c>
      <c r="O29" s="18">
        <v>1.32</v>
      </c>
      <c r="P29" s="18">
        <v>1.51</v>
      </c>
      <c r="Q29" s="18">
        <v>1.33</v>
      </c>
      <c r="R29" s="18">
        <v>1.33</v>
      </c>
      <c r="S29" s="18">
        <v>1.35</v>
      </c>
      <c r="T29" s="18">
        <v>1.79</v>
      </c>
      <c r="U29" s="18">
        <v>2.48</v>
      </c>
      <c r="V29" s="18">
        <v>2.2000000000000002</v>
      </c>
      <c r="W29" s="18">
        <v>3.22</v>
      </c>
      <c r="X29" s="18">
        <v>3.64</v>
      </c>
      <c r="Y29" s="18">
        <v>3.27</v>
      </c>
      <c r="Z29" s="18">
        <v>2.85</v>
      </c>
      <c r="AA29" s="18">
        <v>5.22</v>
      </c>
      <c r="AB29" s="18">
        <v>5.61</v>
      </c>
      <c r="AC29" s="18" t="s">
        <v>139</v>
      </c>
      <c r="AD29" s="18">
        <v>5.57</v>
      </c>
      <c r="AE29" s="26">
        <v>3.1879699248120303</v>
      </c>
    </row>
    <row r="30" spans="1:31" x14ac:dyDescent="0.25">
      <c r="A30" s="22" t="s">
        <v>31</v>
      </c>
      <c r="B30" s="18">
        <v>210.19</v>
      </c>
      <c r="C30" s="18">
        <v>210.21</v>
      </c>
      <c r="D30" s="18">
        <v>212.82</v>
      </c>
      <c r="E30" s="18">
        <v>216.38</v>
      </c>
      <c r="F30" s="18">
        <v>230.73</v>
      </c>
      <c r="G30" s="18">
        <v>235.52</v>
      </c>
      <c r="H30" s="18">
        <v>252.79</v>
      </c>
      <c r="I30" s="18">
        <v>262.97000000000003</v>
      </c>
      <c r="J30" s="18">
        <v>272.67</v>
      </c>
      <c r="K30" s="18">
        <v>266.08999999999997</v>
      </c>
      <c r="L30" s="18">
        <v>294.88</v>
      </c>
      <c r="M30" s="18">
        <v>283.51</v>
      </c>
      <c r="N30" s="18">
        <v>290.64</v>
      </c>
      <c r="O30" s="18">
        <v>306.51</v>
      </c>
      <c r="P30" s="18">
        <v>352.19</v>
      </c>
      <c r="Q30" s="18">
        <v>327.36</v>
      </c>
      <c r="R30" s="18">
        <v>344.08</v>
      </c>
      <c r="S30" s="18">
        <v>279.57</v>
      </c>
      <c r="T30" s="18">
        <v>370.13</v>
      </c>
      <c r="U30" s="18">
        <v>469.47</v>
      </c>
      <c r="V30" s="18">
        <v>474.43</v>
      </c>
      <c r="W30" s="18">
        <v>333.39</v>
      </c>
      <c r="X30" s="18">
        <v>278.76</v>
      </c>
      <c r="Y30" s="18">
        <v>214.53</v>
      </c>
      <c r="Z30" s="18">
        <v>248.11</v>
      </c>
      <c r="AA30" s="18">
        <v>244.67</v>
      </c>
      <c r="AB30" s="18">
        <v>219.96</v>
      </c>
      <c r="AC30" s="18">
        <v>337.09</v>
      </c>
      <c r="AD30" s="18">
        <v>257.92</v>
      </c>
      <c r="AE30" s="26">
        <v>-0.21212121212121215</v>
      </c>
    </row>
    <row r="32" spans="1:31" ht="57" customHeight="1" x14ac:dyDescent="0.2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A3 A19:A20"/>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G10" workbookViewId="0">
      <selection activeCell="AE23" sqref="AE23:AE30"/>
    </sheetView>
  </sheetViews>
  <sheetFormatPr defaultRowHeight="15" x14ac:dyDescent="0.25"/>
  <cols>
    <col min="1" max="1" width="37.5703125" bestFit="1" customWidth="1"/>
    <col min="31" max="31" width="17.85546875" customWidth="1"/>
  </cols>
  <sheetData>
    <row r="1" spans="1:31" ht="15.75" x14ac:dyDescent="0.25">
      <c r="A1" s="43" t="str">
        <f>Contents!A22</f>
        <v>Data Table 6A: Queensland Direct Emissions by Economic Sectors, 1990 to 2018</v>
      </c>
    </row>
    <row r="2" spans="1:31" ht="18" x14ac:dyDescent="0.25">
      <c r="A2" s="44" t="s">
        <v>135</v>
      </c>
    </row>
    <row r="3" spans="1:31" ht="15.75" x14ac:dyDescent="0.25">
      <c r="A3" s="12"/>
    </row>
    <row r="4" spans="1:31" ht="24" x14ac:dyDescent="0.2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2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25">
      <c r="A6" s="14" t="s">
        <v>88</v>
      </c>
      <c r="B6" s="27">
        <v>184207.79313769945</v>
      </c>
      <c r="C6" s="27">
        <v>179328.87675528074</v>
      </c>
      <c r="D6" s="27">
        <v>151344.47649255581</v>
      </c>
      <c r="E6" s="27">
        <v>145239.27710258402</v>
      </c>
      <c r="F6" s="27">
        <v>137387.78523057187</v>
      </c>
      <c r="G6" s="27">
        <v>133578.97290167416</v>
      </c>
      <c r="H6" s="27">
        <v>136419.53991176115</v>
      </c>
      <c r="I6" s="27">
        <v>134704.57589459568</v>
      </c>
      <c r="J6" s="27">
        <v>136741.66266088144</v>
      </c>
      <c r="K6" s="27">
        <v>149618.54776674585</v>
      </c>
      <c r="L6" s="27">
        <v>151020.63442025523</v>
      </c>
      <c r="M6" s="27">
        <v>169305.31775034801</v>
      </c>
      <c r="N6" s="27">
        <v>171495.23755834799</v>
      </c>
      <c r="O6" s="27">
        <v>167361.24439804026</v>
      </c>
      <c r="P6" s="27">
        <v>167989.5668595384</v>
      </c>
      <c r="Q6" s="27">
        <v>187315.27471292231</v>
      </c>
      <c r="R6" s="27">
        <v>183426.35106790703</v>
      </c>
      <c r="S6" s="27">
        <v>184831.95122211621</v>
      </c>
      <c r="T6" s="27">
        <v>180597.45599228825</v>
      </c>
      <c r="U6" s="27">
        <v>174872.2587047648</v>
      </c>
      <c r="V6" s="27">
        <v>176812.27330828979</v>
      </c>
      <c r="W6" s="27">
        <v>164217.22798728457</v>
      </c>
      <c r="X6" s="27">
        <v>164315.97681799129</v>
      </c>
      <c r="Y6" s="27">
        <v>162483.06502165415</v>
      </c>
      <c r="Z6" s="27">
        <v>159333.39545175308</v>
      </c>
      <c r="AA6" s="27">
        <v>160200.36213812337</v>
      </c>
      <c r="AB6" s="27">
        <v>160203.93229408807</v>
      </c>
      <c r="AC6" s="27">
        <v>165005.8825627825</v>
      </c>
      <c r="AD6" s="27">
        <v>171743.05326015607</v>
      </c>
      <c r="AE6" s="26">
        <v>-8.3133751247099763E-2</v>
      </c>
    </row>
    <row r="7" spans="1:31" x14ac:dyDescent="0.25">
      <c r="A7" s="22" t="s">
        <v>91</v>
      </c>
      <c r="B7" s="18">
        <v>132098.42079649548</v>
      </c>
      <c r="C7" s="18">
        <v>125780.13947035707</v>
      </c>
      <c r="D7" s="18">
        <v>95401.778559618688</v>
      </c>
      <c r="E7" s="18">
        <v>86269.306293662215</v>
      </c>
      <c r="F7" s="18">
        <v>76217.545704458069</v>
      </c>
      <c r="G7" s="18">
        <v>69975.662953398481</v>
      </c>
      <c r="H7" s="18">
        <v>71908.778407504535</v>
      </c>
      <c r="I7" s="18">
        <v>67656.13460539034</v>
      </c>
      <c r="J7" s="18">
        <v>65841.138456873465</v>
      </c>
      <c r="K7" s="18">
        <v>75818.598640167285</v>
      </c>
      <c r="L7" s="18">
        <v>75198.615665577585</v>
      </c>
      <c r="M7" s="18">
        <v>88382.115096632027</v>
      </c>
      <c r="N7" s="18">
        <v>87920.391876454014</v>
      </c>
      <c r="O7" s="18">
        <v>81046.790014830694</v>
      </c>
      <c r="P7" s="18">
        <v>76793.054374991305</v>
      </c>
      <c r="Q7" s="18">
        <v>91658.355764341133</v>
      </c>
      <c r="R7" s="18">
        <v>86392.802631433457</v>
      </c>
      <c r="S7" s="18">
        <v>84388.87872964899</v>
      </c>
      <c r="T7" s="18">
        <v>76165.31390110006</v>
      </c>
      <c r="U7" s="18">
        <v>69146.857956882144</v>
      </c>
      <c r="V7" s="18">
        <v>70045.904031244776</v>
      </c>
      <c r="W7" s="18">
        <v>58052.578167430445</v>
      </c>
      <c r="X7" s="18">
        <v>55462.289065358309</v>
      </c>
      <c r="Y7" s="18">
        <v>56407.011193422666</v>
      </c>
      <c r="Z7" s="18">
        <v>56388.668337631942</v>
      </c>
      <c r="AA7" s="18">
        <v>48233.546166425716</v>
      </c>
      <c r="AB7" s="18">
        <v>44833.263554769008</v>
      </c>
      <c r="AC7" s="18">
        <v>46322.655766131742</v>
      </c>
      <c r="AD7" s="18">
        <v>49290.926288521259</v>
      </c>
      <c r="AE7" s="26">
        <v>-0.46223204772240245</v>
      </c>
    </row>
    <row r="8" spans="1:31" ht="24" x14ac:dyDescent="0.25">
      <c r="A8" s="22" t="s">
        <v>94</v>
      </c>
      <c r="B8" s="18">
        <v>-4212.7509175163923</v>
      </c>
      <c r="C8" s="18">
        <v>-3701.1201025207297</v>
      </c>
      <c r="D8" s="18">
        <v>-3837.2953250386704</v>
      </c>
      <c r="E8" s="18">
        <v>-4665.3459640230067</v>
      </c>
      <c r="F8" s="18">
        <v>-4027.2268198222064</v>
      </c>
      <c r="G8" s="18">
        <v>-4839.4609134541115</v>
      </c>
      <c r="H8" s="18">
        <v>-4389.7515002978844</v>
      </c>
      <c r="I8" s="18">
        <v>-4904.5164215900149</v>
      </c>
      <c r="J8" s="18">
        <v>-5296.0379847123977</v>
      </c>
      <c r="K8" s="18">
        <v>-4820.254473867516</v>
      </c>
      <c r="L8" s="18">
        <v>-5233.1006205622252</v>
      </c>
      <c r="M8" s="18">
        <v>-4591.5824905487589</v>
      </c>
      <c r="N8" s="18">
        <v>-5596.5242979887198</v>
      </c>
      <c r="O8" s="18">
        <v>-5484.2237048012539</v>
      </c>
      <c r="P8" s="18">
        <v>-4492.5933666397686</v>
      </c>
      <c r="Q8" s="18">
        <v>-5474.3999101510908</v>
      </c>
      <c r="R8" s="18">
        <v>-5610.3366636316387</v>
      </c>
      <c r="S8" s="18">
        <v>-5023.6676134557056</v>
      </c>
      <c r="T8" s="18">
        <v>-4358.6830545613821</v>
      </c>
      <c r="U8" s="18">
        <v>-4466.5006891905441</v>
      </c>
      <c r="V8" s="18">
        <v>-5377.5911090671725</v>
      </c>
      <c r="W8" s="18">
        <v>-4185.715046645043</v>
      </c>
      <c r="X8" s="18">
        <v>-3673.1798484242954</v>
      </c>
      <c r="Y8" s="18">
        <v>-4331.4200907454815</v>
      </c>
      <c r="Z8" s="18">
        <v>-5203.7809882359479</v>
      </c>
      <c r="AA8" s="18">
        <v>-3836.4592249351413</v>
      </c>
      <c r="AB8" s="18">
        <v>-5337.9483237468276</v>
      </c>
      <c r="AC8" s="18">
        <v>-3871.4144053564378</v>
      </c>
      <c r="AD8" s="18">
        <v>-4428.0424047202223</v>
      </c>
      <c r="AE8" s="26">
        <v>0.19113647570588055</v>
      </c>
    </row>
    <row r="9" spans="1:31" x14ac:dyDescent="0.25">
      <c r="A9" s="22" t="s">
        <v>92</v>
      </c>
      <c r="B9" s="18">
        <v>4150.2919788488043</v>
      </c>
      <c r="C9" s="18">
        <v>4609.915145383754</v>
      </c>
      <c r="D9" s="18">
        <v>4903.9172150257746</v>
      </c>
      <c r="E9" s="18">
        <v>5071.5579030092285</v>
      </c>
      <c r="F9" s="18">
        <v>5582.7974413520396</v>
      </c>
      <c r="G9" s="18">
        <v>6531.3846906214285</v>
      </c>
      <c r="H9" s="18">
        <v>5890.8781929667421</v>
      </c>
      <c r="I9" s="18">
        <v>7669.8563079360647</v>
      </c>
      <c r="J9" s="18">
        <v>8588.319235709283</v>
      </c>
      <c r="K9" s="18">
        <v>8465.7129656537782</v>
      </c>
      <c r="L9" s="18">
        <v>10095.366184096249</v>
      </c>
      <c r="M9" s="18">
        <v>10181.323579491491</v>
      </c>
      <c r="N9" s="18">
        <v>10689.212218499333</v>
      </c>
      <c r="O9" s="18">
        <v>11368.81043013793</v>
      </c>
      <c r="P9" s="18">
        <v>11442.380591165896</v>
      </c>
      <c r="Q9" s="18">
        <v>13525.759666286956</v>
      </c>
      <c r="R9" s="18">
        <v>12766.592022160501</v>
      </c>
      <c r="S9" s="18">
        <v>13501.502827114997</v>
      </c>
      <c r="T9" s="18">
        <v>14616.99586982349</v>
      </c>
      <c r="U9" s="18">
        <v>14936.650660931788</v>
      </c>
      <c r="V9" s="18">
        <v>16904.236439185097</v>
      </c>
      <c r="W9" s="18">
        <v>16210.334784773129</v>
      </c>
      <c r="X9" s="18">
        <v>18112.894150842851</v>
      </c>
      <c r="Y9" s="18">
        <v>19532.84369431399</v>
      </c>
      <c r="Z9" s="18">
        <v>19583.464531640311</v>
      </c>
      <c r="AA9" s="18">
        <v>22625.203331999463</v>
      </c>
      <c r="AB9" s="18">
        <v>25627.564626804357</v>
      </c>
      <c r="AC9" s="18">
        <v>28205.617109384941</v>
      </c>
      <c r="AD9" s="18">
        <v>30295.311320338889</v>
      </c>
      <c r="AE9" s="26">
        <v>1.2398232755717338</v>
      </c>
    </row>
    <row r="10" spans="1:31" x14ac:dyDescent="0.25">
      <c r="A10" s="22" t="s">
        <v>93</v>
      </c>
      <c r="B10" s="18">
        <v>11600.564288680625</v>
      </c>
      <c r="C10" s="18">
        <v>11644.526307751967</v>
      </c>
      <c r="D10" s="18">
        <v>11778.165357694981</v>
      </c>
      <c r="E10" s="18">
        <v>12001.874064661679</v>
      </c>
      <c r="F10" s="18">
        <v>12089.346733138667</v>
      </c>
      <c r="G10" s="18">
        <v>12037.532238434495</v>
      </c>
      <c r="H10" s="18">
        <v>11691.630594028591</v>
      </c>
      <c r="I10" s="18">
        <v>11751.341759203999</v>
      </c>
      <c r="J10" s="18">
        <v>11998.601546647977</v>
      </c>
      <c r="K10" s="18">
        <v>12402.544538322658</v>
      </c>
      <c r="L10" s="18">
        <v>12348.778929479517</v>
      </c>
      <c r="M10" s="18">
        <v>12656.740180646138</v>
      </c>
      <c r="N10" s="18">
        <v>12787.404079760245</v>
      </c>
      <c r="O10" s="18">
        <v>14290.681914094232</v>
      </c>
      <c r="P10" s="18">
        <v>14151.063445801272</v>
      </c>
      <c r="Q10" s="18">
        <v>14737.228501972675</v>
      </c>
      <c r="R10" s="18">
        <v>14631.368535246387</v>
      </c>
      <c r="S10" s="18">
        <v>15034.160900468891</v>
      </c>
      <c r="T10" s="18">
        <v>15683.136457047109</v>
      </c>
      <c r="U10" s="18">
        <v>14976.532085274903</v>
      </c>
      <c r="V10" s="18">
        <v>14959.835746374954</v>
      </c>
      <c r="W10" s="18">
        <v>14598.133034877812</v>
      </c>
      <c r="X10" s="18">
        <v>14786.056425334877</v>
      </c>
      <c r="Y10" s="18">
        <v>14908.763286523388</v>
      </c>
      <c r="Z10" s="18">
        <v>15028.096659563747</v>
      </c>
      <c r="AA10" s="18">
        <v>14843.760353469303</v>
      </c>
      <c r="AB10" s="18">
        <v>13890.76724344469</v>
      </c>
      <c r="AC10" s="18">
        <v>13014.982654051073</v>
      </c>
      <c r="AD10" s="18">
        <v>13288.407354127397</v>
      </c>
      <c r="AE10" s="26">
        <v>-9.8310285930040653E-2</v>
      </c>
    </row>
    <row r="11" spans="1:31" ht="24" x14ac:dyDescent="0.25">
      <c r="A11" s="22" t="s">
        <v>95</v>
      </c>
      <c r="B11" s="18">
        <v>25924.48650937339</v>
      </c>
      <c r="C11" s="18">
        <v>26494.820326360816</v>
      </c>
      <c r="D11" s="18">
        <v>27676.059899765587</v>
      </c>
      <c r="E11" s="18">
        <v>29368.222054355356</v>
      </c>
      <c r="F11" s="18">
        <v>30059.339443362569</v>
      </c>
      <c r="G11" s="18">
        <v>31863.376309786487</v>
      </c>
      <c r="H11" s="18">
        <v>32771.539178419749</v>
      </c>
      <c r="I11" s="18">
        <v>34171.452080499621</v>
      </c>
      <c r="J11" s="18">
        <v>38352.759845092107</v>
      </c>
      <c r="K11" s="18">
        <v>39805.134832192176</v>
      </c>
      <c r="L11" s="18">
        <v>40169.440530303138</v>
      </c>
      <c r="M11" s="18">
        <v>43756.385292050072</v>
      </c>
      <c r="N11" s="18">
        <v>46195.405235881422</v>
      </c>
      <c r="O11" s="18">
        <v>45429.361856960444</v>
      </c>
      <c r="P11" s="18">
        <v>48876.547819754873</v>
      </c>
      <c r="Q11" s="18">
        <v>50159.049690984451</v>
      </c>
      <c r="R11" s="18">
        <v>52407.822272978046</v>
      </c>
      <c r="S11" s="18">
        <v>52907.076677377787</v>
      </c>
      <c r="T11" s="18">
        <v>52416.719300720972</v>
      </c>
      <c r="U11" s="18">
        <v>53854.371050679067</v>
      </c>
      <c r="V11" s="18">
        <v>52382.778151359133</v>
      </c>
      <c r="W11" s="18">
        <v>50141.009615613591</v>
      </c>
      <c r="X11" s="18">
        <v>49491.124352024082</v>
      </c>
      <c r="Y11" s="18">
        <v>47658.809515100816</v>
      </c>
      <c r="Z11" s="18">
        <v>45440.064957325769</v>
      </c>
      <c r="AA11" s="18">
        <v>51151.179449546151</v>
      </c>
      <c r="AB11" s="18">
        <v>53187.831294270029</v>
      </c>
      <c r="AC11" s="18">
        <v>53970.092294700422</v>
      </c>
      <c r="AD11" s="18">
        <v>55581.188926267219</v>
      </c>
      <c r="AE11" s="26">
        <v>0.10809892270062971</v>
      </c>
    </row>
    <row r="12" spans="1:31" x14ac:dyDescent="0.25">
      <c r="A12" s="22" t="s">
        <v>96</v>
      </c>
      <c r="B12" s="18">
        <v>3178.8839115934416</v>
      </c>
      <c r="C12" s="18">
        <v>2989.7266020644684</v>
      </c>
      <c r="D12" s="18">
        <v>2849.670385289578</v>
      </c>
      <c r="E12" s="18">
        <v>2700.7740308402354</v>
      </c>
      <c r="F12" s="18">
        <v>2827.2880563913004</v>
      </c>
      <c r="G12" s="18">
        <v>2520.3221211880245</v>
      </c>
      <c r="H12" s="18">
        <v>2414.6772150990519</v>
      </c>
      <c r="I12" s="18">
        <v>2357.989645198164</v>
      </c>
      <c r="J12" s="18">
        <v>2368.460057121988</v>
      </c>
      <c r="K12" s="18">
        <v>2520.4267970569072</v>
      </c>
      <c r="L12" s="18">
        <v>2450.3103224152173</v>
      </c>
      <c r="M12" s="18">
        <v>2488.3352647534175</v>
      </c>
      <c r="N12" s="18">
        <v>2395.7419235193033</v>
      </c>
      <c r="O12" s="18">
        <v>2546.5357997423052</v>
      </c>
      <c r="P12" s="18">
        <v>2775.7489225636364</v>
      </c>
      <c r="Q12" s="18">
        <v>3072.0700770357207</v>
      </c>
      <c r="R12" s="18">
        <v>2857.2874179041137</v>
      </c>
      <c r="S12" s="18">
        <v>2721.4987013964515</v>
      </c>
      <c r="T12" s="18">
        <v>2866.6930989508878</v>
      </c>
      <c r="U12" s="18">
        <v>2650.4178656568429</v>
      </c>
      <c r="V12" s="18">
        <v>2516.7252553352346</v>
      </c>
      <c r="W12" s="18">
        <v>2534.3161430461605</v>
      </c>
      <c r="X12" s="18">
        <v>2506.1532838206317</v>
      </c>
      <c r="Y12" s="18">
        <v>2578.7315293888014</v>
      </c>
      <c r="Z12" s="18">
        <v>2530.2916808117839</v>
      </c>
      <c r="AA12" s="18">
        <v>2590.1569491516848</v>
      </c>
      <c r="AB12" s="18">
        <v>2723.9679652297214</v>
      </c>
      <c r="AC12" s="18">
        <v>2743.3882350472481</v>
      </c>
      <c r="AD12" s="18">
        <v>2655.8074497926723</v>
      </c>
      <c r="AE12" s="26">
        <v>-0.13549906636397613</v>
      </c>
    </row>
    <row r="13" spans="1:31" x14ac:dyDescent="0.25">
      <c r="A13" s="22" t="s">
        <v>97</v>
      </c>
      <c r="B13" s="18">
        <v>976.34080744499715</v>
      </c>
      <c r="C13" s="18">
        <v>792.54686482648913</v>
      </c>
      <c r="D13" s="18">
        <v>1629.264608874028</v>
      </c>
      <c r="E13" s="18">
        <v>3162.4149569756478</v>
      </c>
      <c r="F13" s="18">
        <v>3016.6709855789095</v>
      </c>
      <c r="G13" s="18">
        <v>3097.8054055221387</v>
      </c>
      <c r="H13" s="18">
        <v>3333.7734341499417</v>
      </c>
      <c r="I13" s="18">
        <v>2900.957739779913</v>
      </c>
      <c r="J13" s="18">
        <v>1669.7212218349227</v>
      </c>
      <c r="K13" s="18">
        <v>2317.845080482517</v>
      </c>
      <c r="L13" s="18">
        <v>2328.3039003526055</v>
      </c>
      <c r="M13" s="18">
        <v>2290.8643432926974</v>
      </c>
      <c r="N13" s="18">
        <v>2497.9436863949295</v>
      </c>
      <c r="O13" s="18">
        <v>2922.0729721159337</v>
      </c>
      <c r="P13" s="18">
        <v>2219.9333321962513</v>
      </c>
      <c r="Q13" s="18">
        <v>2855.2651069039161</v>
      </c>
      <c r="R13" s="18">
        <v>2826.5832501341279</v>
      </c>
      <c r="S13" s="18">
        <v>3363.0024432602477</v>
      </c>
      <c r="T13" s="18">
        <v>4958.8411906745869</v>
      </c>
      <c r="U13" s="18">
        <v>5308.6606116369503</v>
      </c>
      <c r="V13" s="18">
        <v>6726.027217774119</v>
      </c>
      <c r="W13" s="18">
        <v>7914.1032272169305</v>
      </c>
      <c r="X13" s="18">
        <v>8065.6268524854268</v>
      </c>
      <c r="Y13" s="18">
        <v>6223.9473485885374</v>
      </c>
      <c r="Z13" s="18">
        <v>6053.1872247404781</v>
      </c>
      <c r="AA13" s="18">
        <v>4787.8240829277438</v>
      </c>
      <c r="AB13" s="18">
        <v>4682.983277522374</v>
      </c>
      <c r="AC13" s="18">
        <v>3918.0918602773118</v>
      </c>
      <c r="AD13" s="18">
        <v>4218.6514664391134</v>
      </c>
      <c r="AE13" s="26">
        <v>0.47749904421784994</v>
      </c>
    </row>
    <row r="14" spans="1:31" x14ac:dyDescent="0.25">
      <c r="A14" s="22" t="s">
        <v>98</v>
      </c>
      <c r="B14" s="18">
        <v>2893.7964597238333</v>
      </c>
      <c r="C14" s="18">
        <v>3095.2959807383691</v>
      </c>
      <c r="D14" s="18">
        <v>3109.7477363431813</v>
      </c>
      <c r="E14" s="18">
        <v>3232.2059687021438</v>
      </c>
      <c r="F14" s="18">
        <v>3348.1109023894696</v>
      </c>
      <c r="G14" s="18">
        <v>3836.4102856111299</v>
      </c>
      <c r="H14" s="18">
        <v>4051.2569708046744</v>
      </c>
      <c r="I14" s="18">
        <v>4341.9113720308533</v>
      </c>
      <c r="J14" s="18">
        <v>4384.1506673421318</v>
      </c>
      <c r="K14" s="18">
        <v>4397.912663814288</v>
      </c>
      <c r="L14" s="18">
        <v>4570.1063500163727</v>
      </c>
      <c r="M14" s="18">
        <v>4830.6510655700322</v>
      </c>
      <c r="N14" s="18">
        <v>4812.2121261104739</v>
      </c>
      <c r="O14" s="18">
        <v>4917.830540641381</v>
      </c>
      <c r="P14" s="18">
        <v>5319.7790345896565</v>
      </c>
      <c r="Q14" s="18">
        <v>5697.7549049718245</v>
      </c>
      <c r="R14" s="18">
        <v>5866.883069409706</v>
      </c>
      <c r="S14" s="18">
        <v>6363.0786382611868</v>
      </c>
      <c r="T14" s="18">
        <v>6360.564078063283</v>
      </c>
      <c r="U14" s="18">
        <v>6609.2706786967346</v>
      </c>
      <c r="V14" s="18">
        <v>6802.7177682000129</v>
      </c>
      <c r="W14" s="18">
        <v>7051.4893798773683</v>
      </c>
      <c r="X14" s="18">
        <v>7302.2072481289288</v>
      </c>
      <c r="Y14" s="18">
        <v>7201.2429148886886</v>
      </c>
      <c r="Z14" s="18">
        <v>7123.7707211804864</v>
      </c>
      <c r="AA14" s="18">
        <v>7113.0245744639496</v>
      </c>
      <c r="AB14" s="18">
        <v>7370.8047739577742</v>
      </c>
      <c r="AC14" s="18">
        <v>7296.5172546536578</v>
      </c>
      <c r="AD14" s="18">
        <v>7554.7019721415691</v>
      </c>
      <c r="AE14" s="26">
        <v>0.32590855488525561</v>
      </c>
    </row>
    <row r="15" spans="1:31" x14ac:dyDescent="0.25">
      <c r="A15" s="22" t="s">
        <v>31</v>
      </c>
      <c r="B15" s="18">
        <v>7597.7593030552762</v>
      </c>
      <c r="C15" s="18">
        <v>7623.0261603185218</v>
      </c>
      <c r="D15" s="18">
        <v>7833.1680549826597</v>
      </c>
      <c r="E15" s="18">
        <v>8098.2677944005136</v>
      </c>
      <c r="F15" s="18">
        <v>8273.9127837230517</v>
      </c>
      <c r="G15" s="18">
        <v>8555.9398105660875</v>
      </c>
      <c r="H15" s="18">
        <v>8746.7574190857504</v>
      </c>
      <c r="I15" s="18">
        <v>8759.44880614676</v>
      </c>
      <c r="J15" s="18">
        <v>8834.5496149719675</v>
      </c>
      <c r="K15" s="18">
        <v>8710.6267229237656</v>
      </c>
      <c r="L15" s="18">
        <v>9092.8131585767478</v>
      </c>
      <c r="M15" s="18">
        <v>9310.4854184609048</v>
      </c>
      <c r="N15" s="18">
        <v>9793.4507097169972</v>
      </c>
      <c r="O15" s="18">
        <v>10323.384574318601</v>
      </c>
      <c r="P15" s="18">
        <v>10903.652705115279</v>
      </c>
      <c r="Q15" s="18">
        <v>11084.190910576715</v>
      </c>
      <c r="R15" s="18">
        <v>11287.348532272305</v>
      </c>
      <c r="S15" s="18">
        <v>11576.419918043379</v>
      </c>
      <c r="T15" s="18">
        <v>11887.875150469245</v>
      </c>
      <c r="U15" s="18">
        <v>11855.998484196924</v>
      </c>
      <c r="V15" s="18">
        <v>11851.639807883646</v>
      </c>
      <c r="W15" s="18">
        <v>11900.978681094166</v>
      </c>
      <c r="X15" s="18">
        <v>12262.805288420481</v>
      </c>
      <c r="Y15" s="18">
        <v>12303.135630172725</v>
      </c>
      <c r="Z15" s="18">
        <v>12389.632327094514</v>
      </c>
      <c r="AA15" s="18">
        <v>12692.126455074498</v>
      </c>
      <c r="AB15" s="18">
        <v>13224.697881836921</v>
      </c>
      <c r="AC15" s="18">
        <v>13405.951793892546</v>
      </c>
      <c r="AD15" s="18">
        <v>13286.100887248173</v>
      </c>
      <c r="AE15" s="26">
        <v>0.19865319845495977</v>
      </c>
    </row>
    <row r="16" spans="1:31" ht="41.25" customHeight="1" x14ac:dyDescent="0.25">
      <c r="A16" s="58" t="s">
        <v>136</v>
      </c>
      <c r="B16" s="58"/>
      <c r="C16" s="58"/>
      <c r="D16" s="58"/>
      <c r="E16" s="58"/>
      <c r="F16" s="58"/>
      <c r="G16" s="58"/>
      <c r="H16" s="58"/>
      <c r="I16" s="58"/>
      <c r="J16" s="58"/>
      <c r="K16" s="58"/>
      <c r="L16" s="58"/>
    </row>
    <row r="17" spans="1:31" ht="17.25" customHeight="1" x14ac:dyDescent="0.25">
      <c r="A17" s="46"/>
      <c r="B17" s="46"/>
      <c r="C17" s="46"/>
      <c r="D17" s="46"/>
      <c r="E17" s="46"/>
      <c r="F17" s="46"/>
      <c r="G17" s="46"/>
      <c r="H17" s="46"/>
      <c r="I17" s="46"/>
      <c r="J17" s="46"/>
      <c r="K17" s="46"/>
      <c r="L17" s="46"/>
    </row>
    <row r="18" spans="1:31" ht="15.75" x14ac:dyDescent="0.25">
      <c r="A18" s="43" t="str">
        <f>Contents!A23</f>
        <v>Data Table 6B:Queensland Indirect Greenhouse Gas Emissions from the Generation of Purchased Electricity (Scope 2 Emissions) by Economic Sector, 1990 to 2018</v>
      </c>
    </row>
    <row r="19" spans="1:31" ht="18" x14ac:dyDescent="0.25">
      <c r="A19" s="44" t="s">
        <v>135</v>
      </c>
    </row>
    <row r="21" spans="1:31" ht="24" x14ac:dyDescent="0.2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2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25">
      <c r="A23" s="22" t="s">
        <v>91</v>
      </c>
      <c r="B23" s="18">
        <v>259.06</v>
      </c>
      <c r="C23" s="18">
        <v>273.24</v>
      </c>
      <c r="D23" s="18">
        <v>290.11</v>
      </c>
      <c r="E23" s="18">
        <v>335.4</v>
      </c>
      <c r="F23" s="18">
        <v>318.27</v>
      </c>
      <c r="G23" s="18">
        <v>322.64999999999998</v>
      </c>
      <c r="H23" s="18">
        <v>279.29000000000002</v>
      </c>
      <c r="I23" s="18">
        <v>297.33999999999997</v>
      </c>
      <c r="J23" s="18">
        <v>325.77</v>
      </c>
      <c r="K23" s="18">
        <v>297.67</v>
      </c>
      <c r="L23" s="18">
        <v>325.99</v>
      </c>
      <c r="M23" s="18">
        <v>319.62</v>
      </c>
      <c r="N23" s="18">
        <v>300.72000000000003</v>
      </c>
      <c r="O23" s="18">
        <v>326.12</v>
      </c>
      <c r="P23" s="18">
        <v>338.31</v>
      </c>
      <c r="Q23" s="18">
        <v>342.64</v>
      </c>
      <c r="R23" s="18">
        <v>366.66</v>
      </c>
      <c r="S23" s="18">
        <v>364.97</v>
      </c>
      <c r="T23" s="18">
        <v>360.18</v>
      </c>
      <c r="U23" s="18">
        <v>341.27</v>
      </c>
      <c r="V23" s="18">
        <v>313.58</v>
      </c>
      <c r="W23" s="18">
        <v>286.72000000000003</v>
      </c>
      <c r="X23" s="18">
        <v>298.29000000000002</v>
      </c>
      <c r="Y23" s="18">
        <v>270.2</v>
      </c>
      <c r="Z23" s="18">
        <v>310.08</v>
      </c>
      <c r="AA23" s="18">
        <v>282.27999999999997</v>
      </c>
      <c r="AB23" s="18">
        <v>275.60000000000002</v>
      </c>
      <c r="AC23" s="18">
        <v>316.75</v>
      </c>
      <c r="AD23" s="18">
        <v>299.94</v>
      </c>
      <c r="AE23" s="26">
        <v>-0.12462059304226003</v>
      </c>
    </row>
    <row r="24" spans="1:31" x14ac:dyDescent="0.25">
      <c r="A24" s="22" t="s">
        <v>92</v>
      </c>
      <c r="B24" s="18">
        <v>2118.02</v>
      </c>
      <c r="C24" s="18">
        <v>2176.5100000000002</v>
      </c>
      <c r="D24" s="18">
        <v>2344.5</v>
      </c>
      <c r="E24" s="18">
        <v>2536.02</v>
      </c>
      <c r="F24" s="18">
        <v>2634.01</v>
      </c>
      <c r="G24" s="18">
        <v>2788.28</v>
      </c>
      <c r="H24" s="18">
        <v>2745.15</v>
      </c>
      <c r="I24" s="18">
        <v>2858.3</v>
      </c>
      <c r="J24" s="18">
        <v>3087.62</v>
      </c>
      <c r="K24" s="18">
        <v>3288.88</v>
      </c>
      <c r="L24" s="18">
        <v>3477.27</v>
      </c>
      <c r="M24" s="18">
        <v>4264.82</v>
      </c>
      <c r="N24" s="18">
        <v>5013.6400000000003</v>
      </c>
      <c r="O24" s="18">
        <v>3656.93</v>
      </c>
      <c r="P24" s="18">
        <v>3676.76</v>
      </c>
      <c r="Q24" s="18">
        <v>3832.59</v>
      </c>
      <c r="R24" s="18">
        <v>3938.3</v>
      </c>
      <c r="S24" s="18">
        <v>3717.48</v>
      </c>
      <c r="T24" s="18">
        <v>3897.71</v>
      </c>
      <c r="U24" s="18">
        <v>4604.8999999999996</v>
      </c>
      <c r="V24" s="18">
        <v>4339.92</v>
      </c>
      <c r="W24" s="18">
        <v>4251.83</v>
      </c>
      <c r="X24" s="18">
        <v>4689.12</v>
      </c>
      <c r="Y24" s="18">
        <v>4678.93</v>
      </c>
      <c r="Z24" s="18">
        <v>4875.91</v>
      </c>
      <c r="AA24" s="18">
        <v>6094.59</v>
      </c>
      <c r="AB24" s="18">
        <v>8873.17</v>
      </c>
      <c r="AC24" s="18">
        <v>4570.2700000000004</v>
      </c>
      <c r="AD24" s="18">
        <v>9936.7800000000007</v>
      </c>
      <c r="AE24" s="26">
        <v>1.5927062378182901</v>
      </c>
    </row>
    <row r="25" spans="1:31" x14ac:dyDescent="0.25">
      <c r="A25" s="22" t="s">
        <v>93</v>
      </c>
      <c r="B25" s="18">
        <v>6418.82</v>
      </c>
      <c r="C25" s="18">
        <v>6477.71</v>
      </c>
      <c r="D25" s="18">
        <v>6521.66</v>
      </c>
      <c r="E25" s="18">
        <v>6886.58</v>
      </c>
      <c r="F25" s="18">
        <v>7122.99</v>
      </c>
      <c r="G25" s="18">
        <v>7348.73</v>
      </c>
      <c r="H25" s="18">
        <v>7473.98</v>
      </c>
      <c r="I25" s="18">
        <v>7625.33</v>
      </c>
      <c r="J25" s="18">
        <v>10134.77</v>
      </c>
      <c r="K25" s="18">
        <v>10718.52</v>
      </c>
      <c r="L25" s="18">
        <v>10894.82</v>
      </c>
      <c r="M25" s="18">
        <v>11940.53</v>
      </c>
      <c r="N25" s="18">
        <v>12014.01</v>
      </c>
      <c r="O25" s="18">
        <v>12393.86</v>
      </c>
      <c r="P25" s="18">
        <v>12248.14</v>
      </c>
      <c r="Q25" s="18">
        <v>13290.34</v>
      </c>
      <c r="R25" s="18">
        <v>13879.45</v>
      </c>
      <c r="S25" s="18">
        <v>12857.61</v>
      </c>
      <c r="T25" s="18">
        <v>12789.74</v>
      </c>
      <c r="U25" s="18">
        <v>12801.73</v>
      </c>
      <c r="V25" s="18">
        <v>12318.21</v>
      </c>
      <c r="W25" s="18">
        <v>11651.95</v>
      </c>
      <c r="X25" s="18">
        <v>12069.79</v>
      </c>
      <c r="Y25" s="18">
        <v>11791.62</v>
      </c>
      <c r="Z25" s="18">
        <v>11674.7</v>
      </c>
      <c r="AA25" s="18">
        <v>11345.1</v>
      </c>
      <c r="AB25" s="18">
        <v>11833.65</v>
      </c>
      <c r="AC25" s="18">
        <v>13959.7</v>
      </c>
      <c r="AD25" s="18">
        <v>10517.92</v>
      </c>
      <c r="AE25" s="26">
        <v>-0.20860414406252958</v>
      </c>
    </row>
    <row r="26" spans="1:31" ht="24" x14ac:dyDescent="0.25">
      <c r="A26" s="22" t="s">
        <v>95</v>
      </c>
      <c r="B26" s="18">
        <v>3878.63</v>
      </c>
      <c r="C26" s="18">
        <v>3877.21</v>
      </c>
      <c r="D26" s="18">
        <v>4372.93</v>
      </c>
      <c r="E26" s="18">
        <v>4567.7299999999996</v>
      </c>
      <c r="F26" s="18">
        <v>4562.6099999999997</v>
      </c>
      <c r="G26" s="18">
        <v>4921.62</v>
      </c>
      <c r="H26" s="18">
        <v>5187.1499999999996</v>
      </c>
      <c r="I26" s="18">
        <v>5431.25</v>
      </c>
      <c r="J26" s="18">
        <v>6153.68</v>
      </c>
      <c r="K26" s="18">
        <v>6255.9</v>
      </c>
      <c r="L26" s="18">
        <v>6094.67</v>
      </c>
      <c r="M26" s="18">
        <v>6399.67</v>
      </c>
      <c r="N26" s="18">
        <v>6615.84</v>
      </c>
      <c r="O26" s="18">
        <v>5964.29</v>
      </c>
      <c r="P26" s="18">
        <v>7727.4</v>
      </c>
      <c r="Q26" s="18">
        <v>6700.86</v>
      </c>
      <c r="R26" s="18">
        <v>6551.69</v>
      </c>
      <c r="S26" s="18">
        <v>7519.69</v>
      </c>
      <c r="T26" s="18">
        <v>7210.36</v>
      </c>
      <c r="U26" s="18">
        <v>7788.44</v>
      </c>
      <c r="V26" s="18">
        <v>7167.15</v>
      </c>
      <c r="W26" s="18">
        <v>5779.2</v>
      </c>
      <c r="X26" s="18">
        <v>5992.87</v>
      </c>
      <c r="Y26" s="18">
        <v>5651.2</v>
      </c>
      <c r="Z26" s="18">
        <v>4899.45</v>
      </c>
      <c r="AA26" s="18">
        <v>5563.23</v>
      </c>
      <c r="AB26" s="18">
        <v>5778.92</v>
      </c>
      <c r="AC26" s="18">
        <v>6629.16</v>
      </c>
      <c r="AD26" s="18">
        <v>6164.05</v>
      </c>
      <c r="AE26" s="26">
        <v>-8.0110612667627645E-2</v>
      </c>
    </row>
    <row r="27" spans="1:31" x14ac:dyDescent="0.25">
      <c r="A27" s="22" t="s">
        <v>96</v>
      </c>
      <c r="B27" s="48" t="s">
        <v>139</v>
      </c>
      <c r="C27" s="48" t="s">
        <v>139</v>
      </c>
      <c r="D27" s="48" t="s">
        <v>139</v>
      </c>
      <c r="E27" s="48" t="s">
        <v>139</v>
      </c>
      <c r="F27" s="48" t="s">
        <v>139</v>
      </c>
      <c r="G27" s="48" t="s">
        <v>139</v>
      </c>
      <c r="H27" s="48" t="s">
        <v>139</v>
      </c>
      <c r="I27" s="48" t="s">
        <v>139</v>
      </c>
      <c r="J27" s="48" t="s">
        <v>139</v>
      </c>
      <c r="K27" s="48" t="s">
        <v>139</v>
      </c>
      <c r="L27" s="48" t="s">
        <v>139</v>
      </c>
      <c r="M27" s="48" t="s">
        <v>139</v>
      </c>
      <c r="N27" s="48" t="s">
        <v>139</v>
      </c>
      <c r="O27" s="48" t="s">
        <v>139</v>
      </c>
      <c r="P27" s="48" t="s">
        <v>139</v>
      </c>
      <c r="Q27" s="48" t="s">
        <v>139</v>
      </c>
      <c r="R27" s="48" t="s">
        <v>139</v>
      </c>
      <c r="S27" s="48" t="s">
        <v>139</v>
      </c>
      <c r="T27" s="48" t="s">
        <v>139</v>
      </c>
      <c r="U27" s="48" t="s">
        <v>139</v>
      </c>
      <c r="V27" s="48" t="s">
        <v>139</v>
      </c>
      <c r="W27" s="48" t="s">
        <v>139</v>
      </c>
      <c r="X27" s="48" t="s">
        <v>139</v>
      </c>
      <c r="Y27" s="18">
        <v>42.15</v>
      </c>
      <c r="Z27" s="18">
        <v>33.11</v>
      </c>
      <c r="AA27" s="18">
        <v>18.27</v>
      </c>
      <c r="AB27" s="18">
        <v>43.21</v>
      </c>
      <c r="AC27" s="49">
        <v>0</v>
      </c>
      <c r="AD27" s="18">
        <v>30.94</v>
      </c>
      <c r="AE27" s="47" t="s">
        <v>139</v>
      </c>
    </row>
    <row r="28" spans="1:31" x14ac:dyDescent="0.25">
      <c r="A28" s="22" t="s">
        <v>97</v>
      </c>
      <c r="B28" s="18">
        <v>4113.7</v>
      </c>
      <c r="C28" s="18">
        <v>4287.07</v>
      </c>
      <c r="D28" s="18">
        <v>4512.09</v>
      </c>
      <c r="E28" s="18">
        <v>4840.3900000000003</v>
      </c>
      <c r="F28" s="18">
        <v>5011.51</v>
      </c>
      <c r="G28" s="18">
        <v>5668.05</v>
      </c>
      <c r="H28" s="18">
        <v>6249.4</v>
      </c>
      <c r="I28" s="18">
        <v>6694.95</v>
      </c>
      <c r="J28" s="18">
        <v>7116.61</v>
      </c>
      <c r="K28" s="18">
        <v>7335.25</v>
      </c>
      <c r="L28" s="18">
        <v>7575.82</v>
      </c>
      <c r="M28" s="18">
        <v>8715.07</v>
      </c>
      <c r="N28" s="18">
        <v>8479.32</v>
      </c>
      <c r="O28" s="18">
        <v>8978.02</v>
      </c>
      <c r="P28" s="18">
        <v>8989.91</v>
      </c>
      <c r="Q28" s="18">
        <v>9414.2199999999993</v>
      </c>
      <c r="R28" s="18">
        <v>9632.76</v>
      </c>
      <c r="S28" s="18">
        <v>9818.92</v>
      </c>
      <c r="T28" s="18">
        <v>10101.27</v>
      </c>
      <c r="U28" s="18">
        <v>10271.629999999999</v>
      </c>
      <c r="V28" s="18">
        <v>9787.69</v>
      </c>
      <c r="W28" s="18">
        <v>9299.32</v>
      </c>
      <c r="X28" s="18">
        <v>9210.52</v>
      </c>
      <c r="Y28" s="18">
        <v>9458.31</v>
      </c>
      <c r="Z28" s="18">
        <v>9395.42</v>
      </c>
      <c r="AA28" s="18">
        <v>10332.48</v>
      </c>
      <c r="AB28" s="18">
        <v>10755.23</v>
      </c>
      <c r="AC28" s="18">
        <v>11154.18</v>
      </c>
      <c r="AD28" s="18">
        <v>11336.92</v>
      </c>
      <c r="AE28" s="26">
        <v>0.20423359556075815</v>
      </c>
    </row>
    <row r="29" spans="1:31" x14ac:dyDescent="0.25">
      <c r="A29" s="22" t="s">
        <v>98</v>
      </c>
      <c r="B29" s="18">
        <v>573.28</v>
      </c>
      <c r="C29" s="18">
        <v>562.97</v>
      </c>
      <c r="D29" s="18">
        <v>608.53</v>
      </c>
      <c r="E29" s="18">
        <v>634.61</v>
      </c>
      <c r="F29" s="18">
        <v>617.53</v>
      </c>
      <c r="G29" s="18">
        <v>664.56</v>
      </c>
      <c r="H29" s="18">
        <v>651.67999999999995</v>
      </c>
      <c r="I29" s="18">
        <v>709.78</v>
      </c>
      <c r="J29" s="18">
        <v>701.84</v>
      </c>
      <c r="K29" s="18">
        <v>745.38</v>
      </c>
      <c r="L29" s="18">
        <v>765.38</v>
      </c>
      <c r="M29" s="18">
        <v>729.51</v>
      </c>
      <c r="N29" s="18">
        <v>717.29</v>
      </c>
      <c r="O29" s="18">
        <v>905.97</v>
      </c>
      <c r="P29" s="18">
        <v>888.04</v>
      </c>
      <c r="Q29" s="18">
        <v>897.05</v>
      </c>
      <c r="R29" s="18">
        <v>1006.09</v>
      </c>
      <c r="S29" s="18">
        <v>1003.11</v>
      </c>
      <c r="T29" s="18">
        <v>1039.3599999999999</v>
      </c>
      <c r="U29" s="18">
        <v>918.46</v>
      </c>
      <c r="V29" s="18">
        <v>1019.71</v>
      </c>
      <c r="W29" s="18">
        <v>942.15</v>
      </c>
      <c r="X29" s="18">
        <v>951.76</v>
      </c>
      <c r="Y29" s="18">
        <v>1306.18</v>
      </c>
      <c r="Z29" s="18">
        <v>1312.48</v>
      </c>
      <c r="AA29" s="18">
        <v>1364.63</v>
      </c>
      <c r="AB29" s="18">
        <v>1393.3</v>
      </c>
      <c r="AC29" s="18">
        <v>1108.6300000000001</v>
      </c>
      <c r="AD29" s="18">
        <v>1337.42</v>
      </c>
      <c r="AE29" s="26">
        <v>0.49090909090909096</v>
      </c>
    </row>
    <row r="30" spans="1:31" x14ac:dyDescent="0.25">
      <c r="A30" s="22" t="s">
        <v>31</v>
      </c>
      <c r="B30" s="18">
        <v>5466.55</v>
      </c>
      <c r="C30" s="18">
        <v>5554.34</v>
      </c>
      <c r="D30" s="18">
        <v>5766.9</v>
      </c>
      <c r="E30" s="18">
        <v>6162.69</v>
      </c>
      <c r="F30" s="18">
        <v>6317.82</v>
      </c>
      <c r="G30" s="18">
        <v>6708.24</v>
      </c>
      <c r="H30" s="18">
        <v>6843.79</v>
      </c>
      <c r="I30" s="18">
        <v>7095.4</v>
      </c>
      <c r="J30" s="18">
        <v>7399.27</v>
      </c>
      <c r="K30" s="18">
        <v>7693.42</v>
      </c>
      <c r="L30" s="18">
        <v>7684.49</v>
      </c>
      <c r="M30" s="18">
        <v>8217.35</v>
      </c>
      <c r="N30" s="18">
        <v>8452.2000000000007</v>
      </c>
      <c r="O30" s="18">
        <v>8294.85</v>
      </c>
      <c r="P30" s="18">
        <v>8550.36</v>
      </c>
      <c r="Q30" s="18">
        <v>8953.76</v>
      </c>
      <c r="R30" s="18">
        <v>9258.44</v>
      </c>
      <c r="S30" s="18">
        <v>9136.2999999999993</v>
      </c>
      <c r="T30" s="18">
        <v>9443.66</v>
      </c>
      <c r="U30" s="18">
        <v>9610.3700000000008</v>
      </c>
      <c r="V30" s="18">
        <v>9430.98</v>
      </c>
      <c r="W30" s="18">
        <v>9134.58</v>
      </c>
      <c r="X30" s="18">
        <v>9212.92</v>
      </c>
      <c r="Y30" s="18">
        <v>8964.09</v>
      </c>
      <c r="Z30" s="18">
        <v>8727.6</v>
      </c>
      <c r="AA30" s="18">
        <v>8715.23</v>
      </c>
      <c r="AB30" s="18">
        <v>9001.77</v>
      </c>
      <c r="AC30" s="18">
        <v>10543.31</v>
      </c>
      <c r="AD30" s="18">
        <v>8741.01</v>
      </c>
      <c r="AE30" s="26">
        <v>-2.3760967459480753E-2</v>
      </c>
    </row>
    <row r="32" spans="1:31" ht="57" customHeight="1" x14ac:dyDescent="0.2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A3 A19"/>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G10" workbookViewId="0">
      <selection activeCell="AE24" sqref="AE24:AE30"/>
    </sheetView>
  </sheetViews>
  <sheetFormatPr defaultRowHeight="15" x14ac:dyDescent="0.25"/>
  <cols>
    <col min="1" max="1" width="37.5703125" bestFit="1" customWidth="1"/>
    <col min="31" max="31" width="17.85546875" customWidth="1"/>
  </cols>
  <sheetData>
    <row r="1" spans="1:31" ht="15.75" x14ac:dyDescent="0.25">
      <c r="A1" s="41" t="str">
        <f>Contents!A24</f>
        <v>Data Table 7A: South Australia Direct Emissions by Economic Sectors, 1990 to 2018</v>
      </c>
    </row>
    <row r="2" spans="1:31" ht="18" x14ac:dyDescent="0.25">
      <c r="A2" s="44" t="s">
        <v>135</v>
      </c>
    </row>
    <row r="3" spans="1:31" ht="15.75" x14ac:dyDescent="0.25">
      <c r="A3" s="12"/>
    </row>
    <row r="4" spans="1:31" ht="24" x14ac:dyDescent="0.2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2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25">
      <c r="A6" s="14" t="s">
        <v>88</v>
      </c>
      <c r="B6" s="27">
        <v>36984.751960787704</v>
      </c>
      <c r="C6" s="27">
        <v>31063.60978720049</v>
      </c>
      <c r="D6" s="27">
        <v>29003.232224831889</v>
      </c>
      <c r="E6" s="27">
        <v>30522.835673659749</v>
      </c>
      <c r="F6" s="27">
        <v>28404.193226173615</v>
      </c>
      <c r="G6" s="27">
        <v>26257.703003490256</v>
      </c>
      <c r="H6" s="27">
        <v>27270.150104382228</v>
      </c>
      <c r="I6" s="27">
        <v>27480.696985783474</v>
      </c>
      <c r="J6" s="27">
        <v>26994.096857650471</v>
      </c>
      <c r="K6" s="27">
        <v>28770.455778971726</v>
      </c>
      <c r="L6" s="27">
        <v>26932.199052908854</v>
      </c>
      <c r="M6" s="27">
        <v>29443.191743759278</v>
      </c>
      <c r="N6" s="27">
        <v>30253.465524908377</v>
      </c>
      <c r="O6" s="27">
        <v>31976.409055444001</v>
      </c>
      <c r="P6" s="27">
        <v>31026.108201843028</v>
      </c>
      <c r="Q6" s="27">
        <v>35438.456380938587</v>
      </c>
      <c r="R6" s="27">
        <v>33580.380945113</v>
      </c>
      <c r="S6" s="27">
        <v>35878.845755089991</v>
      </c>
      <c r="T6" s="27">
        <v>33353.04920615731</v>
      </c>
      <c r="U6" s="27">
        <v>28916.220266959856</v>
      </c>
      <c r="V6" s="27">
        <v>24527.920907839463</v>
      </c>
      <c r="W6" s="27">
        <v>21420.163476258684</v>
      </c>
      <c r="X6" s="27">
        <v>24065.384052971629</v>
      </c>
      <c r="Y6" s="27">
        <v>25515.080414360269</v>
      </c>
      <c r="Z6" s="27">
        <v>27885.712197134715</v>
      </c>
      <c r="AA6" s="27">
        <v>27792.490794350506</v>
      </c>
      <c r="AB6" s="27">
        <v>24392.384198839507</v>
      </c>
      <c r="AC6" s="27">
        <v>21850.282395851249</v>
      </c>
      <c r="AD6" s="27">
        <v>24241.07412710939</v>
      </c>
      <c r="AE6" s="26">
        <v>-0.31596698607482165</v>
      </c>
    </row>
    <row r="7" spans="1:31" x14ac:dyDescent="0.25">
      <c r="A7" s="22" t="s">
        <v>91</v>
      </c>
      <c r="B7" s="18">
        <v>12837.725836281985</v>
      </c>
      <c r="C7" s="18">
        <v>8886.8223672693639</v>
      </c>
      <c r="D7" s="18">
        <v>5493.661473814599</v>
      </c>
      <c r="E7" s="18">
        <v>6886.9393551369103</v>
      </c>
      <c r="F7" s="18">
        <v>5134.0447275588776</v>
      </c>
      <c r="G7" s="18">
        <v>2918.839790407048</v>
      </c>
      <c r="H7" s="18">
        <v>4854.3444844238711</v>
      </c>
      <c r="I7" s="18">
        <v>4705.2866071148628</v>
      </c>
      <c r="J7" s="18">
        <v>3240.1348142999282</v>
      </c>
      <c r="K7" s="18">
        <v>4274.5290410400339</v>
      </c>
      <c r="L7" s="18">
        <v>2521.1064158651029</v>
      </c>
      <c r="M7" s="18">
        <v>4688.0508278146172</v>
      </c>
      <c r="N7" s="18">
        <v>5425.4459848524411</v>
      </c>
      <c r="O7" s="18">
        <v>6086.8594137959799</v>
      </c>
      <c r="P7" s="18">
        <v>5933.140622575318</v>
      </c>
      <c r="Q7" s="18">
        <v>10215.862121056336</v>
      </c>
      <c r="R7" s="18">
        <v>7911.1744374274804</v>
      </c>
      <c r="S7" s="18">
        <v>9568.7539393746065</v>
      </c>
      <c r="T7" s="18">
        <v>7755.8245998010088</v>
      </c>
      <c r="U7" s="18">
        <v>4651.0192932736018</v>
      </c>
      <c r="V7" s="18">
        <v>800.7070267206791</v>
      </c>
      <c r="W7" s="18">
        <v>1421.0251692825857</v>
      </c>
      <c r="X7" s="18">
        <v>4366.7726194785246</v>
      </c>
      <c r="Y7" s="18">
        <v>5760.5946540008435</v>
      </c>
      <c r="Z7" s="18">
        <v>8556.904178556877</v>
      </c>
      <c r="AA7" s="18">
        <v>7633.9682154215388</v>
      </c>
      <c r="AB7" s="18">
        <v>3636.2042765550268</v>
      </c>
      <c r="AC7" s="18">
        <v>2947.3201863095119</v>
      </c>
      <c r="AD7" s="18">
        <v>4442.8949799062584</v>
      </c>
      <c r="AE7" s="26">
        <v>-0.56509838061059736</v>
      </c>
    </row>
    <row r="8" spans="1:31" ht="24" x14ac:dyDescent="0.25">
      <c r="A8" s="22" t="s">
        <v>94</v>
      </c>
      <c r="B8" s="18">
        <v>-907.75994471501963</v>
      </c>
      <c r="C8" s="18">
        <v>-680.08443539940356</v>
      </c>
      <c r="D8" s="18">
        <v>-1037.8772410012898</v>
      </c>
      <c r="E8" s="18">
        <v>-862.54806767970786</v>
      </c>
      <c r="F8" s="18">
        <v>-926.24222174312399</v>
      </c>
      <c r="G8" s="18">
        <v>-1123.7331975019886</v>
      </c>
      <c r="H8" s="18">
        <v>-804.94369356157586</v>
      </c>
      <c r="I8" s="18">
        <v>-1190.5757562292217</v>
      </c>
      <c r="J8" s="18">
        <v>-1416.6675215618657</v>
      </c>
      <c r="K8" s="18">
        <v>-1193.8376938913666</v>
      </c>
      <c r="L8" s="18">
        <v>-1555.2563528521139</v>
      </c>
      <c r="M8" s="18">
        <v>-1374.7265779829913</v>
      </c>
      <c r="N8" s="18">
        <v>-1593.6353825926517</v>
      </c>
      <c r="O8" s="18">
        <v>-1655.6190290905372</v>
      </c>
      <c r="P8" s="18">
        <v>-2202.2492675798239</v>
      </c>
      <c r="Q8" s="18">
        <v>-2073.135491432959</v>
      </c>
      <c r="R8" s="18">
        <v>-1997.8594718122536</v>
      </c>
      <c r="S8" s="18">
        <v>-2430.5954539606441</v>
      </c>
      <c r="T8" s="18">
        <v>-3232.5698540452345</v>
      </c>
      <c r="U8" s="18">
        <v>-3145.4451129512627</v>
      </c>
      <c r="V8" s="18">
        <v>-3628.6353531491122</v>
      </c>
      <c r="W8" s="18">
        <v>-4926.3084381730632</v>
      </c>
      <c r="X8" s="18">
        <v>-4810.5698209110615</v>
      </c>
      <c r="Y8" s="18">
        <v>-4381.8853342491448</v>
      </c>
      <c r="Z8" s="18">
        <v>-4193.1930351839328</v>
      </c>
      <c r="AA8" s="18">
        <v>-3461.1941193862031</v>
      </c>
      <c r="AB8" s="18">
        <v>-3355.9915913062669</v>
      </c>
      <c r="AC8" s="18">
        <v>-3280.523644884448</v>
      </c>
      <c r="AD8" s="18">
        <v>-2461.7097869326931</v>
      </c>
      <c r="AE8" s="26">
        <v>-0.1874331403352465</v>
      </c>
    </row>
    <row r="9" spans="1:31" x14ac:dyDescent="0.25">
      <c r="A9" s="22" t="s">
        <v>92</v>
      </c>
      <c r="B9" s="18">
        <v>5118.484929307805</v>
      </c>
      <c r="C9" s="18">
        <v>4891.8512326397113</v>
      </c>
      <c r="D9" s="18">
        <v>4953.1865516863418</v>
      </c>
      <c r="E9" s="18">
        <v>4867.0029291726514</v>
      </c>
      <c r="F9" s="18">
        <v>4776.5268423213329</v>
      </c>
      <c r="G9" s="18">
        <v>5003.1946343684895</v>
      </c>
      <c r="H9" s="18">
        <v>5111.5071028069406</v>
      </c>
      <c r="I9" s="18">
        <v>5077.1660350988714</v>
      </c>
      <c r="J9" s="18">
        <v>5265.2659556207991</v>
      </c>
      <c r="K9" s="18">
        <v>5382.4296722890549</v>
      </c>
      <c r="L9" s="18">
        <v>5490.7816590818538</v>
      </c>
      <c r="M9" s="18">
        <v>5476.2465418664242</v>
      </c>
      <c r="N9" s="18">
        <v>5499.863480653451</v>
      </c>
      <c r="O9" s="18">
        <v>5929.1987165164792</v>
      </c>
      <c r="P9" s="18">
        <v>5821.5304989218394</v>
      </c>
      <c r="Q9" s="18">
        <v>5255.727208436967</v>
      </c>
      <c r="R9" s="18">
        <v>4754.3329684352402</v>
      </c>
      <c r="S9" s="18">
        <v>4304.9472435641937</v>
      </c>
      <c r="T9" s="18">
        <v>4196.6405970559163</v>
      </c>
      <c r="U9" s="18">
        <v>3215.5593654494342</v>
      </c>
      <c r="V9" s="18">
        <v>3456.584286793463</v>
      </c>
      <c r="W9" s="18">
        <v>3372.5964593066865</v>
      </c>
      <c r="X9" s="18">
        <v>3599.7867008162084</v>
      </c>
      <c r="Y9" s="18">
        <v>3760.2038246658867</v>
      </c>
      <c r="Z9" s="18">
        <v>4101.5197721201994</v>
      </c>
      <c r="AA9" s="18">
        <v>3888.2721839291557</v>
      </c>
      <c r="AB9" s="18">
        <v>3695.3888360857177</v>
      </c>
      <c r="AC9" s="18">
        <v>3753.7304921520331</v>
      </c>
      <c r="AD9" s="18">
        <v>3578.5792408156494</v>
      </c>
      <c r="AE9" s="26">
        <v>-0.31910864112753201</v>
      </c>
    </row>
    <row r="10" spans="1:31" x14ac:dyDescent="0.25">
      <c r="A10" s="22" t="s">
        <v>93</v>
      </c>
      <c r="B10" s="18">
        <v>5148.830350686052</v>
      </c>
      <c r="C10" s="18">
        <v>5065.3028369299745</v>
      </c>
      <c r="D10" s="18">
        <v>5926.3765907742209</v>
      </c>
      <c r="E10" s="18">
        <v>5850.0894596101871</v>
      </c>
      <c r="F10" s="18">
        <v>5513.5981046667648</v>
      </c>
      <c r="G10" s="18">
        <v>5468.1271010410483</v>
      </c>
      <c r="H10" s="18">
        <v>5187.8825257729613</v>
      </c>
      <c r="I10" s="18">
        <v>5371.7729744278768</v>
      </c>
      <c r="J10" s="18">
        <v>5367.0626061980192</v>
      </c>
      <c r="K10" s="18">
        <v>5259.8464996854655</v>
      </c>
      <c r="L10" s="18">
        <v>5171.7136780371939</v>
      </c>
      <c r="M10" s="18">
        <v>5073.1389345581792</v>
      </c>
      <c r="N10" s="18">
        <v>5154.2601134481492</v>
      </c>
      <c r="O10" s="18">
        <v>5046.7855064693358</v>
      </c>
      <c r="P10" s="18">
        <v>5026.8896692356011</v>
      </c>
      <c r="Q10" s="18">
        <v>5023.1213599297416</v>
      </c>
      <c r="R10" s="18">
        <v>5125.2816149264236</v>
      </c>
      <c r="S10" s="18">
        <v>5252.8485489762752</v>
      </c>
      <c r="T10" s="18">
        <v>5350.5289190894327</v>
      </c>
      <c r="U10" s="18">
        <v>5386.5153353387677</v>
      </c>
      <c r="V10" s="18">
        <v>5386.9788893004443</v>
      </c>
      <c r="W10" s="18">
        <v>5031.5945103872218</v>
      </c>
      <c r="X10" s="18">
        <v>5514.9939997329147</v>
      </c>
      <c r="Y10" s="18">
        <v>5537.6699471314187</v>
      </c>
      <c r="Z10" s="18">
        <v>5090.4739528811397</v>
      </c>
      <c r="AA10" s="18">
        <v>4984.3997306123683</v>
      </c>
      <c r="AB10" s="18">
        <v>5016.6582856340638</v>
      </c>
      <c r="AC10" s="18">
        <v>5067.9211872262495</v>
      </c>
      <c r="AD10" s="18">
        <v>4913.4989367790304</v>
      </c>
      <c r="AE10" s="26">
        <v>-2.1823566522837234E-2</v>
      </c>
    </row>
    <row r="11" spans="1:31" ht="24" x14ac:dyDescent="0.25">
      <c r="A11" s="22" t="s">
        <v>95</v>
      </c>
      <c r="B11" s="18">
        <v>8106.9765265941114</v>
      </c>
      <c r="C11" s="18">
        <v>6790.6595514393957</v>
      </c>
      <c r="D11" s="18">
        <v>7432.2541431651907</v>
      </c>
      <c r="E11" s="18">
        <v>7366.2752531033102</v>
      </c>
      <c r="F11" s="18">
        <v>7456.8018076701655</v>
      </c>
      <c r="G11" s="18">
        <v>7404.1912849368427</v>
      </c>
      <c r="H11" s="18">
        <v>6253.4592362976018</v>
      </c>
      <c r="I11" s="18">
        <v>6561.4430872230641</v>
      </c>
      <c r="J11" s="18">
        <v>7371.3009828536378</v>
      </c>
      <c r="K11" s="18">
        <v>7667.1878430824418</v>
      </c>
      <c r="L11" s="18">
        <v>7904.0971807063988</v>
      </c>
      <c r="M11" s="18">
        <v>8371.2500258785785</v>
      </c>
      <c r="N11" s="18">
        <v>8624.755079319757</v>
      </c>
      <c r="O11" s="18">
        <v>9041.8625594477962</v>
      </c>
      <c r="P11" s="18">
        <v>8586.186160022171</v>
      </c>
      <c r="Q11" s="18">
        <v>9170.5983455320365</v>
      </c>
      <c r="R11" s="18">
        <v>9012.4805305094815</v>
      </c>
      <c r="S11" s="18">
        <v>10439.135727745263</v>
      </c>
      <c r="T11" s="18">
        <v>10662.176973365888</v>
      </c>
      <c r="U11" s="18">
        <v>10340.192084111748</v>
      </c>
      <c r="V11" s="18">
        <v>10018.218317431245</v>
      </c>
      <c r="W11" s="18">
        <v>8938.6802369224533</v>
      </c>
      <c r="X11" s="18">
        <v>7817.610937194002</v>
      </c>
      <c r="Y11" s="18">
        <v>7043.2547631641701</v>
      </c>
      <c r="Z11" s="18">
        <v>6255.1090559979884</v>
      </c>
      <c r="AA11" s="18">
        <v>6464.6871869787437</v>
      </c>
      <c r="AB11" s="18">
        <v>7049.4031099853537</v>
      </c>
      <c r="AC11" s="18">
        <v>4946.2420542422806</v>
      </c>
      <c r="AD11" s="18">
        <v>4858.2002382812143</v>
      </c>
      <c r="AE11" s="26">
        <v>-0.47024173829964377</v>
      </c>
    </row>
    <row r="12" spans="1:31" x14ac:dyDescent="0.25">
      <c r="A12" s="22" t="s">
        <v>96</v>
      </c>
      <c r="B12" s="18">
        <v>430.29699411720674</v>
      </c>
      <c r="C12" s="18">
        <v>403.45203432586754</v>
      </c>
      <c r="D12" s="18">
        <v>419.0023291257923</v>
      </c>
      <c r="E12" s="18">
        <v>424.01854660218225</v>
      </c>
      <c r="F12" s="18">
        <v>399.41267198693379</v>
      </c>
      <c r="G12" s="18">
        <v>401.57049940823697</v>
      </c>
      <c r="H12" s="18">
        <v>409.18371985905594</v>
      </c>
      <c r="I12" s="18">
        <v>421.43702311025163</v>
      </c>
      <c r="J12" s="18">
        <v>422.83342961357994</v>
      </c>
      <c r="K12" s="18">
        <v>460.98662452273908</v>
      </c>
      <c r="L12" s="18">
        <v>452.69484765095984</v>
      </c>
      <c r="M12" s="18">
        <v>423.52070418438194</v>
      </c>
      <c r="N12" s="18">
        <v>422.32019172824187</v>
      </c>
      <c r="O12" s="18">
        <v>486.83420103203355</v>
      </c>
      <c r="P12" s="18">
        <v>522.97723398510811</v>
      </c>
      <c r="Q12" s="18">
        <v>517.45947845723333</v>
      </c>
      <c r="R12" s="18">
        <v>463.72559014119372</v>
      </c>
      <c r="S12" s="18">
        <v>472.79987879677219</v>
      </c>
      <c r="T12" s="18">
        <v>473.6940856475133</v>
      </c>
      <c r="U12" s="18">
        <v>458.96328409359586</v>
      </c>
      <c r="V12" s="18">
        <v>440.16138868536711</v>
      </c>
      <c r="W12" s="18">
        <v>446.26082720979718</v>
      </c>
      <c r="X12" s="18">
        <v>451.66809427286665</v>
      </c>
      <c r="Y12" s="18">
        <v>484.65635246737958</v>
      </c>
      <c r="Z12" s="18">
        <v>508.47817122688718</v>
      </c>
      <c r="AA12" s="18">
        <v>518.57324777573785</v>
      </c>
      <c r="AB12" s="18">
        <v>569.8314873726473</v>
      </c>
      <c r="AC12" s="18">
        <v>577.65406702681162</v>
      </c>
      <c r="AD12" s="18">
        <v>637.99555237252343</v>
      </c>
      <c r="AE12" s="26">
        <v>0.23293818923688359</v>
      </c>
    </row>
    <row r="13" spans="1:31" x14ac:dyDescent="0.25">
      <c r="A13" s="22" t="s">
        <v>97</v>
      </c>
      <c r="B13" s="18">
        <v>858.46937524079578</v>
      </c>
      <c r="C13" s="18">
        <v>431.79784279627336</v>
      </c>
      <c r="D13" s="18">
        <v>493.45924139655665</v>
      </c>
      <c r="E13" s="18">
        <v>539.54168964331416</v>
      </c>
      <c r="F13" s="18">
        <v>586.67554261680061</v>
      </c>
      <c r="G13" s="18">
        <v>629.19689757487549</v>
      </c>
      <c r="H13" s="18">
        <v>654.99974661270494</v>
      </c>
      <c r="I13" s="18">
        <v>857.63787105743995</v>
      </c>
      <c r="J13" s="18">
        <v>1032.6532331720841</v>
      </c>
      <c r="K13" s="18">
        <v>1229.0624493255345</v>
      </c>
      <c r="L13" s="18">
        <v>1189.4812365528805</v>
      </c>
      <c r="M13" s="18">
        <v>1158.8068991196042</v>
      </c>
      <c r="N13" s="18">
        <v>996.71276857204748</v>
      </c>
      <c r="O13" s="18">
        <v>950.19005251827264</v>
      </c>
      <c r="P13" s="18">
        <v>1097.7701108004164</v>
      </c>
      <c r="Q13" s="18">
        <v>1094.1033446078902</v>
      </c>
      <c r="R13" s="18">
        <v>1937.1546730302257</v>
      </c>
      <c r="S13" s="18">
        <v>1829.9663156546044</v>
      </c>
      <c r="T13" s="18">
        <v>1638.5763824291539</v>
      </c>
      <c r="U13" s="18">
        <v>1364.5810255021565</v>
      </c>
      <c r="V13" s="18">
        <v>1394.4257167585911</v>
      </c>
      <c r="W13" s="18">
        <v>415.13484213937221</v>
      </c>
      <c r="X13" s="18">
        <v>521.69767129884235</v>
      </c>
      <c r="Y13" s="18">
        <v>664.34904157071742</v>
      </c>
      <c r="Z13" s="18">
        <v>836.34161268158709</v>
      </c>
      <c r="AA13" s="18">
        <v>994.62186851651427</v>
      </c>
      <c r="AB13" s="18">
        <v>983.1468071009167</v>
      </c>
      <c r="AC13" s="18">
        <v>997.59138457094662</v>
      </c>
      <c r="AD13" s="18">
        <v>1071.5170653435084</v>
      </c>
      <c r="AE13" s="26">
        <v>-2.0643643377652232E-2</v>
      </c>
    </row>
    <row r="14" spans="1:31" x14ac:dyDescent="0.25">
      <c r="A14" s="22" t="s">
        <v>98</v>
      </c>
      <c r="B14" s="18">
        <v>1219.8961894973529</v>
      </c>
      <c r="C14" s="18">
        <v>1164.6056061011259</v>
      </c>
      <c r="D14" s="18">
        <v>1202.747652510272</v>
      </c>
      <c r="E14" s="18">
        <v>1282.4295276558055</v>
      </c>
      <c r="F14" s="18">
        <v>1338.8787672576095</v>
      </c>
      <c r="G14" s="18">
        <v>1387.1796817291199</v>
      </c>
      <c r="H14" s="18">
        <v>1428.7404123815747</v>
      </c>
      <c r="I14" s="18">
        <v>1496.2320095601413</v>
      </c>
      <c r="J14" s="18">
        <v>1506.1011386766795</v>
      </c>
      <c r="K14" s="18">
        <v>1586.4320361200498</v>
      </c>
      <c r="L14" s="18">
        <v>1566.5872031850508</v>
      </c>
      <c r="M14" s="18">
        <v>1427.1073866697152</v>
      </c>
      <c r="N14" s="18">
        <v>1387.3468476911371</v>
      </c>
      <c r="O14" s="18">
        <v>1433.1233023567129</v>
      </c>
      <c r="P14" s="18">
        <v>1500.2197565945705</v>
      </c>
      <c r="Q14" s="18">
        <v>1513.6022670498114</v>
      </c>
      <c r="R14" s="18">
        <v>1572.9570489086959</v>
      </c>
      <c r="S14" s="18">
        <v>1623.6088214904221</v>
      </c>
      <c r="T14" s="18">
        <v>1660.222325776198</v>
      </c>
      <c r="U14" s="18">
        <v>1780.9014510242043</v>
      </c>
      <c r="V14" s="18">
        <v>1788.237509513692</v>
      </c>
      <c r="W14" s="18">
        <v>1917.7692854755339</v>
      </c>
      <c r="X14" s="18">
        <v>1894.278675307645</v>
      </c>
      <c r="Y14" s="18">
        <v>1939.0953872064099</v>
      </c>
      <c r="Z14" s="18">
        <v>1878.0954406121286</v>
      </c>
      <c r="AA14" s="18">
        <v>1903.0627152811999</v>
      </c>
      <c r="AB14" s="18">
        <v>1936.550885429278</v>
      </c>
      <c r="AC14" s="18">
        <v>1917.3380432510467</v>
      </c>
      <c r="AD14" s="18">
        <v>2133.918891973457</v>
      </c>
      <c r="AE14" s="26">
        <v>0.40982802313894218</v>
      </c>
    </row>
    <row r="15" spans="1:31" x14ac:dyDescent="0.25">
      <c r="A15" s="22" t="s">
        <v>31</v>
      </c>
      <c r="B15" s="18">
        <v>4171.8317037774132</v>
      </c>
      <c r="C15" s="18">
        <v>4109.2027510981789</v>
      </c>
      <c r="D15" s="18">
        <v>4120.4214833602009</v>
      </c>
      <c r="E15" s="18">
        <v>4169.0869804150989</v>
      </c>
      <c r="F15" s="18">
        <v>4124.4969838382576</v>
      </c>
      <c r="G15" s="18">
        <v>4169.1363115265804</v>
      </c>
      <c r="H15" s="18">
        <v>4174.9765697890898</v>
      </c>
      <c r="I15" s="18">
        <v>4180.2971344201842</v>
      </c>
      <c r="J15" s="18">
        <v>4205.4122187776056</v>
      </c>
      <c r="K15" s="18">
        <v>4103.8193067977727</v>
      </c>
      <c r="L15" s="18">
        <v>4190.9931846815271</v>
      </c>
      <c r="M15" s="18">
        <v>4199.7970016507725</v>
      </c>
      <c r="N15" s="18">
        <v>4336.3964412358073</v>
      </c>
      <c r="O15" s="18">
        <v>4657.174332397929</v>
      </c>
      <c r="P15" s="18">
        <v>4739.6434172878307</v>
      </c>
      <c r="Q15" s="18">
        <v>4721.1177473015314</v>
      </c>
      <c r="R15" s="18">
        <v>4801.1335535465159</v>
      </c>
      <c r="S15" s="18">
        <v>4817.3807334484927</v>
      </c>
      <c r="T15" s="18">
        <v>4847.9551770374328</v>
      </c>
      <c r="U15" s="18">
        <v>4863.9335411176116</v>
      </c>
      <c r="V15" s="18">
        <v>4871.2431257850931</v>
      </c>
      <c r="W15" s="18">
        <v>4803.4105837081015</v>
      </c>
      <c r="X15" s="18">
        <v>4709.1451757816894</v>
      </c>
      <c r="Y15" s="18">
        <v>4707.1417784025816</v>
      </c>
      <c r="Z15" s="18">
        <v>4851.9830482418347</v>
      </c>
      <c r="AA15" s="18">
        <v>4866.099765221451</v>
      </c>
      <c r="AB15" s="18">
        <v>4861.1921019827678</v>
      </c>
      <c r="AC15" s="18">
        <v>4923.0086259568188</v>
      </c>
      <c r="AD15" s="18">
        <v>5066.1790085704406</v>
      </c>
      <c r="AE15" s="26">
        <v>7.3088891177547355E-2</v>
      </c>
    </row>
    <row r="16" spans="1:31" ht="41.25" customHeight="1" x14ac:dyDescent="0.25">
      <c r="A16" s="58" t="s">
        <v>136</v>
      </c>
      <c r="B16" s="58"/>
      <c r="C16" s="58"/>
      <c r="D16" s="58"/>
      <c r="E16" s="58"/>
      <c r="F16" s="58"/>
      <c r="G16" s="58"/>
      <c r="H16" s="58"/>
      <c r="I16" s="58"/>
      <c r="J16" s="58"/>
      <c r="K16" s="58"/>
      <c r="L16" s="58"/>
    </row>
    <row r="18" spans="1:31" ht="15.75" x14ac:dyDescent="0.25">
      <c r="A18" s="43" t="str">
        <f>Contents!A25</f>
        <v>Data Table 7B: South Australia Indirect Greenhouse Gas Emissions from the Generation of Purchased Electricity (Scope 2 Emissions) by Economic Sector, 1990 to 2018</v>
      </c>
    </row>
    <row r="19" spans="1:31" ht="18" x14ac:dyDescent="0.25">
      <c r="A19" s="44" t="s">
        <v>135</v>
      </c>
    </row>
    <row r="21" spans="1:31" ht="24" x14ac:dyDescent="0.2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2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25">
      <c r="A23" s="22" t="s">
        <v>91</v>
      </c>
      <c r="B23" s="18">
        <v>127.57</v>
      </c>
      <c r="C23" s="18">
        <v>106.78</v>
      </c>
      <c r="D23" s="18">
        <v>127.97</v>
      </c>
      <c r="E23" s="18">
        <v>138.31</v>
      </c>
      <c r="F23" s="18">
        <v>153.76</v>
      </c>
      <c r="G23" s="18">
        <v>140.13</v>
      </c>
      <c r="H23" s="18">
        <v>164.49</v>
      </c>
      <c r="I23" s="18">
        <v>158.80000000000001</v>
      </c>
      <c r="J23" s="18">
        <v>173.55</v>
      </c>
      <c r="K23" s="18">
        <v>170.12</v>
      </c>
      <c r="L23" s="18">
        <v>165.46</v>
      </c>
      <c r="M23" s="18">
        <v>125.97</v>
      </c>
      <c r="N23" s="18">
        <v>112.25</v>
      </c>
      <c r="O23" s="18">
        <v>138.86000000000001</v>
      </c>
      <c r="P23" s="18">
        <v>154.03</v>
      </c>
      <c r="Q23" s="18">
        <v>160.47</v>
      </c>
      <c r="R23" s="18">
        <v>193.16</v>
      </c>
      <c r="S23" s="18">
        <v>191.9</v>
      </c>
      <c r="T23" s="18">
        <v>184.73</v>
      </c>
      <c r="U23" s="18">
        <v>166.32</v>
      </c>
      <c r="V23" s="18">
        <v>181.37</v>
      </c>
      <c r="W23" s="18">
        <v>139.38999999999999</v>
      </c>
      <c r="X23" s="18">
        <v>147.75</v>
      </c>
      <c r="Y23" s="18">
        <v>119.39</v>
      </c>
      <c r="Z23" s="18">
        <v>156.71</v>
      </c>
      <c r="AA23" s="18">
        <v>154.9</v>
      </c>
      <c r="AB23" s="18">
        <v>109.57</v>
      </c>
      <c r="AC23" s="18">
        <v>108.7</v>
      </c>
      <c r="AD23" s="18">
        <v>53.9</v>
      </c>
      <c r="AE23" s="26"/>
    </row>
    <row r="24" spans="1:31" x14ac:dyDescent="0.25">
      <c r="A24" s="22" t="s">
        <v>92</v>
      </c>
      <c r="B24" s="18">
        <v>234.23</v>
      </c>
      <c r="C24" s="18">
        <v>213.57</v>
      </c>
      <c r="D24" s="18">
        <v>247.11</v>
      </c>
      <c r="E24" s="18">
        <v>263.01</v>
      </c>
      <c r="F24" s="18">
        <v>276.77</v>
      </c>
      <c r="G24" s="18">
        <v>287.26</v>
      </c>
      <c r="H24" s="18">
        <v>265.38</v>
      </c>
      <c r="I24" s="18">
        <v>269.95</v>
      </c>
      <c r="J24" s="18">
        <v>277.2</v>
      </c>
      <c r="K24" s="18">
        <v>439.26</v>
      </c>
      <c r="L24" s="18">
        <v>468.39</v>
      </c>
      <c r="M24" s="18">
        <v>447.41</v>
      </c>
      <c r="N24" s="18">
        <v>404.89</v>
      </c>
      <c r="O24" s="18">
        <v>1005.1</v>
      </c>
      <c r="P24" s="18">
        <v>953.51</v>
      </c>
      <c r="Q24" s="18">
        <v>1078.19</v>
      </c>
      <c r="R24" s="18">
        <v>1024.1400000000001</v>
      </c>
      <c r="S24" s="18">
        <v>1033.43</v>
      </c>
      <c r="T24" s="18">
        <v>928.09</v>
      </c>
      <c r="U24" s="18">
        <v>923.98</v>
      </c>
      <c r="V24" s="18">
        <v>839.8</v>
      </c>
      <c r="W24" s="18">
        <v>896.09</v>
      </c>
      <c r="X24" s="18">
        <v>871.07</v>
      </c>
      <c r="Y24" s="18">
        <v>820.38</v>
      </c>
      <c r="Z24" s="18">
        <v>794.51</v>
      </c>
      <c r="AA24" s="18">
        <v>798.63</v>
      </c>
      <c r="AB24" s="18">
        <v>917.93</v>
      </c>
      <c r="AC24" s="18">
        <v>736.73</v>
      </c>
      <c r="AD24" s="18">
        <v>453.84</v>
      </c>
      <c r="AE24" s="26">
        <v>-0.57907233418970683</v>
      </c>
    </row>
    <row r="25" spans="1:31" x14ac:dyDescent="0.25">
      <c r="A25" s="22" t="s">
        <v>93</v>
      </c>
      <c r="B25" s="18">
        <v>1796.44</v>
      </c>
      <c r="C25" s="18">
        <v>1639.89</v>
      </c>
      <c r="D25" s="18">
        <v>1897.48</v>
      </c>
      <c r="E25" s="18">
        <v>2097.2800000000002</v>
      </c>
      <c r="F25" s="18">
        <v>2278.0500000000002</v>
      </c>
      <c r="G25" s="18">
        <v>2344.7800000000002</v>
      </c>
      <c r="H25" s="18">
        <v>2204.17</v>
      </c>
      <c r="I25" s="18">
        <v>2298</v>
      </c>
      <c r="J25" s="18">
        <v>2562.27</v>
      </c>
      <c r="K25" s="18">
        <v>2869.14</v>
      </c>
      <c r="L25" s="18">
        <v>2917.27</v>
      </c>
      <c r="M25" s="18">
        <v>2428.19</v>
      </c>
      <c r="N25" s="18">
        <v>2078.5700000000002</v>
      </c>
      <c r="O25" s="18">
        <v>2073.79</v>
      </c>
      <c r="P25" s="18">
        <v>2009.93</v>
      </c>
      <c r="Q25" s="18">
        <v>2033.44</v>
      </c>
      <c r="R25" s="18">
        <v>2215.5700000000002</v>
      </c>
      <c r="S25" s="18">
        <v>2141.34</v>
      </c>
      <c r="T25" s="18">
        <v>1923.06</v>
      </c>
      <c r="U25" s="18">
        <v>1770.7</v>
      </c>
      <c r="V25" s="18">
        <v>1783.44</v>
      </c>
      <c r="W25" s="18">
        <v>1512.48</v>
      </c>
      <c r="X25" s="18">
        <v>1424.68</v>
      </c>
      <c r="Y25" s="18">
        <v>1221.48</v>
      </c>
      <c r="Z25" s="18">
        <v>1207.21</v>
      </c>
      <c r="AA25" s="18">
        <v>1158.1199999999999</v>
      </c>
      <c r="AB25" s="18">
        <v>1281.77</v>
      </c>
      <c r="AC25" s="18">
        <v>1050.75</v>
      </c>
      <c r="AD25" s="18">
        <v>651.22</v>
      </c>
      <c r="AE25" s="26">
        <v>-0.67974466913211118</v>
      </c>
    </row>
    <row r="26" spans="1:31" ht="24" x14ac:dyDescent="0.25">
      <c r="A26" s="22" t="s">
        <v>95</v>
      </c>
      <c r="B26" s="18">
        <v>1125.1300000000001</v>
      </c>
      <c r="C26" s="18">
        <v>993.47</v>
      </c>
      <c r="D26" s="18">
        <v>1246.5999999999999</v>
      </c>
      <c r="E26" s="18">
        <v>1115.53</v>
      </c>
      <c r="F26" s="18">
        <v>1322.36</v>
      </c>
      <c r="G26" s="18">
        <v>1333.54</v>
      </c>
      <c r="H26" s="18">
        <v>1236.97</v>
      </c>
      <c r="I26" s="18">
        <v>1277.17</v>
      </c>
      <c r="J26" s="18">
        <v>1395.63</v>
      </c>
      <c r="K26" s="18">
        <v>1652.93</v>
      </c>
      <c r="L26" s="18">
        <v>1776.83</v>
      </c>
      <c r="M26" s="18">
        <v>1681.05</v>
      </c>
      <c r="N26" s="18">
        <v>1595.51</v>
      </c>
      <c r="O26" s="18">
        <v>1592.45</v>
      </c>
      <c r="P26" s="18">
        <v>1567.37</v>
      </c>
      <c r="Q26" s="18">
        <v>1568.9</v>
      </c>
      <c r="R26" s="18">
        <v>1470.96</v>
      </c>
      <c r="S26" s="18">
        <v>1274.5</v>
      </c>
      <c r="T26" s="18">
        <v>1156.1400000000001</v>
      </c>
      <c r="U26" s="18">
        <v>1343.21</v>
      </c>
      <c r="V26" s="18">
        <v>1218.01</v>
      </c>
      <c r="W26" s="18">
        <v>1218.92</v>
      </c>
      <c r="X26" s="18">
        <v>1089.8699999999999</v>
      </c>
      <c r="Y26" s="18">
        <v>1106.9000000000001</v>
      </c>
      <c r="Z26" s="18">
        <v>1060.46</v>
      </c>
      <c r="AA26" s="18">
        <v>1074.74</v>
      </c>
      <c r="AB26" s="18">
        <v>1217.47</v>
      </c>
      <c r="AC26" s="18">
        <v>990.36</v>
      </c>
      <c r="AD26" s="18">
        <v>607.45000000000005</v>
      </c>
      <c r="AE26" s="26">
        <v>-0.61281789789024155</v>
      </c>
    </row>
    <row r="27" spans="1:31" x14ac:dyDescent="0.25">
      <c r="A27" s="22" t="s">
        <v>96</v>
      </c>
      <c r="B27" s="18">
        <v>6.27</v>
      </c>
      <c r="C27" s="48" t="s">
        <v>139</v>
      </c>
      <c r="D27" s="48" t="s">
        <v>139</v>
      </c>
      <c r="E27" s="48" t="s">
        <v>139</v>
      </c>
      <c r="F27" s="48" t="s">
        <v>139</v>
      </c>
      <c r="G27" s="48" t="s">
        <v>139</v>
      </c>
      <c r="H27" s="48" t="s">
        <v>139</v>
      </c>
      <c r="I27" s="48" t="s">
        <v>139</v>
      </c>
      <c r="J27" s="48" t="s">
        <v>139</v>
      </c>
      <c r="K27" s="48" t="s">
        <v>139</v>
      </c>
      <c r="L27" s="48" t="s">
        <v>139</v>
      </c>
      <c r="M27" s="48" t="s">
        <v>139</v>
      </c>
      <c r="N27" s="48" t="s">
        <v>139</v>
      </c>
      <c r="O27" s="18">
        <v>0.93</v>
      </c>
      <c r="P27" s="18">
        <v>0.88</v>
      </c>
      <c r="Q27" s="18">
        <v>0.88</v>
      </c>
      <c r="R27" s="18">
        <v>0.84</v>
      </c>
      <c r="S27" s="18">
        <v>0.79</v>
      </c>
      <c r="T27" s="18">
        <v>0.7</v>
      </c>
      <c r="U27" s="18">
        <v>0.53</v>
      </c>
      <c r="V27" s="18">
        <v>0.53</v>
      </c>
      <c r="W27" s="18">
        <v>0.46</v>
      </c>
      <c r="X27" s="18">
        <v>0.45</v>
      </c>
      <c r="Y27" s="18">
        <v>0.4</v>
      </c>
      <c r="Z27" s="18">
        <v>1.49</v>
      </c>
      <c r="AA27" s="18">
        <v>0.53</v>
      </c>
      <c r="AB27" s="18">
        <v>1.02</v>
      </c>
      <c r="AC27" s="48" t="s">
        <v>139</v>
      </c>
      <c r="AD27" s="18">
        <v>0.79</v>
      </c>
      <c r="AE27" s="26">
        <v>-0.10227272727272718</v>
      </c>
    </row>
    <row r="28" spans="1:31" x14ac:dyDescent="0.25">
      <c r="A28" s="22" t="s">
        <v>97</v>
      </c>
      <c r="B28" s="18">
        <v>1470.2</v>
      </c>
      <c r="C28" s="18">
        <v>1388.18</v>
      </c>
      <c r="D28" s="18">
        <v>1617.27</v>
      </c>
      <c r="E28" s="18">
        <v>1723.17</v>
      </c>
      <c r="F28" s="18">
        <v>1845.15</v>
      </c>
      <c r="G28" s="18">
        <v>1891.71</v>
      </c>
      <c r="H28" s="18">
        <v>1794.04</v>
      </c>
      <c r="I28" s="18">
        <v>1955.45</v>
      </c>
      <c r="J28" s="18">
        <v>2171.79</v>
      </c>
      <c r="K28" s="18">
        <v>2399.41</v>
      </c>
      <c r="L28" s="18">
        <v>2494.6999999999998</v>
      </c>
      <c r="M28" s="18">
        <v>2497.69</v>
      </c>
      <c r="N28" s="18">
        <v>2232.91</v>
      </c>
      <c r="O28" s="18">
        <v>2795.98</v>
      </c>
      <c r="P28" s="18">
        <v>2740.32</v>
      </c>
      <c r="Q28" s="18">
        <v>2806.7</v>
      </c>
      <c r="R28" s="18">
        <v>2749.33</v>
      </c>
      <c r="S28" s="18">
        <v>2665.28</v>
      </c>
      <c r="T28" s="18">
        <v>2478.1799999999998</v>
      </c>
      <c r="U28" s="18">
        <v>2441.08</v>
      </c>
      <c r="V28" s="18">
        <v>2495.4</v>
      </c>
      <c r="W28" s="18">
        <v>2153.1999999999998</v>
      </c>
      <c r="X28" s="18">
        <v>2014.19</v>
      </c>
      <c r="Y28" s="18">
        <v>1877.27</v>
      </c>
      <c r="Z28" s="18">
        <v>1734.88</v>
      </c>
      <c r="AA28" s="18">
        <v>1969.94</v>
      </c>
      <c r="AB28" s="18">
        <v>2162.11</v>
      </c>
      <c r="AC28" s="18">
        <v>1715.02</v>
      </c>
      <c r="AD28" s="18">
        <v>1204.3699999999999</v>
      </c>
      <c r="AE28" s="26">
        <v>-0.57089464495671072</v>
      </c>
    </row>
    <row r="29" spans="1:31" x14ac:dyDescent="0.25">
      <c r="A29" s="22" t="s">
        <v>98</v>
      </c>
      <c r="B29" s="18">
        <v>14.64</v>
      </c>
      <c r="C29" s="18">
        <v>15.25</v>
      </c>
      <c r="D29" s="18">
        <v>17.649999999999999</v>
      </c>
      <c r="E29" s="18">
        <v>18.14</v>
      </c>
      <c r="F29" s="18">
        <v>18.920000000000002</v>
      </c>
      <c r="G29" s="18">
        <v>18.68</v>
      </c>
      <c r="H29" s="18">
        <v>17.55</v>
      </c>
      <c r="I29" s="18">
        <v>18.149999999999999</v>
      </c>
      <c r="J29" s="18">
        <v>19.28</v>
      </c>
      <c r="K29" s="18">
        <v>20.309999999999999</v>
      </c>
      <c r="L29" s="18">
        <v>20.36</v>
      </c>
      <c r="M29" s="18">
        <v>65.16</v>
      </c>
      <c r="N29" s="18">
        <v>82.18</v>
      </c>
      <c r="O29" s="18">
        <v>17.16</v>
      </c>
      <c r="P29" s="18">
        <v>16.38</v>
      </c>
      <c r="Q29" s="18">
        <v>19.579999999999998</v>
      </c>
      <c r="R29" s="18">
        <v>22.8</v>
      </c>
      <c r="S29" s="18">
        <v>22.45</v>
      </c>
      <c r="T29" s="18">
        <v>21.42</v>
      </c>
      <c r="U29" s="18">
        <v>38.9</v>
      </c>
      <c r="V29" s="18">
        <v>43.21</v>
      </c>
      <c r="W29" s="18">
        <v>46.98</v>
      </c>
      <c r="X29" s="18">
        <v>42.57</v>
      </c>
      <c r="Y29" s="18">
        <v>121.13</v>
      </c>
      <c r="Z29" s="18">
        <v>61.91</v>
      </c>
      <c r="AA29" s="18">
        <v>21.98</v>
      </c>
      <c r="AB29" s="18">
        <v>19.45</v>
      </c>
      <c r="AC29" s="18">
        <v>24.16</v>
      </c>
      <c r="AD29" s="18">
        <v>17.600000000000001</v>
      </c>
      <c r="AE29" s="26">
        <v>-0.10112359550561778</v>
      </c>
    </row>
    <row r="30" spans="1:31" x14ac:dyDescent="0.25">
      <c r="A30" s="22" t="s">
        <v>31</v>
      </c>
      <c r="B30" s="18">
        <v>2361.1</v>
      </c>
      <c r="C30" s="18">
        <v>2168.08</v>
      </c>
      <c r="D30" s="18">
        <v>2462.31</v>
      </c>
      <c r="E30" s="18">
        <v>2673.18</v>
      </c>
      <c r="F30" s="18">
        <v>2710.95</v>
      </c>
      <c r="G30" s="18">
        <v>2837.56</v>
      </c>
      <c r="H30" s="18">
        <v>2671.32</v>
      </c>
      <c r="I30" s="18">
        <v>2915.03</v>
      </c>
      <c r="J30" s="18">
        <v>3203.44</v>
      </c>
      <c r="K30" s="18">
        <v>3486.13</v>
      </c>
      <c r="L30" s="18">
        <v>3614.76</v>
      </c>
      <c r="M30" s="18">
        <v>3257.85</v>
      </c>
      <c r="N30" s="18">
        <v>2830.23</v>
      </c>
      <c r="O30" s="18">
        <v>3204.98</v>
      </c>
      <c r="P30" s="18">
        <v>3394.13</v>
      </c>
      <c r="Q30" s="18">
        <v>3447.93</v>
      </c>
      <c r="R30" s="18">
        <v>3413.76</v>
      </c>
      <c r="S30" s="18">
        <v>3316.48</v>
      </c>
      <c r="T30" s="18">
        <v>3070.94</v>
      </c>
      <c r="U30" s="18">
        <v>3037.88</v>
      </c>
      <c r="V30" s="18">
        <v>3178.55</v>
      </c>
      <c r="W30" s="18">
        <v>2825.65</v>
      </c>
      <c r="X30" s="18">
        <v>2697.76</v>
      </c>
      <c r="Y30" s="18">
        <v>2410.33</v>
      </c>
      <c r="Z30" s="18">
        <v>2153.69</v>
      </c>
      <c r="AA30" s="18">
        <v>2280.15</v>
      </c>
      <c r="AB30" s="18">
        <v>2535.52</v>
      </c>
      <c r="AC30" s="18">
        <v>2173.9699999999998</v>
      </c>
      <c r="AD30" s="18">
        <v>1343.37</v>
      </c>
      <c r="AE30" s="26">
        <v>-0.61038362147723424</v>
      </c>
    </row>
    <row r="32" spans="1:31" ht="57" customHeight="1" x14ac:dyDescent="0.2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9 A1:A3"/>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G13" workbookViewId="0">
      <selection activeCell="AE24" sqref="AE24:AE30"/>
    </sheetView>
  </sheetViews>
  <sheetFormatPr defaultRowHeight="15" x14ac:dyDescent="0.25"/>
  <cols>
    <col min="1" max="1" width="37.5703125" bestFit="1" customWidth="1"/>
    <col min="31" max="31" width="17.85546875" customWidth="1"/>
  </cols>
  <sheetData>
    <row r="1" spans="1:31" ht="15.75" x14ac:dyDescent="0.25">
      <c r="A1" s="43" t="str">
        <f>Contents!A26</f>
        <v>Data Table 8A: Tasmania Direct Emissions by Economic Sectors, 1990 to 2018</v>
      </c>
    </row>
    <row r="2" spans="1:31" ht="18" x14ac:dyDescent="0.25">
      <c r="A2" s="44" t="s">
        <v>135</v>
      </c>
    </row>
    <row r="3" spans="1:31" ht="15.75" x14ac:dyDescent="0.25">
      <c r="A3" s="12"/>
    </row>
    <row r="4" spans="1:31" ht="24" x14ac:dyDescent="0.2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2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25">
      <c r="A6" s="14" t="s">
        <v>88</v>
      </c>
      <c r="B6" s="27">
        <v>20104.869325173786</v>
      </c>
      <c r="C6" s="27">
        <v>23629.290934745564</v>
      </c>
      <c r="D6" s="27">
        <v>19570.450276736465</v>
      </c>
      <c r="E6" s="27">
        <v>18089.000798800906</v>
      </c>
      <c r="F6" s="27">
        <v>17654.045662782166</v>
      </c>
      <c r="G6" s="27">
        <v>18028.981952772701</v>
      </c>
      <c r="H6" s="27">
        <v>16795.009892964168</v>
      </c>
      <c r="I6" s="27">
        <v>17150.11819089987</v>
      </c>
      <c r="J6" s="27">
        <v>17844.626243092371</v>
      </c>
      <c r="K6" s="27">
        <v>17230.738422812341</v>
      </c>
      <c r="L6" s="27">
        <v>20023.764242140769</v>
      </c>
      <c r="M6" s="27">
        <v>20815.535879338491</v>
      </c>
      <c r="N6" s="27">
        <v>18205.944531175988</v>
      </c>
      <c r="O6" s="27">
        <v>22354.615464896149</v>
      </c>
      <c r="P6" s="27">
        <v>19560.87377910511</v>
      </c>
      <c r="Q6" s="27">
        <v>19601.438703458887</v>
      </c>
      <c r="R6" s="27">
        <v>16862.423997052316</v>
      </c>
      <c r="S6" s="27">
        <v>16112.821664804194</v>
      </c>
      <c r="T6" s="27">
        <v>17245.699367767163</v>
      </c>
      <c r="U6" s="27">
        <v>14830.448166996675</v>
      </c>
      <c r="V6" s="27">
        <v>12070.513790901816</v>
      </c>
      <c r="W6" s="27">
        <v>11788.701052169838</v>
      </c>
      <c r="X6" s="27">
        <v>2591.90793630487</v>
      </c>
      <c r="Y6" s="27">
        <v>85.71615060906754</v>
      </c>
      <c r="Z6" s="27">
        <v>759.85092433677414</v>
      </c>
      <c r="AA6" s="27">
        <v>-476.47414947963671</v>
      </c>
      <c r="AB6" s="27">
        <v>-1321.7051112050997</v>
      </c>
      <c r="AC6" s="27">
        <v>-1011.5118828737366</v>
      </c>
      <c r="AD6" s="27">
        <v>-2192.4606791620786</v>
      </c>
      <c r="AE6" s="26">
        <v>-1.111852028431729</v>
      </c>
    </row>
    <row r="7" spans="1:31" x14ac:dyDescent="0.25">
      <c r="A7" s="22" t="s">
        <v>91</v>
      </c>
      <c r="B7" s="18">
        <v>6971.3740945626032</v>
      </c>
      <c r="C7" s="18">
        <v>10393.649883310181</v>
      </c>
      <c r="D7" s="18">
        <v>6934.8933139179744</v>
      </c>
      <c r="E7" s="18">
        <v>6214.3485509473467</v>
      </c>
      <c r="F7" s="18">
        <v>5858.419868596784</v>
      </c>
      <c r="G7" s="18">
        <v>5257.0619560508321</v>
      </c>
      <c r="H7" s="18">
        <v>4993.8263905374124</v>
      </c>
      <c r="I7" s="18">
        <v>5060.0807807150104</v>
      </c>
      <c r="J7" s="18">
        <v>4884.6140456151579</v>
      </c>
      <c r="K7" s="18">
        <v>5116.1507794382824</v>
      </c>
      <c r="L7" s="18">
        <v>4941.6468768154691</v>
      </c>
      <c r="M7" s="18">
        <v>5294.5496234156089</v>
      </c>
      <c r="N7" s="18">
        <v>5017.3178562659805</v>
      </c>
      <c r="O7" s="18">
        <v>5539.5596352639468</v>
      </c>
      <c r="P7" s="18">
        <v>5198.634746447975</v>
      </c>
      <c r="Q7" s="18">
        <v>5414.3466811641929</v>
      </c>
      <c r="R7" s="18">
        <v>5805.4362677295567</v>
      </c>
      <c r="S7" s="18">
        <v>4923.687709894265</v>
      </c>
      <c r="T7" s="18">
        <v>4890.5890684975275</v>
      </c>
      <c r="U7" s="18">
        <v>5138.59949788431</v>
      </c>
      <c r="V7" s="18">
        <v>5697.5169871268236</v>
      </c>
      <c r="W7" s="18">
        <v>6057.4144881419234</v>
      </c>
      <c r="X7" s="18">
        <v>4799.4267314059598</v>
      </c>
      <c r="Y7" s="18">
        <v>3869.563619458464</v>
      </c>
      <c r="Z7" s="18">
        <v>4700.5063951664106</v>
      </c>
      <c r="AA7" s="18">
        <v>3788.0872340304286</v>
      </c>
      <c r="AB7" s="18">
        <v>3505.7511380004185</v>
      </c>
      <c r="AC7" s="18">
        <v>3918.0394258371562</v>
      </c>
      <c r="AD7" s="18">
        <v>3273.1571942915143</v>
      </c>
      <c r="AE7" s="26">
        <v>-0.39546590068227405</v>
      </c>
    </row>
    <row r="8" spans="1:31" ht="24" x14ac:dyDescent="0.25">
      <c r="A8" s="22" t="s">
        <v>94</v>
      </c>
      <c r="B8" s="18">
        <v>7291.2589134857299</v>
      </c>
      <c r="C8" s="18">
        <v>6736.2360939283881</v>
      </c>
      <c r="D8" s="18">
        <v>6337.2808379110174</v>
      </c>
      <c r="E8" s="18">
        <v>6193.9323538070385</v>
      </c>
      <c r="F8" s="18">
        <v>6895.1669015077214</v>
      </c>
      <c r="G8" s="18">
        <v>7868.8026853819074</v>
      </c>
      <c r="H8" s="18">
        <v>6997.8322413637952</v>
      </c>
      <c r="I8" s="18">
        <v>7231.0214758457869</v>
      </c>
      <c r="J8" s="18">
        <v>8154.4873130735014</v>
      </c>
      <c r="K8" s="18">
        <v>7213.9586527967531</v>
      </c>
      <c r="L8" s="18">
        <v>10107.282649556575</v>
      </c>
      <c r="M8" s="18">
        <v>10210.056987849282</v>
      </c>
      <c r="N8" s="18">
        <v>7967.4420323103386</v>
      </c>
      <c r="O8" s="18">
        <v>11724.122133034352</v>
      </c>
      <c r="P8" s="18">
        <v>9169.3134863306768</v>
      </c>
      <c r="Q8" s="18">
        <v>8883.3701401018316</v>
      </c>
      <c r="R8" s="18">
        <v>4690.4856801357591</v>
      </c>
      <c r="S8" s="18">
        <v>4787.7063138363974</v>
      </c>
      <c r="T8" s="18">
        <v>5381.7310648644143</v>
      </c>
      <c r="U8" s="18">
        <v>3018.9160654304064</v>
      </c>
      <c r="V8" s="18">
        <v>-546.70971782007268</v>
      </c>
      <c r="W8" s="18">
        <v>-1675.7112550761126</v>
      </c>
      <c r="X8" s="18">
        <v>-9214.568317961719</v>
      </c>
      <c r="Y8" s="18">
        <v>-10920.222256329665</v>
      </c>
      <c r="Z8" s="18">
        <v>-10407.274342619286</v>
      </c>
      <c r="AA8" s="18">
        <v>-10683.944812043332</v>
      </c>
      <c r="AB8" s="18">
        <v>-9747.0853130675478</v>
      </c>
      <c r="AC8" s="18">
        <v>-9643.435414184094</v>
      </c>
      <c r="AD8" s="18">
        <v>-10096.466711591369</v>
      </c>
      <c r="AE8" s="26">
        <v>-2.1365581476801587</v>
      </c>
    </row>
    <row r="9" spans="1:31" x14ac:dyDescent="0.25">
      <c r="A9" s="22" t="s">
        <v>92</v>
      </c>
      <c r="B9" s="18">
        <v>148.03750194623382</v>
      </c>
      <c r="C9" s="18">
        <v>161.43882900394217</v>
      </c>
      <c r="D9" s="18">
        <v>168.99905940288784</v>
      </c>
      <c r="E9" s="18">
        <v>176.34399223259163</v>
      </c>
      <c r="F9" s="18">
        <v>185.32537131819194</v>
      </c>
      <c r="G9" s="18">
        <v>202.93430710114245</v>
      </c>
      <c r="H9" s="18">
        <v>255.73585684739979</v>
      </c>
      <c r="I9" s="18">
        <v>299.19209921562862</v>
      </c>
      <c r="J9" s="18">
        <v>284.64341228150096</v>
      </c>
      <c r="K9" s="18">
        <v>350.74180170843334</v>
      </c>
      <c r="L9" s="18">
        <v>304.93497602038826</v>
      </c>
      <c r="M9" s="18">
        <v>325.4165770613983</v>
      </c>
      <c r="N9" s="18">
        <v>441.69081823076903</v>
      </c>
      <c r="O9" s="18">
        <v>188.11567691808042</v>
      </c>
      <c r="P9" s="18">
        <v>146.12860316860412</v>
      </c>
      <c r="Q9" s="18">
        <v>105.12820469038172</v>
      </c>
      <c r="R9" s="18">
        <v>134.03398460371776</v>
      </c>
      <c r="S9" s="18">
        <v>92.388176357067024</v>
      </c>
      <c r="T9" s="18">
        <v>292.61807087115432</v>
      </c>
      <c r="U9" s="18">
        <v>110.91432692426201</v>
      </c>
      <c r="V9" s="18">
        <v>121.09182424801521</v>
      </c>
      <c r="W9" s="18">
        <v>186.98524709478986</v>
      </c>
      <c r="X9" s="18">
        <v>177.99287991747639</v>
      </c>
      <c r="Y9" s="18">
        <v>178.92613630306045</v>
      </c>
      <c r="Z9" s="18">
        <v>154.36494220556628</v>
      </c>
      <c r="AA9" s="18">
        <v>146.0346625293499</v>
      </c>
      <c r="AB9" s="18">
        <v>114.4911392851436</v>
      </c>
      <c r="AC9" s="18">
        <v>111.30064765389898</v>
      </c>
      <c r="AD9" s="18">
        <v>189.44735591044801</v>
      </c>
      <c r="AE9" s="26">
        <v>0.8020602222628912</v>
      </c>
    </row>
    <row r="10" spans="1:31" x14ac:dyDescent="0.25">
      <c r="A10" s="22" t="s">
        <v>93</v>
      </c>
      <c r="B10" s="18">
        <v>2407.4794793064366</v>
      </c>
      <c r="C10" s="18">
        <v>2360.6976910786552</v>
      </c>
      <c r="D10" s="18">
        <v>2302.2710963932209</v>
      </c>
      <c r="E10" s="18">
        <v>2213.488134679852</v>
      </c>
      <c r="F10" s="18">
        <v>2197.9153487002186</v>
      </c>
      <c r="G10" s="18">
        <v>2133.0050427332576</v>
      </c>
      <c r="H10" s="18">
        <v>2062.0893532164123</v>
      </c>
      <c r="I10" s="18">
        <v>2029.0616284777132</v>
      </c>
      <c r="J10" s="18">
        <v>2124.0688256868534</v>
      </c>
      <c r="K10" s="18">
        <v>2119.3389326611109</v>
      </c>
      <c r="L10" s="18">
        <v>2126.8602086347423</v>
      </c>
      <c r="M10" s="18">
        <v>2121.9243743827478</v>
      </c>
      <c r="N10" s="18">
        <v>2111.1077871606476</v>
      </c>
      <c r="O10" s="18">
        <v>2197.659351581442</v>
      </c>
      <c r="P10" s="18">
        <v>2211.9585402136977</v>
      </c>
      <c r="Q10" s="18">
        <v>2300.2503752059215</v>
      </c>
      <c r="R10" s="18">
        <v>2268.9878595084897</v>
      </c>
      <c r="S10" s="18">
        <v>2222.1369536054926</v>
      </c>
      <c r="T10" s="18">
        <v>2267.5906185968702</v>
      </c>
      <c r="U10" s="18">
        <v>2525.5357705053166</v>
      </c>
      <c r="V10" s="18">
        <v>2418.3806567306915</v>
      </c>
      <c r="W10" s="18">
        <v>2370.1159413600062</v>
      </c>
      <c r="X10" s="18">
        <v>2261.0840629822715</v>
      </c>
      <c r="Y10" s="18">
        <v>2554.1455521412922</v>
      </c>
      <c r="Z10" s="18">
        <v>2515.7715065174261</v>
      </c>
      <c r="AA10" s="18">
        <v>2583.422550528549</v>
      </c>
      <c r="AB10" s="18">
        <v>2372.1193018627805</v>
      </c>
      <c r="AC10" s="18">
        <v>2577.7298126233773</v>
      </c>
      <c r="AD10" s="18">
        <v>2489.2176153682276</v>
      </c>
      <c r="AE10" s="26">
        <v>8.2150726807463048E-2</v>
      </c>
    </row>
    <row r="11" spans="1:31" ht="24" x14ac:dyDescent="0.25">
      <c r="A11" s="22" t="s">
        <v>95</v>
      </c>
      <c r="B11" s="18">
        <v>1302.0086127505467</v>
      </c>
      <c r="C11" s="18">
        <v>2053.3051089654764</v>
      </c>
      <c r="D11" s="18">
        <v>1961.555864892696</v>
      </c>
      <c r="E11" s="18">
        <v>1313.7836595785059</v>
      </c>
      <c r="F11" s="18">
        <v>565.01961692676252</v>
      </c>
      <c r="G11" s="18">
        <v>571.25164927172841</v>
      </c>
      <c r="H11" s="18">
        <v>507.47838698777457</v>
      </c>
      <c r="I11" s="18">
        <v>505.84859356383026</v>
      </c>
      <c r="J11" s="18">
        <v>504.91496053241343</v>
      </c>
      <c r="K11" s="18">
        <v>504.47973050028662</v>
      </c>
      <c r="L11" s="18">
        <v>505.27032110058201</v>
      </c>
      <c r="M11" s="18">
        <v>562.29716455779567</v>
      </c>
      <c r="N11" s="18">
        <v>555.59872529762026</v>
      </c>
      <c r="O11" s="18">
        <v>638.10007679937814</v>
      </c>
      <c r="P11" s="18">
        <v>776.1202637015997</v>
      </c>
      <c r="Q11" s="18">
        <v>880.95748438373869</v>
      </c>
      <c r="R11" s="18">
        <v>875.20487221602207</v>
      </c>
      <c r="S11" s="18">
        <v>872.9531561587678</v>
      </c>
      <c r="T11" s="18">
        <v>1031.1795170114333</v>
      </c>
      <c r="U11" s="18">
        <v>698.83637628150404</v>
      </c>
      <c r="V11" s="18">
        <v>963.07146390444336</v>
      </c>
      <c r="W11" s="18">
        <v>1112.6234999739206</v>
      </c>
      <c r="X11" s="18">
        <v>988.94032620158805</v>
      </c>
      <c r="Y11" s="18">
        <v>1072.8313826358092</v>
      </c>
      <c r="Z11" s="18">
        <v>763.32517159123256</v>
      </c>
      <c r="AA11" s="18">
        <v>416.56311699994961</v>
      </c>
      <c r="AB11" s="18">
        <v>823.06772913020677</v>
      </c>
      <c r="AC11" s="18">
        <v>807.72061506587727</v>
      </c>
      <c r="AD11" s="18">
        <v>795.18953891788078</v>
      </c>
      <c r="AE11" s="26">
        <v>-9.7357644365613893E-2</v>
      </c>
    </row>
    <row r="12" spans="1:31" x14ac:dyDescent="0.25">
      <c r="A12" s="22" t="s">
        <v>96</v>
      </c>
      <c r="B12" s="18">
        <v>277.41116807134642</v>
      </c>
      <c r="C12" s="18">
        <v>308.92140250845398</v>
      </c>
      <c r="D12" s="18">
        <v>230.51405542327132</v>
      </c>
      <c r="E12" s="18">
        <v>213.3096964683246</v>
      </c>
      <c r="F12" s="18">
        <v>227.91349801162349</v>
      </c>
      <c r="G12" s="18">
        <v>236.60400187832181</v>
      </c>
      <c r="H12" s="18">
        <v>231.6261101033962</v>
      </c>
      <c r="I12" s="18">
        <v>227.0829157164149</v>
      </c>
      <c r="J12" s="18">
        <v>225.6526226808254</v>
      </c>
      <c r="K12" s="18">
        <v>251.32893512790568</v>
      </c>
      <c r="L12" s="18">
        <v>257.67739202212044</v>
      </c>
      <c r="M12" s="18">
        <v>245.26589617057812</v>
      </c>
      <c r="N12" s="18">
        <v>253.56435557020873</v>
      </c>
      <c r="O12" s="18">
        <v>231.28629045219338</v>
      </c>
      <c r="P12" s="18">
        <v>251.98041217244605</v>
      </c>
      <c r="Q12" s="18">
        <v>286.89187036335716</v>
      </c>
      <c r="R12" s="18">
        <v>279.84804997865427</v>
      </c>
      <c r="S12" s="18">
        <v>254.1773426072653</v>
      </c>
      <c r="T12" s="18">
        <v>278.89359045105607</v>
      </c>
      <c r="U12" s="18">
        <v>278.86789341124734</v>
      </c>
      <c r="V12" s="18">
        <v>289.71949326858771</v>
      </c>
      <c r="W12" s="18">
        <v>305.66935119792271</v>
      </c>
      <c r="X12" s="18">
        <v>260.44704710714905</v>
      </c>
      <c r="Y12" s="18">
        <v>257.08622257193059</v>
      </c>
      <c r="Z12" s="18">
        <v>274.08755867262357</v>
      </c>
      <c r="AA12" s="18">
        <v>262.54498146255122</v>
      </c>
      <c r="AB12" s="18">
        <v>269.71629871935068</v>
      </c>
      <c r="AC12" s="18">
        <v>277.1446975440403</v>
      </c>
      <c r="AD12" s="18">
        <v>240.20871062400511</v>
      </c>
      <c r="AE12" s="26">
        <v>-0.16272039943211503</v>
      </c>
    </row>
    <row r="13" spans="1:31" x14ac:dyDescent="0.25">
      <c r="A13" s="22" t="s">
        <v>97</v>
      </c>
      <c r="B13" s="18">
        <v>11.746352234316305</v>
      </c>
      <c r="C13" s="18">
        <v>-47.559877022685953</v>
      </c>
      <c r="D13" s="18">
        <v>-47.809474429775975</v>
      </c>
      <c r="E13" s="18">
        <v>29.418462710955822</v>
      </c>
      <c r="F13" s="18">
        <v>-11.707461941716616</v>
      </c>
      <c r="G13" s="18">
        <v>-10.251031917432528</v>
      </c>
      <c r="H13" s="18">
        <v>-36.444000567877509</v>
      </c>
      <c r="I13" s="18">
        <v>13.938872561125152</v>
      </c>
      <c r="J13" s="18">
        <v>-82.748619460199336</v>
      </c>
      <c r="K13" s="18">
        <v>-20.434130574623424</v>
      </c>
      <c r="L13" s="18">
        <v>83.96048334735903</v>
      </c>
      <c r="M13" s="18">
        <v>369.76695889691774</v>
      </c>
      <c r="N13" s="18">
        <v>161.43437280719047</v>
      </c>
      <c r="O13" s="18">
        <v>68.323493219384147</v>
      </c>
      <c r="P13" s="18">
        <v>-36.924961629278187</v>
      </c>
      <c r="Q13" s="18">
        <v>-102.53920773977902</v>
      </c>
      <c r="R13" s="18">
        <v>966.86508692135817</v>
      </c>
      <c r="S13" s="18">
        <v>1091.5938388818342</v>
      </c>
      <c r="T13" s="18">
        <v>1189.8284330833599</v>
      </c>
      <c r="U13" s="18">
        <v>1195.9688195155011</v>
      </c>
      <c r="V13" s="18">
        <v>1250.7211074094148</v>
      </c>
      <c r="W13" s="18">
        <v>1540.6394131702914</v>
      </c>
      <c r="X13" s="18">
        <v>1575.8976571842925</v>
      </c>
      <c r="Y13" s="18">
        <v>1339.0615611295495</v>
      </c>
      <c r="Z13" s="18">
        <v>1061.8525816479448</v>
      </c>
      <c r="AA13" s="18">
        <v>1318.8840804522536</v>
      </c>
      <c r="AB13" s="18">
        <v>-348.82757927864407</v>
      </c>
      <c r="AC13" s="18">
        <v>-704.886545684662</v>
      </c>
      <c r="AD13" s="18">
        <v>-702.27104200050678</v>
      </c>
      <c r="AE13" s="26">
        <v>5.8488050325365259</v>
      </c>
    </row>
    <row r="14" spans="1:31" x14ac:dyDescent="0.25">
      <c r="A14" s="22" t="s">
        <v>98</v>
      </c>
      <c r="B14" s="18">
        <v>272.38065489591889</v>
      </c>
      <c r="C14" s="18">
        <v>245.5211905195082</v>
      </c>
      <c r="D14" s="18">
        <v>251.2127114744992</v>
      </c>
      <c r="E14" s="18">
        <v>265.72721595630014</v>
      </c>
      <c r="F14" s="18">
        <v>273.28167052419121</v>
      </c>
      <c r="G14" s="18">
        <v>298.62348195646598</v>
      </c>
      <c r="H14" s="18">
        <v>311.3138086655577</v>
      </c>
      <c r="I14" s="18">
        <v>323.12826352712301</v>
      </c>
      <c r="J14" s="18">
        <v>326.49832898137339</v>
      </c>
      <c r="K14" s="18">
        <v>334.17429787307367</v>
      </c>
      <c r="L14" s="18">
        <v>337.68036665921943</v>
      </c>
      <c r="M14" s="18">
        <v>337.54444045122801</v>
      </c>
      <c r="N14" s="18">
        <v>340.51355887767443</v>
      </c>
      <c r="O14" s="18">
        <v>360.83011945636821</v>
      </c>
      <c r="P14" s="18">
        <v>400.52072280001966</v>
      </c>
      <c r="Q14" s="18">
        <v>422.85335993422382</v>
      </c>
      <c r="R14" s="18">
        <v>422.73180567355234</v>
      </c>
      <c r="S14" s="18">
        <v>443.16879883866375</v>
      </c>
      <c r="T14" s="18">
        <v>471.29234176651897</v>
      </c>
      <c r="U14" s="18">
        <v>455.90231236283029</v>
      </c>
      <c r="V14" s="18">
        <v>466.92688051742806</v>
      </c>
      <c r="W14" s="18">
        <v>479.08238969253546</v>
      </c>
      <c r="X14" s="18">
        <v>453.3992442272135</v>
      </c>
      <c r="Y14" s="18">
        <v>466.41105537972282</v>
      </c>
      <c r="Z14" s="18">
        <v>423.54445283576416</v>
      </c>
      <c r="AA14" s="18">
        <v>424.32121229911314</v>
      </c>
      <c r="AB14" s="18">
        <v>429.18114970898006</v>
      </c>
      <c r="AC14" s="18">
        <v>433.35876246359328</v>
      </c>
      <c r="AD14" s="18">
        <v>362.46153155511115</v>
      </c>
      <c r="AE14" s="26">
        <v>-0.14281979073905626</v>
      </c>
    </row>
    <row r="15" spans="1:31" x14ac:dyDescent="0.25">
      <c r="A15" s="22" t="s">
        <v>31</v>
      </c>
      <c r="B15" s="18">
        <v>1423.1725479206527</v>
      </c>
      <c r="C15" s="18">
        <v>1417.080612453648</v>
      </c>
      <c r="D15" s="18">
        <v>1431.5328117506749</v>
      </c>
      <c r="E15" s="18">
        <v>1468.6487324199938</v>
      </c>
      <c r="F15" s="18">
        <v>1462.7108491383876</v>
      </c>
      <c r="G15" s="18">
        <v>1470.9498603164793</v>
      </c>
      <c r="H15" s="18">
        <v>1471.5517458102991</v>
      </c>
      <c r="I15" s="18">
        <v>1460.7635612772358</v>
      </c>
      <c r="J15" s="18">
        <v>1422.4953537009444</v>
      </c>
      <c r="K15" s="18">
        <v>1360.9994232811189</v>
      </c>
      <c r="L15" s="18">
        <v>1358.4509679843145</v>
      </c>
      <c r="M15" s="18">
        <v>1348.7138565529322</v>
      </c>
      <c r="N15" s="18">
        <v>1357.2750246555604</v>
      </c>
      <c r="O15" s="18">
        <v>1406.6186881710023</v>
      </c>
      <c r="P15" s="18">
        <v>1443.1419658993716</v>
      </c>
      <c r="Q15" s="18">
        <v>1410.1797953550167</v>
      </c>
      <c r="R15" s="18">
        <v>1418.8303902852076</v>
      </c>
      <c r="S15" s="18">
        <v>1425.0093746244422</v>
      </c>
      <c r="T15" s="18">
        <v>1441.9766626248295</v>
      </c>
      <c r="U15" s="18">
        <v>1406.9071046812974</v>
      </c>
      <c r="V15" s="18">
        <v>1409.7950955164843</v>
      </c>
      <c r="W15" s="18">
        <v>1411.8819766145593</v>
      </c>
      <c r="X15" s="18">
        <v>1289.2883052406389</v>
      </c>
      <c r="Y15" s="18">
        <v>1267.9128773189047</v>
      </c>
      <c r="Z15" s="18">
        <v>1273.6726583190925</v>
      </c>
      <c r="AA15" s="18">
        <v>1267.6128242615018</v>
      </c>
      <c r="AB15" s="18">
        <v>1259.8810244342135</v>
      </c>
      <c r="AC15" s="18">
        <v>1211.5161158070755</v>
      </c>
      <c r="AD15" s="18">
        <v>1256.59512776261</v>
      </c>
      <c r="AE15" s="26">
        <v>-0.10891140838799307</v>
      </c>
    </row>
    <row r="16" spans="1:31" ht="41.25" customHeight="1" x14ac:dyDescent="0.25">
      <c r="A16" s="58" t="s">
        <v>136</v>
      </c>
      <c r="B16" s="58"/>
      <c r="C16" s="58"/>
      <c r="D16" s="58"/>
      <c r="E16" s="58"/>
      <c r="F16" s="58"/>
      <c r="G16" s="58"/>
      <c r="H16" s="58"/>
      <c r="I16" s="58"/>
      <c r="J16" s="58"/>
      <c r="K16" s="58"/>
      <c r="L16" s="58"/>
    </row>
    <row r="18" spans="1:31" ht="15.75" x14ac:dyDescent="0.25">
      <c r="A18" s="43" t="str">
        <f>Contents!A27</f>
        <v>Data Table 8B: Tasmania Indirect Greenhouse Gas Emissions from the Generation of Purchased Electricity (Scope 2 Emissions) by Economic Sector, 1990 to 2018</v>
      </c>
    </row>
    <row r="19" spans="1:31" ht="18" x14ac:dyDescent="0.25">
      <c r="A19" s="44" t="s">
        <v>135</v>
      </c>
    </row>
    <row r="21" spans="1:31" ht="24" x14ac:dyDescent="0.2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2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25">
      <c r="A23" s="22" t="s">
        <v>91</v>
      </c>
      <c r="B23" s="18">
        <v>3.28</v>
      </c>
      <c r="C23" s="18">
        <v>4.58</v>
      </c>
      <c r="D23" s="18">
        <v>0.45</v>
      </c>
      <c r="E23" s="18">
        <v>0.41</v>
      </c>
      <c r="F23" s="18">
        <v>0.5</v>
      </c>
      <c r="G23" s="18">
        <v>0.68</v>
      </c>
      <c r="H23" s="18">
        <v>0.57999999999999996</v>
      </c>
      <c r="I23" s="18">
        <v>0.59</v>
      </c>
      <c r="J23" s="18">
        <v>0.7</v>
      </c>
      <c r="K23" s="18">
        <v>0.71</v>
      </c>
      <c r="L23" s="18">
        <v>0.64</v>
      </c>
      <c r="M23" s="18">
        <v>1.43</v>
      </c>
      <c r="N23" s="18">
        <v>1.47</v>
      </c>
      <c r="O23" s="18">
        <v>3.24</v>
      </c>
      <c r="P23" s="18">
        <v>4.28</v>
      </c>
      <c r="Q23" s="18">
        <v>5.43</v>
      </c>
      <c r="R23" s="18">
        <v>8.4700000000000006</v>
      </c>
      <c r="S23" s="18">
        <v>30.65</v>
      </c>
      <c r="T23" s="18">
        <v>39.1</v>
      </c>
      <c r="U23" s="18">
        <v>51.4</v>
      </c>
      <c r="V23" s="18">
        <v>34.6</v>
      </c>
      <c r="W23" s="18">
        <v>14.41</v>
      </c>
      <c r="X23" s="18">
        <v>15.46</v>
      </c>
      <c r="Y23" s="18">
        <v>7.51</v>
      </c>
      <c r="Z23" s="18">
        <v>3.61</v>
      </c>
      <c r="AA23" s="18">
        <v>29.01</v>
      </c>
      <c r="AB23" s="18">
        <v>9.39</v>
      </c>
      <c r="AC23" s="18">
        <v>17.54</v>
      </c>
      <c r="AD23" s="18">
        <v>7.83</v>
      </c>
      <c r="AE23" s="26"/>
    </row>
    <row r="24" spans="1:31" x14ac:dyDescent="0.25">
      <c r="A24" s="22" t="s">
        <v>92</v>
      </c>
      <c r="B24" s="18">
        <v>35.39</v>
      </c>
      <c r="C24" s="18">
        <v>40.1</v>
      </c>
      <c r="D24" s="18">
        <v>3.37</v>
      </c>
      <c r="E24" s="18">
        <v>3.22</v>
      </c>
      <c r="F24" s="18">
        <v>3.68</v>
      </c>
      <c r="G24" s="18">
        <v>3.48</v>
      </c>
      <c r="H24" s="18">
        <v>4</v>
      </c>
      <c r="I24" s="18">
        <v>3.49</v>
      </c>
      <c r="J24" s="18">
        <v>3.66</v>
      </c>
      <c r="K24" s="18">
        <v>3.86</v>
      </c>
      <c r="L24" s="18">
        <v>3.58</v>
      </c>
      <c r="M24" s="18">
        <v>9.3800000000000008</v>
      </c>
      <c r="N24" s="18">
        <v>6.3</v>
      </c>
      <c r="O24" s="18">
        <v>4.18</v>
      </c>
      <c r="P24" s="18">
        <v>11.48</v>
      </c>
      <c r="Q24" s="18">
        <v>17.309999999999999</v>
      </c>
      <c r="R24" s="18">
        <v>32.119999999999997</v>
      </c>
      <c r="S24" s="18">
        <v>103.84</v>
      </c>
      <c r="T24" s="18">
        <v>142.88</v>
      </c>
      <c r="U24" s="18">
        <v>145.36000000000001</v>
      </c>
      <c r="V24" s="18">
        <v>97.59</v>
      </c>
      <c r="W24" s="18">
        <v>86.48</v>
      </c>
      <c r="X24" s="18">
        <v>99.74</v>
      </c>
      <c r="Y24" s="18">
        <v>37.96</v>
      </c>
      <c r="Z24" s="18">
        <v>13.72</v>
      </c>
      <c r="AA24" s="18">
        <v>93.56</v>
      </c>
      <c r="AB24" s="18">
        <v>58.77</v>
      </c>
      <c r="AC24" s="18">
        <v>78.95</v>
      </c>
      <c r="AD24" s="18">
        <v>41.34</v>
      </c>
      <c r="AE24" s="26">
        <v>1.3882149046793764</v>
      </c>
    </row>
    <row r="25" spans="1:31" x14ac:dyDescent="0.25">
      <c r="A25" s="22" t="s">
        <v>93</v>
      </c>
      <c r="B25" s="18">
        <v>342.2</v>
      </c>
      <c r="C25" s="18">
        <v>462.83</v>
      </c>
      <c r="D25" s="18">
        <v>36.54</v>
      </c>
      <c r="E25" s="18">
        <v>34.159999999999997</v>
      </c>
      <c r="F25" s="18">
        <v>38.85</v>
      </c>
      <c r="G25" s="18">
        <v>37.97</v>
      </c>
      <c r="H25" s="18">
        <v>37.51</v>
      </c>
      <c r="I25" s="18">
        <v>38.78</v>
      </c>
      <c r="J25" s="18">
        <v>39.14</v>
      </c>
      <c r="K25" s="18">
        <v>40.340000000000003</v>
      </c>
      <c r="L25" s="18">
        <v>37.54</v>
      </c>
      <c r="M25" s="18">
        <v>58.22</v>
      </c>
      <c r="N25" s="18">
        <v>58.85</v>
      </c>
      <c r="O25" s="18">
        <v>107.66</v>
      </c>
      <c r="P25" s="18">
        <v>177.24</v>
      </c>
      <c r="Q25" s="18">
        <v>272.45999999999998</v>
      </c>
      <c r="R25" s="18">
        <v>422.18</v>
      </c>
      <c r="S25" s="18">
        <v>1611.03</v>
      </c>
      <c r="T25" s="18">
        <v>2043.97</v>
      </c>
      <c r="U25" s="18">
        <v>1936.22</v>
      </c>
      <c r="V25" s="18">
        <v>1382.53</v>
      </c>
      <c r="W25" s="18">
        <v>1123.0899999999999</v>
      </c>
      <c r="X25" s="18">
        <v>1135.54</v>
      </c>
      <c r="Y25" s="18">
        <v>463.98</v>
      </c>
      <c r="Z25" s="18">
        <v>183.45</v>
      </c>
      <c r="AA25" s="18">
        <v>1339.48</v>
      </c>
      <c r="AB25" s="18">
        <v>878.66</v>
      </c>
      <c r="AC25" s="18">
        <v>964.96</v>
      </c>
      <c r="AD25" s="18">
        <v>623.65</v>
      </c>
      <c r="AE25" s="26">
        <v>1.2889598473170376</v>
      </c>
    </row>
    <row r="26" spans="1:31" ht="24" x14ac:dyDescent="0.25">
      <c r="A26" s="22" t="s">
        <v>95</v>
      </c>
      <c r="B26" s="18">
        <v>47.65</v>
      </c>
      <c r="C26" s="18">
        <v>58.66</v>
      </c>
      <c r="D26" s="18">
        <v>4.8</v>
      </c>
      <c r="E26" s="18">
        <v>4.3499999999999996</v>
      </c>
      <c r="F26" s="18">
        <v>4.9400000000000004</v>
      </c>
      <c r="G26" s="18">
        <v>5.0199999999999996</v>
      </c>
      <c r="H26" s="18">
        <v>4.92</v>
      </c>
      <c r="I26" s="18">
        <v>4.95</v>
      </c>
      <c r="J26" s="18">
        <v>5.01</v>
      </c>
      <c r="K26" s="18">
        <v>5.0199999999999996</v>
      </c>
      <c r="L26" s="18">
        <v>4.6500000000000004</v>
      </c>
      <c r="M26" s="18">
        <v>7.98</v>
      </c>
      <c r="N26" s="18">
        <v>8.07</v>
      </c>
      <c r="O26" s="18">
        <v>13.95</v>
      </c>
      <c r="P26" s="18">
        <v>23.56</v>
      </c>
      <c r="Q26" s="18">
        <v>32.200000000000003</v>
      </c>
      <c r="R26" s="18">
        <v>53.94</v>
      </c>
      <c r="S26" s="18">
        <v>169.09</v>
      </c>
      <c r="T26" s="18">
        <v>211.48</v>
      </c>
      <c r="U26" s="18">
        <v>213.45</v>
      </c>
      <c r="V26" s="18">
        <v>165.94</v>
      </c>
      <c r="W26" s="18">
        <v>193.24</v>
      </c>
      <c r="X26" s="18">
        <v>139.85</v>
      </c>
      <c r="Y26" s="18">
        <v>53.22</v>
      </c>
      <c r="Z26" s="18">
        <v>23.04</v>
      </c>
      <c r="AA26" s="18">
        <v>156.25</v>
      </c>
      <c r="AB26" s="18">
        <v>108.54</v>
      </c>
      <c r="AC26" s="18">
        <v>114.04</v>
      </c>
      <c r="AD26" s="18">
        <v>81.94</v>
      </c>
      <c r="AE26" s="26">
        <v>1.5447204968944095</v>
      </c>
    </row>
    <row r="27" spans="1:31" x14ac:dyDescent="0.25">
      <c r="A27" s="22" t="s">
        <v>96</v>
      </c>
      <c r="B27" s="18">
        <v>0.35</v>
      </c>
      <c r="C27" s="18">
        <v>0.46</v>
      </c>
      <c r="D27" s="18">
        <v>0.04</v>
      </c>
      <c r="E27" s="18">
        <v>0.04</v>
      </c>
      <c r="F27" s="18">
        <v>0.04</v>
      </c>
      <c r="G27" s="18">
        <v>0.04</v>
      </c>
      <c r="H27" s="18">
        <v>0.04</v>
      </c>
      <c r="I27" s="18">
        <v>0.04</v>
      </c>
      <c r="J27" s="18">
        <v>0.04</v>
      </c>
      <c r="K27" s="18">
        <v>0.06</v>
      </c>
      <c r="L27" s="18">
        <v>0.05</v>
      </c>
      <c r="M27" s="18">
        <v>0.09</v>
      </c>
      <c r="N27" s="51" t="s">
        <v>139</v>
      </c>
      <c r="O27" s="18">
        <v>0.14000000000000001</v>
      </c>
      <c r="P27" s="18">
        <v>0.22</v>
      </c>
      <c r="Q27" s="18">
        <v>0.3</v>
      </c>
      <c r="R27" s="18">
        <v>0.06</v>
      </c>
      <c r="S27" s="18">
        <v>1.71</v>
      </c>
      <c r="T27" s="18">
        <v>2.16</v>
      </c>
      <c r="U27" s="18">
        <v>2.06</v>
      </c>
      <c r="V27" s="18">
        <v>1.46</v>
      </c>
      <c r="W27" s="18">
        <v>1.1100000000000001</v>
      </c>
      <c r="X27" s="18">
        <v>1.19</v>
      </c>
      <c r="Y27" s="18">
        <v>0.48</v>
      </c>
      <c r="Z27" s="18">
        <v>0.02</v>
      </c>
      <c r="AA27" s="18">
        <v>0.18</v>
      </c>
      <c r="AB27" s="18">
        <v>0.12</v>
      </c>
      <c r="AC27" s="48" t="s">
        <v>139</v>
      </c>
      <c r="AD27" s="18">
        <v>0.08</v>
      </c>
      <c r="AE27" s="26">
        <v>-0.73333333333333339</v>
      </c>
    </row>
    <row r="28" spans="1:31" x14ac:dyDescent="0.25">
      <c r="A28" s="22" t="s">
        <v>97</v>
      </c>
      <c r="B28" s="18">
        <v>59.91</v>
      </c>
      <c r="C28" s="18">
        <v>80.19</v>
      </c>
      <c r="D28" s="18">
        <v>6.57</v>
      </c>
      <c r="E28" s="18">
        <v>6.06</v>
      </c>
      <c r="F28" s="18">
        <v>7.01</v>
      </c>
      <c r="G28" s="18">
        <v>8.35</v>
      </c>
      <c r="H28" s="18">
        <v>9.2100000000000009</v>
      </c>
      <c r="I28" s="18">
        <v>8.84</v>
      </c>
      <c r="J28" s="18">
        <v>8.99</v>
      </c>
      <c r="K28" s="18">
        <v>9.39</v>
      </c>
      <c r="L28" s="18">
        <v>9</v>
      </c>
      <c r="M28" s="18">
        <v>18.32</v>
      </c>
      <c r="N28" s="18">
        <v>17.46</v>
      </c>
      <c r="O28" s="18">
        <v>33.56</v>
      </c>
      <c r="P28" s="18">
        <v>56.35</v>
      </c>
      <c r="Q28" s="18">
        <v>75.599999999999994</v>
      </c>
      <c r="R28" s="18">
        <v>130.47</v>
      </c>
      <c r="S28" s="18">
        <v>449.37</v>
      </c>
      <c r="T28" s="18">
        <v>586.28</v>
      </c>
      <c r="U28" s="18">
        <v>598.36</v>
      </c>
      <c r="V28" s="18">
        <v>422</v>
      </c>
      <c r="W28" s="18">
        <v>348.34</v>
      </c>
      <c r="X28" s="18">
        <v>366.16</v>
      </c>
      <c r="Y28" s="18">
        <v>150.05000000000001</v>
      </c>
      <c r="Z28" s="18">
        <v>57.55</v>
      </c>
      <c r="AA28" s="18">
        <v>425.32</v>
      </c>
      <c r="AB28" s="18">
        <v>285.35000000000002</v>
      </c>
      <c r="AC28" s="18">
        <v>307.02999999999997</v>
      </c>
      <c r="AD28" s="18">
        <v>194.42</v>
      </c>
      <c r="AE28" s="26">
        <v>1.5716931216931216</v>
      </c>
    </row>
    <row r="29" spans="1:31" x14ac:dyDescent="0.25">
      <c r="A29" s="22" t="s">
        <v>98</v>
      </c>
      <c r="B29" s="18">
        <v>0.17</v>
      </c>
      <c r="C29" s="18">
        <v>0.23</v>
      </c>
      <c r="D29" s="18">
        <v>0.02</v>
      </c>
      <c r="E29" s="18">
        <v>0.02</v>
      </c>
      <c r="F29" s="18">
        <v>0.02</v>
      </c>
      <c r="G29" s="18">
        <v>0.02</v>
      </c>
      <c r="H29" s="18">
        <v>0.02</v>
      </c>
      <c r="I29" s="48" t="s">
        <v>139</v>
      </c>
      <c r="J29" s="48" t="s">
        <v>139</v>
      </c>
      <c r="K29" s="48" t="s">
        <v>139</v>
      </c>
      <c r="L29" s="48" t="s">
        <v>139</v>
      </c>
      <c r="M29" s="48" t="s">
        <v>139</v>
      </c>
      <c r="N29" s="48" t="s">
        <v>139</v>
      </c>
      <c r="O29" s="18">
        <v>0.13</v>
      </c>
      <c r="P29" s="18">
        <v>0.21</v>
      </c>
      <c r="Q29" s="18">
        <v>0.26</v>
      </c>
      <c r="R29" s="18">
        <v>0.73</v>
      </c>
      <c r="S29" s="18">
        <v>2.0099999999999998</v>
      </c>
      <c r="T29" s="18">
        <v>2.64</v>
      </c>
      <c r="U29" s="18">
        <v>3.35</v>
      </c>
      <c r="V29" s="18">
        <v>2.31</v>
      </c>
      <c r="W29" s="18">
        <v>2.35</v>
      </c>
      <c r="X29" s="18">
        <v>2.1800000000000002</v>
      </c>
      <c r="Y29" s="18">
        <v>1.03</v>
      </c>
      <c r="Z29" s="18">
        <v>0.37</v>
      </c>
      <c r="AA29" s="18">
        <v>2.57</v>
      </c>
      <c r="AB29" s="18">
        <v>1.77</v>
      </c>
      <c r="AC29" s="48" t="s">
        <v>139</v>
      </c>
      <c r="AD29" s="49">
        <v>0</v>
      </c>
      <c r="AE29" s="26">
        <v>-1</v>
      </c>
    </row>
    <row r="30" spans="1:31" x14ac:dyDescent="0.25">
      <c r="A30" s="22" t="s">
        <v>31</v>
      </c>
      <c r="B30" s="18">
        <v>80.98</v>
      </c>
      <c r="C30" s="18">
        <v>108.6</v>
      </c>
      <c r="D30" s="18">
        <v>8.84</v>
      </c>
      <c r="E30" s="18">
        <v>8.68</v>
      </c>
      <c r="F30" s="18">
        <v>9.76</v>
      </c>
      <c r="G30" s="18">
        <v>9.91</v>
      </c>
      <c r="H30" s="18">
        <v>9.89</v>
      </c>
      <c r="I30" s="18">
        <v>9.48</v>
      </c>
      <c r="J30" s="18">
        <v>9.56</v>
      </c>
      <c r="K30" s="18">
        <v>9.81</v>
      </c>
      <c r="L30" s="18">
        <v>9.43</v>
      </c>
      <c r="M30" s="18">
        <v>16.399999999999999</v>
      </c>
      <c r="N30" s="18">
        <v>20.51</v>
      </c>
      <c r="O30" s="18">
        <v>34.57</v>
      </c>
      <c r="P30" s="18">
        <v>61.66</v>
      </c>
      <c r="Q30" s="18">
        <v>92.44</v>
      </c>
      <c r="R30" s="18">
        <v>158.72999999999999</v>
      </c>
      <c r="S30" s="18">
        <v>531.42999999999995</v>
      </c>
      <c r="T30" s="18">
        <v>697.58</v>
      </c>
      <c r="U30" s="18">
        <v>709.46</v>
      </c>
      <c r="V30" s="18">
        <v>522.57000000000005</v>
      </c>
      <c r="W30" s="18">
        <v>410.36</v>
      </c>
      <c r="X30" s="18">
        <v>437.88</v>
      </c>
      <c r="Y30" s="18">
        <v>174.14</v>
      </c>
      <c r="Z30" s="18">
        <v>67.819999999999993</v>
      </c>
      <c r="AA30" s="18">
        <v>493.21</v>
      </c>
      <c r="AB30" s="18">
        <v>331.22</v>
      </c>
      <c r="AC30" s="18">
        <v>368.44</v>
      </c>
      <c r="AD30" s="18">
        <v>222.35</v>
      </c>
      <c r="AE30" s="26">
        <v>1.4053440069234098</v>
      </c>
    </row>
    <row r="32" spans="1:31" ht="57" customHeight="1" x14ac:dyDescent="0.2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A3 A19"/>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opLeftCell="D1" workbookViewId="0">
      <selection activeCell="AE24" sqref="AE24"/>
    </sheetView>
  </sheetViews>
  <sheetFormatPr defaultRowHeight="15" x14ac:dyDescent="0.25"/>
  <cols>
    <col min="1" max="1" width="37.5703125" bestFit="1" customWidth="1"/>
    <col min="31" max="31" width="17.85546875" customWidth="1"/>
  </cols>
  <sheetData>
    <row r="1" spans="1:31" ht="15.75" x14ac:dyDescent="0.25">
      <c r="A1" s="43" t="str">
        <f>Contents!A28</f>
        <v>Data Table 9A: Victoria Direct Emissions by Economic Sectors, 1990 to 2018</v>
      </c>
    </row>
    <row r="2" spans="1:31" ht="18" x14ac:dyDescent="0.25">
      <c r="A2" s="44" t="s">
        <v>135</v>
      </c>
    </row>
    <row r="3" spans="1:31" ht="15.75" x14ac:dyDescent="0.25">
      <c r="A3" s="12"/>
    </row>
    <row r="4" spans="1:31" ht="24" x14ac:dyDescent="0.2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2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25">
      <c r="A6" s="14" t="s">
        <v>88</v>
      </c>
      <c r="B6" s="27">
        <v>109501.18285588099</v>
      </c>
      <c r="C6" s="27">
        <v>110378.2526779637</v>
      </c>
      <c r="D6" s="27">
        <v>105426.56091245232</v>
      </c>
      <c r="E6" s="27">
        <v>104853.81593587754</v>
      </c>
      <c r="F6" s="27">
        <v>102115.78835411361</v>
      </c>
      <c r="G6" s="27">
        <v>102353.3528793443</v>
      </c>
      <c r="H6" s="27">
        <v>101859.52232558372</v>
      </c>
      <c r="I6" s="27">
        <v>104833.91306827375</v>
      </c>
      <c r="J6" s="27">
        <v>108432.98653440374</v>
      </c>
      <c r="K6" s="27">
        <v>110589.5140728823</v>
      </c>
      <c r="L6" s="27">
        <v>113478.59188508136</v>
      </c>
      <c r="M6" s="27">
        <v>117117.80291155161</v>
      </c>
      <c r="N6" s="27">
        <v>110979.30914596246</v>
      </c>
      <c r="O6" s="27">
        <v>119558.94268272497</v>
      </c>
      <c r="P6" s="27">
        <v>125866.00699283312</v>
      </c>
      <c r="Q6" s="27">
        <v>123819.47184800815</v>
      </c>
      <c r="R6" s="27">
        <v>127479.83472945062</v>
      </c>
      <c r="S6" s="27">
        <v>132077.56800848024</v>
      </c>
      <c r="T6" s="27">
        <v>129590.94882120723</v>
      </c>
      <c r="U6" s="27">
        <v>136904.17227081646</v>
      </c>
      <c r="V6" s="27">
        <v>135480.56876183877</v>
      </c>
      <c r="W6" s="27">
        <v>137062.27138690915</v>
      </c>
      <c r="X6" s="27">
        <v>127994.89886230219</v>
      </c>
      <c r="Y6" s="27">
        <v>116566.28657419165</v>
      </c>
      <c r="Z6" s="27">
        <v>116191.44607133137</v>
      </c>
      <c r="AA6" s="27">
        <v>118641.89571779752</v>
      </c>
      <c r="AB6" s="27">
        <v>109503.74219184063</v>
      </c>
      <c r="AC6" s="27">
        <v>108276.36561669657</v>
      </c>
      <c r="AD6" s="27">
        <v>102188.73196312148</v>
      </c>
      <c r="AE6" s="26">
        <v>-0.17469578542088282</v>
      </c>
    </row>
    <row r="7" spans="1:31" x14ac:dyDescent="0.25">
      <c r="A7" s="22" t="s">
        <v>91</v>
      </c>
      <c r="B7" s="18">
        <v>26044.578250917973</v>
      </c>
      <c r="C7" s="18">
        <v>25278.432919578667</v>
      </c>
      <c r="D7" s="18">
        <v>19210.117343722675</v>
      </c>
      <c r="E7" s="18">
        <v>19536.616007198907</v>
      </c>
      <c r="F7" s="18">
        <v>18035.004814565556</v>
      </c>
      <c r="G7" s="18">
        <v>15118.387450237844</v>
      </c>
      <c r="H7" s="18">
        <v>12863.196203778047</v>
      </c>
      <c r="I7" s="18">
        <v>14592.499696008374</v>
      </c>
      <c r="J7" s="18">
        <v>12314.47947599639</v>
      </c>
      <c r="K7" s="18">
        <v>12807.907070022391</v>
      </c>
      <c r="L7" s="18">
        <v>13597.372461768302</v>
      </c>
      <c r="M7" s="18">
        <v>15462.554057363808</v>
      </c>
      <c r="N7" s="18">
        <v>15624.703463837594</v>
      </c>
      <c r="O7" s="18">
        <v>18624.482526070671</v>
      </c>
      <c r="P7" s="18">
        <v>19673.523407162327</v>
      </c>
      <c r="Q7" s="18">
        <v>19480.667727002172</v>
      </c>
      <c r="R7" s="18">
        <v>21489.396215167035</v>
      </c>
      <c r="S7" s="18">
        <v>20963.429867979947</v>
      </c>
      <c r="T7" s="18">
        <v>17984.313719710794</v>
      </c>
      <c r="U7" s="18">
        <v>23365.710921449067</v>
      </c>
      <c r="V7" s="18">
        <v>23248.826035094135</v>
      </c>
      <c r="W7" s="18">
        <v>23013.748088621185</v>
      </c>
      <c r="X7" s="18">
        <v>23090.547668701078</v>
      </c>
      <c r="Y7" s="18">
        <v>20367.744440450664</v>
      </c>
      <c r="Z7" s="18">
        <v>19288.32771371862</v>
      </c>
      <c r="AA7" s="18">
        <v>17406.5164309297</v>
      </c>
      <c r="AB7" s="18">
        <v>14095.992611173946</v>
      </c>
      <c r="AC7" s="18">
        <v>14387.343565101331</v>
      </c>
      <c r="AD7" s="18">
        <v>15621.302507571394</v>
      </c>
      <c r="AE7" s="26">
        <v>-0.19811257363017942</v>
      </c>
    </row>
    <row r="8" spans="1:31" ht="24" x14ac:dyDescent="0.25">
      <c r="A8" s="22" t="s">
        <v>94</v>
      </c>
      <c r="B8" s="18">
        <v>-3559.0589724435322</v>
      </c>
      <c r="C8" s="18">
        <v>-2298.0922438398156</v>
      </c>
      <c r="D8" s="18">
        <v>-3399.3977841304886</v>
      </c>
      <c r="E8" s="18">
        <v>-2738.3830818567149</v>
      </c>
      <c r="F8" s="18">
        <v>-2280.2902992740164</v>
      </c>
      <c r="G8" s="18">
        <v>-3110.1777902728836</v>
      </c>
      <c r="H8" s="18">
        <v>-3104.4787988976459</v>
      </c>
      <c r="I8" s="18">
        <v>-4198.041285072718</v>
      </c>
      <c r="J8" s="18">
        <v>-4766.2775529066366</v>
      </c>
      <c r="K8" s="18">
        <v>-4916.1378687521619</v>
      </c>
      <c r="L8" s="18">
        <v>-4568.6335694762456</v>
      </c>
      <c r="M8" s="18">
        <v>-3075.6298736631743</v>
      </c>
      <c r="N8" s="18">
        <v>-7862.4936800395362</v>
      </c>
      <c r="O8" s="18">
        <v>-5526.754452055312</v>
      </c>
      <c r="P8" s="18">
        <v>-6223.7655936525989</v>
      </c>
      <c r="Q8" s="18">
        <v>-7014.6179770263589</v>
      </c>
      <c r="R8" s="18">
        <v>-6242.5992906177662</v>
      </c>
      <c r="S8" s="18">
        <v>-8248.8814721198614</v>
      </c>
      <c r="T8" s="18">
        <v>-9069.3082786456762</v>
      </c>
      <c r="U8" s="18">
        <v>-9201.7965116641426</v>
      </c>
      <c r="V8" s="18">
        <v>-9422.7732768245096</v>
      </c>
      <c r="W8" s="18">
        <v>-10780.102104449983</v>
      </c>
      <c r="X8" s="18">
        <v>-11749.775753924176</v>
      </c>
      <c r="Y8" s="18">
        <v>-11289.473261488471</v>
      </c>
      <c r="Z8" s="18">
        <v>-9508.6071397985852</v>
      </c>
      <c r="AA8" s="18">
        <v>-9127.3624135643149</v>
      </c>
      <c r="AB8" s="18">
        <v>-8905.0215099940033</v>
      </c>
      <c r="AC8" s="18">
        <v>-8133.8710360486948</v>
      </c>
      <c r="AD8" s="18">
        <v>-6800.5777868608047</v>
      </c>
      <c r="AE8" s="26">
        <v>3.0513449323478326E-2</v>
      </c>
    </row>
    <row r="9" spans="1:31" x14ac:dyDescent="0.25">
      <c r="A9" s="22" t="s">
        <v>92</v>
      </c>
      <c r="B9" s="18">
        <v>3728.3539667802038</v>
      </c>
      <c r="C9" s="18">
        <v>3513.1611838516328</v>
      </c>
      <c r="D9" s="18">
        <v>3669.6776984507751</v>
      </c>
      <c r="E9" s="18">
        <v>3643.6918709020929</v>
      </c>
      <c r="F9" s="18">
        <v>3442.6002652551233</v>
      </c>
      <c r="G9" s="18">
        <v>3402.6542027359574</v>
      </c>
      <c r="H9" s="18">
        <v>3381.7640854307297</v>
      </c>
      <c r="I9" s="18">
        <v>3182.245033657799</v>
      </c>
      <c r="J9" s="18">
        <v>3195.1245674458678</v>
      </c>
      <c r="K9" s="18">
        <v>2495.5169746591409</v>
      </c>
      <c r="L9" s="18">
        <v>2889.970701878035</v>
      </c>
      <c r="M9" s="18">
        <v>2836.2611971104634</v>
      </c>
      <c r="N9" s="18">
        <v>2600.8747453593246</v>
      </c>
      <c r="O9" s="18">
        <v>2040.3323273612859</v>
      </c>
      <c r="P9" s="18">
        <v>2636.2768953242212</v>
      </c>
      <c r="Q9" s="18">
        <v>2293.1072259187868</v>
      </c>
      <c r="R9" s="18">
        <v>2263.4660509605983</v>
      </c>
      <c r="S9" s="18">
        <v>2234.1220339942488</v>
      </c>
      <c r="T9" s="18">
        <v>2231.2386375827223</v>
      </c>
      <c r="U9" s="18">
        <v>2946.2388413340354</v>
      </c>
      <c r="V9" s="18">
        <v>2356.4655772769925</v>
      </c>
      <c r="W9" s="18">
        <v>2291.458184855418</v>
      </c>
      <c r="X9" s="18">
        <v>2447.311100956133</v>
      </c>
      <c r="Y9" s="18">
        <v>2704.8339807976108</v>
      </c>
      <c r="Z9" s="18">
        <v>2696.5032521133544</v>
      </c>
      <c r="AA9" s="18">
        <v>2563.3778921662574</v>
      </c>
      <c r="AB9" s="18">
        <v>2789.2186565582729</v>
      </c>
      <c r="AC9" s="18">
        <v>2713.1415499574255</v>
      </c>
      <c r="AD9" s="18">
        <v>3241.5548774136082</v>
      </c>
      <c r="AE9" s="26">
        <v>0.41360806890083546</v>
      </c>
    </row>
    <row r="10" spans="1:31" x14ac:dyDescent="0.25">
      <c r="A10" s="22" t="s">
        <v>93</v>
      </c>
      <c r="B10" s="18">
        <v>10398.493044909294</v>
      </c>
      <c r="C10" s="18">
        <v>10354.56019864667</v>
      </c>
      <c r="D10" s="18">
        <v>10109.929235927548</v>
      </c>
      <c r="E10" s="18">
        <v>10055.28210921239</v>
      </c>
      <c r="F10" s="18">
        <v>9523.8705518027673</v>
      </c>
      <c r="G10" s="18">
        <v>9441.1301325717413</v>
      </c>
      <c r="H10" s="18">
        <v>9450.0393624241915</v>
      </c>
      <c r="I10" s="18">
        <v>8941.3764678862044</v>
      </c>
      <c r="J10" s="18">
        <v>9326.4702011285826</v>
      </c>
      <c r="K10" s="18">
        <v>9061.7555655072647</v>
      </c>
      <c r="L10" s="18">
        <v>9042.4680807181685</v>
      </c>
      <c r="M10" s="18">
        <v>9292.502400878484</v>
      </c>
      <c r="N10" s="18">
        <v>9059.0849949297881</v>
      </c>
      <c r="O10" s="18">
        <v>10465.034586029269</v>
      </c>
      <c r="P10" s="18">
        <v>10913.582709050099</v>
      </c>
      <c r="Q10" s="18">
        <v>11070.71187892789</v>
      </c>
      <c r="R10" s="18">
        <v>10164.733344515878</v>
      </c>
      <c r="S10" s="18">
        <v>10000.667710086454</v>
      </c>
      <c r="T10" s="18">
        <v>10196.195095861432</v>
      </c>
      <c r="U10" s="18">
        <v>10222.524440217654</v>
      </c>
      <c r="V10" s="18">
        <v>9842.2858020305812</v>
      </c>
      <c r="W10" s="18">
        <v>10287.947983195219</v>
      </c>
      <c r="X10" s="18">
        <v>10415.99309118531</v>
      </c>
      <c r="Y10" s="18">
        <v>10056.849482424595</v>
      </c>
      <c r="Z10" s="18">
        <v>9400.3268045728564</v>
      </c>
      <c r="AA10" s="18">
        <v>8553.2757435857911</v>
      </c>
      <c r="AB10" s="18">
        <v>8135.4541629997448</v>
      </c>
      <c r="AC10" s="18">
        <v>7512.7952842878976</v>
      </c>
      <c r="AD10" s="18">
        <v>7697.5977054892255</v>
      </c>
      <c r="AE10" s="26">
        <v>-0.30468810048783634</v>
      </c>
    </row>
    <row r="11" spans="1:31" ht="24" x14ac:dyDescent="0.25">
      <c r="A11" s="22" t="s">
        <v>95</v>
      </c>
      <c r="B11" s="18">
        <v>50181.270470091687</v>
      </c>
      <c r="C11" s="18">
        <v>52091.693915173957</v>
      </c>
      <c r="D11" s="18">
        <v>53205.831095520953</v>
      </c>
      <c r="E11" s="18">
        <v>51034.477400831973</v>
      </c>
      <c r="F11" s="18">
        <v>50781.014820406461</v>
      </c>
      <c r="G11" s="18">
        <v>53891.800188806839</v>
      </c>
      <c r="H11" s="18">
        <v>55111.78597434378</v>
      </c>
      <c r="I11" s="18">
        <v>57818.40428827588</v>
      </c>
      <c r="J11" s="18">
        <v>63858.112987431225</v>
      </c>
      <c r="K11" s="18">
        <v>66579.520434416379</v>
      </c>
      <c r="L11" s="18">
        <v>67278.890058876146</v>
      </c>
      <c r="M11" s="18">
        <v>66865.125298023762</v>
      </c>
      <c r="N11" s="18">
        <v>65274.942252050954</v>
      </c>
      <c r="O11" s="18">
        <v>66466.613306094645</v>
      </c>
      <c r="P11" s="18">
        <v>69772.078878965491</v>
      </c>
      <c r="Q11" s="18">
        <v>68558.733862974768</v>
      </c>
      <c r="R11" s="18">
        <v>69337.999017000126</v>
      </c>
      <c r="S11" s="18">
        <v>68051.02550759913</v>
      </c>
      <c r="T11" s="18">
        <v>68748.810346393468</v>
      </c>
      <c r="U11" s="18">
        <v>70686.429298660369</v>
      </c>
      <c r="V11" s="18">
        <v>70458.740861018625</v>
      </c>
      <c r="W11" s="18">
        <v>69015.774609078944</v>
      </c>
      <c r="X11" s="18">
        <v>71070.846721964495</v>
      </c>
      <c r="Y11" s="18">
        <v>62319.681942225434</v>
      </c>
      <c r="Z11" s="18">
        <v>60416.164276715703</v>
      </c>
      <c r="AA11" s="18">
        <v>64871.989569072568</v>
      </c>
      <c r="AB11" s="18">
        <v>63590.121705537094</v>
      </c>
      <c r="AC11" s="18">
        <v>60734.532271448115</v>
      </c>
      <c r="AD11" s="18">
        <v>50833.195695440336</v>
      </c>
      <c r="AE11" s="26">
        <v>-0.25854529640179269</v>
      </c>
    </row>
    <row r="12" spans="1:31" x14ac:dyDescent="0.25">
      <c r="A12" s="22" t="s">
        <v>96</v>
      </c>
      <c r="B12" s="18">
        <v>1917.9554060911137</v>
      </c>
      <c r="C12" s="18">
        <v>1665.3786687245029</v>
      </c>
      <c r="D12" s="18">
        <v>1570.150746883688</v>
      </c>
      <c r="E12" s="18">
        <v>1566.8196768173141</v>
      </c>
      <c r="F12" s="18">
        <v>1453.8143315424518</v>
      </c>
      <c r="G12" s="18">
        <v>1420.4553086455267</v>
      </c>
      <c r="H12" s="18">
        <v>1475.1104248549279</v>
      </c>
      <c r="I12" s="18">
        <v>1541.8687096453173</v>
      </c>
      <c r="J12" s="18">
        <v>1513.2821762449878</v>
      </c>
      <c r="K12" s="18">
        <v>1500.9806135435742</v>
      </c>
      <c r="L12" s="18">
        <v>1470.9382281246851</v>
      </c>
      <c r="M12" s="18">
        <v>1529.9710452332868</v>
      </c>
      <c r="N12" s="18">
        <v>1508.1985589088385</v>
      </c>
      <c r="O12" s="18">
        <v>1586.855581854335</v>
      </c>
      <c r="P12" s="18">
        <v>1663.7557958577427</v>
      </c>
      <c r="Q12" s="18">
        <v>1680.1045169858098</v>
      </c>
      <c r="R12" s="18">
        <v>1551.5829868637616</v>
      </c>
      <c r="S12" s="18">
        <v>1521.1522598055135</v>
      </c>
      <c r="T12" s="18">
        <v>1604.4634254316261</v>
      </c>
      <c r="U12" s="18">
        <v>1605.5293201650361</v>
      </c>
      <c r="V12" s="18">
        <v>1669.6495192106597</v>
      </c>
      <c r="W12" s="18">
        <v>1713.9833646525383</v>
      </c>
      <c r="X12" s="18">
        <v>1602.93176531106</v>
      </c>
      <c r="Y12" s="18">
        <v>1671.8272165471458</v>
      </c>
      <c r="Z12" s="18">
        <v>1775.5786599375722</v>
      </c>
      <c r="AA12" s="18">
        <v>1831.924665994432</v>
      </c>
      <c r="AB12" s="18">
        <v>1951.7403218384943</v>
      </c>
      <c r="AC12" s="18">
        <v>2031.1303966399898</v>
      </c>
      <c r="AD12" s="18">
        <v>1985.5480112284058</v>
      </c>
      <c r="AE12" s="26">
        <v>0.1818002934666092</v>
      </c>
    </row>
    <row r="13" spans="1:31" x14ac:dyDescent="0.25">
      <c r="A13" s="22" t="s">
        <v>97</v>
      </c>
      <c r="B13" s="18">
        <v>2214.5325705405294</v>
      </c>
      <c r="C13" s="18">
        <v>1486.8970847889664</v>
      </c>
      <c r="D13" s="18">
        <v>2362.165053914614</v>
      </c>
      <c r="E13" s="18">
        <v>2755.9215333619095</v>
      </c>
      <c r="F13" s="18">
        <v>2175.034182715407</v>
      </c>
      <c r="G13" s="18">
        <v>2600.9425525378729</v>
      </c>
      <c r="H13" s="18">
        <v>2462.138902410361</v>
      </c>
      <c r="I13" s="18">
        <v>2314.3796884607254</v>
      </c>
      <c r="J13" s="18">
        <v>2350.3104977113744</v>
      </c>
      <c r="K13" s="18">
        <v>2538.9483102776503</v>
      </c>
      <c r="L13" s="18">
        <v>2756.2294774290203</v>
      </c>
      <c r="M13" s="18">
        <v>2938.2638964688822</v>
      </c>
      <c r="N13" s="18">
        <v>2919.454614413582</v>
      </c>
      <c r="O13" s="18">
        <v>3212.4444452828657</v>
      </c>
      <c r="P13" s="18">
        <v>4017.4510271126996</v>
      </c>
      <c r="Q13" s="18">
        <v>4111.683721077834</v>
      </c>
      <c r="R13" s="18">
        <v>4871.9415400194703</v>
      </c>
      <c r="S13" s="18">
        <v>13107.986876226591</v>
      </c>
      <c r="T13" s="18">
        <v>13244.748330162829</v>
      </c>
      <c r="U13" s="18">
        <v>12239.446347305395</v>
      </c>
      <c r="V13" s="18">
        <v>11839.549077907322</v>
      </c>
      <c r="W13" s="18">
        <v>15226.521681115812</v>
      </c>
      <c r="X13" s="18">
        <v>5292.3425042234812</v>
      </c>
      <c r="Y13" s="18">
        <v>4844.8940363561751</v>
      </c>
      <c r="Z13" s="18">
        <v>5272.5552397067404</v>
      </c>
      <c r="AA13" s="18">
        <v>5232.894652463785</v>
      </c>
      <c r="AB13" s="18">
        <v>1098.8084755089299</v>
      </c>
      <c r="AC13" s="18">
        <v>1920.9113109980831</v>
      </c>
      <c r="AD13" s="18">
        <v>1829.8448992108315</v>
      </c>
      <c r="AE13" s="26">
        <v>-0.55496457817743883</v>
      </c>
    </row>
    <row r="14" spans="1:31" x14ac:dyDescent="0.25">
      <c r="A14" s="22" t="s">
        <v>98</v>
      </c>
      <c r="B14" s="18">
        <v>2911.4102132858029</v>
      </c>
      <c r="C14" s="18">
        <v>2823.2438087456717</v>
      </c>
      <c r="D14" s="18">
        <v>3023.9050503448384</v>
      </c>
      <c r="E14" s="18">
        <v>3036.8015714418266</v>
      </c>
      <c r="F14" s="18">
        <v>3055.2908985784438</v>
      </c>
      <c r="G14" s="18">
        <v>3184.9218918629222</v>
      </c>
      <c r="H14" s="18">
        <v>3447.9793028000577</v>
      </c>
      <c r="I14" s="18">
        <v>3712.8031868449089</v>
      </c>
      <c r="J14" s="18">
        <v>3646.9481440962386</v>
      </c>
      <c r="K14" s="18">
        <v>3803.1227431061939</v>
      </c>
      <c r="L14" s="18">
        <v>3894.1531328104752</v>
      </c>
      <c r="M14" s="18">
        <v>3936.8367079154309</v>
      </c>
      <c r="N14" s="18">
        <v>3883.2766351952378</v>
      </c>
      <c r="O14" s="18">
        <v>4062.7888819451173</v>
      </c>
      <c r="P14" s="18">
        <v>4252.948213345112</v>
      </c>
      <c r="Q14" s="18">
        <v>4495.9995639088329</v>
      </c>
      <c r="R14" s="18">
        <v>4628.3852803374857</v>
      </c>
      <c r="S14" s="18">
        <v>4976.408547130628</v>
      </c>
      <c r="T14" s="18">
        <v>5086.9088611627922</v>
      </c>
      <c r="U14" s="18">
        <v>5488.8650829940379</v>
      </c>
      <c r="V14" s="18">
        <v>5748.8007950720676</v>
      </c>
      <c r="W14" s="18">
        <v>6010.0736999659575</v>
      </c>
      <c r="X14" s="18">
        <v>5938.2206314835421</v>
      </c>
      <c r="Y14" s="18">
        <v>5931.8680704770104</v>
      </c>
      <c r="Z14" s="18">
        <v>5909.3875876068059</v>
      </c>
      <c r="AA14" s="18">
        <v>5774.1213356167227</v>
      </c>
      <c r="AB14" s="18">
        <v>5903.4918417795507</v>
      </c>
      <c r="AC14" s="18">
        <v>5977.9681405746669</v>
      </c>
      <c r="AD14" s="18">
        <v>6484.1620118097198</v>
      </c>
      <c r="AE14" s="26">
        <v>0.44220699304792044</v>
      </c>
    </row>
    <row r="15" spans="1:31" x14ac:dyDescent="0.25">
      <c r="A15" s="22" t="s">
        <v>31</v>
      </c>
      <c r="B15" s="18">
        <v>15663.647905707916</v>
      </c>
      <c r="C15" s="18">
        <v>15462.977142293492</v>
      </c>
      <c r="D15" s="18">
        <v>15674.182471817705</v>
      </c>
      <c r="E15" s="18">
        <v>15962.588847967867</v>
      </c>
      <c r="F15" s="18">
        <v>15929.448788521429</v>
      </c>
      <c r="G15" s="18">
        <v>16403.238942218468</v>
      </c>
      <c r="H15" s="18">
        <v>16771.986868439271</v>
      </c>
      <c r="I15" s="18">
        <v>16928.377282567239</v>
      </c>
      <c r="J15" s="18">
        <v>16994.536037255701</v>
      </c>
      <c r="K15" s="18">
        <v>16717.900230101877</v>
      </c>
      <c r="L15" s="18">
        <v>17117.203312952737</v>
      </c>
      <c r="M15" s="18">
        <v>17331.918182220648</v>
      </c>
      <c r="N15" s="18">
        <v>17971.267561306693</v>
      </c>
      <c r="O15" s="18">
        <v>18627.145480142048</v>
      </c>
      <c r="P15" s="18">
        <v>19160.15565966802</v>
      </c>
      <c r="Q15" s="18">
        <v>19143.081328238401</v>
      </c>
      <c r="R15" s="18">
        <v>19414.929585204045</v>
      </c>
      <c r="S15" s="18">
        <v>19471.656677777559</v>
      </c>
      <c r="T15" s="18">
        <v>19563.578683547275</v>
      </c>
      <c r="U15" s="18">
        <v>19551.224530355001</v>
      </c>
      <c r="V15" s="18">
        <v>19739.024371052918</v>
      </c>
      <c r="W15" s="18">
        <v>20282.865879874069</v>
      </c>
      <c r="X15" s="18">
        <v>19886.481132401241</v>
      </c>
      <c r="Y15" s="18">
        <v>19958.060666401496</v>
      </c>
      <c r="Z15" s="18">
        <v>20941.209676758321</v>
      </c>
      <c r="AA15" s="18">
        <v>21535.157841532618</v>
      </c>
      <c r="AB15" s="18">
        <v>20843.935926438611</v>
      </c>
      <c r="AC15" s="18">
        <v>21132.414133737737</v>
      </c>
      <c r="AD15" s="18">
        <v>21296.104041818795</v>
      </c>
      <c r="AE15" s="26">
        <v>0.11247001862779649</v>
      </c>
    </row>
    <row r="16" spans="1:31" ht="41.25" customHeight="1" x14ac:dyDescent="0.25">
      <c r="A16" s="58" t="s">
        <v>136</v>
      </c>
      <c r="B16" s="58"/>
      <c r="C16" s="58"/>
      <c r="D16" s="58"/>
      <c r="E16" s="58"/>
      <c r="F16" s="58"/>
      <c r="G16" s="58"/>
      <c r="H16" s="58"/>
      <c r="I16" s="58"/>
      <c r="J16" s="58"/>
      <c r="K16" s="58"/>
      <c r="L16" s="58"/>
    </row>
    <row r="18" spans="1:31" ht="15.75" x14ac:dyDescent="0.25">
      <c r="A18" s="43" t="str">
        <f>Contents!A29</f>
        <v>Data Table 9B: Victoria Indirect Greenhouse Gas Emissions from the Generation of Purchased Electricity (Scope 2 Emissions) by Economic Sector, 1990 to 2018</v>
      </c>
    </row>
    <row r="19" spans="1:31" ht="18" x14ac:dyDescent="0.25">
      <c r="A19" s="44" t="s">
        <v>135</v>
      </c>
    </row>
    <row r="20" spans="1:31" x14ac:dyDescent="0.25">
      <c r="A20" s="44"/>
    </row>
    <row r="21" spans="1:31" ht="24" x14ac:dyDescent="0.2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2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25">
      <c r="A23" s="22" t="s">
        <v>91</v>
      </c>
      <c r="B23" s="18">
        <v>503.32</v>
      </c>
      <c r="C23" s="18">
        <v>524.28</v>
      </c>
      <c r="D23" s="18">
        <v>572.33000000000004</v>
      </c>
      <c r="E23" s="18">
        <v>544.23</v>
      </c>
      <c r="F23" s="18">
        <v>575.86</v>
      </c>
      <c r="G23" s="18">
        <v>648.09</v>
      </c>
      <c r="H23" s="18">
        <v>636.17999999999995</v>
      </c>
      <c r="I23" s="18">
        <v>731.89</v>
      </c>
      <c r="J23" s="18">
        <v>727.06</v>
      </c>
      <c r="K23" s="18">
        <v>740.22</v>
      </c>
      <c r="L23" s="18">
        <v>708.4</v>
      </c>
      <c r="M23" s="18">
        <v>661.89</v>
      </c>
      <c r="N23" s="18">
        <v>615.04999999999995</v>
      </c>
      <c r="O23" s="18">
        <v>712.87</v>
      </c>
      <c r="P23" s="18">
        <v>767.97</v>
      </c>
      <c r="Q23" s="18">
        <v>649.82000000000005</v>
      </c>
      <c r="R23" s="18">
        <v>649.37</v>
      </c>
      <c r="S23" s="18">
        <v>628.11</v>
      </c>
      <c r="T23" s="18">
        <v>641.46</v>
      </c>
      <c r="U23" s="18">
        <v>733.61</v>
      </c>
      <c r="V23" s="18">
        <v>708.23</v>
      </c>
      <c r="W23" s="18">
        <v>593.13</v>
      </c>
      <c r="X23" s="18">
        <v>625.48</v>
      </c>
      <c r="Y23" s="18">
        <v>534.41999999999996</v>
      </c>
      <c r="Z23" s="18">
        <v>660.19</v>
      </c>
      <c r="AA23" s="18">
        <v>611.66999999999996</v>
      </c>
      <c r="AB23" s="18">
        <v>416.48</v>
      </c>
      <c r="AC23" s="18">
        <v>460.11</v>
      </c>
      <c r="AD23" s="18">
        <v>581.11</v>
      </c>
      <c r="AE23" s="26">
        <v>-0.10573697331568743</v>
      </c>
    </row>
    <row r="24" spans="1:31" x14ac:dyDescent="0.25">
      <c r="A24" s="22" t="s">
        <v>92</v>
      </c>
      <c r="B24" s="18">
        <v>916.3</v>
      </c>
      <c r="C24" s="18">
        <v>826.24</v>
      </c>
      <c r="D24" s="18">
        <v>855.17</v>
      </c>
      <c r="E24" s="18">
        <v>822.53</v>
      </c>
      <c r="F24" s="18">
        <v>829.73</v>
      </c>
      <c r="G24" s="18">
        <v>845.34</v>
      </c>
      <c r="H24" s="18">
        <v>787.96</v>
      </c>
      <c r="I24" s="18">
        <v>839.71</v>
      </c>
      <c r="J24" s="18">
        <v>926.58</v>
      </c>
      <c r="K24" s="18">
        <v>892.23</v>
      </c>
      <c r="L24" s="18">
        <v>936.92</v>
      </c>
      <c r="M24" s="18">
        <v>860.77</v>
      </c>
      <c r="N24" s="18">
        <v>896.68</v>
      </c>
      <c r="O24" s="18">
        <v>399.25</v>
      </c>
      <c r="P24" s="18">
        <v>420.72</v>
      </c>
      <c r="Q24" s="18">
        <v>483.35</v>
      </c>
      <c r="R24" s="18">
        <v>588.70000000000005</v>
      </c>
      <c r="S24" s="18">
        <v>606.35</v>
      </c>
      <c r="T24" s="18">
        <v>637.88</v>
      </c>
      <c r="U24" s="18">
        <v>674.38</v>
      </c>
      <c r="V24" s="18">
        <v>682.61</v>
      </c>
      <c r="W24" s="18">
        <v>805.95</v>
      </c>
      <c r="X24" s="18">
        <v>772.12</v>
      </c>
      <c r="Y24" s="18">
        <v>669.77</v>
      </c>
      <c r="Z24" s="18">
        <v>475.63</v>
      </c>
      <c r="AA24" s="18">
        <v>495.95</v>
      </c>
      <c r="AB24" s="18">
        <v>473.62</v>
      </c>
      <c r="AC24" s="18">
        <v>639.04</v>
      </c>
      <c r="AD24" s="18">
        <v>618.03</v>
      </c>
      <c r="AE24" s="26">
        <v>0.27863866763215039</v>
      </c>
    </row>
    <row r="25" spans="1:31" x14ac:dyDescent="0.25">
      <c r="A25" s="22" t="s">
        <v>93</v>
      </c>
      <c r="B25" s="18">
        <v>17790.47</v>
      </c>
      <c r="C25" s="18">
        <v>18187.330000000002</v>
      </c>
      <c r="D25" s="18">
        <v>18284.7</v>
      </c>
      <c r="E25" s="18">
        <v>17270.009999999998</v>
      </c>
      <c r="F25" s="18">
        <v>17133.32</v>
      </c>
      <c r="G25" s="18">
        <v>17107.16</v>
      </c>
      <c r="H25" s="18">
        <v>17112.21</v>
      </c>
      <c r="I25" s="18">
        <v>17529.39</v>
      </c>
      <c r="J25" s="18">
        <v>19194.43</v>
      </c>
      <c r="K25" s="18">
        <v>19047.39</v>
      </c>
      <c r="L25" s="18">
        <v>19280.310000000001</v>
      </c>
      <c r="M25" s="18">
        <v>21367.07</v>
      </c>
      <c r="N25" s="18">
        <v>22455.759999999998</v>
      </c>
      <c r="O25" s="18">
        <v>16336.24</v>
      </c>
      <c r="P25" s="18">
        <v>17394.21</v>
      </c>
      <c r="Q25" s="18">
        <v>17895.919999999998</v>
      </c>
      <c r="R25" s="18">
        <v>17910.89</v>
      </c>
      <c r="S25" s="18">
        <v>17909.13</v>
      </c>
      <c r="T25" s="18">
        <v>18799.53</v>
      </c>
      <c r="U25" s="18">
        <v>18378.759999999998</v>
      </c>
      <c r="V25" s="18">
        <v>18742.099999999999</v>
      </c>
      <c r="W25" s="18">
        <v>16414.22</v>
      </c>
      <c r="X25" s="18">
        <v>16882.7</v>
      </c>
      <c r="Y25" s="18">
        <v>15022.8</v>
      </c>
      <c r="Z25" s="18">
        <v>14066.56</v>
      </c>
      <c r="AA25" s="18">
        <v>11359.43</v>
      </c>
      <c r="AB25" s="18">
        <v>11550.71</v>
      </c>
      <c r="AC25" s="18">
        <v>13368.81</v>
      </c>
      <c r="AD25" s="18">
        <v>9720.16</v>
      </c>
      <c r="AE25" s="26">
        <v>-0.45685050000223515</v>
      </c>
    </row>
    <row r="26" spans="1:31" ht="24" x14ac:dyDescent="0.25">
      <c r="A26" s="22" t="s">
        <v>95</v>
      </c>
      <c r="B26" s="18">
        <v>6730.31</v>
      </c>
      <c r="C26" s="18">
        <v>6955.05</v>
      </c>
      <c r="D26" s="18">
        <v>7403.72</v>
      </c>
      <c r="E26" s="18">
        <v>6666.81</v>
      </c>
      <c r="F26" s="18">
        <v>6467.57</v>
      </c>
      <c r="G26" s="18">
        <v>6828.46</v>
      </c>
      <c r="H26" s="18">
        <v>6784.82</v>
      </c>
      <c r="I26" s="18">
        <v>6864.72</v>
      </c>
      <c r="J26" s="18">
        <v>8751.7900000000009</v>
      </c>
      <c r="K26" s="18">
        <v>10425.84</v>
      </c>
      <c r="L26" s="18">
        <v>10515.05</v>
      </c>
      <c r="M26" s="18">
        <v>9943.9500000000007</v>
      </c>
      <c r="N26" s="18">
        <v>10536.76</v>
      </c>
      <c r="O26" s="18">
        <v>10424.42</v>
      </c>
      <c r="P26" s="18">
        <v>11101.32</v>
      </c>
      <c r="Q26" s="18">
        <v>11050.11</v>
      </c>
      <c r="R26" s="18">
        <v>11326.07</v>
      </c>
      <c r="S26" s="18">
        <v>9818.89</v>
      </c>
      <c r="T26" s="18">
        <v>9705.69</v>
      </c>
      <c r="U26" s="18">
        <v>9891.65</v>
      </c>
      <c r="V26" s="18">
        <v>9445.94</v>
      </c>
      <c r="W26" s="18">
        <v>8564.4599999999991</v>
      </c>
      <c r="X26" s="18">
        <v>10108.209999999999</v>
      </c>
      <c r="Y26" s="18">
        <v>8479.0300000000007</v>
      </c>
      <c r="Z26" s="18">
        <v>8441.57</v>
      </c>
      <c r="AA26" s="18">
        <v>8756</v>
      </c>
      <c r="AB26" s="18">
        <v>8963.36</v>
      </c>
      <c r="AC26" s="18">
        <v>7464.04</v>
      </c>
      <c r="AD26" s="18">
        <v>6361.78</v>
      </c>
      <c r="AE26" s="26">
        <v>-0.42427903432635516</v>
      </c>
    </row>
    <row r="27" spans="1:31" x14ac:dyDescent="0.25">
      <c r="A27" s="22" t="s">
        <v>96</v>
      </c>
      <c r="B27" s="48" t="s">
        <v>139</v>
      </c>
      <c r="C27" s="48" t="s">
        <v>139</v>
      </c>
      <c r="D27" s="48" t="s">
        <v>139</v>
      </c>
      <c r="E27" s="48" t="s">
        <v>139</v>
      </c>
      <c r="F27" s="48" t="s">
        <v>139</v>
      </c>
      <c r="G27" s="48" t="s">
        <v>139</v>
      </c>
      <c r="H27" s="48" t="s">
        <v>139</v>
      </c>
      <c r="I27" s="48" t="s">
        <v>139</v>
      </c>
      <c r="J27" s="18">
        <v>30.44</v>
      </c>
      <c r="K27" s="18">
        <v>29.74</v>
      </c>
      <c r="L27" s="18">
        <v>32.65</v>
      </c>
      <c r="M27" s="18">
        <v>31.07</v>
      </c>
      <c r="N27" s="31">
        <v>32.369999999999997</v>
      </c>
      <c r="O27" s="18">
        <v>33.46</v>
      </c>
      <c r="P27" s="18">
        <v>35.909999999999997</v>
      </c>
      <c r="Q27" s="18">
        <v>33.97</v>
      </c>
      <c r="R27" s="18">
        <v>34.56</v>
      </c>
      <c r="S27" s="18">
        <v>33.950000000000003</v>
      </c>
      <c r="T27" s="18">
        <v>34.5</v>
      </c>
      <c r="U27" s="18">
        <v>33.840000000000003</v>
      </c>
      <c r="V27" s="18">
        <v>31.95</v>
      </c>
      <c r="W27" s="18">
        <v>32.46</v>
      </c>
      <c r="X27" s="18">
        <v>32.340000000000003</v>
      </c>
      <c r="Y27" s="18">
        <v>29.63</v>
      </c>
      <c r="Z27" s="18">
        <v>23.39</v>
      </c>
      <c r="AA27" s="18">
        <v>23.66</v>
      </c>
      <c r="AB27" s="18">
        <v>19.14</v>
      </c>
      <c r="AC27" s="18">
        <v>25.56</v>
      </c>
      <c r="AD27" s="18">
        <v>20.39</v>
      </c>
      <c r="AE27" s="26">
        <v>-0.3997644980865469</v>
      </c>
    </row>
    <row r="28" spans="1:31" x14ac:dyDescent="0.25">
      <c r="A28" s="22" t="s">
        <v>97</v>
      </c>
      <c r="B28" s="18">
        <v>7385.27</v>
      </c>
      <c r="C28" s="18">
        <v>7910.71</v>
      </c>
      <c r="D28" s="18">
        <v>7959.42</v>
      </c>
      <c r="E28" s="18">
        <v>7789.28</v>
      </c>
      <c r="F28" s="18">
        <v>8021.76</v>
      </c>
      <c r="G28" s="18">
        <v>8700.73</v>
      </c>
      <c r="H28" s="18">
        <v>9300.4699999999993</v>
      </c>
      <c r="I28" s="18">
        <v>10020.99</v>
      </c>
      <c r="J28" s="18">
        <v>10686.12</v>
      </c>
      <c r="K28" s="18">
        <v>10776.12</v>
      </c>
      <c r="L28" s="18">
        <v>11040.64</v>
      </c>
      <c r="M28" s="18">
        <v>11777.37</v>
      </c>
      <c r="N28" s="18">
        <v>11779.8</v>
      </c>
      <c r="O28" s="18">
        <v>13790.71</v>
      </c>
      <c r="P28" s="18">
        <v>14943.48</v>
      </c>
      <c r="Q28" s="18">
        <v>14600.67</v>
      </c>
      <c r="R28" s="18">
        <v>14874.3</v>
      </c>
      <c r="S28" s="18">
        <v>15439.74</v>
      </c>
      <c r="T28" s="18">
        <v>15940.78</v>
      </c>
      <c r="U28" s="18">
        <v>16299.52</v>
      </c>
      <c r="V28" s="18">
        <v>15994.78</v>
      </c>
      <c r="W28" s="18">
        <v>16652.46</v>
      </c>
      <c r="X28" s="18">
        <v>17057.28</v>
      </c>
      <c r="Y28" s="18">
        <v>16117.5</v>
      </c>
      <c r="Z28" s="18">
        <v>15563.89</v>
      </c>
      <c r="AA28" s="18">
        <v>17306.5</v>
      </c>
      <c r="AB28" s="18">
        <v>17634.36</v>
      </c>
      <c r="AC28" s="18">
        <v>14263.47</v>
      </c>
      <c r="AD28" s="18">
        <v>16213.86</v>
      </c>
      <c r="AE28" s="26">
        <v>0.11048739544144204</v>
      </c>
    </row>
    <row r="29" spans="1:31" x14ac:dyDescent="0.25">
      <c r="A29" s="22" t="s">
        <v>98</v>
      </c>
      <c r="B29" s="18">
        <v>358.13</v>
      </c>
      <c r="C29" s="18">
        <v>381.6</v>
      </c>
      <c r="D29" s="18">
        <v>385.99</v>
      </c>
      <c r="E29" s="18">
        <v>355.6</v>
      </c>
      <c r="F29" s="18">
        <v>362.23</v>
      </c>
      <c r="G29" s="18">
        <v>372.58</v>
      </c>
      <c r="H29" s="18">
        <v>426.27</v>
      </c>
      <c r="I29" s="18">
        <v>392.08</v>
      </c>
      <c r="J29" s="18">
        <v>446.38</v>
      </c>
      <c r="K29" s="18">
        <v>446.11</v>
      </c>
      <c r="L29" s="18">
        <v>447.24</v>
      </c>
      <c r="M29" s="18">
        <v>435.05</v>
      </c>
      <c r="N29" s="18">
        <v>453.19</v>
      </c>
      <c r="O29" s="18">
        <v>825.95</v>
      </c>
      <c r="P29" s="18">
        <v>906.78</v>
      </c>
      <c r="Q29" s="18">
        <v>850.6</v>
      </c>
      <c r="R29" s="18">
        <v>879.84</v>
      </c>
      <c r="S29" s="18">
        <v>868.56</v>
      </c>
      <c r="T29" s="18">
        <v>954.68</v>
      </c>
      <c r="U29" s="18">
        <v>808.5</v>
      </c>
      <c r="V29" s="18">
        <v>852.89</v>
      </c>
      <c r="W29" s="18">
        <v>948.03</v>
      </c>
      <c r="X29" s="18">
        <v>979.36</v>
      </c>
      <c r="Y29" s="18">
        <v>927.69</v>
      </c>
      <c r="Z29" s="18">
        <v>888.99</v>
      </c>
      <c r="AA29" s="18">
        <v>922.63</v>
      </c>
      <c r="AB29" s="18">
        <v>945.21</v>
      </c>
      <c r="AC29" s="18">
        <v>817.98</v>
      </c>
      <c r="AD29" s="18">
        <v>833.33</v>
      </c>
      <c r="AE29" s="26">
        <v>-2.0303315306842262E-2</v>
      </c>
    </row>
    <row r="30" spans="1:31" x14ac:dyDescent="0.25">
      <c r="A30" s="22" t="s">
        <v>31</v>
      </c>
      <c r="B30" s="18">
        <v>10172.9</v>
      </c>
      <c r="C30" s="18">
        <v>10581.9</v>
      </c>
      <c r="D30" s="18">
        <v>10558.21</v>
      </c>
      <c r="E30" s="18">
        <v>9960.02</v>
      </c>
      <c r="F30" s="18">
        <v>9650.26</v>
      </c>
      <c r="G30" s="18">
        <v>10256.780000000001</v>
      </c>
      <c r="H30" s="18">
        <v>10989.4</v>
      </c>
      <c r="I30" s="18">
        <v>11504.37</v>
      </c>
      <c r="J30" s="18">
        <v>12515.61</v>
      </c>
      <c r="K30" s="18">
        <v>12646.49</v>
      </c>
      <c r="L30" s="18">
        <v>12241.98</v>
      </c>
      <c r="M30" s="18">
        <v>11746.3</v>
      </c>
      <c r="N30" s="18">
        <v>11902.81</v>
      </c>
      <c r="O30" s="18">
        <v>12629.07</v>
      </c>
      <c r="P30" s="18">
        <v>13600.36</v>
      </c>
      <c r="Q30" s="18">
        <v>12881.98</v>
      </c>
      <c r="R30" s="18">
        <v>13211.47</v>
      </c>
      <c r="S30" s="18">
        <v>13035.99</v>
      </c>
      <c r="T30" s="18">
        <v>13522.06</v>
      </c>
      <c r="U30" s="18">
        <v>13282.98</v>
      </c>
      <c r="V30" s="18">
        <v>12784.86</v>
      </c>
      <c r="W30" s="18">
        <v>12975.45</v>
      </c>
      <c r="X30" s="18">
        <v>12812.04</v>
      </c>
      <c r="Y30" s="18">
        <v>11598.14</v>
      </c>
      <c r="Z30" s="18">
        <v>10317.040000000001</v>
      </c>
      <c r="AA30" s="18">
        <v>11224.33</v>
      </c>
      <c r="AB30" s="18">
        <v>11044.03</v>
      </c>
      <c r="AC30" s="18">
        <v>10224.709999999999</v>
      </c>
      <c r="AD30" s="18">
        <v>10186.9</v>
      </c>
      <c r="AE30" s="26">
        <v>-0.2092131799614656</v>
      </c>
    </row>
    <row r="32" spans="1:31" ht="57" customHeight="1" x14ac:dyDescent="0.2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9:A20 A1:A3"/>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2" sqref="N22"/>
    </sheetView>
  </sheetViews>
  <sheetFormatPr defaultRowHeight="15" x14ac:dyDescent="0.25"/>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workbookViewId="0">
      <selection activeCell="AE25" sqref="AE25"/>
    </sheetView>
  </sheetViews>
  <sheetFormatPr defaultRowHeight="15" x14ac:dyDescent="0.25"/>
  <cols>
    <col min="1" max="1" width="37.5703125" bestFit="1" customWidth="1"/>
    <col min="31" max="31" width="17.85546875" customWidth="1"/>
  </cols>
  <sheetData>
    <row r="1" spans="1:31" ht="15.75" x14ac:dyDescent="0.25">
      <c r="A1" s="43" t="str">
        <f>Contents!A30</f>
        <v>Data Table 10A: Western Australia Direct Emissions by Economic Sectors, 1990 to 2018</v>
      </c>
    </row>
    <row r="2" spans="1:31" ht="18" x14ac:dyDescent="0.25">
      <c r="A2" s="44" t="s">
        <v>135</v>
      </c>
    </row>
    <row r="3" spans="1:31" ht="15.75" x14ac:dyDescent="0.25">
      <c r="A3" s="12"/>
    </row>
    <row r="4" spans="1:31" ht="24" x14ac:dyDescent="0.25">
      <c r="A4" s="13" t="s">
        <v>87</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19" t="s">
        <v>89</v>
      </c>
    </row>
    <row r="5" spans="1:31" x14ac:dyDescent="0.25">
      <c r="A5" s="13"/>
      <c r="B5" s="54"/>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6"/>
      <c r="AE5" s="19" t="s">
        <v>90</v>
      </c>
    </row>
    <row r="6" spans="1:31" s="11" customFormat="1" x14ac:dyDescent="0.25">
      <c r="A6" s="14" t="s">
        <v>88</v>
      </c>
      <c r="B6" s="27">
        <v>75714.19962008798</v>
      </c>
      <c r="C6" s="27">
        <v>76176.426047718254</v>
      </c>
      <c r="D6" s="27">
        <v>67494.027185073777</v>
      </c>
      <c r="E6" s="27">
        <v>66453.064337932636</v>
      </c>
      <c r="F6" s="27">
        <v>69036.645344949909</v>
      </c>
      <c r="G6" s="27">
        <v>65549.579340553202</v>
      </c>
      <c r="H6" s="27">
        <v>69007.772763231464</v>
      </c>
      <c r="I6" s="27">
        <v>70637.296042958798</v>
      </c>
      <c r="J6" s="27">
        <v>63980.723826432506</v>
      </c>
      <c r="K6" s="27">
        <v>61647.809592539503</v>
      </c>
      <c r="L6" s="27">
        <v>61662.37353267859</v>
      </c>
      <c r="M6" s="27">
        <v>64027.966622548585</v>
      </c>
      <c r="N6" s="27">
        <v>65007.737967827037</v>
      </c>
      <c r="O6" s="27">
        <v>72062.731421624907</v>
      </c>
      <c r="P6" s="27">
        <v>69758.381625347261</v>
      </c>
      <c r="Q6" s="27">
        <v>75536.441819706015</v>
      </c>
      <c r="R6" s="27">
        <v>73814.256085966583</v>
      </c>
      <c r="S6" s="27">
        <v>81792.227139279858</v>
      </c>
      <c r="T6" s="27">
        <v>79933.863812592506</v>
      </c>
      <c r="U6" s="27">
        <v>84891.371926535649</v>
      </c>
      <c r="V6" s="27">
        <v>81923.320385934829</v>
      </c>
      <c r="W6" s="27">
        <v>74431.536088539477</v>
      </c>
      <c r="X6" s="27">
        <v>74396.762517698226</v>
      </c>
      <c r="Y6" s="27">
        <v>79259.056616128553</v>
      </c>
      <c r="Z6" s="27">
        <v>77660.139991154138</v>
      </c>
      <c r="AA6" s="27">
        <v>81830.827814566728</v>
      </c>
      <c r="AB6" s="27">
        <v>86880.308431761034</v>
      </c>
      <c r="AC6" s="27">
        <v>85928.021702668615</v>
      </c>
      <c r="AD6" s="27">
        <v>91481.988757845946</v>
      </c>
      <c r="AE6" s="26">
        <v>0.2110974061526425</v>
      </c>
    </row>
    <row r="7" spans="1:31" x14ac:dyDescent="0.25">
      <c r="A7" s="22" t="s">
        <v>91</v>
      </c>
      <c r="B7" s="18">
        <v>32072.104023236217</v>
      </c>
      <c r="C7" s="18">
        <v>29994.867654499343</v>
      </c>
      <c r="D7" s="18">
        <v>19553.119337624375</v>
      </c>
      <c r="E7" s="18">
        <v>18505.453670087856</v>
      </c>
      <c r="F7" s="18">
        <v>20124.020920809511</v>
      </c>
      <c r="G7" s="18">
        <v>17281.055307502065</v>
      </c>
      <c r="H7" s="18">
        <v>17306.959754212345</v>
      </c>
      <c r="I7" s="18">
        <v>20657.757294964882</v>
      </c>
      <c r="J7" s="18">
        <v>17087.825480894477</v>
      </c>
      <c r="K7" s="18">
        <v>15842.103793202554</v>
      </c>
      <c r="L7" s="18">
        <v>15549.830850604674</v>
      </c>
      <c r="M7" s="18">
        <v>15503.426890756333</v>
      </c>
      <c r="N7" s="18">
        <v>16122.94282719169</v>
      </c>
      <c r="O7" s="18">
        <v>21001.709492785889</v>
      </c>
      <c r="P7" s="18">
        <v>19577.147728983287</v>
      </c>
      <c r="Q7" s="18">
        <v>23878.621105953982</v>
      </c>
      <c r="R7" s="18">
        <v>20887.830804195157</v>
      </c>
      <c r="S7" s="18">
        <v>26889.952728456519</v>
      </c>
      <c r="T7" s="18">
        <v>23204.767343681364</v>
      </c>
      <c r="U7" s="18">
        <v>24454.296938159398</v>
      </c>
      <c r="V7" s="18">
        <v>21745.983414215476</v>
      </c>
      <c r="W7" s="18">
        <v>14534.020244098199</v>
      </c>
      <c r="X7" s="18">
        <v>14208.786497440919</v>
      </c>
      <c r="Y7" s="18">
        <v>13904.440856607935</v>
      </c>
      <c r="Z7" s="18">
        <v>13106.37028285359</v>
      </c>
      <c r="AA7" s="18">
        <v>10730.498558500403</v>
      </c>
      <c r="AB7" s="18">
        <v>8900.6880603227364</v>
      </c>
      <c r="AC7" s="18">
        <v>3924.6755445698036</v>
      </c>
      <c r="AD7" s="18">
        <v>5452.2752977170167</v>
      </c>
      <c r="AE7" s="26">
        <v>-0.77166707937094714</v>
      </c>
    </row>
    <row r="8" spans="1:31" ht="24" x14ac:dyDescent="0.25">
      <c r="A8" s="22" t="s">
        <v>94</v>
      </c>
      <c r="B8" s="18">
        <v>-2850.2140279033156</v>
      </c>
      <c r="C8" s="18">
        <v>-2102.0066034799129</v>
      </c>
      <c r="D8" s="18">
        <v>-1972.5443938945409</v>
      </c>
      <c r="E8" s="18">
        <v>-2530.242609563184</v>
      </c>
      <c r="F8" s="18">
        <v>-1579.4375232497405</v>
      </c>
      <c r="G8" s="18">
        <v>-2301.7314266444082</v>
      </c>
      <c r="H8" s="18">
        <v>-2163.6112517925781</v>
      </c>
      <c r="I8" s="18">
        <v>-3283.005380870984</v>
      </c>
      <c r="J8" s="18">
        <v>-3952.9908202730626</v>
      </c>
      <c r="K8" s="18">
        <v>-4070.2517013837987</v>
      </c>
      <c r="L8" s="18">
        <v>-4638.7724627066173</v>
      </c>
      <c r="M8" s="18">
        <v>-2407.6067512610534</v>
      </c>
      <c r="N8" s="18">
        <v>-4620.0597345696078</v>
      </c>
      <c r="O8" s="18">
        <v>-6289.0972427996339</v>
      </c>
      <c r="P8" s="18">
        <v>-7059.3436215975798</v>
      </c>
      <c r="Q8" s="18">
        <v>-7857.5944642122167</v>
      </c>
      <c r="R8" s="18">
        <v>-9361.8237516181143</v>
      </c>
      <c r="S8" s="18">
        <v>-8832.2812160812664</v>
      </c>
      <c r="T8" s="18">
        <v>-8730.0412216754521</v>
      </c>
      <c r="U8" s="18">
        <v>-8780.8045586079425</v>
      </c>
      <c r="V8" s="18">
        <v>-8265.1466831691305</v>
      </c>
      <c r="W8" s="18">
        <v>-9730.4127481567739</v>
      </c>
      <c r="X8" s="18">
        <v>-10132.106250638864</v>
      </c>
      <c r="Y8" s="18">
        <v>-8611.144954735857</v>
      </c>
      <c r="Z8" s="18">
        <v>-8673.685822303225</v>
      </c>
      <c r="AA8" s="18">
        <v>-7027.3693268763609</v>
      </c>
      <c r="AB8" s="18">
        <v>-7441.6476081517912</v>
      </c>
      <c r="AC8" s="18">
        <v>-8105.4615943483313</v>
      </c>
      <c r="AD8" s="18">
        <v>-5274.0936898868249</v>
      </c>
      <c r="AE8" s="26">
        <v>0.32879029149341665</v>
      </c>
    </row>
    <row r="9" spans="1:31" x14ac:dyDescent="0.25">
      <c r="A9" s="22" t="s">
        <v>92</v>
      </c>
      <c r="B9" s="18">
        <v>8980.2834393299236</v>
      </c>
      <c r="C9" s="18">
        <v>10549.760038360771</v>
      </c>
      <c r="D9" s="18">
        <v>11630.195437227218</v>
      </c>
      <c r="E9" s="18">
        <v>11771.19523760986</v>
      </c>
      <c r="F9" s="18">
        <v>11925.099944422092</v>
      </c>
      <c r="G9" s="18">
        <v>13375.014255543005</v>
      </c>
      <c r="H9" s="18">
        <v>14748.549886008064</v>
      </c>
      <c r="I9" s="18">
        <v>15542.249968000857</v>
      </c>
      <c r="J9" s="18">
        <v>15155.178292809405</v>
      </c>
      <c r="K9" s="18">
        <v>15032.778864549462</v>
      </c>
      <c r="L9" s="18">
        <v>15513.399599885306</v>
      </c>
      <c r="M9" s="18">
        <v>15610.068425723804</v>
      </c>
      <c r="N9" s="18">
        <v>16120.314037321759</v>
      </c>
      <c r="O9" s="18">
        <v>14788.496654947539</v>
      </c>
      <c r="P9" s="18">
        <v>14355.21125718662</v>
      </c>
      <c r="Q9" s="18">
        <v>15043.326632050697</v>
      </c>
      <c r="R9" s="18">
        <v>15715.175183598691</v>
      </c>
      <c r="S9" s="18">
        <v>15781.579498846295</v>
      </c>
      <c r="T9" s="18">
        <v>16254.353829570988</v>
      </c>
      <c r="U9" s="18">
        <v>18642.140791098867</v>
      </c>
      <c r="V9" s="18">
        <v>19092.480406254239</v>
      </c>
      <c r="W9" s="18">
        <v>20432.017899822225</v>
      </c>
      <c r="X9" s="18">
        <v>21697.364597520063</v>
      </c>
      <c r="Y9" s="18">
        <v>23974.654533129891</v>
      </c>
      <c r="Z9" s="18">
        <v>23798.434070107658</v>
      </c>
      <c r="AA9" s="18">
        <v>23998.410021337713</v>
      </c>
      <c r="AB9" s="18">
        <v>25917.676036564477</v>
      </c>
      <c r="AC9" s="18">
        <v>32107.735943949407</v>
      </c>
      <c r="AD9" s="18">
        <v>36384.084860374853</v>
      </c>
      <c r="AE9" s="26">
        <v>1.4186196145509737</v>
      </c>
    </row>
    <row r="10" spans="1:31" x14ac:dyDescent="0.25">
      <c r="A10" s="22" t="s">
        <v>93</v>
      </c>
      <c r="B10" s="18">
        <v>9857.8754438994802</v>
      </c>
      <c r="C10" s="18">
        <v>10145.654085274273</v>
      </c>
      <c r="D10" s="18">
        <v>10481.668970372715</v>
      </c>
      <c r="E10" s="18">
        <v>10927.291073241176</v>
      </c>
      <c r="F10" s="18">
        <v>11267.818006609958</v>
      </c>
      <c r="G10" s="18">
        <v>11419.33614088707</v>
      </c>
      <c r="H10" s="18">
        <v>11395.673456093404</v>
      </c>
      <c r="I10" s="18">
        <v>11690.135518496889</v>
      </c>
      <c r="J10" s="18">
        <v>12023.273649501176</v>
      </c>
      <c r="K10" s="18">
        <v>12518.735648480813</v>
      </c>
      <c r="L10" s="18">
        <v>12933.2626670185</v>
      </c>
      <c r="M10" s="18">
        <v>14278.848464587456</v>
      </c>
      <c r="N10" s="18">
        <v>14456.146524090627</v>
      </c>
      <c r="O10" s="18">
        <v>14783.984054122022</v>
      </c>
      <c r="P10" s="18">
        <v>15238.030109387622</v>
      </c>
      <c r="Q10" s="18">
        <v>13593.862257373336</v>
      </c>
      <c r="R10" s="18">
        <v>13665.575860807159</v>
      </c>
      <c r="S10" s="18">
        <v>15037.308322644858</v>
      </c>
      <c r="T10" s="18">
        <v>14747.056330644271</v>
      </c>
      <c r="U10" s="18">
        <v>14064.091402848606</v>
      </c>
      <c r="V10" s="18">
        <v>14209.150772800635</v>
      </c>
      <c r="W10" s="18">
        <v>14122.333163293391</v>
      </c>
      <c r="X10" s="18">
        <v>14293.783459988454</v>
      </c>
      <c r="Y10" s="18">
        <v>14706.239633486231</v>
      </c>
      <c r="Z10" s="18">
        <v>15445.137969316169</v>
      </c>
      <c r="AA10" s="18">
        <v>14283.539090369006</v>
      </c>
      <c r="AB10" s="18">
        <v>13922.242236618536</v>
      </c>
      <c r="AC10" s="18">
        <v>13990.508513855631</v>
      </c>
      <c r="AD10" s="18">
        <v>14202.616523309909</v>
      </c>
      <c r="AE10" s="26">
        <v>4.4781553204747526E-2</v>
      </c>
    </row>
    <row r="11" spans="1:31" ht="24" x14ac:dyDescent="0.25">
      <c r="A11" s="22" t="s">
        <v>95</v>
      </c>
      <c r="B11" s="18">
        <v>9461.8815223161455</v>
      </c>
      <c r="C11" s="18">
        <v>10111.959835933501</v>
      </c>
      <c r="D11" s="18">
        <v>10118.552376193165</v>
      </c>
      <c r="E11" s="18">
        <v>10313.90903243211</v>
      </c>
      <c r="F11" s="18">
        <v>10572.997502304219</v>
      </c>
      <c r="G11" s="18">
        <v>10818.118992216749</v>
      </c>
      <c r="H11" s="18">
        <v>11550.396534222538</v>
      </c>
      <c r="I11" s="18">
        <v>11600.856637107407</v>
      </c>
      <c r="J11" s="18">
        <v>11864.40790173546</v>
      </c>
      <c r="K11" s="18">
        <v>11625.916051629938</v>
      </c>
      <c r="L11" s="18">
        <v>12115.469543817495</v>
      </c>
      <c r="M11" s="18">
        <v>12616.791158424341</v>
      </c>
      <c r="N11" s="18">
        <v>12680.849724670159</v>
      </c>
      <c r="O11" s="18">
        <v>13885.466857900738</v>
      </c>
      <c r="P11" s="18">
        <v>13749.953464480421</v>
      </c>
      <c r="Q11" s="18">
        <v>14706.089863165967</v>
      </c>
      <c r="R11" s="18">
        <v>14862.078535306971</v>
      </c>
      <c r="S11" s="18">
        <v>14815.151707104838</v>
      </c>
      <c r="T11" s="18">
        <v>14850.373462246183</v>
      </c>
      <c r="U11" s="18">
        <v>17440.050014830154</v>
      </c>
      <c r="V11" s="18">
        <v>17136.550968869218</v>
      </c>
      <c r="W11" s="18">
        <v>18600.254347514783</v>
      </c>
      <c r="X11" s="18">
        <v>18229.204407752266</v>
      </c>
      <c r="Y11" s="18">
        <v>18840.982405249055</v>
      </c>
      <c r="Z11" s="18">
        <v>18805.378030799078</v>
      </c>
      <c r="AA11" s="18">
        <v>19717.216862944879</v>
      </c>
      <c r="AB11" s="18">
        <v>21002.008186970907</v>
      </c>
      <c r="AC11" s="18">
        <v>20866.724856278022</v>
      </c>
      <c r="AD11" s="18">
        <v>20702.000074277061</v>
      </c>
      <c r="AE11" s="26">
        <v>0.40771614119732291</v>
      </c>
    </row>
    <row r="12" spans="1:31" x14ac:dyDescent="0.25">
      <c r="A12" s="22" t="s">
        <v>96</v>
      </c>
      <c r="B12" s="18">
        <v>1833.6054157251006</v>
      </c>
      <c r="C12" s="18">
        <v>1495.9391091146204</v>
      </c>
      <c r="D12" s="18">
        <v>1298.3485477462968</v>
      </c>
      <c r="E12" s="18">
        <v>1257.5380497471995</v>
      </c>
      <c r="F12" s="18">
        <v>1416.6178592124775</v>
      </c>
      <c r="G12" s="18">
        <v>1413.6596009026653</v>
      </c>
      <c r="H12" s="18">
        <v>1337.8404442789788</v>
      </c>
      <c r="I12" s="18">
        <v>1425.7912508049785</v>
      </c>
      <c r="J12" s="18">
        <v>1367.1316491733539</v>
      </c>
      <c r="K12" s="18">
        <v>1360.5538884386533</v>
      </c>
      <c r="L12" s="18">
        <v>1355.8679089860734</v>
      </c>
      <c r="M12" s="18">
        <v>1229.0478930140184</v>
      </c>
      <c r="N12" s="18">
        <v>1211.3231125415355</v>
      </c>
      <c r="O12" s="18">
        <v>1263.036895633488</v>
      </c>
      <c r="P12" s="18">
        <v>1385.9864361607031</v>
      </c>
      <c r="Q12" s="18">
        <v>1463.8848197677798</v>
      </c>
      <c r="R12" s="18">
        <v>1685.8356089636363</v>
      </c>
      <c r="S12" s="18">
        <v>1780.0765364574199</v>
      </c>
      <c r="T12" s="18">
        <v>1568.5255629757085</v>
      </c>
      <c r="U12" s="18">
        <v>1414.8303979857747</v>
      </c>
      <c r="V12" s="18">
        <v>1264.5561806456494</v>
      </c>
      <c r="W12" s="18">
        <v>1326.8870472603285</v>
      </c>
      <c r="X12" s="18">
        <v>1284.9363717689102</v>
      </c>
      <c r="Y12" s="18">
        <v>1319.9724299853469</v>
      </c>
      <c r="Z12" s="18">
        <v>1434.7243200542491</v>
      </c>
      <c r="AA12" s="18">
        <v>1441.9355123922924</v>
      </c>
      <c r="AB12" s="18">
        <v>1522.2923702100411</v>
      </c>
      <c r="AC12" s="18">
        <v>1463.3919865604303</v>
      </c>
      <c r="AD12" s="18">
        <v>1554.8882348127238</v>
      </c>
      <c r="AE12" s="26">
        <v>6.2165693513633213E-2</v>
      </c>
    </row>
    <row r="13" spans="1:31" x14ac:dyDescent="0.25">
      <c r="A13" s="22" t="s">
        <v>97</v>
      </c>
      <c r="B13" s="18">
        <v>9309.6190867603163</v>
      </c>
      <c r="C13" s="18">
        <v>8929.8643937242177</v>
      </c>
      <c r="D13" s="18">
        <v>9203.6463655007774</v>
      </c>
      <c r="E13" s="18">
        <v>8872.2553274449474</v>
      </c>
      <c r="F13" s="18">
        <v>7698.9276996397475</v>
      </c>
      <c r="G13" s="18">
        <v>5394.5230464488322</v>
      </c>
      <c r="H13" s="18">
        <v>6344.7751568831263</v>
      </c>
      <c r="I13" s="18">
        <v>4341.1106984791859</v>
      </c>
      <c r="J13" s="18">
        <v>1824.1776592572187</v>
      </c>
      <c r="K13" s="18">
        <v>778.1783917501416</v>
      </c>
      <c r="L13" s="18">
        <v>64.831847536014038</v>
      </c>
      <c r="M13" s="18">
        <v>-1942.6929931348432</v>
      </c>
      <c r="N13" s="18">
        <v>-313.7291505908504</v>
      </c>
      <c r="O13" s="18">
        <v>2998.8919146724716</v>
      </c>
      <c r="P13" s="18">
        <v>2638.2636603032624</v>
      </c>
      <c r="Q13" s="18">
        <v>4541.3057257767632</v>
      </c>
      <c r="R13" s="18">
        <v>5901.7970048176658</v>
      </c>
      <c r="S13" s="18">
        <v>5483.2251315733247</v>
      </c>
      <c r="T13" s="18">
        <v>6983.8151686150741</v>
      </c>
      <c r="U13" s="18">
        <v>6544.7898759233849</v>
      </c>
      <c r="V13" s="18">
        <v>5461.805150453205</v>
      </c>
      <c r="W13" s="18">
        <v>3645.0946571538238</v>
      </c>
      <c r="X13" s="18">
        <v>2634.8068650436016</v>
      </c>
      <c r="Y13" s="18">
        <v>2540.6866898199255</v>
      </c>
      <c r="Z13" s="18">
        <v>791.83255482819254</v>
      </c>
      <c r="AA13" s="18">
        <v>5385.2840315469721</v>
      </c>
      <c r="AB13" s="18">
        <v>8992.8404718518213</v>
      </c>
      <c r="AC13" s="18">
        <v>7207.0334691084636</v>
      </c>
      <c r="AD13" s="18">
        <v>4047.862083367826</v>
      </c>
      <c r="AE13" s="26">
        <v>-0.10865677675213914</v>
      </c>
    </row>
    <row r="14" spans="1:31" x14ac:dyDescent="0.25">
      <c r="A14" s="22" t="s">
        <v>98</v>
      </c>
      <c r="B14" s="18">
        <v>2107.6027770519249</v>
      </c>
      <c r="C14" s="18">
        <v>2170.1396119654655</v>
      </c>
      <c r="D14" s="18">
        <v>2262.918453958202</v>
      </c>
      <c r="E14" s="18">
        <v>2322.9530067690739</v>
      </c>
      <c r="F14" s="18">
        <v>2463.8423557307819</v>
      </c>
      <c r="G14" s="18">
        <v>2776.4988672235204</v>
      </c>
      <c r="H14" s="18">
        <v>3020.6140709638571</v>
      </c>
      <c r="I14" s="18">
        <v>3158.3752312228862</v>
      </c>
      <c r="J14" s="18">
        <v>3064.2738688248915</v>
      </c>
      <c r="K14" s="18">
        <v>3119.2527874888383</v>
      </c>
      <c r="L14" s="18">
        <v>3202.535559643848</v>
      </c>
      <c r="M14" s="18">
        <v>3505.7440066479962</v>
      </c>
      <c r="N14" s="18">
        <v>3525.8197507460409</v>
      </c>
      <c r="O14" s="18">
        <v>3594.7600733029335</v>
      </c>
      <c r="P14" s="18">
        <v>3760.9423288301546</v>
      </c>
      <c r="Q14" s="18">
        <v>3959.139154627353</v>
      </c>
      <c r="R14" s="18">
        <v>4126.2509784465374</v>
      </c>
      <c r="S14" s="18">
        <v>4373.9946202771207</v>
      </c>
      <c r="T14" s="18">
        <v>4550.9273052821036</v>
      </c>
      <c r="U14" s="18">
        <v>4398.7057177375837</v>
      </c>
      <c r="V14" s="18">
        <v>4584.5809011265328</v>
      </c>
      <c r="W14" s="18">
        <v>4761.9497517206319</v>
      </c>
      <c r="X14" s="18">
        <v>5221.9963391486099</v>
      </c>
      <c r="Y14" s="18">
        <v>5600.9452623925736</v>
      </c>
      <c r="Z14" s="18">
        <v>5735.1428281306798</v>
      </c>
      <c r="AA14" s="18">
        <v>5982.1436822877331</v>
      </c>
      <c r="AB14" s="18">
        <v>6145.6299764796886</v>
      </c>
      <c r="AC14" s="18">
        <v>6428.4258191732324</v>
      </c>
      <c r="AD14" s="18">
        <v>6587.3841668495379</v>
      </c>
      <c r="AE14" s="26">
        <v>0.66384254495080097</v>
      </c>
    </row>
    <row r="15" spans="1:31" x14ac:dyDescent="0.25">
      <c r="A15" s="22" t="s">
        <v>31</v>
      </c>
      <c r="B15" s="18">
        <v>4941.4419396721751</v>
      </c>
      <c r="C15" s="18">
        <v>4880.2479223259606</v>
      </c>
      <c r="D15" s="18">
        <v>4918.1220903455533</v>
      </c>
      <c r="E15" s="18">
        <v>5012.7115501635935</v>
      </c>
      <c r="F15" s="18">
        <v>5146.7585794708648</v>
      </c>
      <c r="G15" s="18">
        <v>5373.1045564737015</v>
      </c>
      <c r="H15" s="18">
        <v>5466.5747123617102</v>
      </c>
      <c r="I15" s="18">
        <v>5504.0248247527097</v>
      </c>
      <c r="J15" s="18">
        <v>5547.4461445095712</v>
      </c>
      <c r="K15" s="18">
        <v>5440.5418683828975</v>
      </c>
      <c r="L15" s="18">
        <v>5565.9480178932936</v>
      </c>
      <c r="M15" s="18">
        <v>5634.3395277905356</v>
      </c>
      <c r="N15" s="18">
        <v>5824.1308764256883</v>
      </c>
      <c r="O15" s="18">
        <v>6035.4827210594631</v>
      </c>
      <c r="P15" s="18">
        <v>6112.19026161276</v>
      </c>
      <c r="Q15" s="18">
        <v>6207.8067252023611</v>
      </c>
      <c r="R15" s="18">
        <v>6331.5358614488769</v>
      </c>
      <c r="S15" s="18">
        <v>6463.219810000749</v>
      </c>
      <c r="T15" s="18">
        <v>6504.0860312522627</v>
      </c>
      <c r="U15" s="18">
        <v>6713.271346559819</v>
      </c>
      <c r="V15" s="18">
        <v>6693.3592747390094</v>
      </c>
      <c r="W15" s="18">
        <v>6739.3917258328675</v>
      </c>
      <c r="X15" s="18">
        <v>6957.9902296742621</v>
      </c>
      <c r="Y15" s="18">
        <v>6982.2797601934426</v>
      </c>
      <c r="Z15" s="18">
        <v>7216.8057573677524</v>
      </c>
      <c r="AA15" s="18">
        <v>7319.1693820640758</v>
      </c>
      <c r="AB15" s="18">
        <v>7918.578700894619</v>
      </c>
      <c r="AC15" s="18">
        <v>8044.9871635219533</v>
      </c>
      <c r="AD15" s="18">
        <v>7824.9712070238402</v>
      </c>
      <c r="AE15" s="26">
        <v>0.26050496631219833</v>
      </c>
    </row>
    <row r="16" spans="1:31" ht="41.25" customHeight="1" x14ac:dyDescent="0.25">
      <c r="A16" s="58" t="s">
        <v>136</v>
      </c>
      <c r="B16" s="58"/>
      <c r="C16" s="58"/>
      <c r="D16" s="58"/>
      <c r="E16" s="58"/>
      <c r="F16" s="58"/>
      <c r="G16" s="58"/>
      <c r="H16" s="58"/>
      <c r="I16" s="58"/>
      <c r="J16" s="58"/>
      <c r="K16" s="58"/>
      <c r="L16" s="58"/>
    </row>
    <row r="18" spans="1:31" ht="15.75" x14ac:dyDescent="0.25">
      <c r="A18" s="43" t="str">
        <f>Contents!A31</f>
        <v>Data Table 10B: Western Australia Indirect Greenhouse Gas Emissions from the Generation of Purchased Electricity (Scope 2 Emissions) by Economic Sector, 1990 to 2018</v>
      </c>
    </row>
    <row r="19" spans="1:31" ht="18" x14ac:dyDescent="0.25">
      <c r="A19" s="44" t="s">
        <v>135</v>
      </c>
    </row>
    <row r="21" spans="1:31" ht="24" x14ac:dyDescent="0.25">
      <c r="A21" s="13" t="s">
        <v>87</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19" t="s">
        <v>89</v>
      </c>
    </row>
    <row r="22" spans="1:31" x14ac:dyDescent="0.25">
      <c r="A22" s="13"/>
      <c r="B22" s="54"/>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6"/>
      <c r="AE22" s="19" t="s">
        <v>90</v>
      </c>
    </row>
    <row r="23" spans="1:31" x14ac:dyDescent="0.25">
      <c r="A23" s="22" t="s">
        <v>91</v>
      </c>
      <c r="B23" s="18">
        <v>169.53</v>
      </c>
      <c r="C23" s="18">
        <v>191.61</v>
      </c>
      <c r="D23" s="18">
        <v>189.3</v>
      </c>
      <c r="E23" s="18">
        <v>199.36</v>
      </c>
      <c r="F23" s="18">
        <v>198.92</v>
      </c>
      <c r="G23" s="18">
        <v>198.64</v>
      </c>
      <c r="H23" s="18">
        <v>194.69</v>
      </c>
      <c r="I23" s="18">
        <v>222.84</v>
      </c>
      <c r="J23" s="18">
        <v>212.48</v>
      </c>
      <c r="K23" s="18">
        <v>196.44</v>
      </c>
      <c r="L23" s="18">
        <v>188.41</v>
      </c>
      <c r="M23" s="18">
        <v>159.44</v>
      </c>
      <c r="N23" s="18">
        <v>167.94</v>
      </c>
      <c r="O23" s="18">
        <v>182.67</v>
      </c>
      <c r="P23" s="18">
        <v>190.7</v>
      </c>
      <c r="Q23" s="18">
        <v>187.04</v>
      </c>
      <c r="R23" s="18">
        <v>186.21</v>
      </c>
      <c r="S23" s="18">
        <v>183.73</v>
      </c>
      <c r="T23" s="18">
        <v>173.18</v>
      </c>
      <c r="U23" s="18">
        <v>122.26</v>
      </c>
      <c r="V23" s="18">
        <v>108.07</v>
      </c>
      <c r="W23" s="18">
        <v>212.83</v>
      </c>
      <c r="X23" s="18">
        <v>217.7</v>
      </c>
      <c r="Y23" s="18">
        <v>194.51</v>
      </c>
      <c r="Z23" s="18">
        <v>152.16</v>
      </c>
      <c r="AA23" s="18">
        <v>155.82</v>
      </c>
      <c r="AB23" s="18">
        <v>145.69999999999999</v>
      </c>
      <c r="AC23" s="18">
        <v>212.03</v>
      </c>
      <c r="AD23" s="18">
        <v>159.32</v>
      </c>
      <c r="AE23" s="26">
        <v>-0.14820359281437123</v>
      </c>
    </row>
    <row r="24" spans="1:31" x14ac:dyDescent="0.25">
      <c r="A24" s="22" t="s">
        <v>92</v>
      </c>
      <c r="B24" s="18">
        <v>2618.0700000000002</v>
      </c>
      <c r="C24" s="18">
        <v>2828.81</v>
      </c>
      <c r="D24" s="18">
        <v>2961.49</v>
      </c>
      <c r="E24" s="18">
        <v>2955.91</v>
      </c>
      <c r="F24" s="18">
        <v>2903.79</v>
      </c>
      <c r="G24" s="18">
        <v>3103.41</v>
      </c>
      <c r="H24" s="18">
        <v>3509.37</v>
      </c>
      <c r="I24" s="18">
        <v>3474.42</v>
      </c>
      <c r="J24" s="18">
        <v>3616.72</v>
      </c>
      <c r="K24" s="18">
        <v>2876.13</v>
      </c>
      <c r="L24" s="18">
        <v>2991.52</v>
      </c>
      <c r="M24" s="18">
        <v>1751.6</v>
      </c>
      <c r="N24" s="18">
        <v>1907.28</v>
      </c>
      <c r="O24" s="18">
        <v>3841.73</v>
      </c>
      <c r="P24" s="18">
        <v>3757.14</v>
      </c>
      <c r="Q24" s="18">
        <v>4020</v>
      </c>
      <c r="R24" s="18">
        <v>5978.46</v>
      </c>
      <c r="S24" s="18">
        <v>5452.78</v>
      </c>
      <c r="T24" s="18">
        <v>5058.43</v>
      </c>
      <c r="U24" s="18">
        <v>6090.96</v>
      </c>
      <c r="V24" s="18">
        <v>6145.81</v>
      </c>
      <c r="W24" s="18">
        <v>7480.58</v>
      </c>
      <c r="X24" s="18">
        <v>7140.91</v>
      </c>
      <c r="Y24" s="18">
        <v>7878.27</v>
      </c>
      <c r="Z24" s="18">
        <v>8875.74</v>
      </c>
      <c r="AA24" s="18">
        <v>8507.2000000000007</v>
      </c>
      <c r="AB24" s="18">
        <v>9158.26</v>
      </c>
      <c r="AC24" s="18">
        <v>8947.67</v>
      </c>
      <c r="AD24" s="18">
        <v>10217.870000000001</v>
      </c>
      <c r="AE24" s="26">
        <v>1.5417587064676619</v>
      </c>
    </row>
    <row r="25" spans="1:31" x14ac:dyDescent="0.25">
      <c r="A25" s="22" t="s">
        <v>93</v>
      </c>
      <c r="B25" s="18">
        <v>1482.2</v>
      </c>
      <c r="C25" s="18">
        <v>1507.69</v>
      </c>
      <c r="D25" s="18">
        <v>1457.08</v>
      </c>
      <c r="E25" s="18">
        <v>1489.03</v>
      </c>
      <c r="F25" s="18">
        <v>1671.44</v>
      </c>
      <c r="G25" s="18">
        <v>1715.29</v>
      </c>
      <c r="H25" s="18">
        <v>1864.2</v>
      </c>
      <c r="I25" s="18">
        <v>1892.96</v>
      </c>
      <c r="J25" s="18">
        <v>2011.6</v>
      </c>
      <c r="K25" s="18">
        <v>2758.7</v>
      </c>
      <c r="L25" s="18">
        <v>3104.56</v>
      </c>
      <c r="M25" s="18">
        <v>3826.5</v>
      </c>
      <c r="N25" s="18">
        <v>3013.26</v>
      </c>
      <c r="O25" s="18">
        <v>4340.3900000000003</v>
      </c>
      <c r="P25" s="18">
        <v>4317.1099999999997</v>
      </c>
      <c r="Q25" s="18">
        <v>4610.22</v>
      </c>
      <c r="R25" s="18">
        <v>3217.36</v>
      </c>
      <c r="S25" s="18">
        <v>3697.67</v>
      </c>
      <c r="T25" s="18">
        <v>3539.04</v>
      </c>
      <c r="U25" s="18">
        <v>5367.34</v>
      </c>
      <c r="V25" s="18">
        <v>5305.49</v>
      </c>
      <c r="W25" s="18">
        <v>4399.6000000000004</v>
      </c>
      <c r="X25" s="18">
        <v>4214.97</v>
      </c>
      <c r="Y25" s="18">
        <v>4613.2</v>
      </c>
      <c r="Z25" s="18">
        <v>4144.25</v>
      </c>
      <c r="AA25" s="18">
        <v>4327.46</v>
      </c>
      <c r="AB25" s="18">
        <v>4367.2299999999996</v>
      </c>
      <c r="AC25" s="18">
        <v>5321.95</v>
      </c>
      <c r="AD25" s="18">
        <v>3986.84</v>
      </c>
      <c r="AE25" s="26">
        <v>-0.1352169744610886</v>
      </c>
    </row>
    <row r="26" spans="1:31" ht="24" x14ac:dyDescent="0.25">
      <c r="A26" s="22" t="s">
        <v>95</v>
      </c>
      <c r="B26" s="18">
        <v>1443.45</v>
      </c>
      <c r="C26" s="18">
        <v>1578.29</v>
      </c>
      <c r="D26" s="18">
        <v>1559.2</v>
      </c>
      <c r="E26" s="18">
        <v>1565.33</v>
      </c>
      <c r="F26" s="18">
        <v>1598.66</v>
      </c>
      <c r="G26" s="18">
        <v>1619.47</v>
      </c>
      <c r="H26" s="18">
        <v>1798.49</v>
      </c>
      <c r="I26" s="18">
        <v>1686.89</v>
      </c>
      <c r="J26" s="18">
        <v>1669.79</v>
      </c>
      <c r="K26" s="18">
        <v>1592.87</v>
      </c>
      <c r="L26" s="18">
        <v>1658</v>
      </c>
      <c r="M26" s="18">
        <v>1959.75</v>
      </c>
      <c r="N26" s="18">
        <v>2245.5500000000002</v>
      </c>
      <c r="O26" s="18">
        <v>971</v>
      </c>
      <c r="P26" s="18">
        <v>1002.68</v>
      </c>
      <c r="Q26" s="18">
        <v>1241.54</v>
      </c>
      <c r="R26" s="18">
        <v>1239.31</v>
      </c>
      <c r="S26" s="18">
        <v>1141.9000000000001</v>
      </c>
      <c r="T26" s="18">
        <v>1742.76</v>
      </c>
      <c r="U26" s="18">
        <v>2005.55</v>
      </c>
      <c r="V26" s="18">
        <v>1884.96</v>
      </c>
      <c r="W26" s="18">
        <v>2311.9899999999998</v>
      </c>
      <c r="X26" s="18">
        <v>2107.58</v>
      </c>
      <c r="Y26" s="18">
        <v>2058.9299999999998</v>
      </c>
      <c r="Z26" s="18">
        <v>1932.54</v>
      </c>
      <c r="AA26" s="18">
        <v>2245.16</v>
      </c>
      <c r="AB26" s="18">
        <v>2321.48</v>
      </c>
      <c r="AC26" s="18">
        <v>2311.13</v>
      </c>
      <c r="AD26" s="18">
        <v>2032.78</v>
      </c>
      <c r="AE26" s="26">
        <v>0.63730528214958837</v>
      </c>
    </row>
    <row r="27" spans="1:31" x14ac:dyDescent="0.25">
      <c r="A27" s="22" t="s">
        <v>96</v>
      </c>
      <c r="B27" s="48" t="s">
        <v>139</v>
      </c>
      <c r="C27" s="48" t="s">
        <v>139</v>
      </c>
      <c r="D27" s="48" t="s">
        <v>139</v>
      </c>
      <c r="E27" s="48" t="s">
        <v>139</v>
      </c>
      <c r="F27" s="48" t="s">
        <v>139</v>
      </c>
      <c r="G27" s="48" t="s">
        <v>139</v>
      </c>
      <c r="H27" s="48" t="s">
        <v>139</v>
      </c>
      <c r="I27" s="48" t="s">
        <v>139</v>
      </c>
      <c r="J27" s="48" t="s">
        <v>139</v>
      </c>
      <c r="K27" s="48" t="s">
        <v>139</v>
      </c>
      <c r="L27" s="48" t="s">
        <v>139</v>
      </c>
      <c r="M27" s="48" t="s">
        <v>139</v>
      </c>
      <c r="N27" s="48" t="s">
        <v>139</v>
      </c>
      <c r="O27" s="18">
        <v>0.23</v>
      </c>
      <c r="P27" s="18">
        <v>0.23</v>
      </c>
      <c r="Q27" s="18">
        <v>0.23</v>
      </c>
      <c r="R27" s="18">
        <v>0.21</v>
      </c>
      <c r="S27" s="18">
        <v>0.21</v>
      </c>
      <c r="T27" s="18">
        <v>0.19</v>
      </c>
      <c r="U27" s="49">
        <v>0</v>
      </c>
      <c r="V27" s="49">
        <v>0</v>
      </c>
      <c r="W27" s="49">
        <v>0</v>
      </c>
      <c r="X27" s="49">
        <v>0</v>
      </c>
      <c r="Y27" s="49">
        <v>0</v>
      </c>
      <c r="Z27" s="18">
        <v>16.260000000000002</v>
      </c>
      <c r="AA27" s="18">
        <v>13.2</v>
      </c>
      <c r="AB27" s="18">
        <v>12.75</v>
      </c>
      <c r="AC27" s="49">
        <v>0</v>
      </c>
      <c r="AD27" s="18">
        <v>4.95</v>
      </c>
      <c r="AE27" s="26">
        <v>20.521739130434781</v>
      </c>
    </row>
    <row r="28" spans="1:31" x14ac:dyDescent="0.25">
      <c r="A28" s="22" t="s">
        <v>97</v>
      </c>
      <c r="B28" s="18">
        <v>2509.09</v>
      </c>
      <c r="C28" s="18">
        <v>2702.75</v>
      </c>
      <c r="D28" s="18">
        <v>2685.02</v>
      </c>
      <c r="E28" s="18">
        <v>2724.56</v>
      </c>
      <c r="F28" s="18">
        <v>2823.73</v>
      </c>
      <c r="G28" s="18">
        <v>2841.67</v>
      </c>
      <c r="H28" s="18">
        <v>3027.5</v>
      </c>
      <c r="I28" s="18">
        <v>3083.85</v>
      </c>
      <c r="J28" s="18">
        <v>3067.05</v>
      </c>
      <c r="K28" s="18">
        <v>2856.92</v>
      </c>
      <c r="L28" s="18">
        <v>2865.91</v>
      </c>
      <c r="M28" s="18">
        <v>3447.83</v>
      </c>
      <c r="N28" s="18">
        <v>3670.62</v>
      </c>
      <c r="O28" s="18">
        <v>3607.72</v>
      </c>
      <c r="P28" s="18">
        <v>3636.82</v>
      </c>
      <c r="Q28" s="18">
        <v>3846.03</v>
      </c>
      <c r="R28" s="18">
        <v>3551.1</v>
      </c>
      <c r="S28" s="18">
        <v>3602.76</v>
      </c>
      <c r="T28" s="18">
        <v>3502.32</v>
      </c>
      <c r="U28" s="18">
        <v>3802.89</v>
      </c>
      <c r="V28" s="18">
        <v>3283.03</v>
      </c>
      <c r="W28" s="18">
        <v>3497.58</v>
      </c>
      <c r="X28" s="18">
        <v>3495.66</v>
      </c>
      <c r="Y28" s="18">
        <v>3558.05</v>
      </c>
      <c r="Z28" s="18">
        <v>3335.18</v>
      </c>
      <c r="AA28" s="18">
        <v>3445.91</v>
      </c>
      <c r="AB28" s="18">
        <v>3539.86</v>
      </c>
      <c r="AC28" s="18">
        <v>3943.76</v>
      </c>
      <c r="AD28" s="18">
        <v>3344.6</v>
      </c>
      <c r="AE28" s="26">
        <v>-0.13037599810713907</v>
      </c>
    </row>
    <row r="29" spans="1:31" x14ac:dyDescent="0.25">
      <c r="A29" s="22" t="s">
        <v>98</v>
      </c>
      <c r="B29" s="18">
        <v>16.95</v>
      </c>
      <c r="C29" s="18">
        <v>17.649999999999999</v>
      </c>
      <c r="D29" s="18">
        <v>19.93</v>
      </c>
      <c r="E29" s="18">
        <v>39.380000000000003</v>
      </c>
      <c r="F29" s="18">
        <v>50.94</v>
      </c>
      <c r="G29" s="18">
        <v>46.74</v>
      </c>
      <c r="H29" s="18">
        <v>48.67</v>
      </c>
      <c r="I29" s="18">
        <v>47.92</v>
      </c>
      <c r="J29" s="18">
        <v>46.19</v>
      </c>
      <c r="K29" s="18">
        <v>44.84</v>
      </c>
      <c r="L29" s="18">
        <v>54.43</v>
      </c>
      <c r="M29" s="18">
        <v>62</v>
      </c>
      <c r="N29" s="18">
        <v>50.38</v>
      </c>
      <c r="O29" s="18">
        <v>52.56</v>
      </c>
      <c r="P29" s="18">
        <v>75.430000000000007</v>
      </c>
      <c r="Q29" s="18">
        <v>126.84</v>
      </c>
      <c r="R29" s="18">
        <v>142.09</v>
      </c>
      <c r="S29" s="18">
        <v>140.69</v>
      </c>
      <c r="T29" s="18">
        <v>158.07</v>
      </c>
      <c r="U29" s="18">
        <v>179.06</v>
      </c>
      <c r="V29" s="18">
        <v>194.83</v>
      </c>
      <c r="W29" s="18">
        <v>208.2</v>
      </c>
      <c r="X29" s="18">
        <v>411.07</v>
      </c>
      <c r="Y29" s="18">
        <v>502.26</v>
      </c>
      <c r="Z29" s="18">
        <v>525.79999999999995</v>
      </c>
      <c r="AA29" s="18">
        <v>920.11</v>
      </c>
      <c r="AB29" s="18">
        <v>1212.74</v>
      </c>
      <c r="AC29" s="18">
        <v>530.07000000000005</v>
      </c>
      <c r="AD29" s="18">
        <v>1076.1600000000001</v>
      </c>
      <c r="AE29" s="26">
        <v>7.4843897824030279</v>
      </c>
    </row>
    <row r="30" spans="1:31" x14ac:dyDescent="0.25">
      <c r="A30" s="22" t="s">
        <v>31</v>
      </c>
      <c r="B30" s="18">
        <v>2305.65</v>
      </c>
      <c r="C30" s="18">
        <v>2531.31</v>
      </c>
      <c r="D30" s="18">
        <v>2513.16</v>
      </c>
      <c r="E30" s="18">
        <v>2495.67</v>
      </c>
      <c r="F30" s="18">
        <v>2513.2199999999998</v>
      </c>
      <c r="G30" s="18">
        <v>2596.3000000000002</v>
      </c>
      <c r="H30" s="18">
        <v>2698.95</v>
      </c>
      <c r="I30" s="18">
        <v>2736.4</v>
      </c>
      <c r="J30" s="18">
        <v>2845.34</v>
      </c>
      <c r="K30" s="18">
        <v>2728.8</v>
      </c>
      <c r="L30" s="18">
        <v>2780.08</v>
      </c>
      <c r="M30" s="18">
        <v>3035.95</v>
      </c>
      <c r="N30" s="18">
        <v>3425.91</v>
      </c>
      <c r="O30" s="18">
        <v>3494.14</v>
      </c>
      <c r="P30" s="18">
        <v>3461.61</v>
      </c>
      <c r="Q30" s="18">
        <v>3548.95</v>
      </c>
      <c r="R30" s="18">
        <v>3500.19</v>
      </c>
      <c r="S30" s="18">
        <v>3479.06</v>
      </c>
      <c r="T30" s="18">
        <v>3448</v>
      </c>
      <c r="U30" s="18">
        <v>3579.07</v>
      </c>
      <c r="V30" s="18">
        <v>3300.08</v>
      </c>
      <c r="W30" s="18">
        <v>3977.22</v>
      </c>
      <c r="X30" s="18">
        <v>4128.01</v>
      </c>
      <c r="Y30" s="18">
        <v>3804.51</v>
      </c>
      <c r="Z30" s="18">
        <v>3639.85</v>
      </c>
      <c r="AA30" s="18">
        <v>4331.68</v>
      </c>
      <c r="AB30" s="18">
        <v>4642.78</v>
      </c>
      <c r="AC30" s="18">
        <v>4113.38</v>
      </c>
      <c r="AD30" s="18">
        <v>4475.3999999999996</v>
      </c>
      <c r="AE30" s="26">
        <v>0.26104904267459395</v>
      </c>
    </row>
    <row r="32" spans="1:31" ht="57" customHeight="1" x14ac:dyDescent="0.25">
      <c r="A32" s="57" t="s">
        <v>138</v>
      </c>
      <c r="B32" s="57"/>
      <c r="C32" s="57"/>
      <c r="D32" s="57"/>
      <c r="E32" s="57"/>
      <c r="F32" s="57"/>
      <c r="G32" s="57"/>
      <c r="H32" s="57"/>
      <c r="I32" s="57"/>
      <c r="J32" s="57"/>
      <c r="K32" s="57"/>
      <c r="L32" s="57"/>
    </row>
  </sheetData>
  <mergeCells count="4">
    <mergeCell ref="B5:AD5"/>
    <mergeCell ref="B22:AD22"/>
    <mergeCell ref="A16:L16"/>
    <mergeCell ref="A32:L32"/>
  </mergeCells>
  <dataValidations count="1">
    <dataValidation allowBlank="1" showInputMessage="1" showErrorMessage="1" sqref="A1:A3 A1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activeCell="A31" sqref="A31"/>
    </sheetView>
  </sheetViews>
  <sheetFormatPr defaultRowHeight="15" x14ac:dyDescent="0.25"/>
  <sheetData>
    <row r="1" spans="1:29" ht="21" x14ac:dyDescent="0.35">
      <c r="A1" s="32" t="s">
        <v>105</v>
      </c>
    </row>
    <row r="2" spans="1:29" ht="18.75" x14ac:dyDescent="0.3">
      <c r="A2" s="33" t="s">
        <v>106</v>
      </c>
    </row>
    <row r="3" spans="1:29" x14ac:dyDescent="0.25">
      <c r="A3" s="34" t="s">
        <v>102</v>
      </c>
    </row>
    <row r="4" spans="1:29" ht="32.25" thickBot="1" x14ac:dyDescent="0.55000000000000004">
      <c r="A4" s="35" t="s">
        <v>103</v>
      </c>
      <c r="B4" s="35"/>
      <c r="C4" s="35"/>
      <c r="D4" s="35"/>
      <c r="E4" s="35"/>
      <c r="F4" s="35"/>
      <c r="G4" s="35"/>
      <c r="H4" s="35"/>
      <c r="I4" s="35"/>
      <c r="J4" s="35"/>
      <c r="K4" s="35"/>
      <c r="L4" s="35"/>
      <c r="M4" s="35"/>
      <c r="N4" s="35"/>
      <c r="O4" s="35"/>
      <c r="P4" s="35"/>
      <c r="Q4" s="35"/>
      <c r="R4" s="35"/>
      <c r="S4" s="35"/>
      <c r="T4" s="35"/>
      <c r="U4" s="35"/>
      <c r="V4" s="35"/>
      <c r="W4" s="35"/>
    </row>
    <row r="5" spans="1:29" s="37" customFormat="1" ht="30.75" customHeight="1" thickTop="1" x14ac:dyDescent="0.25">
      <c r="A5" s="36" t="s">
        <v>104</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row>
    <row r="6" spans="1:29" ht="18.75" x14ac:dyDescent="0.25">
      <c r="A6" s="40" t="s">
        <v>107</v>
      </c>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row>
    <row r="7" spans="1:29" x14ac:dyDescent="0.25">
      <c r="A7" s="40" t="s">
        <v>119</v>
      </c>
    </row>
    <row r="8" spans="1:29" x14ac:dyDescent="0.25">
      <c r="A8" s="40" t="s">
        <v>108</v>
      </c>
    </row>
    <row r="9" spans="1:29" x14ac:dyDescent="0.25">
      <c r="A9" s="40" t="s">
        <v>111</v>
      </c>
    </row>
    <row r="10" spans="1:29" x14ac:dyDescent="0.25">
      <c r="A10" s="40" t="s">
        <v>109</v>
      </c>
    </row>
    <row r="11" spans="1:29" x14ac:dyDescent="0.25">
      <c r="A11" s="40" t="s">
        <v>110</v>
      </c>
    </row>
    <row r="12" spans="1:29" x14ac:dyDescent="0.25">
      <c r="A12" s="40" t="s">
        <v>112</v>
      </c>
    </row>
    <row r="14" spans="1:29" ht="18.75" x14ac:dyDescent="0.25">
      <c r="A14" s="38" t="s">
        <v>113</v>
      </c>
    </row>
    <row r="15" spans="1:29" x14ac:dyDescent="0.25">
      <c r="A15" s="40" t="s">
        <v>118</v>
      </c>
    </row>
    <row r="16" spans="1:29" x14ac:dyDescent="0.25">
      <c r="A16" s="40" t="s">
        <v>115</v>
      </c>
    </row>
    <row r="17" spans="1:1" ht="16.5" customHeight="1" x14ac:dyDescent="0.25">
      <c r="A17" s="40" t="s">
        <v>116</v>
      </c>
    </row>
    <row r="18" spans="1:1" x14ac:dyDescent="0.25">
      <c r="A18" s="40" t="s">
        <v>117</v>
      </c>
    </row>
    <row r="19" spans="1:1" x14ac:dyDescent="0.25">
      <c r="A19" s="40" t="s">
        <v>120</v>
      </c>
    </row>
    <row r="20" spans="1:1" ht="16.5" customHeight="1" x14ac:dyDescent="0.25">
      <c r="A20" s="40" t="s">
        <v>121</v>
      </c>
    </row>
    <row r="21" spans="1:1" x14ac:dyDescent="0.25">
      <c r="A21" s="40" t="s">
        <v>122</v>
      </c>
    </row>
    <row r="22" spans="1:1" x14ac:dyDescent="0.25">
      <c r="A22" s="40" t="s">
        <v>123</v>
      </c>
    </row>
    <row r="23" spans="1:1" x14ac:dyDescent="0.25">
      <c r="A23" s="40" t="s">
        <v>124</v>
      </c>
    </row>
    <row r="24" spans="1:1" x14ac:dyDescent="0.25">
      <c r="A24" s="40" t="s">
        <v>125</v>
      </c>
    </row>
    <row r="25" spans="1:1" x14ac:dyDescent="0.25">
      <c r="A25" s="40" t="s">
        <v>126</v>
      </c>
    </row>
    <row r="26" spans="1:1" x14ac:dyDescent="0.25">
      <c r="A26" s="40" t="s">
        <v>127</v>
      </c>
    </row>
    <row r="27" spans="1:1" x14ac:dyDescent="0.25">
      <c r="A27" s="40" t="s">
        <v>128</v>
      </c>
    </row>
    <row r="28" spans="1:1" x14ac:dyDescent="0.25">
      <c r="A28" s="40" t="s">
        <v>129</v>
      </c>
    </row>
    <row r="29" spans="1:1" x14ac:dyDescent="0.25">
      <c r="A29" s="40" t="s">
        <v>130</v>
      </c>
    </row>
    <row r="30" spans="1:1" x14ac:dyDescent="0.25">
      <c r="A30" s="40" t="s">
        <v>131</v>
      </c>
    </row>
    <row r="31" spans="1:1" x14ac:dyDescent="0.25">
      <c r="A31" s="40" t="s">
        <v>132</v>
      </c>
    </row>
    <row r="32" spans="1:1" ht="18.75" x14ac:dyDescent="0.25">
      <c r="A32" s="38" t="s">
        <v>114</v>
      </c>
    </row>
  </sheetData>
  <hyperlinks>
    <hyperlink ref="A32" r:id="rId1"/>
    <hyperlink ref="A6" location="'Figure 1'!A1" display="Figure 1: Direct Emissions by Economic Sectors, 1990 to 2018"/>
    <hyperlink ref="A7" location="'Figure 2'!A1" display="Figure 2: Percentage Change in Direct Emissions by Economic Sector, 1990 to 2018"/>
    <hyperlink ref="A8" location="'Figure 3'!A1" display="Figure 3: Direct State and Territory Emissions by Economic Sector, 2018"/>
    <hyperlink ref="A9" location="'Figure 4'!A1" display="Figure 4: Indirect Greenhouse Gas Emissions from the Generation of Purchased Electricity (Scope 2 Emissions) Trends by Economic Sector, 1990 to 2018"/>
    <hyperlink ref="A10" location="'Figure 5'!A1" display="Figure 5: Australia’s Combined Direct and Indirect Greenhouse Gas Emissions from the Generation of Purchased Electricity (Scope 2 Emissions) by Major Economic Sector, 2018"/>
    <hyperlink ref="A11" location="'Figure 6'!A1" display="Figure 6: Combined Direct and Indirect Greenhouse Gas Emissions from the Generation of Purchased Electricity (Scope 2 Emissions) by Major Economic Sectors, 1990 to 2018"/>
    <hyperlink ref="A12" location="'Figure 7'!A1" display="Figure 7: Percentage Change in Combined Direct and Indirect Greenhouse Gas Emissions from the Generation of Purchased Electricity (Scope 2 Emissions) by Major Economic Sectors, 1990 to 2018"/>
    <hyperlink ref="A15" location="'Data Table 1'!A1" display="Data Table 1: National Direct Emissions by Economic Sector, 1990 to 2018"/>
    <hyperlink ref="A16" location="'Data Table 2'!A1" display="Data Table 2: National Indirect Greenhouse Gas Emissions from the Generation of Purchased Electricity (Scope 2 Emissions) by Economic Sector, 1990 to 2018"/>
    <hyperlink ref="A17" location="'Data Table 3'!A1" display="Data Table 3A: New South Wales Direct Emissions by Economic Sectors, 1990 to 2018"/>
    <hyperlink ref="A18" location="'Data Table 3'!A1" display="Data Table 3B: New South Wales Indirect Greenhouse Gas Emissions from the Generation of Purchased Electricity (Scope 2 Emissions) by Economic Sector, 1990 to 2018"/>
    <hyperlink ref="A19" location="'Data Table 4'!A1" display="Data Table 4: Australian Capital Territory Direct Emissions by Economic Sectors, 1990 to 2018"/>
    <hyperlink ref="A20" location="'Data Table 5'!A1" display="Data Table 5A: Northern Territory Direct Emissions by Economic Sectors, 1990 to 2018"/>
    <hyperlink ref="A21" location="'Data Table 5'!A1" display="Data Table 5B: Northern Territory Indirect Greenhouse Gas Emissions from the Generation of Purchased Electricity (Scope 2 Emissions) by Economic Sector, 1990 to 2018"/>
    <hyperlink ref="A22" location="'Data Table 6'!A1" display="Data Table 6A: Queensland Direct Emissions by Economic Sectors, 1990 to 2018"/>
    <hyperlink ref="A23" location="'Data Table 6'!A1" display="Data Table 6B:Queensland Indirect Greenhouse Gas Emissions from the Generation of Purchased Electricity (Scope 2 Emissions) by Economic Sector, 1990 to 2018"/>
    <hyperlink ref="A24" location="'Data Table 7'!A1" display="Data Table 7A: South Australia Direct Emissions by Economic Sectors, 1990 to 2018"/>
    <hyperlink ref="A25" location="'Data Table 7'!A1" display="Data Table 7B: South Australia Indirect Greenhouse Gas Emissions from the Generation of Purchased Electricity (Scope 2 Emissions) by Economic Sector, 1990 to 2018"/>
    <hyperlink ref="A26" location="'Data Table 8'!A1" display="Data Table 8A: Tasmania Direct Emissions by Economic Sectors, 1990 to 2018"/>
    <hyperlink ref="A27" location="'Data Table 8'!A1" display="Data Table 8B: Tasmania Indirect Greenhouse Gas Emissions from the Generation of Purchased Electricity (Scope 2 Emissions) by Economic Sector, 1990 to 2018"/>
    <hyperlink ref="A28" location="'Data Table 9'!A1" display="Data Table 9A: Victoria Direct Emissions by Economic Sectors, 1990 to 2018"/>
    <hyperlink ref="A29" location="'Data Table 9'!A1" display="Data Table 9B: Victoria Indirect Greenhouse Gas Emissions from the Generation of Purchased Electricity (Scope 2 Emissions) by Economic Sector, 1990 to 2018"/>
    <hyperlink ref="A30" location="'Data Table 10'!A1" display="Data Table 10A: Western Australia Direct Emissions by Economic Sectors, 1990 to 2018"/>
    <hyperlink ref="A31" location="'Data Table 10'!A1" display="Data Table 10B: Western Australia Indirect Greenhouse Gas Emissions from the Generation of Purchased Electricity (Scope 2 Emissions) by Economic Sector, 1990 to 201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92"/>
  <sheetViews>
    <sheetView workbookViewId="0">
      <selection activeCell="A2" sqref="A2"/>
    </sheetView>
  </sheetViews>
  <sheetFormatPr defaultColWidth="9.140625" defaultRowHeight="12.75" x14ac:dyDescent="0.2"/>
  <cols>
    <col min="1" max="1" width="16" style="1" customWidth="1"/>
    <col min="2" max="2" width="17" style="1" customWidth="1"/>
    <col min="3" max="5" width="12" style="1" bestFit="1" customWidth="1"/>
    <col min="6" max="6" width="13.7109375" style="1" customWidth="1"/>
    <col min="7" max="7" width="14.140625" style="1" customWidth="1"/>
    <col min="8" max="26" width="12" style="1" bestFit="1" customWidth="1"/>
    <col min="27" max="16384" width="9.140625" style="1"/>
  </cols>
  <sheetData>
    <row r="1" spans="1:30" ht="15.75" x14ac:dyDescent="0.25">
      <c r="A1" s="42" t="str">
        <f>Contents!A6</f>
        <v>Figure 1: Direct Emissions by Economic Sectors, 1990 to 2018</v>
      </c>
    </row>
    <row r="2" spans="1:30" ht="18" x14ac:dyDescent="0.35">
      <c r="A2" t="s">
        <v>134</v>
      </c>
    </row>
    <row r="3" spans="1:30" ht="15" x14ac:dyDescent="0.25">
      <c r="A3"/>
    </row>
    <row r="4" spans="1:30" ht="36" x14ac:dyDescent="0.25">
      <c r="A4" s="25"/>
      <c r="B4" s="29" t="s">
        <v>46</v>
      </c>
      <c r="C4" s="29" t="s">
        <v>62</v>
      </c>
      <c r="D4" s="29" t="s">
        <v>32</v>
      </c>
      <c r="E4" s="29" t="s">
        <v>29</v>
      </c>
      <c r="F4" s="29" t="s">
        <v>61</v>
      </c>
      <c r="G4" s="29" t="s">
        <v>30</v>
      </c>
      <c r="H4" s="29" t="s">
        <v>31</v>
      </c>
      <c r="I4" s="5"/>
      <c r="J4" s="5"/>
      <c r="K4" s="5"/>
      <c r="L4" s="5"/>
      <c r="M4" s="5"/>
      <c r="N4" s="5"/>
      <c r="O4" s="5"/>
      <c r="P4" s="5"/>
      <c r="Q4" s="5"/>
      <c r="R4" s="5"/>
      <c r="S4" s="5"/>
      <c r="T4" s="5"/>
      <c r="U4" s="5"/>
      <c r="V4" s="5"/>
      <c r="W4" s="5"/>
      <c r="X4" s="5"/>
      <c r="Y4" s="5"/>
      <c r="Z4" s="5"/>
      <c r="AA4" s="6"/>
      <c r="AC4" s="3"/>
      <c r="AD4" s="3"/>
    </row>
    <row r="5" spans="1:30" x14ac:dyDescent="0.2">
      <c r="A5" s="29">
        <v>1990</v>
      </c>
      <c r="B5" s="18">
        <v>286.01458179768315</v>
      </c>
      <c r="C5" s="18">
        <v>-19.115745975719555</v>
      </c>
      <c r="D5" s="18">
        <v>44.63826446010259</v>
      </c>
      <c r="E5" s="18">
        <v>68.020160342944834</v>
      </c>
      <c r="F5" s="18">
        <v>148.09131689274489</v>
      </c>
      <c r="G5" s="18">
        <v>40.564228511518365</v>
      </c>
      <c r="H5" s="18">
        <v>49.438202898448765</v>
      </c>
    </row>
    <row r="6" spans="1:30" x14ac:dyDescent="0.2">
      <c r="A6" s="29">
        <v>1991</v>
      </c>
      <c r="B6" s="18">
        <v>265.67788506685599</v>
      </c>
      <c r="C6" s="18">
        <v>-14.814749898987534</v>
      </c>
      <c r="D6" s="18">
        <v>46.114568882359805</v>
      </c>
      <c r="E6" s="18">
        <v>67.885392710848677</v>
      </c>
      <c r="F6" s="18">
        <v>149.67859649689655</v>
      </c>
      <c r="G6" s="18">
        <v>36.725673801293084</v>
      </c>
      <c r="H6" s="18">
        <v>48.900249794191815</v>
      </c>
      <c r="I6" s="7"/>
      <c r="J6" s="7"/>
      <c r="K6" s="7"/>
      <c r="L6" s="7"/>
      <c r="M6" s="7"/>
      <c r="N6" s="7"/>
      <c r="O6" s="7"/>
      <c r="P6" s="7"/>
      <c r="Q6" s="7"/>
      <c r="R6" s="7"/>
      <c r="S6" s="7"/>
      <c r="T6" s="7"/>
      <c r="U6" s="7"/>
    </row>
    <row r="7" spans="1:30" x14ac:dyDescent="0.2">
      <c r="A7" s="29">
        <v>1992</v>
      </c>
      <c r="B7" s="18">
        <v>196.57721593664343</v>
      </c>
      <c r="C7" s="18">
        <v>-19.689299299890383</v>
      </c>
      <c r="D7" s="18">
        <v>48.529928164628615</v>
      </c>
      <c r="E7" s="18">
        <v>68.147496218391169</v>
      </c>
      <c r="F7" s="18">
        <v>153.0606719050792</v>
      </c>
      <c r="G7" s="18">
        <v>45.514187047671868</v>
      </c>
      <c r="H7" s="18">
        <v>49.512864234271071</v>
      </c>
    </row>
    <row r="8" spans="1:30" x14ac:dyDescent="0.2">
      <c r="A8" s="29">
        <v>1993</v>
      </c>
      <c r="B8" s="18">
        <v>178.09381946872045</v>
      </c>
      <c r="C8" s="18">
        <v>-21.071371875417121</v>
      </c>
      <c r="D8" s="18">
        <v>48.754906737850334</v>
      </c>
      <c r="E8" s="18">
        <v>68.481477578208711</v>
      </c>
      <c r="F8" s="18">
        <v>152.47753112429683</v>
      </c>
      <c r="G8" s="18">
        <v>46.484319510968533</v>
      </c>
      <c r="H8" s="18">
        <v>50.577402832996455</v>
      </c>
    </row>
    <row r="9" spans="1:30" x14ac:dyDescent="0.2">
      <c r="A9" s="29">
        <v>1994</v>
      </c>
      <c r="B9" s="18">
        <v>168.32667153836937</v>
      </c>
      <c r="C9" s="18">
        <v>-17.57615424621476</v>
      </c>
      <c r="D9" s="18">
        <v>46.734436156414823</v>
      </c>
      <c r="E9" s="18">
        <v>68.326048037170551</v>
      </c>
      <c r="F9" s="18">
        <v>152.54129965241788</v>
      </c>
      <c r="G9" s="18">
        <v>44.07815364040232</v>
      </c>
      <c r="H9" s="18">
        <v>50.962396826127339</v>
      </c>
    </row>
    <row r="10" spans="1:30" x14ac:dyDescent="0.2">
      <c r="A10" s="29">
        <v>1995</v>
      </c>
      <c r="B10" s="18">
        <v>144.41515212579415</v>
      </c>
      <c r="C10" s="18">
        <v>-18.309088133630219</v>
      </c>
      <c r="D10" s="18">
        <v>48.653986292150712</v>
      </c>
      <c r="E10" s="18">
        <v>68.080290742921591</v>
      </c>
      <c r="F10" s="18">
        <v>158.61924662153388</v>
      </c>
      <c r="G10" s="18">
        <v>44.076989354527548</v>
      </c>
      <c r="H10" s="18">
        <v>52.405536607230786</v>
      </c>
    </row>
    <row r="11" spans="1:30" x14ac:dyDescent="0.2">
      <c r="A11" s="29">
        <v>1996</v>
      </c>
      <c r="B11" s="18">
        <v>147.70589646781929</v>
      </c>
      <c r="C11" s="18">
        <v>-18.10528815298046</v>
      </c>
      <c r="D11" s="18">
        <v>50.972633259130241</v>
      </c>
      <c r="E11" s="18">
        <v>66.232944193980515</v>
      </c>
      <c r="F11" s="18">
        <v>161.09524524889662</v>
      </c>
      <c r="G11" s="18">
        <v>45.787665668999637</v>
      </c>
      <c r="H11" s="18">
        <v>53.212810745612273</v>
      </c>
    </row>
    <row r="12" spans="1:30" x14ac:dyDescent="0.2">
      <c r="A12" s="29">
        <v>1997</v>
      </c>
      <c r="B12" s="18">
        <v>155.66001555140622</v>
      </c>
      <c r="C12" s="18">
        <v>-22.562550146191686</v>
      </c>
      <c r="D12" s="18">
        <v>54.427682290406672</v>
      </c>
      <c r="E12" s="18">
        <v>66.896639448155696</v>
      </c>
      <c r="F12" s="18">
        <v>166.29213142103157</v>
      </c>
      <c r="G12" s="18">
        <v>38.043712737884967</v>
      </c>
      <c r="H12" s="18">
        <v>53.411516049954457</v>
      </c>
    </row>
    <row r="13" spans="1:30" x14ac:dyDescent="0.2">
      <c r="A13" s="29">
        <v>1998</v>
      </c>
      <c r="B13" s="18">
        <v>140.23223454967933</v>
      </c>
      <c r="C13" s="18">
        <v>-22.529446558274174</v>
      </c>
      <c r="D13" s="18">
        <v>55.402100888541938</v>
      </c>
      <c r="E13" s="18">
        <v>67.470130430018216</v>
      </c>
      <c r="F13" s="18">
        <v>178.11683070686829</v>
      </c>
      <c r="G13" s="18">
        <v>33.924514660003872</v>
      </c>
      <c r="H13" s="18">
        <v>53.717829134790648</v>
      </c>
    </row>
    <row r="14" spans="1:30" x14ac:dyDescent="0.2">
      <c r="A14" s="29">
        <v>1999</v>
      </c>
      <c r="B14" s="18">
        <v>151.43696510101393</v>
      </c>
      <c r="C14" s="18">
        <v>-21.969391686677458</v>
      </c>
      <c r="D14" s="18">
        <v>53.005712750718317</v>
      </c>
      <c r="E14" s="18">
        <v>68.756257108538819</v>
      </c>
      <c r="F14" s="18">
        <v>183.75890284328801</v>
      </c>
      <c r="G14" s="18">
        <v>35.614106505312826</v>
      </c>
      <c r="H14" s="18">
        <v>52.788272502554825</v>
      </c>
    </row>
    <row r="15" spans="1:30" x14ac:dyDescent="0.2">
      <c r="A15" s="29">
        <v>2000</v>
      </c>
      <c r="B15" s="18">
        <v>153.81420385841599</v>
      </c>
      <c r="C15" s="18">
        <v>-19.642149840621542</v>
      </c>
      <c r="D15" s="18">
        <v>56.301222884591965</v>
      </c>
      <c r="E15" s="18">
        <v>67.856474655540268</v>
      </c>
      <c r="F15" s="18">
        <v>187.10938511477698</v>
      </c>
      <c r="G15" s="18">
        <v>45.683229690414791</v>
      </c>
      <c r="H15" s="18">
        <v>54.254593813604544</v>
      </c>
      <c r="T15" s="8"/>
    </row>
    <row r="16" spans="1:30" x14ac:dyDescent="0.2">
      <c r="A16" s="29">
        <v>2001</v>
      </c>
      <c r="B16" s="18">
        <v>174.165970291316</v>
      </c>
      <c r="C16" s="18">
        <v>-14.937460644070846</v>
      </c>
      <c r="D16" s="18">
        <v>56.371938295676387</v>
      </c>
      <c r="E16" s="18">
        <v>67.857126973781376</v>
      </c>
      <c r="F16" s="18">
        <v>194.17739644978136</v>
      </c>
      <c r="G16" s="18">
        <v>43.293270160767285</v>
      </c>
      <c r="H16" s="18">
        <v>55.019445265966631</v>
      </c>
      <c r="T16" s="8"/>
    </row>
    <row r="17" spans="1:20" x14ac:dyDescent="0.2">
      <c r="A17" s="29">
        <v>2002</v>
      </c>
      <c r="B17" s="18">
        <v>172.82943014324772</v>
      </c>
      <c r="C17" s="18">
        <v>-26.529150214888169</v>
      </c>
      <c r="D17" s="18">
        <v>56.555476732550865</v>
      </c>
      <c r="E17" s="18">
        <v>67.945013081332448</v>
      </c>
      <c r="F17" s="18">
        <v>195.63769016011608</v>
      </c>
      <c r="G17" s="18">
        <v>43.917779650444096</v>
      </c>
      <c r="H17" s="18">
        <v>57.036326770513959</v>
      </c>
      <c r="T17" s="8"/>
    </row>
    <row r="18" spans="1:20" x14ac:dyDescent="0.2">
      <c r="A18" s="29">
        <v>2003</v>
      </c>
      <c r="B18" s="18">
        <v>172.04036489151551</v>
      </c>
      <c r="C18" s="18">
        <v>-20.146878003636473</v>
      </c>
      <c r="D18" s="18">
        <v>54.474234058768857</v>
      </c>
      <c r="E18" s="18">
        <v>72.308453988327869</v>
      </c>
      <c r="F18" s="18">
        <v>196.74406932353324</v>
      </c>
      <c r="G18" s="18">
        <v>47.976935444487168</v>
      </c>
      <c r="H18" s="18">
        <v>59.327172180490663</v>
      </c>
    </row>
    <row r="19" spans="1:20" x14ac:dyDescent="0.2">
      <c r="A19" s="29">
        <v>2004</v>
      </c>
      <c r="B19" s="18">
        <v>165.93933811542982</v>
      </c>
      <c r="C19" s="18">
        <v>-23.616386605386666</v>
      </c>
      <c r="D19" s="18">
        <v>55.877257663750449</v>
      </c>
      <c r="E19" s="18">
        <v>73.693746018947678</v>
      </c>
      <c r="F19" s="18">
        <v>204.70505536988622</v>
      </c>
      <c r="G19" s="18">
        <v>48.800997582206605</v>
      </c>
      <c r="H19" s="18">
        <v>61.275679424416317</v>
      </c>
    </row>
    <row r="20" spans="1:20" x14ac:dyDescent="0.2">
      <c r="A20" s="29">
        <v>2005</v>
      </c>
      <c r="B20" s="18">
        <v>199.3271867045959</v>
      </c>
      <c r="C20" s="18">
        <v>-26.953786525865159</v>
      </c>
      <c r="D20" s="18">
        <v>58.46311947919925</v>
      </c>
      <c r="E20" s="18">
        <v>72.822164496746666</v>
      </c>
      <c r="F20" s="18">
        <v>206.06947961318545</v>
      </c>
      <c r="G20" s="18">
        <v>45.969716525625451</v>
      </c>
      <c r="H20" s="18">
        <v>61.517725915828173</v>
      </c>
    </row>
    <row r="21" spans="1:20" x14ac:dyDescent="0.2">
      <c r="A21" s="29">
        <v>2006</v>
      </c>
      <c r="B21" s="18">
        <v>189.63086115304353</v>
      </c>
      <c r="C21" s="18">
        <v>-30.739633855082417</v>
      </c>
      <c r="D21" s="18">
        <v>59.772144753685218</v>
      </c>
      <c r="E21" s="18">
        <v>71.779028550038078</v>
      </c>
      <c r="F21" s="18">
        <v>210.40611280698906</v>
      </c>
      <c r="G21" s="18">
        <v>51.66602473514034</v>
      </c>
      <c r="H21" s="18">
        <v>62.336952977397281</v>
      </c>
    </row>
    <row r="22" spans="1:20" x14ac:dyDescent="0.2">
      <c r="A22" s="29">
        <v>2007</v>
      </c>
      <c r="B22" s="18">
        <v>192.50265766517325</v>
      </c>
      <c r="C22" s="18">
        <v>-32.252545290345587</v>
      </c>
      <c r="D22" s="18">
        <v>61.858209585487131</v>
      </c>
      <c r="E22" s="18">
        <v>74.07694357549623</v>
      </c>
      <c r="F22" s="18">
        <v>213.15667848957071</v>
      </c>
      <c r="G22" s="18">
        <v>62.197010156687526</v>
      </c>
      <c r="H22" s="18">
        <v>63.064346665414867</v>
      </c>
    </row>
    <row r="23" spans="1:20" x14ac:dyDescent="0.2">
      <c r="A23" s="29">
        <v>2008</v>
      </c>
      <c r="B23" s="18">
        <v>170.75175085678478</v>
      </c>
      <c r="C23" s="18">
        <v>-32.969717439772758</v>
      </c>
      <c r="D23" s="18">
        <v>62.231182861234018</v>
      </c>
      <c r="E23" s="18">
        <v>75.188962525453391</v>
      </c>
      <c r="F23" s="18">
        <v>215.8449148071318</v>
      </c>
      <c r="G23" s="18">
        <v>68.611915233179516</v>
      </c>
      <c r="H23" s="18">
        <v>63.697938980081737</v>
      </c>
    </row>
    <row r="24" spans="1:20" x14ac:dyDescent="0.2">
      <c r="A24" s="29">
        <v>2009</v>
      </c>
      <c r="B24" s="18">
        <v>165.80832400608296</v>
      </c>
      <c r="C24" s="18">
        <v>-35.534154996539193</v>
      </c>
      <c r="D24" s="18">
        <v>65.242496838599365</v>
      </c>
      <c r="E24" s="18">
        <v>68.778613014574461</v>
      </c>
      <c r="F24" s="18">
        <v>220.54703655386268</v>
      </c>
      <c r="G24" s="18">
        <v>67.451059298113833</v>
      </c>
      <c r="H24" s="18">
        <v>63.898144335072516</v>
      </c>
    </row>
    <row r="25" spans="1:20" x14ac:dyDescent="0.2">
      <c r="A25" s="29">
        <v>2010</v>
      </c>
      <c r="B25" s="18">
        <v>154.89510658085052</v>
      </c>
      <c r="C25" s="18">
        <v>-41.947264924437142</v>
      </c>
      <c r="D25" s="18">
        <v>64.884243142309586</v>
      </c>
      <c r="E25" s="18">
        <v>70.964542769044556</v>
      </c>
      <c r="F25" s="18">
        <v>215.25707979923328</v>
      </c>
      <c r="G25" s="18">
        <v>65.075049279622519</v>
      </c>
      <c r="H25" s="18">
        <v>64.408796835233019</v>
      </c>
    </row>
    <row r="26" spans="1:20" x14ac:dyDescent="0.2">
      <c r="A26" s="29">
        <v>2011</v>
      </c>
      <c r="B26" s="18">
        <v>138.22360455247062</v>
      </c>
      <c r="C26" s="18">
        <v>-48.126175606665228</v>
      </c>
      <c r="D26" s="18">
        <v>66.260361179368601</v>
      </c>
      <c r="E26" s="18">
        <v>71.352419162461558</v>
      </c>
      <c r="F26" s="18">
        <v>207.92730899082761</v>
      </c>
      <c r="G26" s="18">
        <v>72.057396584522536</v>
      </c>
      <c r="H26" s="18">
        <v>65.334004623405804</v>
      </c>
    </row>
    <row r="27" spans="1:20" x14ac:dyDescent="0.2">
      <c r="A27" s="29">
        <v>2012</v>
      </c>
      <c r="B27" s="18">
        <v>140.09745626066481</v>
      </c>
      <c r="C27" s="18">
        <v>-56.051916336692571</v>
      </c>
      <c r="D27" s="18">
        <v>68.882181719657297</v>
      </c>
      <c r="E27" s="18">
        <v>68.975063084520357</v>
      </c>
      <c r="F27" s="18">
        <v>206.94197305507839</v>
      </c>
      <c r="G27" s="18">
        <v>61.384739278357912</v>
      </c>
      <c r="H27" s="18">
        <v>65.103854027435105</v>
      </c>
    </row>
    <row r="28" spans="1:20" x14ac:dyDescent="0.2">
      <c r="A28" s="29">
        <v>2013</v>
      </c>
      <c r="B28" s="18">
        <v>139.0967885273447</v>
      </c>
      <c r="C28" s="18">
        <v>-56.805605371769829</v>
      </c>
      <c r="D28" s="18">
        <v>72.351593787601331</v>
      </c>
      <c r="E28" s="18">
        <v>67.70225917147296</v>
      </c>
      <c r="F28" s="18">
        <v>193.3821095117716</v>
      </c>
      <c r="G28" s="18">
        <v>59.753118276601072</v>
      </c>
      <c r="H28" s="18">
        <v>65.14773746453406</v>
      </c>
    </row>
    <row r="29" spans="1:20" x14ac:dyDescent="0.2">
      <c r="A29" s="29">
        <v>2014</v>
      </c>
      <c r="B29" s="18">
        <v>141.49024684425922</v>
      </c>
      <c r="C29" s="18">
        <v>-55.416754297840498</v>
      </c>
      <c r="D29" s="18">
        <v>72.24937583424412</v>
      </c>
      <c r="E29" s="18">
        <v>66.413146230303283</v>
      </c>
      <c r="F29" s="18">
        <v>187.08823499797492</v>
      </c>
      <c r="G29" s="18">
        <v>61.089892087391817</v>
      </c>
      <c r="H29" s="18">
        <v>66.825383747839865</v>
      </c>
    </row>
    <row r="30" spans="1:20" x14ac:dyDescent="0.2">
      <c r="A30" s="29">
        <v>2015</v>
      </c>
      <c r="B30" s="18">
        <v>121.97080035778208</v>
      </c>
      <c r="C30" s="18">
        <v>-52.101178649508036</v>
      </c>
      <c r="D30" s="18">
        <v>76.098537226119092</v>
      </c>
      <c r="E30" s="18">
        <v>62.103757294404723</v>
      </c>
      <c r="F30" s="18">
        <v>194.95963773036385</v>
      </c>
      <c r="G30" s="18">
        <v>67.747579175171339</v>
      </c>
      <c r="H30" s="18">
        <v>68.042004863771112</v>
      </c>
    </row>
    <row r="31" spans="1:20" x14ac:dyDescent="0.2">
      <c r="A31" s="29">
        <v>2016</v>
      </c>
      <c r="B31" s="18">
        <v>104.81830287953423</v>
      </c>
      <c r="C31" s="18">
        <v>-53.51587247607803</v>
      </c>
      <c r="D31" s="18">
        <v>81.198896680734478</v>
      </c>
      <c r="E31" s="18">
        <v>59.802827384265832</v>
      </c>
      <c r="F31" s="18">
        <v>201.06433960032808</v>
      </c>
      <c r="G31" s="18">
        <v>65.131609414650583</v>
      </c>
      <c r="H31" s="18">
        <v>67.648252667206563</v>
      </c>
    </row>
    <row r="32" spans="1:20" x14ac:dyDescent="0.2">
      <c r="A32" s="29">
        <v>2017</v>
      </c>
      <c r="B32" s="18">
        <v>102.31545014593044</v>
      </c>
      <c r="C32" s="18">
        <v>-49.80485374735769</v>
      </c>
      <c r="D32" s="18">
        <v>88.257519259077696</v>
      </c>
      <c r="E32" s="18">
        <v>59.164300998803576</v>
      </c>
      <c r="F32" s="18">
        <v>196.20039170467962</v>
      </c>
      <c r="G32" s="18">
        <v>64.435061533888003</v>
      </c>
      <c r="H32" s="18">
        <v>68.918649271018552</v>
      </c>
    </row>
    <row r="33" spans="1:8" x14ac:dyDescent="0.2">
      <c r="A33" s="29">
        <v>2018</v>
      </c>
      <c r="B33" s="18">
        <v>106.19660823010771</v>
      </c>
      <c r="C33" s="18">
        <v>-44.732898196956704</v>
      </c>
      <c r="D33" s="18">
        <v>94.904220863248042</v>
      </c>
      <c r="E33" s="18">
        <v>59.40999385537333</v>
      </c>
      <c r="F33" s="18">
        <v>189.79085573016343</v>
      </c>
      <c r="G33" s="18">
        <v>62.234565341606825</v>
      </c>
      <c r="H33" s="18">
        <v>69.643046473233326</v>
      </c>
    </row>
    <row r="1992" spans="34:34" x14ac:dyDescent="0.2">
      <c r="AH1992" s="1" t="e">
        <f>AE1992/AF1992</f>
        <v>#DIV/0!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activeCell="A2" sqref="A2:XFD2"/>
    </sheetView>
  </sheetViews>
  <sheetFormatPr defaultColWidth="9.140625" defaultRowHeight="12.75" x14ac:dyDescent="0.2"/>
  <cols>
    <col min="1" max="1" width="20.42578125" style="1" customWidth="1"/>
    <col min="2" max="27" width="11.28515625" style="1" bestFit="1" customWidth="1"/>
    <col min="28" max="28" width="12" style="1" bestFit="1" customWidth="1"/>
    <col min="29" max="29" width="11.28515625" style="1" bestFit="1" customWidth="1"/>
    <col min="30" max="16384" width="9.140625" style="1"/>
  </cols>
  <sheetData>
    <row r="1" spans="1:12" ht="18" customHeight="1" x14ac:dyDescent="0.25">
      <c r="A1" s="52" t="str">
        <f>Contents!A7</f>
        <v>Figure 2: Percentage Change in Direct Emissions by Economic Sector, 1990 to 2018</v>
      </c>
      <c r="B1" s="52"/>
      <c r="C1" s="52"/>
      <c r="D1" s="52"/>
      <c r="E1" s="52"/>
      <c r="F1" s="52"/>
      <c r="G1" s="52"/>
      <c r="H1" s="52"/>
      <c r="I1" s="39"/>
      <c r="J1" s="39"/>
      <c r="K1" s="39"/>
      <c r="L1" s="39"/>
    </row>
    <row r="2" spans="1:12" ht="15" x14ac:dyDescent="0.25">
      <c r="A2"/>
    </row>
    <row r="3" spans="1:12" ht="48" x14ac:dyDescent="0.2">
      <c r="A3" s="25"/>
      <c r="B3" s="29" t="s">
        <v>46</v>
      </c>
      <c r="C3" s="29" t="s">
        <v>62</v>
      </c>
      <c r="D3" s="29" t="s">
        <v>32</v>
      </c>
      <c r="E3" s="29" t="s">
        <v>29</v>
      </c>
      <c r="F3" s="29" t="s">
        <v>61</v>
      </c>
      <c r="G3" s="29" t="s">
        <v>30</v>
      </c>
      <c r="H3" s="29" t="s">
        <v>31</v>
      </c>
    </row>
    <row r="4" spans="1:12" x14ac:dyDescent="0.2">
      <c r="A4" s="29">
        <v>1990</v>
      </c>
      <c r="B4" s="21">
        <v>0</v>
      </c>
      <c r="C4" s="21">
        <v>0</v>
      </c>
      <c r="D4" s="21">
        <v>0</v>
      </c>
      <c r="E4" s="21">
        <v>0</v>
      </c>
      <c r="F4" s="21">
        <v>0</v>
      </c>
      <c r="G4" s="21">
        <v>0</v>
      </c>
      <c r="H4" s="21">
        <v>0</v>
      </c>
    </row>
    <row r="5" spans="1:12" x14ac:dyDescent="0.2">
      <c r="A5" s="29">
        <v>1991</v>
      </c>
      <c r="B5" s="21">
        <v>-7.1103705982419552E-2</v>
      </c>
      <c r="C5" s="21">
        <v>0.22499755344076355</v>
      </c>
      <c r="D5" s="21">
        <v>3.3072621440663807E-2</v>
      </c>
      <c r="E5" s="21">
        <v>-1.9812895385233897E-3</v>
      </c>
      <c r="F5" s="21">
        <v>1.0718248965948751E-2</v>
      </c>
      <c r="G5" s="21">
        <v>-9.4629057449849174E-2</v>
      </c>
      <c r="H5" s="21">
        <v>-1.0881324010946769E-2</v>
      </c>
    </row>
    <row r="6" spans="1:12" x14ac:dyDescent="0.2">
      <c r="A6" s="29">
        <v>1992</v>
      </c>
      <c r="B6" s="21">
        <v>-0.31270211923776892</v>
      </c>
      <c r="C6" s="21">
        <v>-3.0004234461963541E-2</v>
      </c>
      <c r="D6" s="21">
        <v>8.7182235949257558E-2</v>
      </c>
      <c r="E6" s="21">
        <v>1.8720313919333709E-3</v>
      </c>
      <c r="F6" s="21">
        <v>3.3556018790307451E-2</v>
      </c>
      <c r="G6" s="21">
        <v>0.12202767605324838</v>
      </c>
      <c r="H6" s="21">
        <v>1.5101951819662673E-3</v>
      </c>
    </row>
    <row r="7" spans="1:12" x14ac:dyDescent="0.2">
      <c r="A7" s="29">
        <v>1993</v>
      </c>
      <c r="B7" s="21">
        <v>-0.37732608474242801</v>
      </c>
      <c r="C7" s="21">
        <v>-0.10230445111488518</v>
      </c>
      <c r="D7" s="21">
        <v>9.222227448890119E-2</v>
      </c>
      <c r="E7" s="21">
        <v>6.7820662717936742E-3</v>
      </c>
      <c r="F7" s="21">
        <v>2.961830797094378E-2</v>
      </c>
      <c r="G7" s="21">
        <v>0.14594363597397475</v>
      </c>
      <c r="H7" s="21">
        <v>2.3042907463439288E-2</v>
      </c>
    </row>
    <row r="8" spans="1:12" x14ac:dyDescent="0.2">
      <c r="A8" s="29">
        <v>1994</v>
      </c>
      <c r="B8" s="21">
        <v>-0.41147521052811964</v>
      </c>
      <c r="C8" s="21">
        <v>8.0540499515967312E-2</v>
      </c>
      <c r="D8" s="21">
        <v>4.6959076963795976E-2</v>
      </c>
      <c r="E8" s="21">
        <v>4.4970151890775245E-3</v>
      </c>
      <c r="F8" s="21">
        <v>3.0048910719700617E-2</v>
      </c>
      <c r="G8" s="21">
        <v>8.6626203870391993E-2</v>
      </c>
      <c r="H8" s="21">
        <v>3.0830285858274964E-2</v>
      </c>
    </row>
    <row r="9" spans="1:12" x14ac:dyDescent="0.2">
      <c r="A9" s="29">
        <v>1995</v>
      </c>
      <c r="B9" s="21">
        <v>-0.49507765926442016</v>
      </c>
      <c r="C9" s="21">
        <v>4.2198606484619372E-2</v>
      </c>
      <c r="D9" s="21">
        <v>8.9961423917754413E-2</v>
      </c>
      <c r="E9" s="21">
        <v>8.8400850091496785E-4</v>
      </c>
      <c r="F9" s="21">
        <v>7.1090796879156981E-2</v>
      </c>
      <c r="G9" s="21">
        <v>8.6597501589651182E-2</v>
      </c>
      <c r="H9" s="21">
        <v>6.0021067409695927E-2</v>
      </c>
    </row>
    <row r="10" spans="1:12" x14ac:dyDescent="0.2">
      <c r="A10" s="29">
        <v>1996</v>
      </c>
      <c r="B10" s="21">
        <v>-0.48357214677851168</v>
      </c>
      <c r="C10" s="21">
        <v>5.2859973344621669E-2</v>
      </c>
      <c r="D10" s="21">
        <v>0.14190445967470966</v>
      </c>
      <c r="E10" s="21">
        <v>-2.6274800587847924E-2</v>
      </c>
      <c r="F10" s="21">
        <v>8.7810201360893014E-2</v>
      </c>
      <c r="G10" s="21">
        <v>0.12876954275114727</v>
      </c>
      <c r="H10" s="21">
        <v>7.6350021357308284E-2</v>
      </c>
    </row>
    <row r="11" spans="1:12" x14ac:dyDescent="0.2">
      <c r="A11" s="29">
        <v>1997</v>
      </c>
      <c r="B11" s="21">
        <v>-0.45576195950206921</v>
      </c>
      <c r="C11" s="21">
        <v>-0.18031230247829155</v>
      </c>
      <c r="D11" s="21">
        <v>0.21930552069410769</v>
      </c>
      <c r="E11" s="21">
        <v>-1.6517469072765412E-2</v>
      </c>
      <c r="F11" s="21">
        <v>0.12290264486923719</v>
      </c>
      <c r="G11" s="21">
        <v>-6.21364159044141E-2</v>
      </c>
      <c r="H11" s="21">
        <v>8.0369287687646951E-2</v>
      </c>
    </row>
    <row r="12" spans="1:12" x14ac:dyDescent="0.2">
      <c r="A12" s="29">
        <v>1998</v>
      </c>
      <c r="B12" s="21">
        <v>-0.50970249954292624</v>
      </c>
      <c r="C12" s="21">
        <v>-0.17858055798034944</v>
      </c>
      <c r="D12" s="21">
        <v>0.24113474299745685</v>
      </c>
      <c r="E12" s="21">
        <v>-8.086277805778086E-3</v>
      </c>
      <c r="F12" s="21">
        <v>0.202749995368529</v>
      </c>
      <c r="G12" s="21">
        <v>-0.16368396725773104</v>
      </c>
      <c r="H12" s="21">
        <v>8.6565165912941611E-2</v>
      </c>
    </row>
    <row r="13" spans="1:12" x14ac:dyDescent="0.2">
      <c r="A13" s="29">
        <v>1999</v>
      </c>
      <c r="B13" s="21">
        <v>-0.47052711736167629</v>
      </c>
      <c r="C13" s="21">
        <v>-0.1492824666420316</v>
      </c>
      <c r="D13" s="21">
        <v>0.18745012584650333</v>
      </c>
      <c r="E13" s="21">
        <v>1.0821744051803472E-2</v>
      </c>
      <c r="F13" s="21">
        <v>0.24084859733116804</v>
      </c>
      <c r="G13" s="21">
        <v>-0.12203170595984425</v>
      </c>
      <c r="H13" s="21">
        <v>6.776277064494951E-2</v>
      </c>
    </row>
    <row r="14" spans="1:12" x14ac:dyDescent="0.2">
      <c r="A14" s="29">
        <v>2000</v>
      </c>
      <c r="B14" s="21">
        <v>-0.46221551750386325</v>
      </c>
      <c r="C14" s="21">
        <v>-2.7537709779708042E-2</v>
      </c>
      <c r="D14" s="21">
        <v>0.2612771478809095</v>
      </c>
      <c r="E14" s="21">
        <v>-2.4064290142701283E-3</v>
      </c>
      <c r="F14" s="21">
        <v>0.26347303164500135</v>
      </c>
      <c r="G14" s="21">
        <v>0.12619495961676841</v>
      </c>
      <c r="H14" s="21">
        <v>9.7422451318652348E-2</v>
      </c>
    </row>
    <row r="15" spans="1:12" x14ac:dyDescent="0.2">
      <c r="A15" s="29">
        <v>2001</v>
      </c>
      <c r="B15" s="21">
        <v>-0.39105912294179812</v>
      </c>
      <c r="C15" s="21">
        <v>0.21857819919535892</v>
      </c>
      <c r="D15" s="21">
        <v>0.26286133606429263</v>
      </c>
      <c r="E15" s="21">
        <v>-2.3968389421823444E-3</v>
      </c>
      <c r="F15" s="21">
        <v>0.31120041690502553</v>
      </c>
      <c r="G15" s="21">
        <v>6.7277050479932043E-2</v>
      </c>
      <c r="H15" s="21">
        <v>0.11289331003763059</v>
      </c>
    </row>
    <row r="16" spans="1:12" x14ac:dyDescent="0.2">
      <c r="A16" s="29">
        <v>2002</v>
      </c>
      <c r="B16" s="21">
        <v>-0.39573210198946673</v>
      </c>
      <c r="C16" s="21">
        <v>-0.38781663287349466</v>
      </c>
      <c r="D16" s="21">
        <v>0.26697302004426726</v>
      </c>
      <c r="E16" s="21">
        <v>-1.1047792482921093E-3</v>
      </c>
      <c r="F16" s="21">
        <v>0.32106118214754376</v>
      </c>
      <c r="G16" s="21">
        <v>8.2672622208837865E-2</v>
      </c>
      <c r="H16" s="21">
        <v>0.15368932175128891</v>
      </c>
    </row>
    <row r="17" spans="1:8" x14ac:dyDescent="0.2">
      <c r="A17" s="29">
        <v>2003</v>
      </c>
      <c r="B17" s="21">
        <v>-0.39849093074138808</v>
      </c>
      <c r="C17" s="21">
        <v>-5.3941500856238722E-2</v>
      </c>
      <c r="D17" s="21">
        <v>0.22034838759149333</v>
      </c>
      <c r="E17" s="21">
        <v>6.304445070053144E-2</v>
      </c>
      <c r="F17" s="21">
        <v>0.32853210742953354</v>
      </c>
      <c r="G17" s="21">
        <v>0.18273999543375852</v>
      </c>
      <c r="H17" s="21">
        <v>0.20002687602449609</v>
      </c>
    </row>
    <row r="18" spans="1:8" x14ac:dyDescent="0.2">
      <c r="A18" s="29">
        <v>2004</v>
      </c>
      <c r="B18" s="21">
        <v>-0.41982210461979319</v>
      </c>
      <c r="C18" s="21">
        <v>-0.23544153784967303</v>
      </c>
      <c r="D18" s="21">
        <v>0.25177934983769812</v>
      </c>
      <c r="E18" s="21">
        <v>8.3410354333151915E-2</v>
      </c>
      <c r="F18" s="21">
        <v>0.38228938512407074</v>
      </c>
      <c r="G18" s="21">
        <v>0.20305499137865723</v>
      </c>
      <c r="H18" s="21">
        <v>0.2394398629392529</v>
      </c>
    </row>
    <row r="19" spans="1:8" x14ac:dyDescent="0.2">
      <c r="A19" s="29">
        <v>2005</v>
      </c>
      <c r="B19" s="21">
        <v>-0.30308732704546837</v>
      </c>
      <c r="C19" s="21">
        <v>-0.41003058735459907</v>
      </c>
      <c r="D19" s="21">
        <v>0.30970861404016348</v>
      </c>
      <c r="E19" s="21">
        <v>7.0596777919825993E-2</v>
      </c>
      <c r="F19" s="21">
        <v>0.39150278312692199</v>
      </c>
      <c r="G19" s="21">
        <v>0.13325750821495785</v>
      </c>
      <c r="H19" s="21">
        <v>0.2443358032692251</v>
      </c>
    </row>
    <row r="20" spans="1:8" x14ac:dyDescent="0.2">
      <c r="A20" s="29">
        <v>2006</v>
      </c>
      <c r="B20" s="21">
        <v>-0.33698883476094288</v>
      </c>
      <c r="C20" s="21">
        <v>-0.60807921878263582</v>
      </c>
      <c r="D20" s="21">
        <v>0.33903379704892411</v>
      </c>
      <c r="E20" s="21">
        <v>5.5261090067146856E-2</v>
      </c>
      <c r="F20" s="21">
        <v>0.42078629065994222</v>
      </c>
      <c r="G20" s="21">
        <v>0.27368439216019058</v>
      </c>
      <c r="H20" s="21">
        <v>0.26090653225085658</v>
      </c>
    </row>
    <row r="21" spans="1:8" x14ac:dyDescent="0.2">
      <c r="A21" s="29">
        <v>2007</v>
      </c>
      <c r="B21" s="21">
        <v>-0.32694810014496745</v>
      </c>
      <c r="C21" s="21">
        <v>-0.68722399488422448</v>
      </c>
      <c r="D21" s="21">
        <v>0.38576645695478651</v>
      </c>
      <c r="E21" s="21">
        <v>8.9043942296140433E-2</v>
      </c>
      <c r="F21" s="21">
        <v>0.43935973399405581</v>
      </c>
      <c r="G21" s="21">
        <v>0.53329700672173397</v>
      </c>
      <c r="H21" s="21">
        <v>0.27561972256466571</v>
      </c>
    </row>
    <row r="22" spans="1:8" x14ac:dyDescent="0.2">
      <c r="A22" s="29">
        <v>2008</v>
      </c>
      <c r="B22" s="21">
        <v>-0.40299634450956534</v>
      </c>
      <c r="C22" s="21">
        <v>-0.72474134578112959</v>
      </c>
      <c r="D22" s="21">
        <v>0.39412191790870077</v>
      </c>
      <c r="E22" s="21">
        <v>0.10539231525425419</v>
      </c>
      <c r="F22" s="21">
        <v>0.4575122926583024</v>
      </c>
      <c r="G22" s="21">
        <v>0.69143892909726867</v>
      </c>
      <c r="H22" s="21">
        <v>0.28843556694251116</v>
      </c>
    </row>
    <row r="23" spans="1:8" x14ac:dyDescent="0.2">
      <c r="A23" s="29">
        <v>2009</v>
      </c>
      <c r="B23" s="21">
        <v>-0.42028017255648165</v>
      </c>
      <c r="C23" s="21">
        <v>-0.85889449680247787</v>
      </c>
      <c r="D23" s="21">
        <v>0.46158229106135407</v>
      </c>
      <c r="E23" s="21">
        <v>1.1150409934431948E-2</v>
      </c>
      <c r="F23" s="21">
        <v>0.48926379467334913</v>
      </c>
      <c r="G23" s="21">
        <v>0.66282120412966439</v>
      </c>
      <c r="H23" s="21">
        <v>0.29248517520602402</v>
      </c>
    </row>
    <row r="24" spans="1:8" x14ac:dyDescent="0.2">
      <c r="A24" s="29">
        <v>2010</v>
      </c>
      <c r="B24" s="21">
        <v>-0.45843633003852235</v>
      </c>
      <c r="C24" s="21">
        <v>-1.1943828390332101</v>
      </c>
      <c r="D24" s="21">
        <v>0.45355658261092846</v>
      </c>
      <c r="E24" s="21">
        <v>4.3286908046889394E-2</v>
      </c>
      <c r="F24" s="21">
        <v>0.45354288364613016</v>
      </c>
      <c r="G24" s="21">
        <v>0.60424718200037297</v>
      </c>
      <c r="H24" s="21">
        <v>0.30281428245956721</v>
      </c>
    </row>
    <row r="25" spans="1:8" x14ac:dyDescent="0.2">
      <c r="A25" s="29">
        <v>2011</v>
      </c>
      <c r="B25" s="21">
        <v>-0.51672532329052645</v>
      </c>
      <c r="C25" s="21">
        <v>-1.5176195408640685</v>
      </c>
      <c r="D25" s="21">
        <v>0.48438479812743873</v>
      </c>
      <c r="E25" s="21">
        <v>4.8989282041031812E-2</v>
      </c>
      <c r="F25" s="21">
        <v>0.40404794388734433</v>
      </c>
      <c r="G25" s="21">
        <v>0.7763778390130498</v>
      </c>
      <c r="H25" s="21">
        <v>0.32152871247380643</v>
      </c>
    </row>
    <row r="26" spans="1:8" x14ac:dyDescent="0.2">
      <c r="A26" s="29">
        <v>2012</v>
      </c>
      <c r="B26" s="21">
        <v>-0.51017372827597685</v>
      </c>
      <c r="C26" s="21">
        <v>-1.9322379784649062</v>
      </c>
      <c r="D26" s="21">
        <v>0.54311962063900965</v>
      </c>
      <c r="E26" s="21">
        <v>1.4038525295457793E-2</v>
      </c>
      <c r="F26" s="21">
        <v>0.39739437393858879</v>
      </c>
      <c r="G26" s="21">
        <v>0.51327269199579351</v>
      </c>
      <c r="H26" s="21">
        <v>0.316873393662088</v>
      </c>
    </row>
    <row r="27" spans="1:8" x14ac:dyDescent="0.2">
      <c r="A27" s="29">
        <v>2013</v>
      </c>
      <c r="B27" s="21">
        <v>-0.51367238812412386</v>
      </c>
      <c r="C27" s="21">
        <v>-1.971665633343485</v>
      </c>
      <c r="D27" s="21">
        <v>0.62084244678170109</v>
      </c>
      <c r="E27" s="21">
        <v>-4.673631609644513E-3</v>
      </c>
      <c r="F27" s="21">
        <v>0.30583016998780943</v>
      </c>
      <c r="G27" s="21">
        <v>0.47304954313710046</v>
      </c>
      <c r="H27" s="21">
        <v>0.31776103590080562</v>
      </c>
    </row>
    <row r="28" spans="1:8" x14ac:dyDescent="0.2">
      <c r="A28" s="29">
        <v>2014</v>
      </c>
      <c r="B28" s="21">
        <v>-0.50530407941108213</v>
      </c>
      <c r="C28" s="21">
        <v>-1.8990108138196526</v>
      </c>
      <c r="D28" s="21">
        <v>0.61855252904870817</v>
      </c>
      <c r="E28" s="21">
        <v>-2.3625556078363918E-2</v>
      </c>
      <c r="F28" s="21">
        <v>0.26333021357000663</v>
      </c>
      <c r="G28" s="21">
        <v>0.50600404171485991</v>
      </c>
      <c r="H28" s="21">
        <v>0.35169524436610655</v>
      </c>
    </row>
    <row r="29" spans="1:8" x14ac:dyDescent="0.2">
      <c r="A29" s="29">
        <v>2015</v>
      </c>
      <c r="B29" s="21">
        <v>-0.57355041274063423</v>
      </c>
      <c r="C29" s="21">
        <v>-1.7255634551581678</v>
      </c>
      <c r="D29" s="21">
        <v>0.70478261524113472</v>
      </c>
      <c r="E29" s="21">
        <v>-8.698013969256646E-2</v>
      </c>
      <c r="F29" s="21">
        <v>0.31648257184155737</v>
      </c>
      <c r="G29" s="21">
        <v>0.67013108990681669</v>
      </c>
      <c r="H29" s="21">
        <v>0.37630417115962933</v>
      </c>
    </row>
    <row r="30" spans="1:8" x14ac:dyDescent="0.2">
      <c r="A30" s="29">
        <v>2016</v>
      </c>
      <c r="B30" s="21">
        <v>-0.63352112252207093</v>
      </c>
      <c r="C30" s="21">
        <v>-1.7995701838710789</v>
      </c>
      <c r="D30" s="21">
        <v>0.81904242162706753</v>
      </c>
      <c r="E30" s="21">
        <v>-0.12080731532017508</v>
      </c>
      <c r="F30" s="21">
        <v>0.35770512288677203</v>
      </c>
      <c r="G30" s="21">
        <v>0.60564151728304694</v>
      </c>
      <c r="H30" s="21">
        <v>0.36833963819767357</v>
      </c>
    </row>
    <row r="31" spans="1:8" x14ac:dyDescent="0.2">
      <c r="A31" s="29">
        <v>2017</v>
      </c>
      <c r="B31" s="21">
        <v>-0.64227190969478309</v>
      </c>
      <c r="C31" s="21">
        <v>-1.6054360531165686</v>
      </c>
      <c r="D31" s="21">
        <v>0.97717183511831496</v>
      </c>
      <c r="E31" s="21">
        <v>-0.13019462611513533</v>
      </c>
      <c r="F31" s="21">
        <v>0.32486087517729167</v>
      </c>
      <c r="G31" s="21">
        <v>0.58847003624366789</v>
      </c>
      <c r="H31" s="21">
        <v>0.39403629643627336</v>
      </c>
    </row>
    <row r="32" spans="1:8" x14ac:dyDescent="0.2">
      <c r="A32" s="29">
        <v>2018</v>
      </c>
      <c r="B32" s="21">
        <v>-0.62870211874292647</v>
      </c>
      <c r="C32" s="21">
        <v>-1.3401073781674833</v>
      </c>
      <c r="D32" s="21">
        <v>1.1260732694496411</v>
      </c>
      <c r="E32" s="21">
        <v>-0.12658256675904123</v>
      </c>
      <c r="F32" s="21">
        <v>0.28157990429391222</v>
      </c>
      <c r="G32" s="21">
        <v>0.53422282698992007</v>
      </c>
      <c r="H32" s="21">
        <v>0.408688876015324</v>
      </c>
    </row>
  </sheetData>
  <mergeCells count="1">
    <mergeCell ref="A1:H1"/>
  </mergeCells>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4" workbookViewId="0">
      <selection activeCell="A2" sqref="A2"/>
    </sheetView>
  </sheetViews>
  <sheetFormatPr defaultColWidth="9.140625" defaultRowHeight="12.75" x14ac:dyDescent="0.2"/>
  <cols>
    <col min="1" max="1" width="9.140625" style="1"/>
    <col min="2" max="2" width="18.42578125" style="1" customWidth="1"/>
    <col min="3" max="3" width="15.7109375" style="1" customWidth="1"/>
    <col min="4" max="4" width="14.140625" style="1" bestFit="1" customWidth="1"/>
    <col min="5" max="5" width="12.5703125" style="1" customWidth="1"/>
    <col min="6" max="6" width="17.5703125" style="1" customWidth="1"/>
    <col min="7" max="7" width="17.42578125" style="1" customWidth="1"/>
    <col min="8" max="8" width="17.28515625" style="1" customWidth="1"/>
    <col min="9" max="9" width="11.140625" style="1" bestFit="1" customWidth="1"/>
    <col min="10" max="10" width="11.140625" style="1" customWidth="1"/>
    <col min="11" max="16384" width="9.140625" style="1"/>
  </cols>
  <sheetData>
    <row r="1" spans="1:11" ht="15.75" x14ac:dyDescent="0.25">
      <c r="A1" s="42" t="str">
        <f>Contents!A8</f>
        <v>Figure 3: Direct State and Territory Emissions by Economic Sector, 2018</v>
      </c>
      <c r="D1" s="10"/>
      <c r="E1" s="10"/>
    </row>
    <row r="2" spans="1:11" ht="18" x14ac:dyDescent="0.35">
      <c r="A2" t="s">
        <v>134</v>
      </c>
      <c r="D2" s="10"/>
      <c r="E2" s="10"/>
    </row>
    <row r="4" spans="1:11" ht="36" x14ac:dyDescent="0.2">
      <c r="A4" s="25"/>
      <c r="B4" s="29" t="s">
        <v>46</v>
      </c>
      <c r="C4" s="29" t="s">
        <v>62</v>
      </c>
      <c r="D4" s="29" t="s">
        <v>32</v>
      </c>
      <c r="E4" s="29" t="s">
        <v>29</v>
      </c>
      <c r="F4" s="29" t="s">
        <v>61</v>
      </c>
      <c r="G4" s="29" t="s">
        <v>55</v>
      </c>
      <c r="H4" s="29" t="s">
        <v>56</v>
      </c>
      <c r="I4" s="29" t="s">
        <v>57</v>
      </c>
      <c r="J4" s="25" t="s">
        <v>31</v>
      </c>
    </row>
    <row r="5" spans="1:11" x14ac:dyDescent="0.2">
      <c r="A5" s="29" t="s">
        <v>53</v>
      </c>
      <c r="B5" s="30">
        <v>-6.0582072959558123E-3</v>
      </c>
      <c r="C5" s="30">
        <v>-1.9176172237159606E-2</v>
      </c>
      <c r="D5" s="30">
        <v>1.6607683971634943E-4</v>
      </c>
      <c r="E5" s="30">
        <v>3.6066070049699209E-2</v>
      </c>
      <c r="F5" s="30">
        <v>0.1671146914414402</v>
      </c>
      <c r="G5" s="30">
        <v>8.0049462422546902E-2</v>
      </c>
      <c r="H5" s="30">
        <v>0.20808998308480725</v>
      </c>
      <c r="I5" s="30">
        <v>0.18237426354370473</v>
      </c>
      <c r="J5" s="30">
        <v>0.82521936693737874</v>
      </c>
      <c r="K5" s="9"/>
    </row>
    <row r="6" spans="1:11" x14ac:dyDescent="0.2">
      <c r="A6" s="29" t="s">
        <v>54</v>
      </c>
      <c r="B6" s="30">
        <v>20.728503468887936</v>
      </c>
      <c r="C6" s="30">
        <v>-16.928678172816085</v>
      </c>
      <c r="D6" s="30">
        <v>18.379832881536778</v>
      </c>
      <c r="E6" s="30">
        <v>16.670037574480652</v>
      </c>
      <c r="F6" s="30">
        <v>54.426065928275982</v>
      </c>
      <c r="G6" s="30">
        <v>2.5285430899670982</v>
      </c>
      <c r="H6" s="30">
        <v>10.392373519061646</v>
      </c>
      <c r="I6" s="30">
        <v>8.5268624961807085</v>
      </c>
      <c r="J6" s="30">
        <v>19.489877933772835</v>
      </c>
      <c r="K6" s="9"/>
    </row>
    <row r="7" spans="1:11" x14ac:dyDescent="0.2">
      <c r="A7" s="29" t="s">
        <v>47</v>
      </c>
      <c r="B7" s="30">
        <v>7.3936067005082213</v>
      </c>
      <c r="C7" s="30">
        <v>1.2758267577853757</v>
      </c>
      <c r="D7" s="30">
        <v>2.8352424280373612</v>
      </c>
      <c r="E7" s="30">
        <v>0.11237406497648883</v>
      </c>
      <c r="F7" s="30">
        <v>2.3883051669612065</v>
      </c>
      <c r="G7" s="30">
        <v>0.1663842882875301</v>
      </c>
      <c r="H7" s="30">
        <v>0.56903747206826283</v>
      </c>
      <c r="I7" s="30">
        <v>0.86425503985211882</v>
      </c>
      <c r="J7" s="30">
        <v>0.59600949599871489</v>
      </c>
      <c r="K7" s="9"/>
    </row>
    <row r="8" spans="1:11" x14ac:dyDescent="0.2">
      <c r="A8" s="29" t="s">
        <v>48</v>
      </c>
      <c r="B8" s="30">
        <v>49.290926288521263</v>
      </c>
      <c r="C8" s="30">
        <v>-4.4280424047202223</v>
      </c>
      <c r="D8" s="30">
        <v>30.295311320338893</v>
      </c>
      <c r="E8" s="30">
        <v>13.288407354127397</v>
      </c>
      <c r="F8" s="30">
        <v>55.58118892626721</v>
      </c>
      <c r="G8" s="30">
        <v>2.6558074497926727</v>
      </c>
      <c r="H8" s="30">
        <v>6.8744589162317853</v>
      </c>
      <c r="I8" s="30">
        <v>7.5547019721415678</v>
      </c>
      <c r="J8" s="30">
        <v>13.286100887248173</v>
      </c>
      <c r="K8" s="9"/>
    </row>
    <row r="9" spans="1:11" x14ac:dyDescent="0.2">
      <c r="A9" s="29" t="s">
        <v>49</v>
      </c>
      <c r="B9" s="30">
        <v>4.4428949799062583</v>
      </c>
      <c r="C9" s="30">
        <v>-2.4617097869326914</v>
      </c>
      <c r="D9" s="30">
        <v>3.5785792408156492</v>
      </c>
      <c r="E9" s="30">
        <v>4.91349893677903</v>
      </c>
      <c r="F9" s="30">
        <v>4.8582002382812144</v>
      </c>
      <c r="G9" s="30">
        <v>0.63799555237252348</v>
      </c>
      <c r="H9" s="30">
        <v>1.7095126177160318</v>
      </c>
      <c r="I9" s="30">
        <v>2.1339188919734569</v>
      </c>
      <c r="J9" s="30">
        <v>5.0661790085704403</v>
      </c>
      <c r="K9" s="9"/>
    </row>
    <row r="10" spans="1:11" x14ac:dyDescent="0.2">
      <c r="A10" s="29" t="s">
        <v>50</v>
      </c>
      <c r="B10" s="30">
        <v>3.273157194291513</v>
      </c>
      <c r="C10" s="30">
        <v>-10.096466711591368</v>
      </c>
      <c r="D10" s="30">
        <v>0.18944735591044801</v>
      </c>
      <c r="E10" s="30">
        <v>2.4892176153682279</v>
      </c>
      <c r="F10" s="30">
        <v>0.7951895389178808</v>
      </c>
      <c r="G10" s="30">
        <v>0.24020871062400512</v>
      </c>
      <c r="H10" s="30">
        <v>-0.46206233137650154</v>
      </c>
      <c r="I10" s="30">
        <v>0.36246153155511113</v>
      </c>
      <c r="J10" s="30">
        <v>1.25659512776261</v>
      </c>
      <c r="K10" s="9"/>
    </row>
    <row r="11" spans="1:11" x14ac:dyDescent="0.2">
      <c r="A11" s="29" t="s">
        <v>51</v>
      </c>
      <c r="B11" s="30">
        <v>15.621302507571391</v>
      </c>
      <c r="C11" s="30">
        <v>-6.8005777868608046</v>
      </c>
      <c r="D11" s="30">
        <v>3.2415548774136078</v>
      </c>
      <c r="E11" s="30">
        <v>7.6975977054892253</v>
      </c>
      <c r="F11" s="30">
        <v>50.833195695440352</v>
      </c>
      <c r="G11" s="30">
        <v>1.9855480112284061</v>
      </c>
      <c r="H11" s="30">
        <v>3.8153929104392335</v>
      </c>
      <c r="I11" s="30">
        <v>6.484162011809719</v>
      </c>
      <c r="J11" s="30">
        <v>21.296104041818793</v>
      </c>
      <c r="K11" s="9"/>
    </row>
    <row r="12" spans="1:11" x14ac:dyDescent="0.2">
      <c r="A12" s="29" t="s">
        <v>52</v>
      </c>
      <c r="B12" s="30">
        <v>5.4522752977170166</v>
      </c>
      <c r="C12" s="30">
        <v>-5.2740936898868247</v>
      </c>
      <c r="D12" s="30">
        <v>36.384084860374855</v>
      </c>
      <c r="E12" s="30">
        <v>14.20261652330991</v>
      </c>
      <c r="F12" s="30">
        <v>20.702000074277059</v>
      </c>
      <c r="G12" s="30">
        <v>1.5548882348127233</v>
      </c>
      <c r="H12" s="30">
        <v>5.6027503181805498</v>
      </c>
      <c r="I12" s="30">
        <v>6.5873841668495388</v>
      </c>
      <c r="J12" s="30">
        <v>7.8249712070238404</v>
      </c>
      <c r="K12" s="9"/>
    </row>
    <row r="13" spans="1:11" x14ac:dyDescent="0.2">
      <c r="B13" s="7"/>
      <c r="C13" s="7"/>
      <c r="D13" s="7"/>
      <c r="E13" s="7"/>
      <c r="F13" s="7"/>
      <c r="G13" s="7"/>
      <c r="H13" s="7"/>
      <c r="I13" s="7"/>
      <c r="J13" s="7"/>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A2" sqref="A2"/>
    </sheetView>
  </sheetViews>
  <sheetFormatPr defaultColWidth="9.140625" defaultRowHeight="12.75" x14ac:dyDescent="0.2"/>
  <cols>
    <col min="1" max="1" width="23.42578125" style="1" customWidth="1"/>
    <col min="2" max="2" width="11.28515625" style="1" bestFit="1" customWidth="1"/>
    <col min="3" max="3" width="10" style="1" bestFit="1" customWidth="1"/>
    <col min="4" max="4" width="12.7109375" style="1" customWidth="1"/>
    <col min="5" max="5" width="10" style="1" bestFit="1" customWidth="1"/>
    <col min="6" max="6" width="11.42578125" style="1" customWidth="1"/>
    <col min="7" max="12" width="10" style="1" bestFit="1" customWidth="1"/>
    <col min="13" max="13" width="10.28515625" style="1" bestFit="1" customWidth="1"/>
    <col min="14" max="16" width="10" style="1" bestFit="1" customWidth="1"/>
    <col min="17" max="17" width="10.28515625" style="1" bestFit="1" customWidth="1"/>
    <col min="18" max="22" width="10" style="1" bestFit="1" customWidth="1"/>
    <col min="23" max="23" width="10.28515625" style="1" bestFit="1" customWidth="1"/>
    <col min="24" max="24" width="10" style="1" bestFit="1" customWidth="1"/>
    <col min="25" max="26" width="10.28515625" style="1" bestFit="1" customWidth="1"/>
    <col min="27" max="27" width="10" style="1" bestFit="1" customWidth="1"/>
    <col min="28" max="29" width="10.28515625" style="1" bestFit="1" customWidth="1"/>
    <col min="30" max="16384" width="9.140625" style="1"/>
  </cols>
  <sheetData>
    <row r="1" spans="1:9" ht="15.75" x14ac:dyDescent="0.25">
      <c r="A1" s="42" t="str">
        <f>Contents!A9</f>
        <v>Figure 4: Indirect Greenhouse Gas Emissions from the Generation of Purchased Electricity (Scope 2 Emissions) Trends by Economic Sector, 1990 to 2018</v>
      </c>
      <c r="I1" s="10"/>
    </row>
    <row r="2" spans="1:9" ht="18" x14ac:dyDescent="0.35">
      <c r="A2" t="s">
        <v>134</v>
      </c>
    </row>
    <row r="3" spans="1:9" ht="13.9" customHeight="1" x14ac:dyDescent="0.2"/>
    <row r="4" spans="1:9" ht="48" x14ac:dyDescent="0.2">
      <c r="A4" s="25"/>
      <c r="B4" s="29" t="s">
        <v>46</v>
      </c>
      <c r="C4" s="29" t="s">
        <v>32</v>
      </c>
      <c r="D4" s="29" t="s">
        <v>29</v>
      </c>
      <c r="E4" s="29" t="s">
        <v>61</v>
      </c>
      <c r="F4" s="29" t="s">
        <v>30</v>
      </c>
      <c r="G4" s="25" t="s">
        <v>31</v>
      </c>
    </row>
    <row r="5" spans="1:9" ht="12.75" customHeight="1" x14ac:dyDescent="0.2">
      <c r="A5" s="29">
        <v>1990</v>
      </c>
      <c r="B5" s="18">
        <v>1.5613599999999999</v>
      </c>
      <c r="C5" s="18">
        <v>7.6677299999999997</v>
      </c>
      <c r="D5" s="18">
        <v>42.251199999999997</v>
      </c>
      <c r="E5" s="18">
        <v>19.624689999999998</v>
      </c>
      <c r="F5" s="18">
        <v>24.596700000000002</v>
      </c>
      <c r="G5" s="18">
        <v>33.878500000000003</v>
      </c>
    </row>
    <row r="6" spans="1:9" ht="12.75" customHeight="1" x14ac:dyDescent="0.2">
      <c r="A6" s="29">
        <v>1991</v>
      </c>
      <c r="B6" s="18">
        <v>1.64514</v>
      </c>
      <c r="C6" s="18">
        <v>7.8314399999999997</v>
      </c>
      <c r="D6" s="18">
        <v>42.802500000000002</v>
      </c>
      <c r="E6" s="18">
        <v>19.15288</v>
      </c>
      <c r="F6" s="18">
        <v>25.806189999999997</v>
      </c>
      <c r="G6" s="18">
        <v>34.485140000000001</v>
      </c>
    </row>
    <row r="7" spans="1:9" ht="13.5" customHeight="1" x14ac:dyDescent="0.2">
      <c r="A7" s="29">
        <v>1992</v>
      </c>
      <c r="B7" s="18">
        <v>1.7517199999999999</v>
      </c>
      <c r="C7" s="18">
        <v>8.1551100000000005</v>
      </c>
      <c r="D7" s="18">
        <v>43.059170000000002</v>
      </c>
      <c r="E7" s="18">
        <v>20.385300000000001</v>
      </c>
      <c r="F7" s="18">
        <v>26.359649999999998</v>
      </c>
      <c r="G7" s="18">
        <v>34.868259999999999</v>
      </c>
    </row>
    <row r="8" spans="1:9" x14ac:dyDescent="0.2">
      <c r="A8" s="29">
        <v>1993</v>
      </c>
      <c r="B8" s="18">
        <v>1.8266800000000001</v>
      </c>
      <c r="C8" s="18">
        <v>8.3565400000000007</v>
      </c>
      <c r="D8" s="18">
        <v>43.376280000000001</v>
      </c>
      <c r="E8" s="18">
        <v>19.754099999999998</v>
      </c>
      <c r="F8" s="18">
        <v>26.763740000000002</v>
      </c>
      <c r="G8" s="18">
        <v>35.428100000000001</v>
      </c>
    </row>
    <row r="9" spans="1:9" x14ac:dyDescent="0.2">
      <c r="A9" s="29">
        <v>1994</v>
      </c>
      <c r="B9" s="18">
        <v>1.8195999999999999</v>
      </c>
      <c r="C9" s="18">
        <v>8.3989699999999985</v>
      </c>
      <c r="D9" s="18">
        <v>44.938540000000003</v>
      </c>
      <c r="E9" s="18">
        <v>19.737020000000001</v>
      </c>
      <c r="F9" s="18">
        <v>27.281839999999999</v>
      </c>
      <c r="G9" s="18">
        <v>34.904199999999996</v>
      </c>
    </row>
    <row r="10" spans="1:9" x14ac:dyDescent="0.2">
      <c r="A10" s="29">
        <v>1995</v>
      </c>
      <c r="B10" s="18">
        <v>1.9270699999999998</v>
      </c>
      <c r="C10" s="18">
        <v>8.9020400000000013</v>
      </c>
      <c r="D10" s="18">
        <v>45.436239999999998</v>
      </c>
      <c r="E10" s="18">
        <v>20.824750000000002</v>
      </c>
      <c r="F10" s="18">
        <v>29.161239999999999</v>
      </c>
      <c r="G10" s="18">
        <v>36.449640000000002</v>
      </c>
    </row>
    <row r="11" spans="1:9" x14ac:dyDescent="0.2">
      <c r="A11" s="29">
        <v>1996</v>
      </c>
      <c r="B11" s="18">
        <v>1.91873</v>
      </c>
      <c r="C11" s="18">
        <v>9.4365499999999987</v>
      </c>
      <c r="D11" s="18">
        <v>45.771339999999995</v>
      </c>
      <c r="E11" s="18">
        <v>21.26211</v>
      </c>
      <c r="F11" s="18">
        <v>31.572289999999999</v>
      </c>
      <c r="G11" s="18">
        <v>37.768989999999995</v>
      </c>
    </row>
    <row r="12" spans="1:9" x14ac:dyDescent="0.2">
      <c r="A12" s="29">
        <v>1997</v>
      </c>
      <c r="B12" s="18">
        <v>1.9929300000000001</v>
      </c>
      <c r="C12" s="18">
        <v>9.5631599999999999</v>
      </c>
      <c r="D12" s="18">
        <v>47.097580000000001</v>
      </c>
      <c r="E12" s="18">
        <v>21.463889999999999</v>
      </c>
      <c r="F12" s="18">
        <v>33.268430000000002</v>
      </c>
      <c r="G12" s="18">
        <v>39.375970000000002</v>
      </c>
    </row>
    <row r="13" spans="1:9" x14ac:dyDescent="0.2">
      <c r="A13" s="29">
        <v>1998</v>
      </c>
      <c r="B13" s="18">
        <v>2.10344</v>
      </c>
      <c r="C13" s="18">
        <v>10.12899</v>
      </c>
      <c r="D13" s="18">
        <v>52.307499999999997</v>
      </c>
      <c r="E13" s="18">
        <v>24.5642</v>
      </c>
      <c r="F13" s="18">
        <v>35.227629999999998</v>
      </c>
      <c r="G13" s="18">
        <v>41.066559999999996</v>
      </c>
    </row>
    <row r="14" spans="1:9" x14ac:dyDescent="0.2">
      <c r="A14" s="29">
        <v>1999</v>
      </c>
      <c r="B14" s="18">
        <v>2.0417999999999998</v>
      </c>
      <c r="C14" s="18">
        <v>9.8053699999999999</v>
      </c>
      <c r="D14" s="18">
        <v>54.64002</v>
      </c>
      <c r="E14" s="18">
        <v>26.639500000000002</v>
      </c>
      <c r="F14" s="18">
        <v>36.43094</v>
      </c>
      <c r="G14" s="18">
        <v>42.065330000000003</v>
      </c>
    </row>
    <row r="15" spans="1:9" x14ac:dyDescent="0.2">
      <c r="A15" s="29">
        <v>2000</v>
      </c>
      <c r="B15" s="18">
        <v>2.0241500000000001</v>
      </c>
      <c r="C15" s="18">
        <v>10.197049999999999</v>
      </c>
      <c r="D15" s="18">
        <v>56.126570000000001</v>
      </c>
      <c r="E15" s="18">
        <v>27.019970000000001</v>
      </c>
      <c r="F15" s="18">
        <v>37.405369999999998</v>
      </c>
      <c r="G15" s="18">
        <v>42.639429999999997</v>
      </c>
    </row>
    <row r="16" spans="1:9" x14ac:dyDescent="0.2">
      <c r="A16" s="29">
        <v>2001</v>
      </c>
      <c r="B16" s="18">
        <v>1.87504</v>
      </c>
      <c r="C16" s="18">
        <v>10.094790000000001</v>
      </c>
      <c r="D16" s="18">
        <v>59.353050000000003</v>
      </c>
      <c r="E16" s="18">
        <v>27.58043</v>
      </c>
      <c r="F16" s="18">
        <v>40.690899999999992</v>
      </c>
      <c r="G16" s="18">
        <v>43.091440000000006</v>
      </c>
    </row>
    <row r="17" spans="1:7" x14ac:dyDescent="0.2">
      <c r="A17" s="29">
        <v>2002</v>
      </c>
      <c r="B17" s="18">
        <v>1.7551400000000001</v>
      </c>
      <c r="C17" s="18">
        <v>11.14068</v>
      </c>
      <c r="D17" s="18">
        <v>58.947319999999998</v>
      </c>
      <c r="E17" s="18">
        <v>28.426269999999999</v>
      </c>
      <c r="F17" s="18">
        <v>39.937110000000004</v>
      </c>
      <c r="G17" s="18">
        <v>43.783629999999995</v>
      </c>
    </row>
    <row r="18" spans="1:7" x14ac:dyDescent="0.2">
      <c r="A18" s="29">
        <v>2003</v>
      </c>
      <c r="B18" s="18">
        <v>2.3064200000000001</v>
      </c>
      <c r="C18" s="18">
        <v>11.560639999999999</v>
      </c>
      <c r="D18" s="18">
        <v>53.181870000000004</v>
      </c>
      <c r="E18" s="18">
        <v>27.1936</v>
      </c>
      <c r="F18" s="18">
        <v>46.489139999999999</v>
      </c>
      <c r="G18" s="18">
        <v>45.82891</v>
      </c>
    </row>
    <row r="19" spans="1:7" x14ac:dyDescent="0.2">
      <c r="A19" s="29">
        <v>2004</v>
      </c>
      <c r="B19" s="18">
        <v>2.30301</v>
      </c>
      <c r="C19" s="18">
        <v>11.926909999999999</v>
      </c>
      <c r="D19" s="18">
        <v>54.110519999999994</v>
      </c>
      <c r="E19" s="18">
        <v>30.284880000000001</v>
      </c>
      <c r="F19" s="18">
        <v>48.323420000000006</v>
      </c>
      <c r="G19" s="18">
        <v>47.984279999999998</v>
      </c>
    </row>
    <row r="20" spans="1:7" x14ac:dyDescent="0.2">
      <c r="A20" s="29">
        <v>2005</v>
      </c>
      <c r="B20" s="18">
        <v>2.0889799999999998</v>
      </c>
      <c r="C20" s="18">
        <v>12.564159999999999</v>
      </c>
      <c r="D20" s="18">
        <v>55.852160000000005</v>
      </c>
      <c r="E20" s="18">
        <v>29.550630000000002</v>
      </c>
      <c r="F20" s="18">
        <v>48.88468000000001</v>
      </c>
      <c r="G20" s="18">
        <v>47.821249999999999</v>
      </c>
    </row>
    <row r="21" spans="1:7" x14ac:dyDescent="0.2">
      <c r="A21" s="29">
        <v>2006</v>
      </c>
      <c r="B21" s="18">
        <v>2.1768400000000003</v>
      </c>
      <c r="C21" s="18">
        <v>14.76943</v>
      </c>
      <c r="D21" s="18">
        <v>55.74118</v>
      </c>
      <c r="E21" s="18">
        <v>30.16367</v>
      </c>
      <c r="F21" s="18">
        <v>49.731249999999996</v>
      </c>
      <c r="G21" s="18">
        <v>48.730760000000004</v>
      </c>
    </row>
    <row r="22" spans="1:7" x14ac:dyDescent="0.2">
      <c r="A22" s="29">
        <v>2007</v>
      </c>
      <c r="B22" s="18">
        <v>2.1745799999999997</v>
      </c>
      <c r="C22" s="18">
        <v>14.462809999999999</v>
      </c>
      <c r="D22" s="18">
        <v>57.568010000000001</v>
      </c>
      <c r="E22" s="18">
        <v>29.590979999999998</v>
      </c>
      <c r="F22" s="18">
        <v>51.440649999999998</v>
      </c>
      <c r="G22" s="18">
        <v>48.887989999999995</v>
      </c>
    </row>
    <row r="23" spans="1:7" x14ac:dyDescent="0.2">
      <c r="A23" s="29">
        <v>2008</v>
      </c>
      <c r="B23" s="18">
        <v>2.1455100000000003</v>
      </c>
      <c r="C23" s="18">
        <v>14.285969999999999</v>
      </c>
      <c r="D23" s="18">
        <v>58.078609999999998</v>
      </c>
      <c r="E23" s="18">
        <v>29.455299999999998</v>
      </c>
      <c r="F23" s="18">
        <v>52.249029999999991</v>
      </c>
      <c r="G23" s="18">
        <v>49.746970000000005</v>
      </c>
    </row>
    <row r="24" spans="1:7" x14ac:dyDescent="0.2">
      <c r="A24" s="29">
        <v>2009</v>
      </c>
      <c r="B24" s="18">
        <v>1.9593699999999998</v>
      </c>
      <c r="C24" s="18">
        <v>15.937250000000001</v>
      </c>
      <c r="D24" s="18">
        <v>59.37856</v>
      </c>
      <c r="E24" s="18">
        <v>30.626900000000003</v>
      </c>
      <c r="F24" s="18">
        <v>53.129940000000005</v>
      </c>
      <c r="G24" s="18">
        <v>50.662550000000003</v>
      </c>
    </row>
    <row r="25" spans="1:7" x14ac:dyDescent="0.2">
      <c r="A25" s="29">
        <v>2010</v>
      </c>
      <c r="B25" s="18">
        <v>1.9016300000000002</v>
      </c>
      <c r="C25" s="18">
        <v>15.54983</v>
      </c>
      <c r="D25" s="18">
        <v>57.935130000000001</v>
      </c>
      <c r="E25" s="18">
        <v>28.803509999999999</v>
      </c>
      <c r="F25" s="18">
        <v>51.584099999999999</v>
      </c>
      <c r="G25" s="18">
        <v>49.321289999999998</v>
      </c>
    </row>
    <row r="26" spans="1:7" x14ac:dyDescent="0.2">
      <c r="A26" s="29">
        <v>2011</v>
      </c>
      <c r="B26" s="18">
        <v>1.7680100000000001</v>
      </c>
      <c r="C26" s="18">
        <v>16.851689999999998</v>
      </c>
      <c r="D26" s="18">
        <v>53.496290000000002</v>
      </c>
      <c r="E26" s="18">
        <v>26.253589999999999</v>
      </c>
      <c r="F26" s="18">
        <v>50.982059999999997</v>
      </c>
      <c r="G26" s="18">
        <v>49.145940000000003</v>
      </c>
    </row>
    <row r="27" spans="1:7" x14ac:dyDescent="0.2">
      <c r="A27" s="29">
        <v>2012</v>
      </c>
      <c r="B27" s="18">
        <v>1.8463499999999999</v>
      </c>
      <c r="C27" s="18">
        <v>17.21303</v>
      </c>
      <c r="D27" s="18">
        <v>53.38429</v>
      </c>
      <c r="E27" s="18">
        <v>26.90372</v>
      </c>
      <c r="F27" s="18">
        <v>51.257680000000001</v>
      </c>
      <c r="G27" s="18">
        <v>48.511749999999999</v>
      </c>
    </row>
    <row r="28" spans="1:7" x14ac:dyDescent="0.2">
      <c r="A28" s="29">
        <v>2013</v>
      </c>
      <c r="B28" s="18">
        <v>1.6603399999999999</v>
      </c>
      <c r="C28" s="18">
        <v>17.907029999999999</v>
      </c>
      <c r="D28" s="18">
        <v>47.899519999999995</v>
      </c>
      <c r="E28" s="18">
        <v>23.40324</v>
      </c>
      <c r="F28" s="18">
        <v>50.873549999999994</v>
      </c>
      <c r="G28" s="18">
        <v>45.304819999999999</v>
      </c>
    </row>
    <row r="29" spans="1:7" x14ac:dyDescent="0.2">
      <c r="A29" s="29">
        <v>2014</v>
      </c>
      <c r="B29" s="18">
        <v>1.7783800000000001</v>
      </c>
      <c r="C29" s="18">
        <v>19.033099999999997</v>
      </c>
      <c r="D29" s="18">
        <v>45.648150000000001</v>
      </c>
      <c r="E29" s="18">
        <v>22.429849999999998</v>
      </c>
      <c r="F29" s="18">
        <v>49.831900000000005</v>
      </c>
      <c r="G29" s="18">
        <v>42.067489999999999</v>
      </c>
    </row>
    <row r="30" spans="1:7" x14ac:dyDescent="0.2">
      <c r="A30" s="29">
        <v>2015</v>
      </c>
      <c r="B30" s="18">
        <v>1.7582800000000001</v>
      </c>
      <c r="C30" s="18">
        <v>20.153839999999999</v>
      </c>
      <c r="D30" s="18">
        <v>43.940129999999996</v>
      </c>
      <c r="E30" s="18">
        <v>23.327490000000001</v>
      </c>
      <c r="F30" s="18">
        <v>54.978109999999994</v>
      </c>
      <c r="G30" s="18">
        <v>44.831420000000001</v>
      </c>
    </row>
    <row r="31" spans="1:7" x14ac:dyDescent="0.2">
      <c r="A31" s="29">
        <v>2016</v>
      </c>
      <c r="B31" s="18">
        <v>1.3435999999999999</v>
      </c>
      <c r="C31" s="18">
        <v>23.569290000000002</v>
      </c>
      <c r="D31" s="18">
        <v>44.202260000000003</v>
      </c>
      <c r="E31" s="18">
        <v>24.954169999999998</v>
      </c>
      <c r="F31" s="18">
        <v>55.715720000000005</v>
      </c>
      <c r="G31" s="18">
        <v>44.957720000000002</v>
      </c>
    </row>
    <row r="32" spans="1:7" x14ac:dyDescent="0.2">
      <c r="A32" s="29">
        <v>2017</v>
      </c>
      <c r="B32" s="18">
        <v>1.63544</v>
      </c>
      <c r="C32" s="18">
        <v>18.88129</v>
      </c>
      <c r="D32" s="18">
        <v>48.866099999999996</v>
      </c>
      <c r="E32" s="18">
        <v>23.838549999999998</v>
      </c>
      <c r="F32" s="18">
        <v>50.692900000000002</v>
      </c>
      <c r="G32" s="18">
        <v>45.856279999999998</v>
      </c>
    </row>
    <row r="33" spans="1:7" x14ac:dyDescent="0.2">
      <c r="A33" s="29">
        <v>2018</v>
      </c>
      <c r="B33" s="18">
        <v>1.52783</v>
      </c>
      <c r="C33" s="18">
        <v>25.429500000000001</v>
      </c>
      <c r="D33" s="18">
        <v>38.880209999999998</v>
      </c>
      <c r="E33" s="18">
        <v>21.83935</v>
      </c>
      <c r="F33" s="18">
        <v>53.728099999999998</v>
      </c>
      <c r="G33" s="18">
        <v>41.765470000000001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workbookViewId="0">
      <selection activeCell="A40" sqref="A40"/>
    </sheetView>
  </sheetViews>
  <sheetFormatPr defaultColWidth="9.140625" defaultRowHeight="12.75" x14ac:dyDescent="0.2"/>
  <cols>
    <col min="1" max="1" width="33.85546875" style="1" customWidth="1"/>
    <col min="2" max="3" width="36" style="1" customWidth="1"/>
    <col min="4" max="16384" width="9.140625" style="1"/>
  </cols>
  <sheetData>
    <row r="1" spans="1:26" ht="15.75" x14ac:dyDescent="0.25">
      <c r="A1" s="42" t="str">
        <f>Contents!A10</f>
        <v>Figure 5: Australia’s Combined Direct and Indirect Greenhouse Gas Emissions from the Generation of Purchased Electricity (Scope 2 Emissions) by Major Economic Sector, 2018</v>
      </c>
      <c r="D1" s="10"/>
    </row>
    <row r="2" spans="1:26" ht="18" x14ac:dyDescent="0.35">
      <c r="A2" t="s">
        <v>134</v>
      </c>
    </row>
    <row r="4" spans="1:26" ht="24" x14ac:dyDescent="0.2">
      <c r="A4" s="25"/>
      <c r="B4" s="29" t="s">
        <v>59</v>
      </c>
      <c r="C4" s="29" t="s">
        <v>60</v>
      </c>
    </row>
    <row r="5" spans="1:26" x14ac:dyDescent="0.2">
      <c r="A5" s="29" t="s">
        <v>31</v>
      </c>
      <c r="B5" s="18">
        <v>69.643046473233326</v>
      </c>
      <c r="C5" s="18">
        <v>41.765470000000001</v>
      </c>
    </row>
    <row r="6" spans="1:26" x14ac:dyDescent="0.2">
      <c r="A6" s="29" t="s">
        <v>30</v>
      </c>
      <c r="B6" s="18">
        <v>62.234565341606825</v>
      </c>
      <c r="C6" s="18">
        <v>53.728099999999998</v>
      </c>
    </row>
    <row r="7" spans="1:26" x14ac:dyDescent="0.2">
      <c r="A7" s="29" t="s">
        <v>29</v>
      </c>
      <c r="B7" s="18">
        <v>59.40999385537333</v>
      </c>
      <c r="C7" s="18">
        <v>38.880209999999998</v>
      </c>
    </row>
    <row r="8" spans="1:26" x14ac:dyDescent="0.2">
      <c r="A8" s="29" t="s">
        <v>32</v>
      </c>
      <c r="B8" s="18">
        <v>94.904220863248042</v>
      </c>
      <c r="C8" s="18">
        <v>25.429500000000001</v>
      </c>
    </row>
    <row r="9" spans="1:26" x14ac:dyDescent="0.2">
      <c r="A9" s="29" t="s">
        <v>46</v>
      </c>
      <c r="B9" s="18">
        <v>106.19660823010771</v>
      </c>
      <c r="C9" s="18">
        <v>1.52783</v>
      </c>
    </row>
    <row r="15" spans="1:26" x14ac:dyDescent="0.2">
      <c r="Z15" s="1">
        <f>47-14</f>
        <v>33</v>
      </c>
    </row>
    <row r="16" spans="1:26" x14ac:dyDescent="0.2">
      <c r="Z16" s="1">
        <f>Z15/47</f>
        <v>0.7021276595744681</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H39" sqref="H39"/>
    </sheetView>
  </sheetViews>
  <sheetFormatPr defaultColWidth="9.140625" defaultRowHeight="12.75" x14ac:dyDescent="0.2"/>
  <cols>
    <col min="1" max="1" width="19.5703125" style="1" customWidth="1"/>
    <col min="2" max="2" width="19.42578125" style="1" customWidth="1"/>
    <col min="3" max="3" width="9.140625" style="1"/>
    <col min="4" max="4" width="16.42578125" style="1" customWidth="1"/>
    <col min="5" max="5" width="23.7109375" style="1" customWidth="1"/>
    <col min="6" max="6" width="15" style="1" customWidth="1"/>
    <col min="7" max="16384" width="9.140625" style="1"/>
  </cols>
  <sheetData>
    <row r="1" spans="1:6" ht="15.75" x14ac:dyDescent="0.25">
      <c r="A1" s="42" t="str">
        <f>Contents!A11</f>
        <v>Figure 6: Combined Direct and Indirect Greenhouse Gas Emissions from the Generation of Purchased Electricity (Scope 2 Emissions) by Major Economic Sectors, 1990 to 2018</v>
      </c>
    </row>
    <row r="2" spans="1:6" ht="18" x14ac:dyDescent="0.35">
      <c r="A2" t="s">
        <v>134</v>
      </c>
    </row>
    <row r="3" spans="1:6" x14ac:dyDescent="0.2">
      <c r="A3" s="4"/>
    </row>
    <row r="4" spans="1:6" ht="24" x14ac:dyDescent="0.2">
      <c r="A4" s="25"/>
      <c r="B4" s="29" t="s">
        <v>46</v>
      </c>
      <c r="C4" s="29" t="s">
        <v>32</v>
      </c>
      <c r="D4" s="29" t="s">
        <v>29</v>
      </c>
      <c r="E4" s="29" t="s">
        <v>30</v>
      </c>
      <c r="F4" s="29" t="s">
        <v>31</v>
      </c>
    </row>
    <row r="5" spans="1:6" x14ac:dyDescent="0.2">
      <c r="A5" s="29">
        <v>1990</v>
      </c>
      <c r="B5" s="18">
        <v>287.57594179768313</v>
      </c>
      <c r="C5" s="18">
        <v>52.305994460102589</v>
      </c>
      <c r="D5" s="18">
        <v>110.27136034294483</v>
      </c>
      <c r="E5" s="18">
        <v>65.160928511518364</v>
      </c>
      <c r="F5" s="18">
        <v>83.316702898448767</v>
      </c>
    </row>
    <row r="6" spans="1:6" x14ac:dyDescent="0.2">
      <c r="A6" s="29">
        <v>1991</v>
      </c>
      <c r="B6" s="18">
        <v>267.32302506685602</v>
      </c>
      <c r="C6" s="18">
        <v>53.946008882359806</v>
      </c>
      <c r="D6" s="18">
        <v>110.68789271084867</v>
      </c>
      <c r="E6" s="18">
        <v>62.531863801293085</v>
      </c>
      <c r="F6" s="18">
        <v>83.385389794191809</v>
      </c>
    </row>
    <row r="7" spans="1:6" x14ac:dyDescent="0.2">
      <c r="A7" s="29">
        <v>1992</v>
      </c>
      <c r="B7" s="18">
        <v>198.32893593664343</v>
      </c>
      <c r="C7" s="18">
        <v>56.685038164628615</v>
      </c>
      <c r="D7" s="18">
        <v>111.20666621839118</v>
      </c>
      <c r="E7" s="18">
        <v>71.87383704767187</v>
      </c>
      <c r="F7" s="18">
        <v>84.38112423427107</v>
      </c>
    </row>
    <row r="8" spans="1:6" x14ac:dyDescent="0.2">
      <c r="A8" s="29">
        <v>1993</v>
      </c>
      <c r="B8" s="18">
        <v>179.92049946872046</v>
      </c>
      <c r="C8" s="18">
        <v>57.111446737850336</v>
      </c>
      <c r="D8" s="18">
        <v>111.85775757820872</v>
      </c>
      <c r="E8" s="18">
        <v>73.248059510968531</v>
      </c>
      <c r="F8" s="18">
        <v>86.005502832996456</v>
      </c>
    </row>
    <row r="9" spans="1:6" x14ac:dyDescent="0.2">
      <c r="A9" s="29">
        <v>1994</v>
      </c>
      <c r="B9" s="18">
        <v>170.14627153836938</v>
      </c>
      <c r="C9" s="18">
        <v>55.133406156414821</v>
      </c>
      <c r="D9" s="18">
        <v>113.26458803717055</v>
      </c>
      <c r="E9" s="18">
        <v>71.359993640402323</v>
      </c>
      <c r="F9" s="18">
        <v>85.866596826127335</v>
      </c>
    </row>
    <row r="10" spans="1:6" x14ac:dyDescent="0.2">
      <c r="A10" s="29">
        <v>1995</v>
      </c>
      <c r="B10" s="18">
        <v>146.34222212579414</v>
      </c>
      <c r="C10" s="18">
        <v>57.556026292150712</v>
      </c>
      <c r="D10" s="18">
        <v>113.51653074292159</v>
      </c>
      <c r="E10" s="18">
        <v>73.238229354527547</v>
      </c>
      <c r="F10" s="18">
        <v>88.855176607230788</v>
      </c>
    </row>
    <row r="11" spans="1:6" x14ac:dyDescent="0.2">
      <c r="A11" s="29">
        <v>1996</v>
      </c>
      <c r="B11" s="18">
        <v>149.6246264678193</v>
      </c>
      <c r="C11" s="18">
        <v>60.409183259130238</v>
      </c>
      <c r="D11" s="18">
        <v>112.00428419398051</v>
      </c>
      <c r="E11" s="18">
        <v>77.359955668999632</v>
      </c>
      <c r="F11" s="18">
        <v>90.981800745612276</v>
      </c>
    </row>
    <row r="12" spans="1:6" x14ac:dyDescent="0.2">
      <c r="A12" s="29">
        <v>1997</v>
      </c>
      <c r="B12" s="18">
        <v>157.65294555140622</v>
      </c>
      <c r="C12" s="18">
        <v>63.990842290406675</v>
      </c>
      <c r="D12" s="18">
        <v>113.99421944815569</v>
      </c>
      <c r="E12" s="18">
        <v>71.312142737884969</v>
      </c>
      <c r="F12" s="18">
        <v>92.787486049954452</v>
      </c>
    </row>
    <row r="13" spans="1:6" x14ac:dyDescent="0.2">
      <c r="A13" s="29">
        <v>1998</v>
      </c>
      <c r="B13" s="18">
        <v>142.33567454967934</v>
      </c>
      <c r="C13" s="18">
        <v>65.531090888541939</v>
      </c>
      <c r="D13" s="18">
        <v>119.77763043001821</v>
      </c>
      <c r="E13" s="18">
        <v>69.15214466000387</v>
      </c>
      <c r="F13" s="18">
        <v>94.784389134790644</v>
      </c>
    </row>
    <row r="14" spans="1:6" x14ac:dyDescent="0.2">
      <c r="A14" s="29">
        <v>1999</v>
      </c>
      <c r="B14" s="18">
        <v>153.47876510101392</v>
      </c>
      <c r="C14" s="18">
        <v>62.811082750718313</v>
      </c>
      <c r="D14" s="18">
        <v>123.39627710853881</v>
      </c>
      <c r="E14" s="18">
        <v>72.045046505312826</v>
      </c>
      <c r="F14" s="18">
        <v>94.853602502554821</v>
      </c>
    </row>
    <row r="15" spans="1:6" x14ac:dyDescent="0.2">
      <c r="A15" s="29">
        <v>2000</v>
      </c>
      <c r="B15" s="18">
        <v>155.83835385841599</v>
      </c>
      <c r="C15" s="18">
        <v>66.49827288459197</v>
      </c>
      <c r="D15" s="18">
        <v>123.98304465554027</v>
      </c>
      <c r="E15" s="18">
        <v>83.088599690414782</v>
      </c>
      <c r="F15" s="18">
        <v>96.894023813604548</v>
      </c>
    </row>
    <row r="16" spans="1:6" x14ac:dyDescent="0.2">
      <c r="A16" s="29">
        <v>2001</v>
      </c>
      <c r="B16" s="18">
        <v>176.04101029131601</v>
      </c>
      <c r="C16" s="18">
        <v>66.46672829567639</v>
      </c>
      <c r="D16" s="18">
        <v>127.21017697378139</v>
      </c>
      <c r="E16" s="18">
        <v>83.984170160767277</v>
      </c>
      <c r="F16" s="18">
        <v>98.11088526596663</v>
      </c>
    </row>
    <row r="17" spans="1:6" x14ac:dyDescent="0.2">
      <c r="A17" s="29">
        <v>2002</v>
      </c>
      <c r="B17" s="18">
        <v>174.58457014324773</v>
      </c>
      <c r="C17" s="18">
        <v>67.696156732550861</v>
      </c>
      <c r="D17" s="18">
        <v>126.89233308133245</v>
      </c>
      <c r="E17" s="18">
        <v>83.854889650444107</v>
      </c>
      <c r="F17" s="18">
        <v>100.81995677051395</v>
      </c>
    </row>
    <row r="18" spans="1:6" x14ac:dyDescent="0.2">
      <c r="A18" s="29">
        <v>2003</v>
      </c>
      <c r="B18" s="18">
        <v>174.34678489151551</v>
      </c>
      <c r="C18" s="18">
        <v>66.03487405876885</v>
      </c>
      <c r="D18" s="18">
        <v>125.49032398832787</v>
      </c>
      <c r="E18" s="18">
        <v>94.46607544448716</v>
      </c>
      <c r="F18" s="18">
        <v>105.15608218049067</v>
      </c>
    </row>
    <row r="19" spans="1:6" x14ac:dyDescent="0.2">
      <c r="A19" s="29">
        <v>2004</v>
      </c>
      <c r="B19" s="18">
        <v>168.24234811542982</v>
      </c>
      <c r="C19" s="18">
        <v>67.804167663750448</v>
      </c>
      <c r="D19" s="18">
        <v>127.80426601894767</v>
      </c>
      <c r="E19" s="18">
        <v>97.124417582206604</v>
      </c>
      <c r="F19" s="18">
        <v>109.25995942441631</v>
      </c>
    </row>
    <row r="20" spans="1:6" x14ac:dyDescent="0.2">
      <c r="A20" s="29">
        <v>2005</v>
      </c>
      <c r="B20" s="18">
        <v>201.41616670459589</v>
      </c>
      <c r="C20" s="18">
        <v>71.027279479199251</v>
      </c>
      <c r="D20" s="18">
        <v>128.67432449674666</v>
      </c>
      <c r="E20" s="18">
        <v>94.854396525625461</v>
      </c>
      <c r="F20" s="18">
        <v>109.33897591582817</v>
      </c>
    </row>
    <row r="21" spans="1:6" x14ac:dyDescent="0.2">
      <c r="A21" s="29">
        <v>2006</v>
      </c>
      <c r="B21" s="18">
        <v>191.80770115304352</v>
      </c>
      <c r="C21" s="18">
        <v>74.541574753685211</v>
      </c>
      <c r="D21" s="18">
        <v>127.52020855003808</v>
      </c>
      <c r="E21" s="18">
        <v>101.39727473514034</v>
      </c>
      <c r="F21" s="18">
        <v>111.06771297739729</v>
      </c>
    </row>
    <row r="22" spans="1:6" x14ac:dyDescent="0.2">
      <c r="A22" s="29">
        <v>2007</v>
      </c>
      <c r="B22" s="18">
        <v>194.67723766517324</v>
      </c>
      <c r="C22" s="18">
        <v>76.321019585487136</v>
      </c>
      <c r="D22" s="18">
        <v>131.64495357549623</v>
      </c>
      <c r="E22" s="18">
        <v>113.63766015668753</v>
      </c>
      <c r="F22" s="18">
        <v>111.95233666541486</v>
      </c>
    </row>
    <row r="23" spans="1:6" x14ac:dyDescent="0.2">
      <c r="A23" s="29">
        <v>2008</v>
      </c>
      <c r="B23" s="18">
        <v>172.89726085678478</v>
      </c>
      <c r="C23" s="18">
        <v>76.517152861234024</v>
      </c>
      <c r="D23" s="18">
        <v>133.26757252545337</v>
      </c>
      <c r="E23" s="18">
        <v>120.86094523317951</v>
      </c>
      <c r="F23" s="18">
        <v>113.44490898008175</v>
      </c>
    </row>
    <row r="24" spans="1:6" x14ac:dyDescent="0.2">
      <c r="A24" s="29">
        <v>2009</v>
      </c>
      <c r="B24" s="18">
        <v>167.76769400608296</v>
      </c>
      <c r="C24" s="18">
        <v>81.179746838599371</v>
      </c>
      <c r="D24" s="18">
        <v>128.15717301457445</v>
      </c>
      <c r="E24" s="18">
        <v>120.58099929811384</v>
      </c>
      <c r="F24" s="18">
        <v>114.56069433507253</v>
      </c>
    </row>
    <row r="25" spans="1:6" x14ac:dyDescent="0.2">
      <c r="A25" s="29">
        <v>2010</v>
      </c>
      <c r="B25" s="18">
        <v>156.79673658085053</v>
      </c>
      <c r="C25" s="18">
        <v>80.434073142309586</v>
      </c>
      <c r="D25" s="18">
        <v>128.89967276904457</v>
      </c>
      <c r="E25" s="18">
        <v>116.65914927962251</v>
      </c>
      <c r="F25" s="18">
        <v>113.73008683523301</v>
      </c>
    </row>
    <row r="26" spans="1:6" x14ac:dyDescent="0.2">
      <c r="A26" s="29">
        <v>2011</v>
      </c>
      <c r="B26" s="18">
        <v>139.99161455247062</v>
      </c>
      <c r="C26" s="18">
        <v>83.112051179368592</v>
      </c>
      <c r="D26" s="18">
        <v>124.84870916246156</v>
      </c>
      <c r="E26" s="18">
        <v>123.03945658452253</v>
      </c>
      <c r="F26" s="18">
        <v>114.4799446234058</v>
      </c>
    </row>
    <row r="27" spans="1:6" x14ac:dyDescent="0.2">
      <c r="A27" s="29">
        <v>2012</v>
      </c>
      <c r="B27" s="18">
        <v>141.94380626066481</v>
      </c>
      <c r="C27" s="18">
        <v>86.0952117196573</v>
      </c>
      <c r="D27" s="18">
        <v>122.35935308452036</v>
      </c>
      <c r="E27" s="18">
        <v>112.64241927835792</v>
      </c>
      <c r="F27" s="18">
        <v>113.6156040274351</v>
      </c>
    </row>
    <row r="28" spans="1:6" x14ac:dyDescent="0.2">
      <c r="A28" s="29">
        <v>2013</v>
      </c>
      <c r="B28" s="18">
        <v>140.75712852734469</v>
      </c>
      <c r="C28" s="18">
        <v>90.258623787601323</v>
      </c>
      <c r="D28" s="18">
        <v>115.60177917147296</v>
      </c>
      <c r="E28" s="18">
        <v>110.62666827660107</v>
      </c>
      <c r="F28" s="18">
        <v>110.45255746453407</v>
      </c>
    </row>
    <row r="29" spans="1:6" x14ac:dyDescent="0.2">
      <c r="A29" s="29">
        <v>2014</v>
      </c>
      <c r="B29" s="18">
        <v>143.26862684425922</v>
      </c>
      <c r="C29" s="18">
        <v>91.28247583424411</v>
      </c>
      <c r="D29" s="18">
        <v>112.06129623030328</v>
      </c>
      <c r="E29" s="18">
        <v>110.92179208739182</v>
      </c>
      <c r="F29" s="18">
        <v>108.89287374783987</v>
      </c>
    </row>
    <row r="30" spans="1:6" x14ac:dyDescent="0.2">
      <c r="A30" s="29">
        <v>2015</v>
      </c>
      <c r="B30" s="18">
        <v>123.72908035778208</v>
      </c>
      <c r="C30" s="18">
        <v>96.252377226119094</v>
      </c>
      <c r="D30" s="18">
        <v>106.04388729440473</v>
      </c>
      <c r="E30" s="18">
        <v>122.72568917517134</v>
      </c>
      <c r="F30" s="18">
        <v>112.87342486377111</v>
      </c>
    </row>
    <row r="31" spans="1:6" x14ac:dyDescent="0.2">
      <c r="A31" s="29">
        <v>2016</v>
      </c>
      <c r="B31" s="18">
        <v>106.16190287953422</v>
      </c>
      <c r="C31" s="18">
        <v>104.76818668073449</v>
      </c>
      <c r="D31" s="18">
        <v>104.00508738426583</v>
      </c>
      <c r="E31" s="18">
        <v>120.84732941465059</v>
      </c>
      <c r="F31" s="18">
        <v>112.60597266720657</v>
      </c>
    </row>
    <row r="32" spans="1:6" x14ac:dyDescent="0.2">
      <c r="A32" s="29">
        <v>2017</v>
      </c>
      <c r="B32" s="18">
        <v>103.95089014593044</v>
      </c>
      <c r="C32" s="18">
        <v>107.1388092590777</v>
      </c>
      <c r="D32" s="18">
        <v>108.03040099880357</v>
      </c>
      <c r="E32" s="18">
        <v>115.127961533888</v>
      </c>
      <c r="F32" s="18">
        <v>114.77492927101855</v>
      </c>
    </row>
    <row r="33" spans="1:6" x14ac:dyDescent="0.2">
      <c r="A33" s="29">
        <v>2018</v>
      </c>
      <c r="B33" s="18">
        <v>107.72443823010771</v>
      </c>
      <c r="C33" s="18">
        <v>120.33372086324805</v>
      </c>
      <c r="D33" s="18">
        <v>98.290203855373335</v>
      </c>
      <c r="E33" s="18">
        <v>115.96266534160682</v>
      </c>
      <c r="F33" s="18">
        <v>111.40851647323333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14d093300418ebb2ca0c5bcab69794e5">
  <xsd:schema xmlns:xsd="http://www.w3.org/2001/XMLSchema" xmlns:xs="http://www.w3.org/2001/XMLSchema" xmlns:p="http://schemas.microsoft.com/office/2006/metadata/properties" xmlns:ns1="http://schemas.microsoft.com/sharepoint/v3" xmlns:ns2="a36bd50b-1532-4c22-b385-5c082c960938" xmlns:ns3="06a8ef23-3c56-433f-9e1a-931c6bc25665" targetNamespace="http://schemas.microsoft.com/office/2006/metadata/properties" ma:root="true" ma:fieldsID="35f033b02dd6ccb547b2d7a7a06e6446" ns1:_="" ns2:_="" ns3:_="">
    <xsd:import namespace="http://schemas.microsoft.com/sharepoint/v3"/>
    <xsd:import namespace="a36bd50b-1532-4c22-b385-5c082c960938"/>
    <xsd:import namespace="06a8ef23-3c56-433f-9e1a-931c6bc25665"/>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i92787d1741b46f6afb60736d762d791"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b105633c-b4a4-410d-9aa1-03dbcd2659c8}" ma:internalName="TaxCatchAll" ma:showField="CatchAllData" ma:web="06a8ef23-3c56-433f-9e1a-931c6bc25665">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9d462c63-7003-4b1e-942d-e9594199c0eb"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6a8ef23-3c56-433f-9e1a-931c6bc25665" elementFormDefault="qualified">
    <xsd:import namespace="http://schemas.microsoft.com/office/2006/documentManagement/types"/>
    <xsd:import namespace="http://schemas.microsoft.com/office/infopath/2007/PartnerControls"/>
    <xsd:element name="i92787d1741b46f6afb60736d762d791" ma:index="24" nillable="true" ma:taxonomy="true" ma:internalName="i92787d1741b46f6afb60736d762d791" ma:taxonomyFieldName="DocHub_GreenhouseReportingPeriod" ma:displayName="Reporting Year" ma:indexed="true" ma:default="" ma:fieldId="{292787d1-741b-46f6-afb6-0736d762d791}" ma:sspId="fb0313f7-9433-48c0-866e-9e0bbee59a50" ma:termSetId="d62a1f5b-c600-4556-8a63-0fb9575e4585"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adb9bed2e36e4a93af574aeb444da63e>
    <n99e4c9942c6404eb103464a00e6097b xmlns="a36bd50b-1532-4c22-b385-5c082c960938">
      <Terms xmlns="http://schemas.microsoft.com/office/infopath/2007/PartnerControls"/>
    </n99e4c9942c6404eb103464a00e6097b>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Analysis</TermName>
          <TermId xmlns="http://schemas.microsoft.com/office/infopath/2007/PartnerControls">48c54089-4c01-49cb-b266-0173afb66157</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For Official Use Only</TermName>
          <TermId xmlns="http://schemas.microsoft.com/office/infopath/2007/PartnerControls">11f6fb0b-52ce-4109-8f7f-521b2a62f692</TermId>
        </TermInfo>
      </Terms>
    </aa25a1a23adf4c92a153145de6afe324>
    <i92787d1741b46f6afb60736d762d791 xmlns="06a8ef23-3c56-433f-9e1a-931c6bc25665">
      <Terms xmlns="http://schemas.microsoft.com/office/infopath/2007/PartnerControls"/>
    </i92787d1741b46f6afb60736d762d791>
    <g7bcb40ba23249a78edca7d43a67c1c9 xmlns="a36bd50b-1532-4c22-b385-5c082c960938">
      <Terms xmlns="http://schemas.microsoft.com/office/infopath/2007/PartnerControls"/>
    </g7bcb40ba23249a78edca7d43a67c1c9>
    <TaxCatchAll xmlns="a36bd50b-1532-4c22-b385-5c082c960938">
      <Value>13</Value>
      <Value>24</Value>
    </TaxCatchAll>
    <Comment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1986B51-E7B1-4E41-ADB6-EDF0D928FA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06a8ef23-3c56-433f-9e1a-931c6bc256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36B6F9-7397-4ACD-B515-D3E7D9ABF088}">
  <ds:schemaRefs>
    <ds:schemaRef ds:uri="http://schemas.microsoft.com/office/2006/documentManagement/types"/>
    <ds:schemaRef ds:uri="06a8ef23-3c56-433f-9e1a-931c6bc25665"/>
    <ds:schemaRef ds:uri="http://purl.org/dc/elements/1.1/"/>
    <ds:schemaRef ds:uri="http://schemas.microsoft.com/office/2006/metadata/properties"/>
    <ds:schemaRef ds:uri="http://schemas.microsoft.com/office/infopath/2007/PartnerControls"/>
    <ds:schemaRef ds:uri="http://schemas.microsoft.com/sharepoint/v3"/>
    <ds:schemaRef ds:uri="http://purl.org/dc/terms/"/>
    <ds:schemaRef ds:uri="http://schemas.openxmlformats.org/package/2006/metadata/core-properties"/>
    <ds:schemaRef ds:uri="a36bd50b-1532-4c22-b385-5c082c960938"/>
    <ds:schemaRef ds:uri="http://www.w3.org/XML/1998/namespace"/>
    <ds:schemaRef ds:uri="http://purl.org/dc/dcmitype/"/>
  </ds:schemaRefs>
</ds:datastoreItem>
</file>

<file path=customXml/itemProps3.xml><?xml version="1.0" encoding="utf-8"?>
<ds:datastoreItem xmlns:ds="http://schemas.openxmlformats.org/officeDocument/2006/customXml" ds:itemID="{4209FA5C-64E7-4539-B3DC-3E95022CABAF}">
  <ds:schemaRefs>
    <ds:schemaRef ds:uri="http://schemas.microsoft.com/sharepoint/v3/contenttype/forms"/>
  </ds:schemaRefs>
</ds:datastoreItem>
</file>

<file path=customXml/itemProps4.xml><?xml version="1.0" encoding="utf-8"?>
<ds:datastoreItem xmlns:ds="http://schemas.openxmlformats.org/officeDocument/2006/customXml" ds:itemID="{8132DE23-8761-4DAE-AF73-AE14DE18660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Front Cover </vt:lpstr>
      <vt:lpstr>Copyright</vt:lpstr>
      <vt:lpstr>Contents</vt:lpstr>
      <vt:lpstr>Figure 1</vt:lpstr>
      <vt:lpstr>Figure 2</vt:lpstr>
      <vt:lpstr>Figure 3</vt:lpstr>
      <vt:lpstr>Figure 4</vt:lpstr>
      <vt:lpstr>Figure 5</vt:lpstr>
      <vt:lpstr>Figure 6</vt:lpstr>
      <vt:lpstr>Figure 7</vt:lpstr>
      <vt:lpstr>Data Table 1</vt:lpstr>
      <vt:lpstr>Data Table 2</vt:lpstr>
      <vt:lpstr>Data Table 3</vt:lpstr>
      <vt:lpstr>Data Table 4</vt:lpstr>
      <vt:lpstr>Data Table 5</vt:lpstr>
      <vt:lpstr>Data Table 6</vt:lpstr>
      <vt:lpstr>Data Table 7</vt:lpstr>
      <vt:lpstr>Data Table 8</vt:lpstr>
      <vt:lpstr>Data Table 9</vt:lpstr>
      <vt:lpstr>Data Table 10</vt:lpstr>
    </vt:vector>
  </TitlesOfParts>
  <Company>Department of Industry, Innovation and Science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Nicola</dc:creator>
  <cp:lastModifiedBy>Jorrit Gosens</cp:lastModifiedBy>
  <dcterms:created xsi:type="dcterms:W3CDTF">2020-05-02T05:15:06Z</dcterms:created>
  <dcterms:modified xsi:type="dcterms:W3CDTF">2020-11-10T05:15:24Z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0x010100896D55852D93604AA440876A3B15BB43</vt:lpwstr>
  </property>
  <property fmtid="{D5CDD505-2E9C-101B-9397-08002B2CF9AE}" pid="3" name="DocHub_Year">
    <vt:lpwstr/>
  </property>
  <property fmtid="{D5CDD505-2E9C-101B-9397-08002B2CF9AE}" pid="4" name="DocHub_DocumentType">
    <vt:lpwstr>13;#Analysis|48c54089-4c01-49cb-b266-0173afb66157</vt:lpwstr>
  </property>
  <property fmtid="{D5CDD505-2E9C-101B-9397-08002B2CF9AE}" pid="5" name="DocHub_SecurityClassification">
    <vt:lpwstr>24;#For Official Use Only|11f6fb0b-52ce-4109-8f7f-521b2a62f692</vt:lpwstr>
  </property>
  <property fmtid="{D5CDD505-2E9C-101B-9397-08002B2CF9AE}" pid="6" name="DocHub_GreenhouseReportingPeriod">
    <vt:lpwstr/>
  </property>
  <property fmtid="{D5CDD505-2E9C-101B-9397-08002B2CF9AE}" pid="7" name="DocHub_Keywords">
    <vt:lpwstr/>
  </property>
  <property fmtid="{D5CDD505-2E9C-101B-9397-08002B2CF9AE}" pid="8" name="DocHub_WorkActivity">
    <vt:lpwstr/>
  </property>
</Properties>
</file>