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9270" activeTab="4"/>
  </bookViews>
  <sheets>
    <sheet name="p_c_fix" sheetId="4" r:id="rId1"/>
    <sheet name="consumption" sheetId="5" r:id="rId2"/>
    <sheet name="p_ref" sheetId="6" r:id="rId3"/>
    <sheet name="y_ref" sheetId="7" r:id="rId4"/>
    <sheet name="Run_Overview" sheetId="8" r:id="rId5"/>
    <sheet name="Calibrate_Prices" sheetId="9" r:id="rId6"/>
    <sheet name="Calibrate_Consumption" sheetId="10" r:id="rId7"/>
  </sheets>
  <calcPr calcId="145621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X5" i="9" l="1"/>
  <c r="X6" i="9"/>
  <c r="Y6" i="9"/>
  <c r="Z6" i="9"/>
  <c r="AA6" i="9"/>
  <c r="AB6" i="9"/>
  <c r="AC6" i="9"/>
  <c r="AD6" i="9"/>
  <c r="X7" i="9"/>
  <c r="Y7" i="9"/>
  <c r="Z7" i="9"/>
  <c r="AA7" i="9"/>
  <c r="AB7" i="9"/>
  <c r="AC7" i="9"/>
  <c r="AD7" i="9"/>
  <c r="X8" i="9"/>
  <c r="Y8" i="9"/>
  <c r="Z8" i="9"/>
  <c r="AA8" i="9"/>
  <c r="AB8" i="9"/>
  <c r="AC8" i="9"/>
  <c r="AD8" i="9"/>
  <c r="X9" i="9"/>
  <c r="Y9" i="9"/>
  <c r="Z9" i="9"/>
  <c r="AA9" i="9"/>
  <c r="AB9" i="9"/>
  <c r="AC9" i="9"/>
  <c r="AD9" i="9"/>
  <c r="X10" i="9"/>
  <c r="Y10" i="9"/>
  <c r="Z10" i="9"/>
  <c r="AA10" i="9"/>
  <c r="AB10" i="9"/>
  <c r="AC10" i="9"/>
  <c r="AD10" i="9"/>
  <c r="X11" i="9"/>
  <c r="Y11" i="9"/>
  <c r="Z11" i="9"/>
  <c r="AA11" i="9"/>
  <c r="AB11" i="9"/>
  <c r="AC11" i="9"/>
  <c r="AD11" i="9"/>
  <c r="X12" i="9"/>
  <c r="Y12" i="9"/>
  <c r="Z12" i="9"/>
  <c r="AA12" i="9"/>
  <c r="AB12" i="9"/>
  <c r="AC12" i="9"/>
  <c r="AD12" i="9"/>
  <c r="X13" i="9"/>
  <c r="Y13" i="9"/>
  <c r="Z13" i="9"/>
  <c r="AA13" i="9"/>
  <c r="AB13" i="9"/>
  <c r="AC13" i="9"/>
  <c r="AD13" i="9"/>
  <c r="X14" i="9"/>
  <c r="Y14" i="9"/>
  <c r="Z14" i="9"/>
  <c r="AA14" i="9"/>
  <c r="AB14" i="9"/>
  <c r="AC14" i="9"/>
  <c r="AD14" i="9"/>
  <c r="X15" i="9"/>
  <c r="Y15" i="9"/>
  <c r="Z15" i="9"/>
  <c r="AA15" i="9"/>
  <c r="AB15" i="9"/>
  <c r="AC15" i="9"/>
  <c r="AD15" i="9"/>
  <c r="X16" i="9"/>
  <c r="Y16" i="9"/>
  <c r="Z16" i="9"/>
  <c r="AA16" i="9"/>
  <c r="AB16" i="9"/>
  <c r="AC16" i="9"/>
  <c r="AD16" i="9"/>
  <c r="X17" i="9"/>
  <c r="Y17" i="9"/>
  <c r="Z17" i="9"/>
  <c r="AA17" i="9"/>
  <c r="AB17" i="9"/>
  <c r="AC17" i="9"/>
  <c r="AD17" i="9"/>
  <c r="X18" i="9"/>
  <c r="Y18" i="9"/>
  <c r="Z18" i="9"/>
  <c r="AA18" i="9"/>
  <c r="AB18" i="9"/>
  <c r="AC18" i="9"/>
  <c r="AD18" i="9"/>
  <c r="X19" i="9"/>
  <c r="Y19" i="9"/>
  <c r="Z19" i="9"/>
  <c r="AA19" i="9"/>
  <c r="AB19" i="9"/>
  <c r="AC19" i="9"/>
  <c r="AD19" i="9"/>
  <c r="X20" i="9"/>
  <c r="Y20" i="9"/>
  <c r="Z20" i="9"/>
  <c r="AA20" i="9"/>
  <c r="AB20" i="9"/>
  <c r="AC20" i="9"/>
  <c r="AD20" i="9"/>
  <c r="X21" i="9"/>
  <c r="Y21" i="9"/>
  <c r="Z21" i="9"/>
  <c r="AA21" i="9"/>
  <c r="AB21" i="9"/>
  <c r="AC21" i="9"/>
  <c r="AD21" i="9"/>
  <c r="X22" i="9"/>
  <c r="Y22" i="9"/>
  <c r="Z22" i="9"/>
  <c r="AA22" i="9"/>
  <c r="AB22" i="9"/>
  <c r="AC22" i="9"/>
  <c r="AD22" i="9"/>
  <c r="X23" i="9"/>
  <c r="Y23" i="9"/>
  <c r="Z23" i="9"/>
  <c r="AA23" i="9"/>
  <c r="AB23" i="9"/>
  <c r="AC23" i="9"/>
  <c r="AD23" i="9"/>
  <c r="X24" i="9"/>
  <c r="Y24" i="9"/>
  <c r="Z24" i="9"/>
  <c r="AA24" i="9"/>
  <c r="AB24" i="9"/>
  <c r="AC24" i="9"/>
  <c r="AD24" i="9"/>
  <c r="X25" i="9"/>
  <c r="Y25" i="9"/>
  <c r="Z25" i="9"/>
  <c r="AA25" i="9"/>
  <c r="AB25" i="9"/>
  <c r="AC25" i="9"/>
  <c r="AD25" i="9"/>
  <c r="X26" i="9"/>
  <c r="Y26" i="9"/>
  <c r="Z26" i="9"/>
  <c r="AA26" i="9"/>
  <c r="AB26" i="9"/>
  <c r="AC26" i="9"/>
  <c r="AD26" i="9"/>
  <c r="X27" i="9"/>
  <c r="Y27" i="9"/>
  <c r="Z27" i="9"/>
  <c r="AA27" i="9"/>
  <c r="AB27" i="9"/>
  <c r="AC27" i="9"/>
  <c r="AD27" i="9"/>
  <c r="X28" i="9"/>
  <c r="Y28" i="9"/>
  <c r="Z28" i="9"/>
  <c r="AA28" i="9"/>
  <c r="AB28" i="9"/>
  <c r="AC28" i="9"/>
  <c r="AD28" i="9"/>
  <c r="X29" i="9"/>
  <c r="Y29" i="9"/>
  <c r="Z29" i="9"/>
  <c r="AA29" i="9"/>
  <c r="AB29" i="9"/>
  <c r="AC29" i="9"/>
  <c r="AD29" i="9"/>
  <c r="X30" i="9"/>
  <c r="Y30" i="9"/>
  <c r="Z30" i="9"/>
  <c r="AA30" i="9"/>
  <c r="AB30" i="9"/>
  <c r="AC30" i="9"/>
  <c r="AD30" i="9"/>
  <c r="X31" i="9"/>
  <c r="Y31" i="9"/>
  <c r="Z31" i="9"/>
  <c r="AA31" i="9"/>
  <c r="AB31" i="9"/>
  <c r="AC31" i="9"/>
  <c r="AD31" i="9"/>
  <c r="X32" i="9"/>
  <c r="Y32" i="9"/>
  <c r="Z32" i="9"/>
  <c r="AA32" i="9"/>
  <c r="AB32" i="9"/>
  <c r="AC32" i="9"/>
  <c r="AD32" i="9"/>
  <c r="X33" i="9"/>
  <c r="Y33" i="9"/>
  <c r="Z33" i="9"/>
  <c r="AA33" i="9"/>
  <c r="AB33" i="9"/>
  <c r="AC33" i="9"/>
  <c r="AD33" i="9"/>
  <c r="X34" i="9"/>
  <c r="Y34" i="9"/>
  <c r="Z34" i="9"/>
  <c r="AA34" i="9"/>
  <c r="AB34" i="9"/>
  <c r="AC34" i="9"/>
  <c r="AD34" i="9"/>
  <c r="X35" i="9"/>
  <c r="Y35" i="9"/>
  <c r="Z35" i="9"/>
  <c r="AA35" i="9"/>
  <c r="AB35" i="9"/>
  <c r="AC35" i="9"/>
  <c r="AD35" i="9"/>
  <c r="X36" i="9"/>
  <c r="Y36" i="9"/>
  <c r="Z36" i="9"/>
  <c r="AA36" i="9"/>
  <c r="AB36" i="9"/>
  <c r="AC36" i="9"/>
  <c r="AD36" i="9"/>
  <c r="X37" i="9"/>
  <c r="Y37" i="9"/>
  <c r="Z37" i="9"/>
  <c r="AA37" i="9"/>
  <c r="AB37" i="9"/>
  <c r="AC37" i="9"/>
  <c r="AD37" i="9"/>
  <c r="X38" i="9"/>
  <c r="Y38" i="9"/>
  <c r="Z38" i="9"/>
  <c r="AA38" i="9"/>
  <c r="AB38" i="9"/>
  <c r="AC38" i="9"/>
  <c r="AD38" i="9"/>
  <c r="X39" i="9"/>
  <c r="Y39" i="9"/>
  <c r="Z39" i="9"/>
  <c r="AA39" i="9"/>
  <c r="AB39" i="9"/>
  <c r="AC39" i="9"/>
  <c r="AD39" i="9"/>
  <c r="X40" i="9"/>
  <c r="Y40" i="9"/>
  <c r="Z40" i="9"/>
  <c r="AA40" i="9"/>
  <c r="AB40" i="9"/>
  <c r="AC40" i="9"/>
  <c r="AD40" i="9"/>
  <c r="X41" i="9"/>
  <c r="Y41" i="9"/>
  <c r="Z41" i="9"/>
  <c r="AA41" i="9"/>
  <c r="AB41" i="9"/>
  <c r="AC41" i="9"/>
  <c r="AD41" i="9"/>
  <c r="X42" i="9"/>
  <c r="Y42" i="9"/>
  <c r="Z42" i="9"/>
  <c r="AA42" i="9"/>
  <c r="AB42" i="9"/>
  <c r="AC42" i="9"/>
  <c r="AD42" i="9"/>
  <c r="X43" i="9"/>
  <c r="Y43" i="9"/>
  <c r="Z43" i="9"/>
  <c r="AA43" i="9"/>
  <c r="AB43" i="9"/>
  <c r="AC43" i="9"/>
  <c r="AD43" i="9"/>
  <c r="X44" i="9"/>
  <c r="Y44" i="9"/>
  <c r="Z44" i="9"/>
  <c r="AA44" i="9"/>
  <c r="AB44" i="9"/>
  <c r="AC44" i="9"/>
  <c r="AD44" i="9"/>
  <c r="X45" i="9"/>
  <c r="Y45" i="9"/>
  <c r="Z45" i="9"/>
  <c r="AA45" i="9"/>
  <c r="AB45" i="9"/>
  <c r="AC45" i="9"/>
  <c r="AD45" i="9"/>
  <c r="X46" i="9"/>
  <c r="Y46" i="9"/>
  <c r="Z46" i="9"/>
  <c r="AA46" i="9"/>
  <c r="AB46" i="9"/>
  <c r="AC46" i="9"/>
  <c r="AD46" i="9"/>
  <c r="X47" i="9"/>
  <c r="Y47" i="9"/>
  <c r="Z47" i="9"/>
  <c r="AA47" i="9"/>
  <c r="AB47" i="9"/>
  <c r="AC47" i="9"/>
  <c r="AD47" i="9"/>
  <c r="AD5" i="9"/>
  <c r="AD47" i="10" l="1"/>
  <c r="AC47" i="10"/>
  <c r="AB47" i="10"/>
  <c r="AA47" i="10"/>
  <c r="Z47" i="10"/>
  <c r="Y47" i="10"/>
  <c r="X47" i="10"/>
  <c r="L47" i="10"/>
  <c r="AD46" i="10"/>
  <c r="AC46" i="10"/>
  <c r="AB46" i="10"/>
  <c r="AA46" i="10"/>
  <c r="Z46" i="10"/>
  <c r="Y46" i="10"/>
  <c r="X46" i="10"/>
  <c r="L46" i="10"/>
  <c r="AD45" i="10"/>
  <c r="AC45" i="10"/>
  <c r="AB45" i="10"/>
  <c r="AA45" i="10"/>
  <c r="Z45" i="10"/>
  <c r="Y45" i="10"/>
  <c r="X45" i="10"/>
  <c r="L45" i="10"/>
  <c r="AD44" i="10"/>
  <c r="AC44" i="10"/>
  <c r="AB44" i="10"/>
  <c r="AA44" i="10"/>
  <c r="Z44" i="10"/>
  <c r="Y44" i="10"/>
  <c r="X44" i="10"/>
  <c r="L44" i="10"/>
  <c r="AD43" i="10"/>
  <c r="AC43" i="10"/>
  <c r="AB43" i="10"/>
  <c r="AA43" i="10"/>
  <c r="Z43" i="10"/>
  <c r="Y43" i="10"/>
  <c r="X43" i="10"/>
  <c r="L43" i="10"/>
  <c r="AD42" i="10"/>
  <c r="AC42" i="10"/>
  <c r="AB42" i="10"/>
  <c r="AA42" i="10"/>
  <c r="Z42" i="10"/>
  <c r="Y42" i="10"/>
  <c r="X42" i="10"/>
  <c r="L42" i="10"/>
  <c r="AD41" i="10"/>
  <c r="AC41" i="10"/>
  <c r="AB41" i="10"/>
  <c r="AA41" i="10"/>
  <c r="Z41" i="10"/>
  <c r="Y41" i="10"/>
  <c r="X41" i="10"/>
  <c r="L41" i="10"/>
  <c r="AD40" i="10"/>
  <c r="AC40" i="10"/>
  <c r="AB40" i="10"/>
  <c r="AA40" i="10"/>
  <c r="Z40" i="10"/>
  <c r="Y40" i="10"/>
  <c r="X40" i="10"/>
  <c r="L40" i="10"/>
  <c r="AD39" i="10"/>
  <c r="AC39" i="10"/>
  <c r="AB39" i="10"/>
  <c r="AA39" i="10"/>
  <c r="Z39" i="10"/>
  <c r="Y39" i="10"/>
  <c r="X39" i="10"/>
  <c r="L39" i="10"/>
  <c r="AD38" i="10"/>
  <c r="AC38" i="10"/>
  <c r="AB38" i="10"/>
  <c r="AA38" i="10"/>
  <c r="Z38" i="10"/>
  <c r="Y38" i="10"/>
  <c r="X38" i="10"/>
  <c r="L38" i="10"/>
  <c r="AD37" i="10"/>
  <c r="AC37" i="10"/>
  <c r="AB37" i="10"/>
  <c r="AA37" i="10"/>
  <c r="Z37" i="10"/>
  <c r="Y37" i="10"/>
  <c r="X37" i="10"/>
  <c r="L37" i="10"/>
  <c r="AD36" i="10"/>
  <c r="AC36" i="10"/>
  <c r="AB36" i="10"/>
  <c r="AA36" i="10"/>
  <c r="Z36" i="10"/>
  <c r="Y36" i="10"/>
  <c r="X36" i="10"/>
  <c r="L36" i="10"/>
  <c r="AD35" i="10"/>
  <c r="AC35" i="10"/>
  <c r="AB35" i="10"/>
  <c r="AA35" i="10"/>
  <c r="Z35" i="10"/>
  <c r="Y35" i="10"/>
  <c r="X35" i="10"/>
  <c r="L35" i="10"/>
  <c r="AD34" i="10"/>
  <c r="AC34" i="10"/>
  <c r="AB34" i="10"/>
  <c r="AA34" i="10"/>
  <c r="Z34" i="10"/>
  <c r="Y34" i="10"/>
  <c r="X34" i="10"/>
  <c r="L34" i="10"/>
  <c r="AD33" i="10"/>
  <c r="AC33" i="10"/>
  <c r="AB33" i="10"/>
  <c r="AA33" i="10"/>
  <c r="Z33" i="10"/>
  <c r="Y33" i="10"/>
  <c r="X33" i="10"/>
  <c r="L33" i="10"/>
  <c r="AD32" i="10"/>
  <c r="AC32" i="10"/>
  <c r="AB32" i="10"/>
  <c r="AA32" i="10"/>
  <c r="Z32" i="10"/>
  <c r="Y32" i="10"/>
  <c r="X32" i="10"/>
  <c r="L32" i="10"/>
  <c r="AD31" i="10"/>
  <c r="AC31" i="10"/>
  <c r="AB31" i="10"/>
  <c r="AA31" i="10"/>
  <c r="Z31" i="10"/>
  <c r="Y31" i="10"/>
  <c r="X31" i="10"/>
  <c r="L31" i="10"/>
  <c r="AD30" i="10"/>
  <c r="AC30" i="10"/>
  <c r="AB30" i="10"/>
  <c r="AA30" i="10"/>
  <c r="Z30" i="10"/>
  <c r="Y30" i="10"/>
  <c r="X30" i="10"/>
  <c r="L30" i="10"/>
  <c r="AD29" i="10"/>
  <c r="AC29" i="10"/>
  <c r="AB29" i="10"/>
  <c r="AA29" i="10"/>
  <c r="Z29" i="10"/>
  <c r="Y29" i="10"/>
  <c r="X29" i="10"/>
  <c r="L29" i="10"/>
  <c r="AD28" i="10"/>
  <c r="AC28" i="10"/>
  <c r="AB28" i="10"/>
  <c r="AA28" i="10"/>
  <c r="Z28" i="10"/>
  <c r="Y28" i="10"/>
  <c r="X28" i="10"/>
  <c r="L28" i="10"/>
  <c r="AD27" i="10"/>
  <c r="AC27" i="10"/>
  <c r="AB27" i="10"/>
  <c r="AA27" i="10"/>
  <c r="Z27" i="10"/>
  <c r="Y27" i="10"/>
  <c r="X27" i="10"/>
  <c r="L27" i="10"/>
  <c r="AD26" i="10"/>
  <c r="AC26" i="10"/>
  <c r="AB26" i="10"/>
  <c r="AA26" i="10"/>
  <c r="Z26" i="10"/>
  <c r="Y26" i="10"/>
  <c r="X26" i="10"/>
  <c r="L26" i="10"/>
  <c r="AD25" i="10"/>
  <c r="AC25" i="10"/>
  <c r="AB25" i="10"/>
  <c r="AA25" i="10"/>
  <c r="Z25" i="10"/>
  <c r="Y25" i="10"/>
  <c r="X25" i="10"/>
  <c r="L25" i="10"/>
  <c r="AD24" i="10"/>
  <c r="AC24" i="10"/>
  <c r="AB24" i="10"/>
  <c r="AA24" i="10"/>
  <c r="Z24" i="10"/>
  <c r="Y24" i="10"/>
  <c r="X24" i="10"/>
  <c r="L24" i="10"/>
  <c r="AD23" i="10"/>
  <c r="AC23" i="10"/>
  <c r="AB23" i="10"/>
  <c r="AA23" i="10"/>
  <c r="Z23" i="10"/>
  <c r="Y23" i="10"/>
  <c r="X23" i="10"/>
  <c r="L23" i="10"/>
  <c r="AD22" i="10"/>
  <c r="AC22" i="10"/>
  <c r="AB22" i="10"/>
  <c r="AA22" i="10"/>
  <c r="Z22" i="10"/>
  <c r="Y22" i="10"/>
  <c r="X22" i="10"/>
  <c r="L22" i="10"/>
  <c r="AD21" i="10"/>
  <c r="AC21" i="10"/>
  <c r="AB21" i="10"/>
  <c r="AA21" i="10"/>
  <c r="Z21" i="10"/>
  <c r="Y21" i="10"/>
  <c r="X21" i="10"/>
  <c r="L21" i="10"/>
  <c r="AD20" i="10"/>
  <c r="AC20" i="10"/>
  <c r="AB20" i="10"/>
  <c r="AA20" i="10"/>
  <c r="Z20" i="10"/>
  <c r="Y20" i="10"/>
  <c r="X20" i="10"/>
  <c r="L20" i="10"/>
  <c r="AD19" i="10"/>
  <c r="AC19" i="10"/>
  <c r="AB19" i="10"/>
  <c r="AA19" i="10"/>
  <c r="Z19" i="10"/>
  <c r="Y19" i="10"/>
  <c r="X19" i="10"/>
  <c r="L19" i="10"/>
  <c r="AD18" i="10"/>
  <c r="AC18" i="10"/>
  <c r="AB18" i="10"/>
  <c r="AA18" i="10"/>
  <c r="Z18" i="10"/>
  <c r="Y18" i="10"/>
  <c r="X18" i="10"/>
  <c r="L18" i="10"/>
  <c r="AD17" i="10"/>
  <c r="AC17" i="10"/>
  <c r="AB17" i="10"/>
  <c r="AA17" i="10"/>
  <c r="Z17" i="10"/>
  <c r="Y17" i="10"/>
  <c r="X17" i="10"/>
  <c r="L17" i="10"/>
  <c r="AD16" i="10"/>
  <c r="AC16" i="10"/>
  <c r="AB16" i="10"/>
  <c r="AA16" i="10"/>
  <c r="Z16" i="10"/>
  <c r="Y16" i="10"/>
  <c r="X16" i="10"/>
  <c r="L16" i="10"/>
  <c r="AD15" i="10"/>
  <c r="AC15" i="10"/>
  <c r="AB15" i="10"/>
  <c r="AA15" i="10"/>
  <c r="Z15" i="10"/>
  <c r="Y15" i="10"/>
  <c r="X15" i="10"/>
  <c r="L15" i="10"/>
  <c r="AD14" i="10"/>
  <c r="AC14" i="10"/>
  <c r="AB14" i="10"/>
  <c r="AA14" i="10"/>
  <c r="Z14" i="10"/>
  <c r="Y14" i="10"/>
  <c r="X14" i="10"/>
  <c r="L14" i="10"/>
  <c r="AD13" i="10"/>
  <c r="AC13" i="10"/>
  <c r="AB13" i="10"/>
  <c r="AA13" i="10"/>
  <c r="Z13" i="10"/>
  <c r="Y13" i="10"/>
  <c r="X13" i="10"/>
  <c r="L13" i="10"/>
  <c r="AD12" i="10"/>
  <c r="AC12" i="10"/>
  <c r="AB12" i="10"/>
  <c r="AA12" i="10"/>
  <c r="Z12" i="10"/>
  <c r="Y12" i="10"/>
  <c r="X12" i="10"/>
  <c r="L12" i="10"/>
  <c r="AD11" i="10"/>
  <c r="AC11" i="10"/>
  <c r="AB11" i="10"/>
  <c r="AA11" i="10"/>
  <c r="Z11" i="10"/>
  <c r="Y11" i="10"/>
  <c r="X11" i="10"/>
  <c r="L11" i="10"/>
  <c r="AD10" i="10"/>
  <c r="AC10" i="10"/>
  <c r="AB10" i="10"/>
  <c r="AA10" i="10"/>
  <c r="Z10" i="10"/>
  <c r="Y10" i="10"/>
  <c r="X10" i="10"/>
  <c r="L10" i="10"/>
  <c r="AD9" i="10"/>
  <c r="AC9" i="10"/>
  <c r="AB9" i="10"/>
  <c r="AA9" i="10"/>
  <c r="Z9" i="10"/>
  <c r="Y9" i="10"/>
  <c r="X9" i="10"/>
  <c r="L9" i="10"/>
  <c r="AD8" i="10"/>
  <c r="AC8" i="10"/>
  <c r="AB8" i="10"/>
  <c r="AA8" i="10"/>
  <c r="Z8" i="10"/>
  <c r="Y8" i="10"/>
  <c r="X8" i="10"/>
  <c r="L8" i="10"/>
  <c r="AD7" i="10"/>
  <c r="AC7" i="10"/>
  <c r="AB7" i="10"/>
  <c r="AA7" i="10"/>
  <c r="Z7" i="10"/>
  <c r="Y7" i="10"/>
  <c r="X7" i="10"/>
  <c r="L7" i="10"/>
  <c r="AD6" i="10"/>
  <c r="AC6" i="10"/>
  <c r="AB6" i="10"/>
  <c r="AA6" i="10"/>
  <c r="Z6" i="10"/>
  <c r="Y6" i="10"/>
  <c r="X6" i="10"/>
  <c r="L6" i="10"/>
  <c r="AD5" i="10"/>
  <c r="AC5" i="10"/>
  <c r="AB5" i="10"/>
  <c r="AA5" i="10"/>
  <c r="Z5" i="10"/>
  <c r="Y5" i="10"/>
  <c r="X5" i="10"/>
  <c r="L5" i="10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AC5" i="9"/>
  <c r="AB5" i="9"/>
  <c r="AA5" i="9"/>
  <c r="Z5" i="9"/>
  <c r="Y5" i="9"/>
  <c r="L5" i="9"/>
  <c r="Q5" i="10" l="1"/>
  <c r="U5" i="10"/>
  <c r="AF5" i="10" s="1"/>
  <c r="AQ5" i="10" s="1"/>
  <c r="R5" i="10"/>
  <c r="AN5" i="10" s="1"/>
  <c r="S5" i="10"/>
  <c r="AO5" i="10" s="1"/>
  <c r="O5" i="10"/>
  <c r="AK5" i="10" s="1"/>
  <c r="T5" i="10"/>
  <c r="AE5" i="10" s="1"/>
  <c r="AP5" i="10" s="1"/>
  <c r="P5" i="10"/>
  <c r="AL5" i="10" s="1"/>
  <c r="M5" i="10"/>
  <c r="AI5" i="10" s="1"/>
  <c r="N5" i="10"/>
  <c r="AJ5" i="10" s="1"/>
  <c r="M6" i="10"/>
  <c r="AI6" i="10" s="1"/>
  <c r="Q6" i="10"/>
  <c r="AM6" i="10" s="1"/>
  <c r="U6" i="10"/>
  <c r="AF6" i="10" s="1"/>
  <c r="AQ6" i="10" s="1"/>
  <c r="P6" i="10"/>
  <c r="AL6" i="10" s="1"/>
  <c r="T6" i="10"/>
  <c r="AE6" i="10" s="1"/>
  <c r="AP6" i="10" s="1"/>
  <c r="S6" i="10"/>
  <c r="AO6" i="10" s="1"/>
  <c r="N6" i="10"/>
  <c r="AJ6" i="10" s="1"/>
  <c r="O6" i="10"/>
  <c r="AK6" i="10" s="1"/>
  <c r="R6" i="10"/>
  <c r="AN6" i="10" s="1"/>
  <c r="P7" i="10"/>
  <c r="AL7" i="10" s="1"/>
  <c r="T7" i="10"/>
  <c r="AE7" i="10" s="1"/>
  <c r="AP7" i="10" s="1"/>
  <c r="O7" i="10"/>
  <c r="AK7" i="10" s="1"/>
  <c r="S7" i="10"/>
  <c r="AO7" i="10" s="1"/>
  <c r="R7" i="10"/>
  <c r="AN7" i="10" s="1"/>
  <c r="M7" i="10"/>
  <c r="AI7" i="10" s="1"/>
  <c r="U7" i="10"/>
  <c r="AF7" i="10" s="1"/>
  <c r="AQ7" i="10" s="1"/>
  <c r="Q7" i="10"/>
  <c r="AM7" i="10" s="1"/>
  <c r="N7" i="10"/>
  <c r="AJ7" i="10" s="1"/>
  <c r="O8" i="10"/>
  <c r="AK8" i="10" s="1"/>
  <c r="S8" i="10"/>
  <c r="AO8" i="10" s="1"/>
  <c r="N8" i="10"/>
  <c r="AJ8" i="10" s="1"/>
  <c r="R8" i="10"/>
  <c r="AN8" i="10" s="1"/>
  <c r="Q8" i="10"/>
  <c r="AM8" i="10" s="1"/>
  <c r="T8" i="10"/>
  <c r="AE8" i="10" s="1"/>
  <c r="AP8" i="10" s="1"/>
  <c r="M8" i="10"/>
  <c r="AI8" i="10" s="1"/>
  <c r="P8" i="10"/>
  <c r="AL8" i="10" s="1"/>
  <c r="U8" i="10"/>
  <c r="AF8" i="10" s="1"/>
  <c r="AQ8" i="10" s="1"/>
  <c r="W9" i="10"/>
  <c r="AH9" i="10" s="1"/>
  <c r="N9" i="10"/>
  <c r="AJ9" i="10" s="1"/>
  <c r="R9" i="10"/>
  <c r="AN9" i="10" s="1"/>
  <c r="M9" i="10"/>
  <c r="AI9" i="10" s="1"/>
  <c r="Q9" i="10"/>
  <c r="AM9" i="10" s="1"/>
  <c r="U9" i="10"/>
  <c r="AF9" i="10" s="1"/>
  <c r="AQ9" i="10" s="1"/>
  <c r="P9" i="10"/>
  <c r="AL9" i="10" s="1"/>
  <c r="S9" i="10"/>
  <c r="AO9" i="10" s="1"/>
  <c r="T9" i="10"/>
  <c r="AE9" i="10" s="1"/>
  <c r="AP9" i="10" s="1"/>
  <c r="O9" i="10"/>
  <c r="AK9" i="10" s="1"/>
  <c r="W10" i="10"/>
  <c r="AH10" i="10" s="1"/>
  <c r="M10" i="10"/>
  <c r="AI10" i="10" s="1"/>
  <c r="Q10" i="10"/>
  <c r="U10" i="10"/>
  <c r="AF10" i="10" s="1"/>
  <c r="AQ10" i="10" s="1"/>
  <c r="P10" i="10"/>
  <c r="AL10" i="10" s="1"/>
  <c r="T10" i="10"/>
  <c r="AE10" i="10" s="1"/>
  <c r="AP10" i="10" s="1"/>
  <c r="O10" i="10"/>
  <c r="AK10" i="10" s="1"/>
  <c r="R10" i="10"/>
  <c r="AN10" i="10" s="1"/>
  <c r="N10" i="10"/>
  <c r="AJ10" i="10" s="1"/>
  <c r="S10" i="10"/>
  <c r="AO10" i="10" s="1"/>
  <c r="W11" i="10"/>
  <c r="AH11" i="10" s="1"/>
  <c r="P11" i="10"/>
  <c r="AL11" i="10" s="1"/>
  <c r="T11" i="10"/>
  <c r="AE11" i="10" s="1"/>
  <c r="AP11" i="10" s="1"/>
  <c r="O11" i="10"/>
  <c r="AK11" i="10" s="1"/>
  <c r="S11" i="10"/>
  <c r="AO11" i="10" s="1"/>
  <c r="N11" i="10"/>
  <c r="AJ11" i="10" s="1"/>
  <c r="Q11" i="10"/>
  <c r="AM11" i="10" s="1"/>
  <c r="R11" i="10"/>
  <c r="AN11" i="10" s="1"/>
  <c r="M11" i="10"/>
  <c r="AI11" i="10" s="1"/>
  <c r="U11" i="10"/>
  <c r="AF11" i="10" s="1"/>
  <c r="AQ11" i="10" s="1"/>
  <c r="O12" i="10"/>
  <c r="AK12" i="10" s="1"/>
  <c r="S12" i="10"/>
  <c r="AO12" i="10" s="1"/>
  <c r="N12" i="10"/>
  <c r="AJ12" i="10" s="1"/>
  <c r="R12" i="10"/>
  <c r="AN12" i="10" s="1"/>
  <c r="M12" i="10"/>
  <c r="AI12" i="10" s="1"/>
  <c r="U12" i="10"/>
  <c r="AF12" i="10" s="1"/>
  <c r="AQ12" i="10" s="1"/>
  <c r="P12" i="10"/>
  <c r="T12" i="10"/>
  <c r="AE12" i="10" s="1"/>
  <c r="AP12" i="10" s="1"/>
  <c r="Q12" i="10"/>
  <c r="AM12" i="10" s="1"/>
  <c r="N13" i="10"/>
  <c r="AJ13" i="10" s="1"/>
  <c r="R13" i="10"/>
  <c r="AN13" i="10" s="1"/>
  <c r="M13" i="10"/>
  <c r="AI13" i="10" s="1"/>
  <c r="Q13" i="10"/>
  <c r="AM13" i="10" s="1"/>
  <c r="U13" i="10"/>
  <c r="AF13" i="10" s="1"/>
  <c r="AQ13" i="10" s="1"/>
  <c r="T13" i="10"/>
  <c r="AE13" i="10" s="1"/>
  <c r="AP13" i="10" s="1"/>
  <c r="O13" i="10"/>
  <c r="AK13" i="10" s="1"/>
  <c r="P13" i="10"/>
  <c r="AL13" i="10" s="1"/>
  <c r="S13" i="10"/>
  <c r="AO13" i="10" s="1"/>
  <c r="M14" i="10"/>
  <c r="AI14" i="10" s="1"/>
  <c r="Q14" i="10"/>
  <c r="AM14" i="10" s="1"/>
  <c r="U14" i="10"/>
  <c r="AF14" i="10" s="1"/>
  <c r="AQ14" i="10" s="1"/>
  <c r="P14" i="10"/>
  <c r="AL14" i="10" s="1"/>
  <c r="T14" i="10"/>
  <c r="AE14" i="10" s="1"/>
  <c r="AP14" i="10" s="1"/>
  <c r="S14" i="10"/>
  <c r="AO14" i="10" s="1"/>
  <c r="N14" i="10"/>
  <c r="AJ14" i="10" s="1"/>
  <c r="R14" i="10"/>
  <c r="AN14" i="10" s="1"/>
  <c r="O14" i="10"/>
  <c r="P15" i="10"/>
  <c r="AL15" i="10" s="1"/>
  <c r="T15" i="10"/>
  <c r="AE15" i="10" s="1"/>
  <c r="AP15" i="10" s="1"/>
  <c r="O15" i="10"/>
  <c r="AK15" i="10" s="1"/>
  <c r="S15" i="10"/>
  <c r="AO15" i="10" s="1"/>
  <c r="R15" i="10"/>
  <c r="AN15" i="10" s="1"/>
  <c r="M15" i="10"/>
  <c r="AI15" i="10" s="1"/>
  <c r="U15" i="10"/>
  <c r="AF15" i="10" s="1"/>
  <c r="AQ15" i="10" s="1"/>
  <c r="N15" i="10"/>
  <c r="AJ15" i="10" s="1"/>
  <c r="Q15" i="10"/>
  <c r="AM15" i="10" s="1"/>
  <c r="O16" i="10"/>
  <c r="AK16" i="10" s="1"/>
  <c r="S16" i="10"/>
  <c r="AO16" i="10" s="1"/>
  <c r="N16" i="10"/>
  <c r="AJ16" i="10" s="1"/>
  <c r="R16" i="10"/>
  <c r="AN16" i="10" s="1"/>
  <c r="Q16" i="10"/>
  <c r="AM16" i="10" s="1"/>
  <c r="T16" i="10"/>
  <c r="AE16" i="10" s="1"/>
  <c r="AP16" i="10" s="1"/>
  <c r="U16" i="10"/>
  <c r="AF16" i="10" s="1"/>
  <c r="AQ16" i="10" s="1"/>
  <c r="P16" i="10"/>
  <c r="AL16" i="10" s="1"/>
  <c r="M16" i="10"/>
  <c r="AI16" i="10" s="1"/>
  <c r="N17" i="10"/>
  <c r="AJ17" i="10" s="1"/>
  <c r="R17" i="10"/>
  <c r="AN17" i="10" s="1"/>
  <c r="M17" i="10"/>
  <c r="AI17" i="10" s="1"/>
  <c r="Q17" i="10"/>
  <c r="AM17" i="10" s="1"/>
  <c r="U17" i="10"/>
  <c r="AF17" i="10" s="1"/>
  <c r="AQ17" i="10" s="1"/>
  <c r="P17" i="10"/>
  <c r="S17" i="10"/>
  <c r="AO17" i="10" s="1"/>
  <c r="O17" i="10"/>
  <c r="AK17" i="10" s="1"/>
  <c r="T17" i="10"/>
  <c r="AE17" i="10" s="1"/>
  <c r="AP17" i="10" s="1"/>
  <c r="M18" i="10"/>
  <c r="AI18" i="10" s="1"/>
  <c r="Q18" i="10"/>
  <c r="AM18" i="10" s="1"/>
  <c r="U18" i="10"/>
  <c r="AF18" i="10" s="1"/>
  <c r="AQ18" i="10" s="1"/>
  <c r="P18" i="10"/>
  <c r="AL18" i="10" s="1"/>
  <c r="T18" i="10"/>
  <c r="AE18" i="10" s="1"/>
  <c r="AP18" i="10" s="1"/>
  <c r="O18" i="10"/>
  <c r="AK18" i="10" s="1"/>
  <c r="R18" i="10"/>
  <c r="AN18" i="10" s="1"/>
  <c r="S18" i="10"/>
  <c r="AO18" i="10" s="1"/>
  <c r="N18" i="10"/>
  <c r="AJ18" i="10" s="1"/>
  <c r="W19" i="10"/>
  <c r="AH19" i="10" s="1"/>
  <c r="P19" i="10"/>
  <c r="AL19" i="10" s="1"/>
  <c r="T19" i="10"/>
  <c r="AE19" i="10" s="1"/>
  <c r="AP19" i="10" s="1"/>
  <c r="O19" i="10"/>
  <c r="AK19" i="10" s="1"/>
  <c r="S19" i="10"/>
  <c r="AO19" i="10" s="1"/>
  <c r="N19" i="10"/>
  <c r="AJ19" i="10" s="1"/>
  <c r="Q19" i="10"/>
  <c r="AM19" i="10" s="1"/>
  <c r="M19" i="10"/>
  <c r="AI19" i="10" s="1"/>
  <c r="U19" i="10"/>
  <c r="AF19" i="10" s="1"/>
  <c r="AQ19" i="10" s="1"/>
  <c r="R19" i="10"/>
  <c r="AN19" i="10" s="1"/>
  <c r="O20" i="10"/>
  <c r="AK20" i="10" s="1"/>
  <c r="S20" i="10"/>
  <c r="AO20" i="10" s="1"/>
  <c r="N20" i="10"/>
  <c r="AJ20" i="10" s="1"/>
  <c r="R20" i="10"/>
  <c r="AN20" i="10" s="1"/>
  <c r="M20" i="10"/>
  <c r="AI20" i="10" s="1"/>
  <c r="U20" i="10"/>
  <c r="AF20" i="10" s="1"/>
  <c r="AQ20" i="10" s="1"/>
  <c r="P20" i="10"/>
  <c r="AL20" i="10" s="1"/>
  <c r="Q20" i="10"/>
  <c r="AM20" i="10" s="1"/>
  <c r="T20" i="10"/>
  <c r="AE20" i="10" s="1"/>
  <c r="AP20" i="10" s="1"/>
  <c r="N21" i="10"/>
  <c r="AJ21" i="10" s="1"/>
  <c r="R21" i="10"/>
  <c r="AN21" i="10" s="1"/>
  <c r="M21" i="10"/>
  <c r="AI21" i="10" s="1"/>
  <c r="Q21" i="10"/>
  <c r="AM21" i="10" s="1"/>
  <c r="U21" i="10"/>
  <c r="AF21" i="10" s="1"/>
  <c r="AQ21" i="10" s="1"/>
  <c r="T21" i="10"/>
  <c r="AE21" i="10" s="1"/>
  <c r="AP21" i="10" s="1"/>
  <c r="O21" i="10"/>
  <c r="AK21" i="10" s="1"/>
  <c r="S21" i="10"/>
  <c r="AO21" i="10" s="1"/>
  <c r="P21" i="10"/>
  <c r="AL21" i="10" s="1"/>
  <c r="M22" i="10"/>
  <c r="AI22" i="10" s="1"/>
  <c r="Q22" i="10"/>
  <c r="AM22" i="10" s="1"/>
  <c r="U22" i="10"/>
  <c r="AF22" i="10" s="1"/>
  <c r="AQ22" i="10" s="1"/>
  <c r="P22" i="10"/>
  <c r="AL22" i="10" s="1"/>
  <c r="T22" i="10"/>
  <c r="AE22" i="10" s="1"/>
  <c r="AP22" i="10" s="1"/>
  <c r="S22" i="10"/>
  <c r="AO22" i="10" s="1"/>
  <c r="N22" i="10"/>
  <c r="AJ22" i="10" s="1"/>
  <c r="O22" i="10"/>
  <c r="AK22" i="10" s="1"/>
  <c r="R22" i="10"/>
  <c r="AN22" i="10" s="1"/>
  <c r="W23" i="10"/>
  <c r="AH23" i="10" s="1"/>
  <c r="P23" i="10"/>
  <c r="AL23" i="10" s="1"/>
  <c r="T23" i="10"/>
  <c r="AE23" i="10" s="1"/>
  <c r="AP23" i="10" s="1"/>
  <c r="O23" i="10"/>
  <c r="AK23" i="10" s="1"/>
  <c r="S23" i="10"/>
  <c r="AO23" i="10" s="1"/>
  <c r="R23" i="10"/>
  <c r="AN23" i="10" s="1"/>
  <c r="M23" i="10"/>
  <c r="AI23" i="10" s="1"/>
  <c r="U23" i="10"/>
  <c r="AF23" i="10" s="1"/>
  <c r="AQ23" i="10" s="1"/>
  <c r="N23" i="10"/>
  <c r="AJ23" i="10" s="1"/>
  <c r="Q23" i="10"/>
  <c r="AM23" i="10" s="1"/>
  <c r="O24" i="10"/>
  <c r="AK24" i="10" s="1"/>
  <c r="S24" i="10"/>
  <c r="AO24" i="10" s="1"/>
  <c r="N24" i="10"/>
  <c r="AJ24" i="10" s="1"/>
  <c r="R24" i="10"/>
  <c r="AN24" i="10" s="1"/>
  <c r="Q24" i="10"/>
  <c r="AM24" i="10" s="1"/>
  <c r="T24" i="10"/>
  <c r="AE24" i="10" s="1"/>
  <c r="AP24" i="10" s="1"/>
  <c r="M24" i="10"/>
  <c r="AI24" i="10" s="1"/>
  <c r="P24" i="10"/>
  <c r="AL24" i="10" s="1"/>
  <c r="U24" i="10"/>
  <c r="AF24" i="10" s="1"/>
  <c r="AQ24" i="10" s="1"/>
  <c r="N25" i="10"/>
  <c r="AJ25" i="10" s="1"/>
  <c r="R25" i="10"/>
  <c r="AN25" i="10" s="1"/>
  <c r="M25" i="10"/>
  <c r="AI25" i="10" s="1"/>
  <c r="Q25" i="10"/>
  <c r="AM25" i="10" s="1"/>
  <c r="U25" i="10"/>
  <c r="AF25" i="10" s="1"/>
  <c r="AQ25" i="10" s="1"/>
  <c r="P25" i="10"/>
  <c r="AL25" i="10" s="1"/>
  <c r="S25" i="10"/>
  <c r="AO25" i="10" s="1"/>
  <c r="T25" i="10"/>
  <c r="AE25" i="10" s="1"/>
  <c r="AP25" i="10" s="1"/>
  <c r="O25" i="10"/>
  <c r="AK25" i="10" s="1"/>
  <c r="M26" i="10"/>
  <c r="AI26" i="10" s="1"/>
  <c r="Q26" i="10"/>
  <c r="AM26" i="10" s="1"/>
  <c r="U26" i="10"/>
  <c r="AF26" i="10" s="1"/>
  <c r="AQ26" i="10" s="1"/>
  <c r="P26" i="10"/>
  <c r="AL26" i="10" s="1"/>
  <c r="T26" i="10"/>
  <c r="AE26" i="10" s="1"/>
  <c r="AP26" i="10" s="1"/>
  <c r="O26" i="10"/>
  <c r="AK26" i="10" s="1"/>
  <c r="R26" i="10"/>
  <c r="N26" i="10"/>
  <c r="AJ26" i="10" s="1"/>
  <c r="S26" i="10"/>
  <c r="AO26" i="10" s="1"/>
  <c r="P27" i="10"/>
  <c r="AL27" i="10" s="1"/>
  <c r="T27" i="10"/>
  <c r="AE27" i="10" s="1"/>
  <c r="AP27" i="10" s="1"/>
  <c r="O27" i="10"/>
  <c r="AK27" i="10" s="1"/>
  <c r="S27" i="10"/>
  <c r="AO27" i="10" s="1"/>
  <c r="N27" i="10"/>
  <c r="AJ27" i="10" s="1"/>
  <c r="Q27" i="10"/>
  <c r="R27" i="10"/>
  <c r="AN27" i="10" s="1"/>
  <c r="U27" i="10"/>
  <c r="AF27" i="10" s="1"/>
  <c r="AQ27" i="10" s="1"/>
  <c r="M27" i="10"/>
  <c r="AI27" i="10" s="1"/>
  <c r="W28" i="10"/>
  <c r="AH28" i="10" s="1"/>
  <c r="O28" i="10"/>
  <c r="AK28" i="10" s="1"/>
  <c r="S28" i="10"/>
  <c r="AO28" i="10" s="1"/>
  <c r="N28" i="10"/>
  <c r="AJ28" i="10" s="1"/>
  <c r="R28" i="10"/>
  <c r="AN28" i="10" s="1"/>
  <c r="M28" i="10"/>
  <c r="AI28" i="10" s="1"/>
  <c r="U28" i="10"/>
  <c r="AF28" i="10" s="1"/>
  <c r="AQ28" i="10" s="1"/>
  <c r="P28" i="10"/>
  <c r="AL28" i="10" s="1"/>
  <c r="Q28" i="10"/>
  <c r="T28" i="10"/>
  <c r="AE28" i="10" s="1"/>
  <c r="AP28" i="10" s="1"/>
  <c r="N29" i="10"/>
  <c r="AJ29" i="10" s="1"/>
  <c r="R29" i="10"/>
  <c r="AN29" i="10" s="1"/>
  <c r="M29" i="10"/>
  <c r="AI29" i="10" s="1"/>
  <c r="Q29" i="10"/>
  <c r="AM29" i="10" s="1"/>
  <c r="U29" i="10"/>
  <c r="AF29" i="10" s="1"/>
  <c r="AQ29" i="10" s="1"/>
  <c r="T29" i="10"/>
  <c r="AE29" i="10" s="1"/>
  <c r="AP29" i="10" s="1"/>
  <c r="O29" i="10"/>
  <c r="AK29" i="10" s="1"/>
  <c r="P29" i="10"/>
  <c r="AL29" i="10" s="1"/>
  <c r="S29" i="10"/>
  <c r="AO29" i="10" s="1"/>
  <c r="M30" i="10"/>
  <c r="AI30" i="10" s="1"/>
  <c r="Q30" i="10"/>
  <c r="AM30" i="10" s="1"/>
  <c r="U30" i="10"/>
  <c r="AF30" i="10" s="1"/>
  <c r="AQ30" i="10" s="1"/>
  <c r="P30" i="10"/>
  <c r="AL30" i="10" s="1"/>
  <c r="T30" i="10"/>
  <c r="AE30" i="10" s="1"/>
  <c r="AP30" i="10" s="1"/>
  <c r="S30" i="10"/>
  <c r="AO30" i="10" s="1"/>
  <c r="N30" i="10"/>
  <c r="AJ30" i="10" s="1"/>
  <c r="R30" i="10"/>
  <c r="AN30" i="10" s="1"/>
  <c r="O30" i="10"/>
  <c r="AK30" i="10" s="1"/>
  <c r="P31" i="10"/>
  <c r="T31" i="10"/>
  <c r="AE31" i="10" s="1"/>
  <c r="AP31" i="10" s="1"/>
  <c r="O31" i="10"/>
  <c r="AK31" i="10" s="1"/>
  <c r="S31" i="10"/>
  <c r="AO31" i="10" s="1"/>
  <c r="R31" i="10"/>
  <c r="AN31" i="10" s="1"/>
  <c r="M31" i="10"/>
  <c r="AI31" i="10" s="1"/>
  <c r="U31" i="10"/>
  <c r="AF31" i="10" s="1"/>
  <c r="AQ31" i="10" s="1"/>
  <c r="N31" i="10"/>
  <c r="AJ31" i="10" s="1"/>
  <c r="Q31" i="10"/>
  <c r="AM31" i="10" s="1"/>
  <c r="O32" i="10"/>
  <c r="AK32" i="10" s="1"/>
  <c r="S32" i="10"/>
  <c r="AO32" i="10" s="1"/>
  <c r="N32" i="10"/>
  <c r="AJ32" i="10" s="1"/>
  <c r="R32" i="10"/>
  <c r="AN32" i="10" s="1"/>
  <c r="Q32" i="10"/>
  <c r="AM32" i="10" s="1"/>
  <c r="T32" i="10"/>
  <c r="AE32" i="10" s="1"/>
  <c r="AP32" i="10" s="1"/>
  <c r="U32" i="10"/>
  <c r="AF32" i="10" s="1"/>
  <c r="AQ32" i="10" s="1"/>
  <c r="P32" i="10"/>
  <c r="AL32" i="10" s="1"/>
  <c r="M32" i="10"/>
  <c r="AI32" i="10" s="1"/>
  <c r="N33" i="10"/>
  <c r="AJ33" i="10" s="1"/>
  <c r="R33" i="10"/>
  <c r="AN33" i="10" s="1"/>
  <c r="M33" i="10"/>
  <c r="AI33" i="10" s="1"/>
  <c r="Q33" i="10"/>
  <c r="AM33" i="10" s="1"/>
  <c r="U33" i="10"/>
  <c r="AF33" i="10" s="1"/>
  <c r="AQ33" i="10" s="1"/>
  <c r="P33" i="10"/>
  <c r="AL33" i="10" s="1"/>
  <c r="S33" i="10"/>
  <c r="AO33" i="10" s="1"/>
  <c r="T33" i="10"/>
  <c r="AE33" i="10" s="1"/>
  <c r="AP33" i="10" s="1"/>
  <c r="O33" i="10"/>
  <c r="AK33" i="10" s="1"/>
  <c r="M34" i="10"/>
  <c r="AI34" i="10" s="1"/>
  <c r="Q34" i="10"/>
  <c r="AM34" i="10" s="1"/>
  <c r="U34" i="10"/>
  <c r="AF34" i="10" s="1"/>
  <c r="AQ34" i="10" s="1"/>
  <c r="P34" i="10"/>
  <c r="AL34" i="10" s="1"/>
  <c r="T34" i="10"/>
  <c r="AE34" i="10" s="1"/>
  <c r="AP34" i="10" s="1"/>
  <c r="O34" i="10"/>
  <c r="AK34" i="10" s="1"/>
  <c r="N34" i="10"/>
  <c r="AJ34" i="10" s="1"/>
  <c r="R34" i="10"/>
  <c r="AN34" i="10" s="1"/>
  <c r="S34" i="10"/>
  <c r="AO34" i="10" s="1"/>
  <c r="P35" i="10"/>
  <c r="AL35" i="10" s="1"/>
  <c r="T35" i="10"/>
  <c r="AE35" i="10" s="1"/>
  <c r="AP35" i="10" s="1"/>
  <c r="O35" i="10"/>
  <c r="AK35" i="10" s="1"/>
  <c r="S35" i="10"/>
  <c r="AO35" i="10" s="1"/>
  <c r="N35" i="10"/>
  <c r="AJ35" i="10" s="1"/>
  <c r="Q35" i="10"/>
  <c r="AM35" i="10" s="1"/>
  <c r="U35" i="10"/>
  <c r="AF35" i="10" s="1"/>
  <c r="AQ35" i="10" s="1"/>
  <c r="M35" i="10"/>
  <c r="AI35" i="10" s="1"/>
  <c r="R35" i="10"/>
  <c r="AN35" i="10" s="1"/>
  <c r="O36" i="10"/>
  <c r="AK36" i="10" s="1"/>
  <c r="S36" i="10"/>
  <c r="AO36" i="10" s="1"/>
  <c r="N36" i="10"/>
  <c r="AJ36" i="10" s="1"/>
  <c r="R36" i="10"/>
  <c r="AN36" i="10" s="1"/>
  <c r="M36" i="10"/>
  <c r="AI36" i="10" s="1"/>
  <c r="U36" i="10"/>
  <c r="AF36" i="10" s="1"/>
  <c r="AQ36" i="10" s="1"/>
  <c r="Q36" i="10"/>
  <c r="AM36" i="10" s="1"/>
  <c r="T36" i="10"/>
  <c r="AE36" i="10" s="1"/>
  <c r="AP36" i="10" s="1"/>
  <c r="P36" i="10"/>
  <c r="AL36" i="10" s="1"/>
  <c r="N37" i="10"/>
  <c r="AJ37" i="10" s="1"/>
  <c r="R37" i="10"/>
  <c r="AN37" i="10" s="1"/>
  <c r="M37" i="10"/>
  <c r="AI37" i="10" s="1"/>
  <c r="Q37" i="10"/>
  <c r="AM37" i="10" s="1"/>
  <c r="U37" i="10"/>
  <c r="AF37" i="10" s="1"/>
  <c r="AQ37" i="10" s="1"/>
  <c r="T37" i="10"/>
  <c r="AE37" i="10" s="1"/>
  <c r="AP37" i="10" s="1"/>
  <c r="S37" i="10"/>
  <c r="AO37" i="10" s="1"/>
  <c r="P37" i="10"/>
  <c r="AL37" i="10" s="1"/>
  <c r="O37" i="10"/>
  <c r="AK37" i="10" s="1"/>
  <c r="M38" i="10"/>
  <c r="AI38" i="10" s="1"/>
  <c r="Q38" i="10"/>
  <c r="AM38" i="10" s="1"/>
  <c r="U38" i="10"/>
  <c r="AF38" i="10" s="1"/>
  <c r="AQ38" i="10" s="1"/>
  <c r="P38" i="10"/>
  <c r="AL38" i="10" s="1"/>
  <c r="T38" i="10"/>
  <c r="AE38" i="10" s="1"/>
  <c r="AP38" i="10" s="1"/>
  <c r="S38" i="10"/>
  <c r="AO38" i="10" s="1"/>
  <c r="O38" i="10"/>
  <c r="AK38" i="10" s="1"/>
  <c r="R38" i="10"/>
  <c r="AN38" i="10" s="1"/>
  <c r="N38" i="10"/>
  <c r="AJ38" i="10" s="1"/>
  <c r="P39" i="10"/>
  <c r="AL39" i="10" s="1"/>
  <c r="T39" i="10"/>
  <c r="AE39" i="10" s="1"/>
  <c r="AP39" i="10" s="1"/>
  <c r="O39" i="10"/>
  <c r="AK39" i="10" s="1"/>
  <c r="S39" i="10"/>
  <c r="AO39" i="10" s="1"/>
  <c r="R39" i="10"/>
  <c r="AN39" i="10" s="1"/>
  <c r="M39" i="10"/>
  <c r="AI39" i="10" s="1"/>
  <c r="N39" i="10"/>
  <c r="AJ39" i="10" s="1"/>
  <c r="U39" i="10"/>
  <c r="AF39" i="10" s="1"/>
  <c r="AQ39" i="10" s="1"/>
  <c r="Q39" i="10"/>
  <c r="AM39" i="10" s="1"/>
  <c r="O40" i="10"/>
  <c r="AK40" i="10" s="1"/>
  <c r="S40" i="10"/>
  <c r="AO40" i="10" s="1"/>
  <c r="N40" i="10"/>
  <c r="AJ40" i="10" s="1"/>
  <c r="R40" i="10"/>
  <c r="AN40" i="10" s="1"/>
  <c r="Q40" i="10"/>
  <c r="AM40" i="10" s="1"/>
  <c r="M40" i="10"/>
  <c r="AI40" i="10" s="1"/>
  <c r="T40" i="10"/>
  <c r="AE40" i="10" s="1"/>
  <c r="AP40" i="10" s="1"/>
  <c r="U40" i="10"/>
  <c r="AF40" i="10" s="1"/>
  <c r="AQ40" i="10" s="1"/>
  <c r="P40" i="10"/>
  <c r="AL40" i="10" s="1"/>
  <c r="N41" i="10"/>
  <c r="AJ41" i="10" s="1"/>
  <c r="R41" i="10"/>
  <c r="AN41" i="10" s="1"/>
  <c r="M41" i="10"/>
  <c r="AI41" i="10" s="1"/>
  <c r="Q41" i="10"/>
  <c r="AM41" i="10" s="1"/>
  <c r="U41" i="10"/>
  <c r="AF41" i="10" s="1"/>
  <c r="AQ41" i="10" s="1"/>
  <c r="P41" i="10"/>
  <c r="AL41" i="10" s="1"/>
  <c r="O41" i="10"/>
  <c r="AK41" i="10" s="1"/>
  <c r="S41" i="10"/>
  <c r="AO41" i="10" s="1"/>
  <c r="T41" i="10"/>
  <c r="AE41" i="10" s="1"/>
  <c r="AP41" i="10" s="1"/>
  <c r="M42" i="10"/>
  <c r="AI42" i="10" s="1"/>
  <c r="Q42" i="10"/>
  <c r="AM42" i="10" s="1"/>
  <c r="U42" i="10"/>
  <c r="AF42" i="10" s="1"/>
  <c r="AQ42" i="10" s="1"/>
  <c r="P42" i="10"/>
  <c r="AL42" i="10" s="1"/>
  <c r="T42" i="10"/>
  <c r="AE42" i="10" s="1"/>
  <c r="AP42" i="10" s="1"/>
  <c r="O42" i="10"/>
  <c r="R42" i="10"/>
  <c r="AN42" i="10" s="1"/>
  <c r="N42" i="10"/>
  <c r="AJ42" i="10" s="1"/>
  <c r="S42" i="10"/>
  <c r="AO42" i="10" s="1"/>
  <c r="P43" i="10"/>
  <c r="AL43" i="10" s="1"/>
  <c r="O43" i="10"/>
  <c r="AK43" i="10" s="1"/>
  <c r="S43" i="10"/>
  <c r="AO43" i="10" s="1"/>
  <c r="N43" i="10"/>
  <c r="AJ43" i="10" s="1"/>
  <c r="U43" i="10"/>
  <c r="AF43" i="10" s="1"/>
  <c r="AQ43" i="10" s="1"/>
  <c r="R43" i="10"/>
  <c r="AN43" i="10" s="1"/>
  <c r="T43" i="10"/>
  <c r="AE43" i="10" s="1"/>
  <c r="AP43" i="10" s="1"/>
  <c r="Q43" i="10"/>
  <c r="AM43" i="10" s="1"/>
  <c r="M43" i="10"/>
  <c r="AI43" i="10" s="1"/>
  <c r="P44" i="10"/>
  <c r="AL44" i="10" s="1"/>
  <c r="T44" i="10"/>
  <c r="AE44" i="10" s="1"/>
  <c r="AP44" i="10" s="1"/>
  <c r="O44" i="10"/>
  <c r="AK44" i="10" s="1"/>
  <c r="U44" i="10"/>
  <c r="AF44" i="10" s="1"/>
  <c r="AQ44" i="10" s="1"/>
  <c r="M44" i="10"/>
  <c r="AI44" i="10" s="1"/>
  <c r="N44" i="10"/>
  <c r="AJ44" i="10" s="1"/>
  <c r="S44" i="10"/>
  <c r="AO44" i="10" s="1"/>
  <c r="Q44" i="10"/>
  <c r="AM44" i="10" s="1"/>
  <c r="R44" i="10"/>
  <c r="AN44" i="10" s="1"/>
  <c r="O45" i="10"/>
  <c r="AK45" i="10" s="1"/>
  <c r="S45" i="10"/>
  <c r="AO45" i="10" s="1"/>
  <c r="Q45" i="10"/>
  <c r="AM45" i="10" s="1"/>
  <c r="M45" i="10"/>
  <c r="AI45" i="10" s="1"/>
  <c r="N45" i="10"/>
  <c r="AJ45" i="10" s="1"/>
  <c r="P45" i="10"/>
  <c r="AL45" i="10" s="1"/>
  <c r="U45" i="10"/>
  <c r="AF45" i="10" s="1"/>
  <c r="AQ45" i="10" s="1"/>
  <c r="R45" i="10"/>
  <c r="AN45" i="10" s="1"/>
  <c r="T45" i="10"/>
  <c r="AE45" i="10" s="1"/>
  <c r="AP45" i="10" s="1"/>
  <c r="N46" i="10"/>
  <c r="AJ46" i="10" s="1"/>
  <c r="R46" i="10"/>
  <c r="AN46" i="10" s="1"/>
  <c r="M46" i="10"/>
  <c r="AI46" i="10" s="1"/>
  <c r="S46" i="10"/>
  <c r="AO46" i="10" s="1"/>
  <c r="O46" i="10"/>
  <c r="AK46" i="10" s="1"/>
  <c r="P46" i="10"/>
  <c r="AL46" i="10" s="1"/>
  <c r="U46" i="10"/>
  <c r="AF46" i="10" s="1"/>
  <c r="AQ46" i="10" s="1"/>
  <c r="Q46" i="10"/>
  <c r="AM46" i="10" s="1"/>
  <c r="T46" i="10"/>
  <c r="AE46" i="10" s="1"/>
  <c r="AP46" i="10" s="1"/>
  <c r="M47" i="10"/>
  <c r="AI47" i="10" s="1"/>
  <c r="Q47" i="10"/>
  <c r="AM47" i="10" s="1"/>
  <c r="U47" i="10"/>
  <c r="AF47" i="10" s="1"/>
  <c r="AQ47" i="10" s="1"/>
  <c r="O47" i="10"/>
  <c r="AK47" i="10" s="1"/>
  <c r="T47" i="10"/>
  <c r="AE47" i="10" s="1"/>
  <c r="AP47" i="10" s="1"/>
  <c r="P47" i="10"/>
  <c r="AL47" i="10" s="1"/>
  <c r="N47" i="10"/>
  <c r="AJ47" i="10" s="1"/>
  <c r="S47" i="10"/>
  <c r="AO47" i="10" s="1"/>
  <c r="R47" i="10"/>
  <c r="AN47" i="10" s="1"/>
  <c r="P10" i="9"/>
  <c r="AL10" i="9" s="1"/>
  <c r="T10" i="9"/>
  <c r="AE10" i="9" s="1"/>
  <c r="AP10" i="9" s="1"/>
  <c r="O10" i="9"/>
  <c r="AK10" i="9" s="1"/>
  <c r="S10" i="9"/>
  <c r="AO10" i="9" s="1"/>
  <c r="N10" i="9"/>
  <c r="AJ10" i="9" s="1"/>
  <c r="M10" i="9"/>
  <c r="AI10" i="9" s="1"/>
  <c r="Q10" i="9"/>
  <c r="AM10" i="9" s="1"/>
  <c r="R10" i="9"/>
  <c r="AN10" i="9" s="1"/>
  <c r="U10" i="9"/>
  <c r="AF10" i="9" s="1"/>
  <c r="AQ10" i="9" s="1"/>
  <c r="P18" i="9"/>
  <c r="AL18" i="9" s="1"/>
  <c r="T18" i="9"/>
  <c r="AE18" i="9" s="1"/>
  <c r="AP18" i="9" s="1"/>
  <c r="O18" i="9"/>
  <c r="AK18" i="9" s="1"/>
  <c r="S18" i="9"/>
  <c r="AO18" i="9" s="1"/>
  <c r="N18" i="9"/>
  <c r="AJ18" i="9" s="1"/>
  <c r="Q18" i="9"/>
  <c r="AM18" i="9" s="1"/>
  <c r="R18" i="9"/>
  <c r="AN18" i="9" s="1"/>
  <c r="U18" i="9"/>
  <c r="AF18" i="9" s="1"/>
  <c r="AQ18" i="9" s="1"/>
  <c r="M18" i="9"/>
  <c r="AI18" i="9" s="1"/>
  <c r="P22" i="9"/>
  <c r="AL22" i="9" s="1"/>
  <c r="T22" i="9"/>
  <c r="AE22" i="9" s="1"/>
  <c r="AP22" i="9" s="1"/>
  <c r="O22" i="9"/>
  <c r="AK22" i="9" s="1"/>
  <c r="S22" i="9"/>
  <c r="AO22" i="9" s="1"/>
  <c r="R22" i="9"/>
  <c r="AN22" i="9" s="1"/>
  <c r="M22" i="9"/>
  <c r="AI22" i="9" s="1"/>
  <c r="N22" i="9"/>
  <c r="AJ22" i="9" s="1"/>
  <c r="U22" i="9"/>
  <c r="AF22" i="9" s="1"/>
  <c r="AQ22" i="9" s="1"/>
  <c r="Q22" i="9"/>
  <c r="AM22" i="9" s="1"/>
  <c r="O30" i="9"/>
  <c r="AK30" i="9" s="1"/>
  <c r="S30" i="9"/>
  <c r="AO30" i="9" s="1"/>
  <c r="P30" i="9"/>
  <c r="AL30" i="9" s="1"/>
  <c r="U30" i="9"/>
  <c r="AF30" i="9" s="1"/>
  <c r="AQ30" i="9" s="1"/>
  <c r="Q30" i="9"/>
  <c r="AM30" i="9" s="1"/>
  <c r="T30" i="9"/>
  <c r="AE30" i="9" s="1"/>
  <c r="AP30" i="9" s="1"/>
  <c r="M30" i="9"/>
  <c r="AI30" i="9" s="1"/>
  <c r="R30" i="9"/>
  <c r="AN30" i="9" s="1"/>
  <c r="N30" i="9"/>
  <c r="AJ30" i="9" s="1"/>
  <c r="O38" i="9"/>
  <c r="AK38" i="9" s="1"/>
  <c r="S38" i="9"/>
  <c r="AO38" i="9" s="1"/>
  <c r="M38" i="9"/>
  <c r="AI38" i="9" s="1"/>
  <c r="R38" i="9"/>
  <c r="AN38" i="9" s="1"/>
  <c r="N38" i="9"/>
  <c r="AJ38" i="9" s="1"/>
  <c r="T38" i="9"/>
  <c r="AE38" i="9" s="1"/>
  <c r="AP38" i="9" s="1"/>
  <c r="P38" i="9"/>
  <c r="AL38" i="9" s="1"/>
  <c r="U38" i="9"/>
  <c r="AF38" i="9" s="1"/>
  <c r="AQ38" i="9" s="1"/>
  <c r="Q38" i="9"/>
  <c r="AM38" i="9" s="1"/>
  <c r="O46" i="9"/>
  <c r="AK46" i="9" s="1"/>
  <c r="S46" i="9"/>
  <c r="AO46" i="9" s="1"/>
  <c r="Q46" i="9"/>
  <c r="AM46" i="9" s="1"/>
  <c r="N46" i="9"/>
  <c r="AJ46" i="9" s="1"/>
  <c r="U46" i="9"/>
  <c r="AF46" i="9" s="1"/>
  <c r="AQ46" i="9" s="1"/>
  <c r="P46" i="9"/>
  <c r="AL46" i="9" s="1"/>
  <c r="M46" i="9"/>
  <c r="AI46" i="9" s="1"/>
  <c r="T46" i="9"/>
  <c r="AE46" i="9" s="1"/>
  <c r="AP46" i="9" s="1"/>
  <c r="R46" i="9"/>
  <c r="AN46" i="9" s="1"/>
  <c r="N5" i="9"/>
  <c r="AJ5" i="9" s="1"/>
  <c r="R5" i="9"/>
  <c r="AN5" i="9" s="1"/>
  <c r="P5" i="9"/>
  <c r="AL5" i="9" s="1"/>
  <c r="U5" i="9"/>
  <c r="AF5" i="9" s="1"/>
  <c r="AQ5" i="9" s="1"/>
  <c r="S5" i="9"/>
  <c r="AO5" i="9" s="1"/>
  <c r="T5" i="9"/>
  <c r="Q5" i="9"/>
  <c r="AM5" i="9" s="1"/>
  <c r="O5" i="9"/>
  <c r="AK5" i="9" s="1"/>
  <c r="M5" i="9"/>
  <c r="AI5" i="9" s="1"/>
  <c r="W7" i="9"/>
  <c r="AH7" i="9" s="1"/>
  <c r="O7" i="9"/>
  <c r="AK7" i="9" s="1"/>
  <c r="S7" i="9"/>
  <c r="AO7" i="9" s="1"/>
  <c r="N7" i="9"/>
  <c r="AJ7" i="9" s="1"/>
  <c r="R7" i="9"/>
  <c r="AN7" i="9" s="1"/>
  <c r="Q7" i="9"/>
  <c r="AM7" i="9" s="1"/>
  <c r="T7" i="9"/>
  <c r="AE7" i="9" s="1"/>
  <c r="AP7" i="9" s="1"/>
  <c r="U7" i="9"/>
  <c r="AF7" i="9" s="1"/>
  <c r="AQ7" i="9" s="1"/>
  <c r="M7" i="9"/>
  <c r="AI7" i="9" s="1"/>
  <c r="P7" i="9"/>
  <c r="AL7" i="9" s="1"/>
  <c r="W11" i="9"/>
  <c r="AH11" i="9" s="1"/>
  <c r="O11" i="9"/>
  <c r="AK11" i="9" s="1"/>
  <c r="S11" i="9"/>
  <c r="AO11" i="9" s="1"/>
  <c r="N11" i="9"/>
  <c r="AJ11" i="9" s="1"/>
  <c r="R11" i="9"/>
  <c r="AN11" i="9" s="1"/>
  <c r="M11" i="9"/>
  <c r="AI11" i="9" s="1"/>
  <c r="U11" i="9"/>
  <c r="AF11" i="9" s="1"/>
  <c r="AQ11" i="9" s="1"/>
  <c r="P11" i="9"/>
  <c r="AL11" i="9" s="1"/>
  <c r="Q11" i="9"/>
  <c r="AM11" i="9" s="1"/>
  <c r="T11" i="9"/>
  <c r="AE11" i="9" s="1"/>
  <c r="AP11" i="9" s="1"/>
  <c r="W15" i="9"/>
  <c r="AH15" i="9" s="1"/>
  <c r="O15" i="9"/>
  <c r="AK15" i="9" s="1"/>
  <c r="S15" i="9"/>
  <c r="AO15" i="9" s="1"/>
  <c r="N15" i="9"/>
  <c r="AJ15" i="9" s="1"/>
  <c r="R15" i="9"/>
  <c r="AN15" i="9" s="1"/>
  <c r="Q15" i="9"/>
  <c r="AM15" i="9" s="1"/>
  <c r="U15" i="9"/>
  <c r="AF15" i="9" s="1"/>
  <c r="AQ15" i="9" s="1"/>
  <c r="M15" i="9"/>
  <c r="AI15" i="9" s="1"/>
  <c r="P15" i="9"/>
  <c r="AL15" i="9" s="1"/>
  <c r="T15" i="9"/>
  <c r="AE15" i="9" s="1"/>
  <c r="AP15" i="9" s="1"/>
  <c r="O23" i="9"/>
  <c r="AK23" i="9" s="1"/>
  <c r="S23" i="9"/>
  <c r="AO23" i="9" s="1"/>
  <c r="N23" i="9"/>
  <c r="AJ23" i="9" s="1"/>
  <c r="R23" i="9"/>
  <c r="AN23" i="9" s="1"/>
  <c r="Q23" i="9"/>
  <c r="AM23" i="9" s="1"/>
  <c r="M23" i="9"/>
  <c r="AI23" i="9" s="1"/>
  <c r="P23" i="9"/>
  <c r="AL23" i="9" s="1"/>
  <c r="T23" i="9"/>
  <c r="AE23" i="9" s="1"/>
  <c r="AP23" i="9" s="1"/>
  <c r="U23" i="9"/>
  <c r="AF23" i="9" s="1"/>
  <c r="AQ23" i="9" s="1"/>
  <c r="N27" i="9"/>
  <c r="AJ27" i="9" s="1"/>
  <c r="R27" i="9"/>
  <c r="AN27" i="9" s="1"/>
  <c r="P27" i="9"/>
  <c r="AL27" i="9" s="1"/>
  <c r="U27" i="9"/>
  <c r="AF27" i="9" s="1"/>
  <c r="AQ27" i="9" s="1"/>
  <c r="Q27" i="9"/>
  <c r="AM27" i="9" s="1"/>
  <c r="O27" i="9"/>
  <c r="AK27" i="9" s="1"/>
  <c r="S27" i="9"/>
  <c r="AO27" i="9" s="1"/>
  <c r="T27" i="9"/>
  <c r="AE27" i="9" s="1"/>
  <c r="AP27" i="9" s="1"/>
  <c r="M27" i="9"/>
  <c r="AI27" i="9" s="1"/>
  <c r="N31" i="9"/>
  <c r="AJ31" i="9" s="1"/>
  <c r="R31" i="9"/>
  <c r="AN31" i="9" s="1"/>
  <c r="Q31" i="9"/>
  <c r="AM31" i="9" s="1"/>
  <c r="M31" i="9"/>
  <c r="AI31" i="9" s="1"/>
  <c r="S31" i="9"/>
  <c r="AO31" i="9" s="1"/>
  <c r="U31" i="9"/>
  <c r="AF31" i="9" s="1"/>
  <c r="AQ31" i="9" s="1"/>
  <c r="O31" i="9"/>
  <c r="AK31" i="9" s="1"/>
  <c r="P31" i="9"/>
  <c r="AL31" i="9" s="1"/>
  <c r="T31" i="9"/>
  <c r="AE31" i="9" s="1"/>
  <c r="AP31" i="9" s="1"/>
  <c r="W35" i="9"/>
  <c r="AH35" i="9" s="1"/>
  <c r="N35" i="9"/>
  <c r="AJ35" i="9" s="1"/>
  <c r="R35" i="9"/>
  <c r="AN35" i="9" s="1"/>
  <c r="M35" i="9"/>
  <c r="AI35" i="9" s="1"/>
  <c r="S35" i="9"/>
  <c r="AO35" i="9" s="1"/>
  <c r="O35" i="9"/>
  <c r="AK35" i="9" s="1"/>
  <c r="T35" i="9"/>
  <c r="AE35" i="9" s="1"/>
  <c r="AP35" i="9" s="1"/>
  <c r="Q35" i="9"/>
  <c r="AM35" i="9" s="1"/>
  <c r="U35" i="9"/>
  <c r="AF35" i="9" s="1"/>
  <c r="AQ35" i="9" s="1"/>
  <c r="P35" i="9"/>
  <c r="AL35" i="9" s="1"/>
  <c r="W39" i="9"/>
  <c r="AH39" i="9" s="1"/>
  <c r="N39" i="9"/>
  <c r="AJ39" i="9" s="1"/>
  <c r="R39" i="9"/>
  <c r="AN39" i="9" s="1"/>
  <c r="O39" i="9"/>
  <c r="AK39" i="9" s="1"/>
  <c r="T39" i="9"/>
  <c r="AE39" i="9" s="1"/>
  <c r="AP39" i="9" s="1"/>
  <c r="P39" i="9"/>
  <c r="AL39" i="9" s="1"/>
  <c r="U39" i="9"/>
  <c r="AF39" i="9" s="1"/>
  <c r="AQ39" i="9" s="1"/>
  <c r="M39" i="9"/>
  <c r="AI39" i="9" s="1"/>
  <c r="Q39" i="9"/>
  <c r="AM39" i="9" s="1"/>
  <c r="S39" i="9"/>
  <c r="AO39" i="9" s="1"/>
  <c r="W47" i="9"/>
  <c r="AH47" i="9" s="1"/>
  <c r="N47" i="9"/>
  <c r="AJ47" i="9" s="1"/>
  <c r="R47" i="9"/>
  <c r="AN47" i="9" s="1"/>
  <c r="M47" i="9"/>
  <c r="S47" i="9"/>
  <c r="AO47" i="9" s="1"/>
  <c r="T47" i="9"/>
  <c r="AE47" i="9" s="1"/>
  <c r="AP47" i="9" s="1"/>
  <c r="O47" i="9"/>
  <c r="AK47" i="9" s="1"/>
  <c r="U47" i="9"/>
  <c r="AF47" i="9" s="1"/>
  <c r="AQ47" i="9" s="1"/>
  <c r="P47" i="9"/>
  <c r="AL47" i="9" s="1"/>
  <c r="Q47" i="9"/>
  <c r="AM47" i="9" s="1"/>
  <c r="M9" i="9"/>
  <c r="AI9" i="9" s="1"/>
  <c r="Q9" i="9"/>
  <c r="U9" i="9"/>
  <c r="AF9" i="9" s="1"/>
  <c r="AQ9" i="9" s="1"/>
  <c r="P9" i="9"/>
  <c r="AL9" i="9" s="1"/>
  <c r="T9" i="9"/>
  <c r="AE9" i="9" s="1"/>
  <c r="AP9" i="9" s="1"/>
  <c r="O9" i="9"/>
  <c r="AK9" i="9" s="1"/>
  <c r="N9" i="9"/>
  <c r="AJ9" i="9" s="1"/>
  <c r="R9" i="9"/>
  <c r="AN9" i="9" s="1"/>
  <c r="S9" i="9"/>
  <c r="AO9" i="9" s="1"/>
  <c r="M13" i="9"/>
  <c r="AI13" i="9" s="1"/>
  <c r="Q13" i="9"/>
  <c r="AM13" i="9" s="1"/>
  <c r="U13" i="9"/>
  <c r="AF13" i="9" s="1"/>
  <c r="AQ13" i="9" s="1"/>
  <c r="P13" i="9"/>
  <c r="AL13" i="9" s="1"/>
  <c r="T13" i="9"/>
  <c r="AE13" i="9" s="1"/>
  <c r="AP13" i="9" s="1"/>
  <c r="S13" i="9"/>
  <c r="AO13" i="9" s="1"/>
  <c r="R13" i="9"/>
  <c r="AN13" i="9" s="1"/>
  <c r="N13" i="9"/>
  <c r="AJ13" i="9" s="1"/>
  <c r="O13" i="9"/>
  <c r="AK13" i="9" s="1"/>
  <c r="M17" i="9"/>
  <c r="AI17" i="9" s="1"/>
  <c r="Q17" i="9"/>
  <c r="AM17" i="9" s="1"/>
  <c r="U17" i="9"/>
  <c r="AF17" i="9" s="1"/>
  <c r="AQ17" i="9" s="1"/>
  <c r="P17" i="9"/>
  <c r="AL17" i="9" s="1"/>
  <c r="T17" i="9"/>
  <c r="AE17" i="9" s="1"/>
  <c r="AP17" i="9" s="1"/>
  <c r="O17" i="9"/>
  <c r="AK17" i="9" s="1"/>
  <c r="N17" i="9"/>
  <c r="AJ17" i="9" s="1"/>
  <c r="R17" i="9"/>
  <c r="AN17" i="9" s="1"/>
  <c r="S17" i="9"/>
  <c r="AO17" i="9" s="1"/>
  <c r="M21" i="9"/>
  <c r="AI21" i="9" s="1"/>
  <c r="Q21" i="9"/>
  <c r="AM21" i="9" s="1"/>
  <c r="U21" i="9"/>
  <c r="AF21" i="9" s="1"/>
  <c r="AQ21" i="9" s="1"/>
  <c r="P21" i="9"/>
  <c r="T21" i="9"/>
  <c r="AE21" i="9" s="1"/>
  <c r="AP21" i="9" s="1"/>
  <c r="S21" i="9"/>
  <c r="AO21" i="9" s="1"/>
  <c r="N21" i="9"/>
  <c r="AJ21" i="9" s="1"/>
  <c r="O21" i="9"/>
  <c r="AK21" i="9" s="1"/>
  <c r="R21" i="9"/>
  <c r="AN21" i="9" s="1"/>
  <c r="P25" i="9"/>
  <c r="AL25" i="9" s="1"/>
  <c r="T25" i="9"/>
  <c r="AE25" i="9" s="1"/>
  <c r="AP25" i="9" s="1"/>
  <c r="M25" i="9"/>
  <c r="AI25" i="9" s="1"/>
  <c r="R25" i="9"/>
  <c r="AN25" i="9" s="1"/>
  <c r="N25" i="9"/>
  <c r="AJ25" i="9" s="1"/>
  <c r="S25" i="9"/>
  <c r="AO25" i="9" s="1"/>
  <c r="O25" i="9"/>
  <c r="AK25" i="9" s="1"/>
  <c r="U25" i="9"/>
  <c r="AF25" i="9" s="1"/>
  <c r="AQ25" i="9" s="1"/>
  <c r="Q25" i="9"/>
  <c r="AM25" i="9" s="1"/>
  <c r="P29" i="9"/>
  <c r="T29" i="9"/>
  <c r="AE29" i="9" s="1"/>
  <c r="AP29" i="9" s="1"/>
  <c r="N29" i="9"/>
  <c r="AJ29" i="9" s="1"/>
  <c r="S29" i="9"/>
  <c r="AO29" i="9" s="1"/>
  <c r="O29" i="9"/>
  <c r="U29" i="9"/>
  <c r="AF29" i="9" s="1"/>
  <c r="AQ29" i="9" s="1"/>
  <c r="R29" i="9"/>
  <c r="AN29" i="9" s="1"/>
  <c r="M29" i="9"/>
  <c r="AI29" i="9" s="1"/>
  <c r="Q29" i="9"/>
  <c r="AM29" i="9" s="1"/>
  <c r="P33" i="9"/>
  <c r="AL33" i="9" s="1"/>
  <c r="T33" i="9"/>
  <c r="AE33" i="9" s="1"/>
  <c r="AP33" i="9" s="1"/>
  <c r="O33" i="9"/>
  <c r="AK33" i="9" s="1"/>
  <c r="U33" i="9"/>
  <c r="AF33" i="9" s="1"/>
  <c r="AQ33" i="9" s="1"/>
  <c r="Q33" i="9"/>
  <c r="AM33" i="9" s="1"/>
  <c r="N33" i="9"/>
  <c r="AJ33" i="9" s="1"/>
  <c r="R33" i="9"/>
  <c r="AN33" i="9" s="1"/>
  <c r="M33" i="9"/>
  <c r="AI33" i="9" s="1"/>
  <c r="S33" i="9"/>
  <c r="AO33" i="9" s="1"/>
  <c r="P37" i="9"/>
  <c r="AL37" i="9" s="1"/>
  <c r="T37" i="9"/>
  <c r="AE37" i="9" s="1"/>
  <c r="AP37" i="9" s="1"/>
  <c r="Q37" i="9"/>
  <c r="AM37" i="9" s="1"/>
  <c r="M37" i="9"/>
  <c r="AI37" i="9" s="1"/>
  <c r="R37" i="9"/>
  <c r="AN37" i="9" s="1"/>
  <c r="U37" i="9"/>
  <c r="AF37" i="9" s="1"/>
  <c r="AQ37" i="9" s="1"/>
  <c r="N37" i="9"/>
  <c r="AJ37" i="9" s="1"/>
  <c r="O37" i="9"/>
  <c r="AK37" i="9" s="1"/>
  <c r="S37" i="9"/>
  <c r="AO37" i="9" s="1"/>
  <c r="P41" i="9"/>
  <c r="AL41" i="9" s="1"/>
  <c r="T41" i="9"/>
  <c r="AE41" i="9" s="1"/>
  <c r="AP41" i="9" s="1"/>
  <c r="M41" i="9"/>
  <c r="AI41" i="9" s="1"/>
  <c r="R41" i="9"/>
  <c r="AN41" i="9" s="1"/>
  <c r="N41" i="9"/>
  <c r="AJ41" i="9" s="1"/>
  <c r="S41" i="9"/>
  <c r="AO41" i="9" s="1"/>
  <c r="Q41" i="9"/>
  <c r="AM41" i="9" s="1"/>
  <c r="U41" i="9"/>
  <c r="AF41" i="9" s="1"/>
  <c r="AQ41" i="9" s="1"/>
  <c r="O41" i="9"/>
  <c r="AK41" i="9" s="1"/>
  <c r="P45" i="9"/>
  <c r="AL45" i="9" s="1"/>
  <c r="T45" i="9"/>
  <c r="AE45" i="9" s="1"/>
  <c r="AP45" i="9" s="1"/>
  <c r="N45" i="9"/>
  <c r="AJ45" i="9" s="1"/>
  <c r="S45" i="9"/>
  <c r="AO45" i="9" s="1"/>
  <c r="O45" i="9"/>
  <c r="AK45" i="9" s="1"/>
  <c r="U45" i="9"/>
  <c r="AF45" i="9" s="1"/>
  <c r="AQ45" i="9" s="1"/>
  <c r="M45" i="9"/>
  <c r="AI45" i="9" s="1"/>
  <c r="Q45" i="9"/>
  <c r="AM45" i="9" s="1"/>
  <c r="R45" i="9"/>
  <c r="AN45" i="9" s="1"/>
  <c r="P6" i="9"/>
  <c r="AL6" i="9" s="1"/>
  <c r="T6" i="9"/>
  <c r="AE6" i="9" s="1"/>
  <c r="AP6" i="9" s="1"/>
  <c r="O6" i="9"/>
  <c r="AK6" i="9" s="1"/>
  <c r="S6" i="9"/>
  <c r="AO6" i="9" s="1"/>
  <c r="R6" i="9"/>
  <c r="AN6" i="9" s="1"/>
  <c r="Q6" i="9"/>
  <c r="AM6" i="9" s="1"/>
  <c r="U6" i="9"/>
  <c r="AF6" i="9" s="1"/>
  <c r="AQ6" i="9" s="1"/>
  <c r="M6" i="9"/>
  <c r="AI6" i="9" s="1"/>
  <c r="N6" i="9"/>
  <c r="AJ6" i="9" s="1"/>
  <c r="P14" i="9"/>
  <c r="AL14" i="9" s="1"/>
  <c r="T14" i="9"/>
  <c r="AE14" i="9" s="1"/>
  <c r="AP14" i="9" s="1"/>
  <c r="O14" i="9"/>
  <c r="AK14" i="9" s="1"/>
  <c r="S14" i="9"/>
  <c r="AO14" i="9" s="1"/>
  <c r="R14" i="9"/>
  <c r="AN14" i="9" s="1"/>
  <c r="U14" i="9"/>
  <c r="AF14" i="9" s="1"/>
  <c r="AQ14" i="9" s="1"/>
  <c r="M14" i="9"/>
  <c r="AI14" i="9" s="1"/>
  <c r="N14" i="9"/>
  <c r="AJ14" i="9" s="1"/>
  <c r="Q14" i="9"/>
  <c r="AM14" i="9" s="1"/>
  <c r="O26" i="9"/>
  <c r="AK26" i="9" s="1"/>
  <c r="S26" i="9"/>
  <c r="AO26" i="9" s="1"/>
  <c r="N26" i="9"/>
  <c r="AJ26" i="9" s="1"/>
  <c r="T26" i="9"/>
  <c r="AE26" i="9" s="1"/>
  <c r="AP26" i="9" s="1"/>
  <c r="P26" i="9"/>
  <c r="AL26" i="9" s="1"/>
  <c r="U26" i="9"/>
  <c r="AF26" i="9" s="1"/>
  <c r="AQ26" i="9" s="1"/>
  <c r="M26" i="9"/>
  <c r="AI26" i="9" s="1"/>
  <c r="Q26" i="9"/>
  <c r="AM26" i="9" s="1"/>
  <c r="R26" i="9"/>
  <c r="AN26" i="9" s="1"/>
  <c r="O34" i="9"/>
  <c r="AK34" i="9" s="1"/>
  <c r="S34" i="9"/>
  <c r="AO34" i="9" s="1"/>
  <c r="Q34" i="9"/>
  <c r="AM34" i="9" s="1"/>
  <c r="M34" i="9"/>
  <c r="AI34" i="9" s="1"/>
  <c r="R34" i="9"/>
  <c r="AN34" i="9" s="1"/>
  <c r="P34" i="9"/>
  <c r="AL34" i="9" s="1"/>
  <c r="T34" i="9"/>
  <c r="AE34" i="9" s="1"/>
  <c r="AP34" i="9" s="1"/>
  <c r="U34" i="9"/>
  <c r="AF34" i="9" s="1"/>
  <c r="AQ34" i="9" s="1"/>
  <c r="N34" i="9"/>
  <c r="AJ34" i="9" s="1"/>
  <c r="O42" i="9"/>
  <c r="AK42" i="9" s="1"/>
  <c r="S42" i="9"/>
  <c r="AO42" i="9" s="1"/>
  <c r="N42" i="9"/>
  <c r="AJ42" i="9" s="1"/>
  <c r="T42" i="9"/>
  <c r="AE42" i="9" s="1"/>
  <c r="AP42" i="9" s="1"/>
  <c r="P42" i="9"/>
  <c r="AL42" i="9" s="1"/>
  <c r="U42" i="9"/>
  <c r="AF42" i="9" s="1"/>
  <c r="AQ42" i="9" s="1"/>
  <c r="R42" i="9"/>
  <c r="AN42" i="9" s="1"/>
  <c r="M42" i="9"/>
  <c r="AI42" i="9" s="1"/>
  <c r="Q42" i="9"/>
  <c r="AM42" i="9" s="1"/>
  <c r="W19" i="9"/>
  <c r="AH19" i="9" s="1"/>
  <c r="O19" i="9"/>
  <c r="AK19" i="9" s="1"/>
  <c r="S19" i="9"/>
  <c r="AO19" i="9" s="1"/>
  <c r="N19" i="9"/>
  <c r="AJ19" i="9" s="1"/>
  <c r="R19" i="9"/>
  <c r="AN19" i="9" s="1"/>
  <c r="M19" i="9"/>
  <c r="AI19" i="9" s="1"/>
  <c r="U19" i="9"/>
  <c r="AF19" i="9" s="1"/>
  <c r="AQ19" i="9" s="1"/>
  <c r="Q19" i="9"/>
  <c r="AM19" i="9" s="1"/>
  <c r="T19" i="9"/>
  <c r="AE19" i="9" s="1"/>
  <c r="AP19" i="9" s="1"/>
  <c r="P19" i="9"/>
  <c r="AL19" i="9" s="1"/>
  <c r="W43" i="9"/>
  <c r="AH43" i="9" s="1"/>
  <c r="N43" i="9"/>
  <c r="AJ43" i="9" s="1"/>
  <c r="R43" i="9"/>
  <c r="AN43" i="9" s="1"/>
  <c r="P43" i="9"/>
  <c r="AL43" i="9" s="1"/>
  <c r="U43" i="9"/>
  <c r="AF43" i="9" s="1"/>
  <c r="AQ43" i="9" s="1"/>
  <c r="Q43" i="9"/>
  <c r="AM43" i="9" s="1"/>
  <c r="T43" i="9"/>
  <c r="AE43" i="9" s="1"/>
  <c r="AP43" i="9" s="1"/>
  <c r="M43" i="9"/>
  <c r="AI43" i="9" s="1"/>
  <c r="S43" i="9"/>
  <c r="AO43" i="9" s="1"/>
  <c r="O43" i="9"/>
  <c r="AK43" i="9" s="1"/>
  <c r="N8" i="9"/>
  <c r="AJ8" i="9" s="1"/>
  <c r="R8" i="9"/>
  <c r="AN8" i="9" s="1"/>
  <c r="M8" i="9"/>
  <c r="AI8" i="9" s="1"/>
  <c r="Q8" i="9"/>
  <c r="AM8" i="9" s="1"/>
  <c r="U8" i="9"/>
  <c r="AF8" i="9" s="1"/>
  <c r="AQ8" i="9" s="1"/>
  <c r="P8" i="9"/>
  <c r="AL8" i="9" s="1"/>
  <c r="T8" i="9"/>
  <c r="AE8" i="9" s="1"/>
  <c r="AP8" i="9" s="1"/>
  <c r="O8" i="9"/>
  <c r="AK8" i="9" s="1"/>
  <c r="S8" i="9"/>
  <c r="AO8" i="9" s="1"/>
  <c r="N12" i="9"/>
  <c r="AJ12" i="9" s="1"/>
  <c r="R12" i="9"/>
  <c r="AN12" i="9" s="1"/>
  <c r="M12" i="9"/>
  <c r="AI12" i="9" s="1"/>
  <c r="Q12" i="9"/>
  <c r="AM12" i="9" s="1"/>
  <c r="U12" i="9"/>
  <c r="AF12" i="9" s="1"/>
  <c r="AQ12" i="9" s="1"/>
  <c r="T12" i="9"/>
  <c r="AE12" i="9" s="1"/>
  <c r="AP12" i="9" s="1"/>
  <c r="P12" i="9"/>
  <c r="AL12" i="9" s="1"/>
  <c r="S12" i="9"/>
  <c r="AO12" i="9" s="1"/>
  <c r="O12" i="9"/>
  <c r="AK12" i="9" s="1"/>
  <c r="N16" i="9"/>
  <c r="AJ16" i="9" s="1"/>
  <c r="R16" i="9"/>
  <c r="AN16" i="9" s="1"/>
  <c r="M16" i="9"/>
  <c r="AI16" i="9" s="1"/>
  <c r="Q16" i="9"/>
  <c r="AM16" i="9" s="1"/>
  <c r="U16" i="9"/>
  <c r="AF16" i="9" s="1"/>
  <c r="AQ16" i="9" s="1"/>
  <c r="P16" i="9"/>
  <c r="AL16" i="9" s="1"/>
  <c r="O16" i="9"/>
  <c r="AK16" i="9" s="1"/>
  <c r="S16" i="9"/>
  <c r="AO16" i="9" s="1"/>
  <c r="T16" i="9"/>
  <c r="AE16" i="9" s="1"/>
  <c r="AP16" i="9" s="1"/>
  <c r="N20" i="9"/>
  <c r="AJ20" i="9" s="1"/>
  <c r="R20" i="9"/>
  <c r="AN20" i="9" s="1"/>
  <c r="M20" i="9"/>
  <c r="AI20" i="9" s="1"/>
  <c r="Q20" i="9"/>
  <c r="AM20" i="9" s="1"/>
  <c r="U20" i="9"/>
  <c r="AF20" i="9" s="1"/>
  <c r="AQ20" i="9" s="1"/>
  <c r="T20" i="9"/>
  <c r="AE20" i="9" s="1"/>
  <c r="AP20" i="9" s="1"/>
  <c r="S20" i="9"/>
  <c r="AO20" i="9" s="1"/>
  <c r="O20" i="9"/>
  <c r="AK20" i="9" s="1"/>
  <c r="P20" i="9"/>
  <c r="AL20" i="9" s="1"/>
  <c r="N24" i="9"/>
  <c r="AJ24" i="9" s="1"/>
  <c r="R24" i="9"/>
  <c r="AN24" i="9" s="1"/>
  <c r="M24" i="9"/>
  <c r="AI24" i="9" s="1"/>
  <c r="P24" i="9"/>
  <c r="AL24" i="9" s="1"/>
  <c r="U24" i="9"/>
  <c r="AF24" i="9" s="1"/>
  <c r="AQ24" i="9" s="1"/>
  <c r="O24" i="9"/>
  <c r="AK24" i="9" s="1"/>
  <c r="Q24" i="9"/>
  <c r="AM24" i="9" s="1"/>
  <c r="T24" i="9"/>
  <c r="AE24" i="9" s="1"/>
  <c r="AP24" i="9" s="1"/>
  <c r="S24" i="9"/>
  <c r="AO24" i="9" s="1"/>
  <c r="M28" i="9"/>
  <c r="AI28" i="9" s="1"/>
  <c r="Q28" i="9"/>
  <c r="AM28" i="9" s="1"/>
  <c r="U28" i="9"/>
  <c r="AF28" i="9" s="1"/>
  <c r="AQ28" i="9" s="1"/>
  <c r="R28" i="9"/>
  <c r="AN28" i="9" s="1"/>
  <c r="N28" i="9"/>
  <c r="AJ28" i="9" s="1"/>
  <c r="S28" i="9"/>
  <c r="AO28" i="9" s="1"/>
  <c r="P28" i="9"/>
  <c r="AL28" i="9" s="1"/>
  <c r="T28" i="9"/>
  <c r="AE28" i="9" s="1"/>
  <c r="AP28" i="9" s="1"/>
  <c r="O28" i="9"/>
  <c r="AK28" i="9" s="1"/>
  <c r="M32" i="9"/>
  <c r="AI32" i="9" s="1"/>
  <c r="Q32" i="9"/>
  <c r="AM32" i="9" s="1"/>
  <c r="U32" i="9"/>
  <c r="AF32" i="9" s="1"/>
  <c r="AQ32" i="9" s="1"/>
  <c r="N32" i="9"/>
  <c r="AJ32" i="9" s="1"/>
  <c r="S32" i="9"/>
  <c r="AO32" i="9" s="1"/>
  <c r="O32" i="9"/>
  <c r="AK32" i="9" s="1"/>
  <c r="T32" i="9"/>
  <c r="AE32" i="9" s="1"/>
  <c r="AP32" i="9" s="1"/>
  <c r="P32" i="9"/>
  <c r="AL32" i="9" s="1"/>
  <c r="R32" i="9"/>
  <c r="AN32" i="9" s="1"/>
  <c r="M36" i="9"/>
  <c r="AI36" i="9" s="1"/>
  <c r="Q36" i="9"/>
  <c r="AM36" i="9" s="1"/>
  <c r="U36" i="9"/>
  <c r="AF36" i="9" s="1"/>
  <c r="AQ36" i="9" s="1"/>
  <c r="O36" i="9"/>
  <c r="AK36" i="9" s="1"/>
  <c r="T36" i="9"/>
  <c r="AE36" i="9" s="1"/>
  <c r="AP36" i="9" s="1"/>
  <c r="P36" i="9"/>
  <c r="AL36" i="9" s="1"/>
  <c r="S36" i="9"/>
  <c r="AO36" i="9" s="1"/>
  <c r="R36" i="9"/>
  <c r="AN36" i="9" s="1"/>
  <c r="N36" i="9"/>
  <c r="AJ36" i="9" s="1"/>
  <c r="M40" i="9"/>
  <c r="AI40" i="9" s="1"/>
  <c r="Q40" i="9"/>
  <c r="AM40" i="9" s="1"/>
  <c r="U40" i="9"/>
  <c r="AF40" i="9" s="1"/>
  <c r="AQ40" i="9" s="1"/>
  <c r="P40" i="9"/>
  <c r="AL40" i="9" s="1"/>
  <c r="R40" i="9"/>
  <c r="AN40" i="9" s="1"/>
  <c r="O40" i="9"/>
  <c r="AK40" i="9" s="1"/>
  <c r="S40" i="9"/>
  <c r="AO40" i="9" s="1"/>
  <c r="T40" i="9"/>
  <c r="AE40" i="9" s="1"/>
  <c r="AP40" i="9" s="1"/>
  <c r="N40" i="9"/>
  <c r="AJ40" i="9" s="1"/>
  <c r="M44" i="9"/>
  <c r="AI44" i="9" s="1"/>
  <c r="Q44" i="9"/>
  <c r="AM44" i="9" s="1"/>
  <c r="U44" i="9"/>
  <c r="AF44" i="9" s="1"/>
  <c r="AQ44" i="9" s="1"/>
  <c r="R44" i="9"/>
  <c r="AN44" i="9" s="1"/>
  <c r="N44" i="9"/>
  <c r="AJ44" i="9" s="1"/>
  <c r="S44" i="9"/>
  <c r="AO44" i="9" s="1"/>
  <c r="O44" i="9"/>
  <c r="AK44" i="9" s="1"/>
  <c r="P44" i="9"/>
  <c r="AL44" i="9" s="1"/>
  <c r="T44" i="9"/>
  <c r="AE44" i="9" s="1"/>
  <c r="AP44" i="9" s="1"/>
  <c r="AL29" i="9"/>
  <c r="AL21" i="9"/>
  <c r="W29" i="10"/>
  <c r="AH29" i="10" s="1"/>
  <c r="W15" i="10"/>
  <c r="AH15" i="10" s="1"/>
  <c r="W6" i="9"/>
  <c r="AH6" i="9" s="1"/>
  <c r="W10" i="9"/>
  <c r="AH10" i="9" s="1"/>
  <c r="W14" i="9"/>
  <c r="AH14" i="9" s="1"/>
  <c r="W18" i="9"/>
  <c r="AH18" i="9" s="1"/>
  <c r="W36" i="9"/>
  <c r="AH36" i="9" s="1"/>
  <c r="W40" i="9"/>
  <c r="AH40" i="9" s="1"/>
  <c r="W44" i="9"/>
  <c r="AH44" i="9" s="1"/>
  <c r="W5" i="10"/>
  <c r="AH5" i="10" s="1"/>
  <c r="W24" i="10"/>
  <c r="AH24" i="10" s="1"/>
  <c r="W25" i="10"/>
  <c r="AH25" i="10" s="1"/>
  <c r="W38" i="9"/>
  <c r="AH38" i="9" s="1"/>
  <c r="W42" i="9"/>
  <c r="AH42" i="9" s="1"/>
  <c r="W46" i="9"/>
  <c r="AH46" i="9" s="1"/>
  <c r="W7" i="10"/>
  <c r="AH7" i="10" s="1"/>
  <c r="W8" i="9"/>
  <c r="AH8" i="9" s="1"/>
  <c r="W12" i="9"/>
  <c r="AH12" i="9" s="1"/>
  <c r="W16" i="9"/>
  <c r="AH16" i="9" s="1"/>
  <c r="W20" i="9"/>
  <c r="AH20" i="9" s="1"/>
  <c r="W17" i="10"/>
  <c r="AH17" i="10" s="1"/>
  <c r="AK14" i="10"/>
  <c r="W8" i="10"/>
  <c r="AH8" i="10" s="1"/>
  <c r="W13" i="10"/>
  <c r="AH13" i="10" s="1"/>
  <c r="W21" i="10"/>
  <c r="AH21" i="10" s="1"/>
  <c r="AM27" i="10"/>
  <c r="W30" i="10"/>
  <c r="AH30" i="10" s="1"/>
  <c r="W6" i="10"/>
  <c r="AH6" i="10" s="1"/>
  <c r="W22" i="10"/>
  <c r="AH22" i="10" s="1"/>
  <c r="W27" i="10"/>
  <c r="AH27" i="10" s="1"/>
  <c r="W5" i="9"/>
  <c r="AH5" i="9" s="1"/>
  <c r="W9" i="9"/>
  <c r="AH9" i="9" s="1"/>
  <c r="W13" i="9"/>
  <c r="AH13" i="9" s="1"/>
  <c r="W17" i="9"/>
  <c r="AH17" i="9" s="1"/>
  <c r="W37" i="9"/>
  <c r="AH37" i="9" s="1"/>
  <c r="W41" i="9"/>
  <c r="AH41" i="9" s="1"/>
  <c r="W45" i="9"/>
  <c r="AH45" i="9" s="1"/>
  <c r="AI47" i="9"/>
  <c r="W21" i="9"/>
  <c r="AH21" i="9" s="1"/>
  <c r="W22" i="9"/>
  <c r="AH22" i="9" s="1"/>
  <c r="W23" i="9"/>
  <c r="AH23" i="9" s="1"/>
  <c r="W24" i="9"/>
  <c r="AH24" i="9" s="1"/>
  <c r="W25" i="9"/>
  <c r="AH25" i="9" s="1"/>
  <c r="W26" i="9"/>
  <c r="AH26" i="9" s="1"/>
  <c r="W27" i="9"/>
  <c r="AH27" i="9" s="1"/>
  <c r="W28" i="9"/>
  <c r="AH28" i="9" s="1"/>
  <c r="W29" i="9"/>
  <c r="AH29" i="9" s="1"/>
  <c r="W30" i="9"/>
  <c r="AH30" i="9" s="1"/>
  <c r="W31" i="9"/>
  <c r="AH31" i="9" s="1"/>
  <c r="W32" i="9"/>
  <c r="AH32" i="9" s="1"/>
  <c r="W33" i="9"/>
  <c r="AH33" i="9" s="1"/>
  <c r="W34" i="9"/>
  <c r="AH34" i="9" s="1"/>
  <c r="AM9" i="9"/>
  <c r="AK29" i="9"/>
  <c r="AM10" i="10"/>
  <c r="AL12" i="10"/>
  <c r="W12" i="10"/>
  <c r="AH12" i="10" s="1"/>
  <c r="W16" i="10"/>
  <c r="AH16" i="10" s="1"/>
  <c r="W20" i="10"/>
  <c r="AH20" i="10" s="1"/>
  <c r="W14" i="10"/>
  <c r="AH14" i="10" s="1"/>
  <c r="W18" i="10"/>
  <c r="AH18" i="10" s="1"/>
  <c r="AL17" i="10"/>
  <c r="AL31" i="10"/>
  <c r="W31" i="10"/>
  <c r="AH31" i="10" s="1"/>
  <c r="W32" i="10"/>
  <c r="AH32" i="10" s="1"/>
  <c r="W33" i="10"/>
  <c r="AH33" i="10" s="1"/>
  <c r="W34" i="10"/>
  <c r="AH34" i="10" s="1"/>
  <c r="W35" i="10"/>
  <c r="AH35" i="10" s="1"/>
  <c r="W36" i="10"/>
  <c r="AH36" i="10" s="1"/>
  <c r="W37" i="10"/>
  <c r="AH37" i="10" s="1"/>
  <c r="W38" i="10"/>
  <c r="AH38" i="10" s="1"/>
  <c r="W39" i="10"/>
  <c r="AH39" i="10" s="1"/>
  <c r="W40" i="10"/>
  <c r="AH40" i="10" s="1"/>
  <c r="W41" i="10"/>
  <c r="AH41" i="10" s="1"/>
  <c r="AK42" i="10"/>
  <c r="W42" i="10"/>
  <c r="AH42" i="10" s="1"/>
  <c r="W43" i="10"/>
  <c r="AH43" i="10" s="1"/>
  <c r="W44" i="10"/>
  <c r="AH44" i="10" s="1"/>
  <c r="W45" i="10"/>
  <c r="AH45" i="10" s="1"/>
  <c r="W46" i="10"/>
  <c r="AH46" i="10" s="1"/>
  <c r="W47" i="10"/>
  <c r="AH47" i="10" s="1"/>
  <c r="AM5" i="10"/>
  <c r="AM28" i="10"/>
  <c r="W26" i="10"/>
  <c r="AH26" i="10" s="1"/>
  <c r="AN26" i="10"/>
  <c r="AE5" i="9" l="1"/>
  <c r="AP5" i="9" s="1"/>
</calcChain>
</file>

<file path=xl/sharedStrings.xml><?xml version="1.0" encoding="utf-8"?>
<sst xmlns="http://schemas.openxmlformats.org/spreadsheetml/2006/main" count="1830" uniqueCount="63">
  <si>
    <t>2010</t>
  </si>
  <si>
    <t>C_MEX</t>
  </si>
  <si>
    <t>C_BRA</t>
  </si>
  <si>
    <t>C_CHL</t>
  </si>
  <si>
    <t>C_AUS</t>
  </si>
  <si>
    <t>C_IDN</t>
  </si>
  <si>
    <t>C_CHN_Northeast</t>
  </si>
  <si>
    <t>C_CHN_Main</t>
  </si>
  <si>
    <t>C_CHN_SIS</t>
  </si>
  <si>
    <t>C_USA_W</t>
  </si>
  <si>
    <t>C_USA_NC</t>
  </si>
  <si>
    <t>C_USA_SC</t>
  </si>
  <si>
    <t>C_USA_NE</t>
  </si>
  <si>
    <t>C_CAN</t>
  </si>
  <si>
    <t>C_POL</t>
  </si>
  <si>
    <t>C_UKR</t>
  </si>
  <si>
    <t>C_KAZ</t>
  </si>
  <si>
    <t>C_RUS_Siberia</t>
  </si>
  <si>
    <t>C_RUS_Central</t>
  </si>
  <si>
    <t>C_ZAF</t>
  </si>
  <si>
    <t>C_IND_East</t>
  </si>
  <si>
    <t>C_IND_North</t>
  </si>
  <si>
    <t>C_USA_SE</t>
  </si>
  <si>
    <t>C_CHN_Eastern</t>
  </si>
  <si>
    <t>C_CHN_South</t>
  </si>
  <si>
    <t>C_MAR</t>
  </si>
  <si>
    <t>C_PRT</t>
  </si>
  <si>
    <t>C_ESP</t>
  </si>
  <si>
    <t>C_GBR</t>
  </si>
  <si>
    <t>C_NFB</t>
  </si>
  <si>
    <t>C_DEU</t>
  </si>
  <si>
    <t>C_DNK</t>
  </si>
  <si>
    <t>C_FIN</t>
  </si>
  <si>
    <t>C_ITA</t>
  </si>
  <si>
    <t>C_TUR</t>
  </si>
  <si>
    <t>C_ISR</t>
  </si>
  <si>
    <t>C_IND_West</t>
  </si>
  <si>
    <t>C_IND_South</t>
  </si>
  <si>
    <t>C_THA</t>
  </si>
  <si>
    <t>C_MYS</t>
  </si>
  <si>
    <t>C_KOR</t>
  </si>
  <si>
    <t>C_JPN</t>
  </si>
  <si>
    <t>C_TWN</t>
  </si>
  <si>
    <t>C_PHL</t>
  </si>
  <si>
    <t>2015</t>
  </si>
  <si>
    <t>2020</t>
  </si>
  <si>
    <t>2025</t>
  </si>
  <si>
    <t>2030</t>
  </si>
  <si>
    <t>2035</t>
  </si>
  <si>
    <t>2040</t>
  </si>
  <si>
    <t>neu</t>
  </si>
  <si>
    <t>alt</t>
  </si>
  <si>
    <t>new</t>
  </si>
  <si>
    <t>Summe von Price in USD/GJ</t>
  </si>
  <si>
    <t>price_c</t>
  </si>
  <si>
    <t>Zeilenbeschriftungen</t>
  </si>
  <si>
    <t>Summe von Consumption in PJ</t>
  </si>
  <si>
    <t>Year</t>
  </si>
  <si>
    <t>Node</t>
  </si>
  <si>
    <t>Price in USD/GJ</t>
  </si>
  <si>
    <t>Consumption in PJ</t>
  </si>
  <si>
    <t>2045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</si>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</sst>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d/m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0" borderId="0" xfId="0" quotePrefix="1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pivotButton="1"/>
  </cellXfs>
  <cellStyles count="2">
    <cellStyle name="Prozent" xfId="1" builtinId="5"/>
    <cellStyle name="Standard" xfId="0" builtinId="0"/>
  </cellStyles>
  <dxfs count="3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mendel" refreshedDate="42570.952288773151" createdVersion="4" refreshedVersion="4" minRefreshableVersion="3" recordCount="388">
  <cacheSource type="worksheet">
    <worksheetSource ref="A1:C1048576" sheet="consumption"/>
  </cacheSource>
  <cacheFields count="3">
    <cacheField name="Node" numFmtId="0">
      <sharedItems containsBlank="1" count="44">
        <s v="C_MEX"/>
        <s v="C_BRA"/>
        <s v="C_CHL"/>
        <s v="C_AUS"/>
        <s v="C_IDN"/>
        <s v="C_CHN_Northeast"/>
        <s v="C_CHN_Main"/>
        <s v="C_CHN_SIS"/>
        <s v="C_USA_W"/>
        <s v="C_USA_NC"/>
        <s v="C_USA_SC"/>
        <s v="C_USA_NE"/>
        <s v="C_CAN"/>
        <s v="C_POL"/>
        <s v="C_UKR"/>
        <s v="C_KAZ"/>
        <s v="C_RUS_Siberia"/>
        <s v="C_RUS_Central"/>
        <s v="C_ZAF"/>
        <s v="C_IND_East"/>
        <s v="C_IND_North"/>
        <s v="C_USA_SE"/>
        <s v="C_CHN_Eastern"/>
        <s v="C_CHN_South"/>
        <s v="C_MAR"/>
        <s v="C_PRT"/>
        <s v="C_ESP"/>
        <s v="C_GBR"/>
        <s v="C_NFB"/>
        <s v="C_DEU"/>
        <s v="C_DNK"/>
        <s v="C_FIN"/>
        <s v="C_ITA"/>
        <s v="C_TUR"/>
        <s v="C_ISR"/>
        <s v="C_IND_West"/>
        <s v="C_IND_South"/>
        <s v="C_THA"/>
        <s v="C_MYS"/>
        <s v="C_KOR"/>
        <s v="C_JPN"/>
        <s v="C_TWN"/>
        <s v="C_PHL"/>
        <m/>
      </sharedItems>
    </cacheField>
    <cacheField name="Year" numFmtId="0">
      <sharedItems containsBlank="1" count="10">
        <s v="2010"/>
        <s v="2015"/>
        <s v="2020"/>
        <s v="2025"/>
        <s v="2030"/>
        <s v="2035"/>
        <s v="2040"/>
        <s v="2045"/>
        <s v="2050"/>
        <m/>
      </sharedItems>
    </cacheField>
    <cacheField name="Consumption in PJ" numFmtId="0">
      <sharedItems containsString="0" containsBlank="1" containsNumber="1" minValue="4.9972969685905868" maxValue="19567.04297923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mendel" refreshedDate="42570.95228888889" createdVersion="4" refreshedVersion="4" minRefreshableVersion="3" recordCount="388">
  <cacheSource type="worksheet">
    <worksheetSource ref="A1:C1048576" sheet="p_c_fix"/>
  </cacheSource>
  <cacheFields count="3">
    <cacheField name="Year" numFmtId="0">
      <sharedItems containsBlank="1" count="10">
        <s v="2010"/>
        <s v="2015"/>
        <s v="2020"/>
        <s v="2025"/>
        <s v="2030"/>
        <s v="2035"/>
        <s v="2040"/>
        <s v="2045"/>
        <s v="2050"/>
        <m/>
      </sharedItems>
    </cacheField>
    <cacheField name="Node" numFmtId="0">
      <sharedItems containsBlank="1" count="44">
        <s v="C_MEX"/>
        <s v="C_BRA"/>
        <s v="C_CHL"/>
        <s v="C_AUS"/>
        <s v="C_IDN"/>
        <s v="C_CHN_Northeast"/>
        <s v="C_CHN_Main"/>
        <s v="C_CHN_SIS"/>
        <s v="C_USA_W"/>
        <s v="C_USA_NC"/>
        <s v="C_USA_SC"/>
        <s v="C_USA_NE"/>
        <s v="C_CAN"/>
        <s v="C_POL"/>
        <s v="C_UKR"/>
        <s v="C_KAZ"/>
        <s v="C_RUS_Siberia"/>
        <s v="C_RUS_Central"/>
        <s v="C_ZAF"/>
        <s v="C_IND_East"/>
        <s v="C_IND_North"/>
        <s v="C_USA_SE"/>
        <s v="C_CHN_Eastern"/>
        <s v="C_CHN_South"/>
        <s v="C_MAR"/>
        <s v="C_PRT"/>
        <s v="C_ESP"/>
        <s v="C_GBR"/>
        <s v="C_NFB"/>
        <s v="C_DEU"/>
        <s v="C_DNK"/>
        <s v="C_FIN"/>
        <s v="C_ITA"/>
        <s v="C_TUR"/>
        <s v="C_ISR"/>
        <s v="C_IND_West"/>
        <s v="C_IND_South"/>
        <s v="C_THA"/>
        <s v="C_MYS"/>
        <s v="C_KOR"/>
        <s v="C_JPN"/>
        <s v="C_TWN"/>
        <s v="C_PHL"/>
        <m/>
      </sharedItems>
    </cacheField>
    <cacheField name="Price in USD/GJ" numFmtId="0">
      <sharedItems containsString="0" containsBlank="1" containsNumber="1" minValue="1.275343419099507" maxValue="7.2409505804230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">
  <r>
    <x v="0"/>
    <x v="0"/>
    <n v="192.95284477419068"/>
  </r>
  <r>
    <x v="0"/>
    <x v="1"/>
    <n v="200.98465517451285"/>
  </r>
  <r>
    <x v="0"/>
    <x v="2"/>
    <n v="233.05242405278392"/>
  </r>
  <r>
    <x v="0"/>
    <x v="3"/>
    <n v="265.11524142828404"/>
  </r>
  <r>
    <x v="0"/>
    <x v="4"/>
    <n v="305.68286836640704"/>
  </r>
  <r>
    <x v="0"/>
    <x v="5"/>
    <n v="329.8681076539674"/>
  </r>
  <r>
    <x v="0"/>
    <x v="6"/>
    <n v="370.32374434751478"/>
  </r>
  <r>
    <x v="0"/>
    <x v="7"/>
    <n v="369.71963661601762"/>
  </r>
  <r>
    <x v="0"/>
    <x v="8"/>
    <n v="370.20311983288178"/>
  </r>
  <r>
    <x v="1"/>
    <x v="0"/>
    <n v="118.98061667747383"/>
  </r>
  <r>
    <x v="1"/>
    <x v="1"/>
    <n v="123.99368902699695"/>
  </r>
  <r>
    <x v="1"/>
    <x v="2"/>
    <n v="144.03239941459594"/>
  </r>
  <r>
    <x v="1"/>
    <x v="3"/>
    <n v="164.07131922354188"/>
  </r>
  <r>
    <x v="1"/>
    <x v="4"/>
    <n v="187.80516095713949"/>
  </r>
  <r>
    <x v="1"/>
    <x v="5"/>
    <n v="202.91886622350026"/>
  </r>
  <r>
    <x v="1"/>
    <x v="6"/>
    <n v="228.19949651713935"/>
  </r>
  <r>
    <x v="1"/>
    <x v="7"/>
    <n v="227.82723553115858"/>
  </r>
  <r>
    <x v="1"/>
    <x v="8"/>
    <n v="228.12516574848368"/>
  </r>
  <r>
    <x v="2"/>
    <x v="0"/>
    <n v="174.97149511393215"/>
  </r>
  <r>
    <x v="2"/>
    <x v="1"/>
    <n v="181.98610568040465"/>
  </r>
  <r>
    <x v="2"/>
    <x v="2"/>
    <n v="211.04747414222055"/>
  </r>
  <r>
    <x v="2"/>
    <x v="3"/>
    <n v="241.10480446874132"/>
  </r>
  <r>
    <x v="2"/>
    <x v="4"/>
    <n v="276.71292332514611"/>
  </r>
  <r>
    <x v="2"/>
    <x v="5"/>
    <n v="298.88049754101814"/>
  </r>
  <r>
    <x v="2"/>
    <x v="6"/>
    <n v="335.29311988220206"/>
  </r>
  <r>
    <x v="2"/>
    <x v="7"/>
    <n v="334.74615747678962"/>
  </r>
  <r>
    <x v="2"/>
    <x v="8"/>
    <n v="335.18390577776472"/>
  </r>
  <r>
    <x v="3"/>
    <x v="0"/>
    <n v="1714.9340600807782"/>
  </r>
  <r>
    <x v="3"/>
    <x v="1"/>
    <n v="1662.8770322390833"/>
  </r>
  <r>
    <x v="3"/>
    <x v="2"/>
    <n v="1549.5686577443498"/>
  </r>
  <r>
    <x v="3"/>
    <x v="3"/>
    <n v="1425.5072416115313"/>
  </r>
  <r>
    <x v="3"/>
    <x v="4"/>
    <n v="1350.021922725487"/>
  </r>
  <r>
    <x v="3"/>
    <x v="5"/>
    <n v="1236.354163793809"/>
  </r>
  <r>
    <x v="3"/>
    <x v="6"/>
    <n v="1112.7784893012024"/>
  </r>
  <r>
    <x v="3"/>
    <x v="7"/>
    <n v="1019.3505943029054"/>
  </r>
  <r>
    <x v="3"/>
    <x v="8"/>
    <n v="915.35817249411593"/>
  </r>
  <r>
    <x v="4"/>
    <x v="0"/>
    <n v="1317.9573663019989"/>
  </r>
  <r>
    <x v="4"/>
    <x v="1"/>
    <n v="1367.950148398334"/>
  </r>
  <r>
    <x v="4"/>
    <x v="2"/>
    <n v="1492.0319464914219"/>
  </r>
  <r>
    <x v="4"/>
    <x v="3"/>
    <n v="1595.4550073403045"/>
  </r>
  <r>
    <x v="4"/>
    <x v="4"/>
    <n v="1731.7052211588143"/>
  </r>
  <r>
    <x v="4"/>
    <x v="5"/>
    <n v="1857.0296699430287"/>
  </r>
  <r>
    <x v="4"/>
    <x v="6"/>
    <n v="1955.0079238603214"/>
  </r>
  <r>
    <x v="4"/>
    <x v="7"/>
    <n v="1954.6716302858688"/>
  </r>
  <r>
    <x v="4"/>
    <x v="8"/>
    <n v="1954.476593798918"/>
  </r>
  <r>
    <x v="5"/>
    <x v="0"/>
    <n v="6583.5578344836167"/>
  </r>
  <r>
    <x v="5"/>
    <x v="1"/>
    <n v="6590.4633723593515"/>
  </r>
  <r>
    <x v="5"/>
    <x v="2"/>
    <n v="6604.2605166045614"/>
  </r>
  <r>
    <x v="5"/>
    <x v="3"/>
    <n v="6644.5214047707814"/>
  </r>
  <r>
    <x v="5"/>
    <x v="4"/>
    <n v="6663.8894444858488"/>
  </r>
  <r>
    <x v="5"/>
    <x v="5"/>
    <n v="6578.7278878885154"/>
  </r>
  <r>
    <x v="5"/>
    <x v="6"/>
    <n v="6345.1096045941722"/>
  </r>
  <r>
    <x v="5"/>
    <x v="7"/>
    <n v="6342.3459280450061"/>
  </r>
  <r>
    <x v="5"/>
    <x v="8"/>
    <n v="6330.2266083913073"/>
  </r>
  <r>
    <x v="6"/>
    <x v="0"/>
    <n v="19371.433829867874"/>
  </r>
  <r>
    <x v="6"/>
    <x v="1"/>
    <n v="19390.43195347246"/>
  </r>
  <r>
    <x v="6"/>
    <x v="2"/>
    <n v="19448.13386132189"/>
  </r>
  <r>
    <x v="6"/>
    <x v="3"/>
    <n v="19535.884982877218"/>
  </r>
  <r>
    <x v="6"/>
    <x v="4"/>
    <n v="19567.04297923639"/>
  </r>
  <r>
    <x v="6"/>
    <x v="5"/>
    <n v="19482.464425642058"/>
  </r>
  <r>
    <x v="6"/>
    <x v="6"/>
    <n v="18656.17520412404"/>
  </r>
  <r>
    <x v="6"/>
    <x v="7"/>
    <n v="18520.620067236079"/>
  </r>
  <r>
    <x v="6"/>
    <x v="8"/>
    <n v="18656.870532655361"/>
  </r>
  <r>
    <x v="7"/>
    <x v="0"/>
    <n v="9712.3313489498305"/>
  </r>
  <r>
    <x v="7"/>
    <x v="1"/>
    <n v="9723.0904340662328"/>
  </r>
  <r>
    <x v="7"/>
    <x v="2"/>
    <n v="9740.8693702192431"/>
  </r>
  <r>
    <x v="7"/>
    <x v="3"/>
    <n v="9800.7577148722703"/>
  </r>
  <r>
    <x v="7"/>
    <x v="4"/>
    <n v="9828.0019824733645"/>
  </r>
  <r>
    <x v="7"/>
    <x v="5"/>
    <n v="9721.2665510206116"/>
  </r>
  <r>
    <x v="7"/>
    <x v="6"/>
    <n v="9359.2331965466437"/>
  </r>
  <r>
    <x v="7"/>
    <x v="7"/>
    <n v="9354.4214337359899"/>
  </r>
  <r>
    <x v="7"/>
    <x v="8"/>
    <n v="9352.9479005771373"/>
  </r>
  <r>
    <x v="8"/>
    <x v="0"/>
    <n v="2726.8147462254205"/>
  </r>
  <r>
    <x v="8"/>
    <x v="1"/>
    <n v="2603.8301062520768"/>
  </r>
  <r>
    <x v="8"/>
    <x v="2"/>
    <n v="2288.1131421425907"/>
  </r>
  <r>
    <x v="8"/>
    <x v="3"/>
    <n v="2101.6646922961472"/>
  </r>
  <r>
    <x v="8"/>
    <x v="4"/>
    <n v="1869.7404473670795"/>
  </r>
  <r>
    <x v="8"/>
    <x v="5"/>
    <n v="1695.0676956215475"/>
  </r>
  <r>
    <x v="8"/>
    <x v="6"/>
    <n v="1665.013687103962"/>
  </r>
  <r>
    <x v="8"/>
    <x v="7"/>
    <n v="1430.6034512778672"/>
  </r>
  <r>
    <x v="8"/>
    <x v="8"/>
    <n v="1262.7691607720737"/>
  </r>
  <r>
    <x v="9"/>
    <x v="0"/>
    <n v="7631.9706031213846"/>
  </r>
  <r>
    <x v="9"/>
    <x v="1"/>
    <n v="7288.9201154049351"/>
  </r>
  <r>
    <x v="9"/>
    <x v="2"/>
    <n v="6403.9110379359799"/>
  </r>
  <r>
    <x v="9"/>
    <x v="3"/>
    <n v="5881.387465789041"/>
  </r>
  <r>
    <x v="9"/>
    <x v="4"/>
    <n v="5232.5688513226423"/>
  </r>
  <r>
    <x v="9"/>
    <x v="5"/>
    <n v="4745.8664238506772"/>
  </r>
  <r>
    <x v="9"/>
    <x v="6"/>
    <n v="4658.6442321167851"/>
  </r>
  <r>
    <x v="9"/>
    <x v="7"/>
    <n v="4004.5330667882586"/>
  </r>
  <r>
    <x v="9"/>
    <x v="8"/>
    <n v="3535.4049321571301"/>
  </r>
  <r>
    <x v="10"/>
    <x v="0"/>
    <n v="2096.9279006065144"/>
  </r>
  <r>
    <x v="10"/>
    <x v="1"/>
    <n v="2002.4535141558304"/>
  </r>
  <r>
    <x v="10"/>
    <x v="2"/>
    <n v="1760.0824471660312"/>
  </r>
  <r>
    <x v="10"/>
    <x v="3"/>
    <n v="1616.3074083517977"/>
  </r>
  <r>
    <x v="10"/>
    <x v="4"/>
    <n v="1438.6335537068792"/>
  </r>
  <r>
    <x v="10"/>
    <x v="5"/>
    <n v="1304.8909941965439"/>
  </r>
  <r>
    <x v="10"/>
    <x v="6"/>
    <n v="1276.9711896593089"/>
  </r>
  <r>
    <x v="10"/>
    <x v="7"/>
    <n v="1098.1530251799109"/>
  </r>
  <r>
    <x v="10"/>
    <x v="8"/>
    <n v="972.01211729276497"/>
  </r>
  <r>
    <x v="11"/>
    <x v="0"/>
    <n v="1461.6309817211827"/>
  </r>
  <r>
    <x v="11"/>
    <x v="1"/>
    <n v="1396.0817278355933"/>
  </r>
  <r>
    <x v="11"/>
    <x v="2"/>
    <n v="1226.0982853379917"/>
  </r>
  <r>
    <x v="11"/>
    <x v="3"/>
    <n v="1126.6323161240332"/>
  </r>
  <r>
    <x v="11"/>
    <x v="4"/>
    <n v="1002.3165362566682"/>
  </r>
  <r>
    <x v="11"/>
    <x v="5"/>
    <n v="910.3183689470842"/>
  </r>
  <r>
    <x v="11"/>
    <x v="6"/>
    <n v="890.28264840212341"/>
  </r>
  <r>
    <x v="11"/>
    <x v="7"/>
    <n v="766.72055629782642"/>
  </r>
  <r>
    <x v="11"/>
    <x v="8"/>
    <n v="677.77970216080575"/>
  </r>
  <r>
    <x v="12"/>
    <x v="0"/>
    <n v="270.05061078492429"/>
  </r>
  <r>
    <x v="12"/>
    <x v="1"/>
    <n v="257.92690574866441"/>
  </r>
  <r>
    <x v="12"/>
    <x v="2"/>
    <n v="227.88199796963963"/>
  </r>
  <r>
    <x v="12"/>
    <x v="3"/>
    <n v="204.15900695131265"/>
  </r>
  <r>
    <x v="12"/>
    <x v="4"/>
    <n v="184.90228180569403"/>
  </r>
  <r>
    <x v="12"/>
    <x v="5"/>
    <n v="166.91946542037937"/>
  </r>
  <r>
    <x v="12"/>
    <x v="6"/>
    <n v="162.92705321467847"/>
  </r>
  <r>
    <x v="12"/>
    <x v="7"/>
    <n v="139.0284549847392"/>
  </r>
  <r>
    <x v="12"/>
    <x v="8"/>
    <n v="121.9551892542579"/>
  </r>
  <r>
    <x v="13"/>
    <x v="0"/>
    <n v="1871.3758566157087"/>
  </r>
  <r>
    <x v="13"/>
    <x v="1"/>
    <n v="1778.1370801705855"/>
  </r>
  <r>
    <x v="13"/>
    <x v="2"/>
    <n v="1537.6829653933371"/>
  </r>
  <r>
    <x v="13"/>
    <x v="3"/>
    <n v="1194.3610678453099"/>
  </r>
  <r>
    <x v="13"/>
    <x v="4"/>
    <n v="867.86192649323107"/>
  </r>
  <r>
    <x v="13"/>
    <x v="5"/>
    <n v="627.55963972963991"/>
  </r>
  <r>
    <x v="13"/>
    <x v="6"/>
    <n v="497.76627316009558"/>
  </r>
  <r>
    <x v="13"/>
    <x v="7"/>
    <n v="155.07209456644654"/>
  </r>
  <r>
    <x v="13"/>
    <x v="8"/>
    <n v="77.047348926356918"/>
  </r>
  <r>
    <x v="14"/>
    <x v="0"/>
    <n v="1003.1798899545958"/>
  </r>
  <r>
    <x v="14"/>
    <x v="1"/>
    <n v="981.72512842347248"/>
  </r>
  <r>
    <x v="14"/>
    <x v="2"/>
    <n v="930.75393551154229"/>
  </r>
  <r>
    <x v="14"/>
    <x v="3"/>
    <n v="909.78084087872526"/>
  </r>
  <r>
    <x v="14"/>
    <x v="4"/>
    <n v="874.75288124002509"/>
  </r>
  <r>
    <x v="14"/>
    <x v="5"/>
    <n v="888.44478982781379"/>
  </r>
  <r>
    <x v="14"/>
    <x v="6"/>
    <n v="873.80487371605659"/>
  </r>
  <r>
    <x v="14"/>
    <x v="7"/>
    <n v="852.84499266232774"/>
  </r>
  <r>
    <x v="14"/>
    <x v="8"/>
    <n v="837.93595472920015"/>
  </r>
  <r>
    <x v="15"/>
    <x v="0"/>
    <n v="1528.5558793449966"/>
  </r>
  <r>
    <x v="15"/>
    <x v="1"/>
    <n v="1494.9511605962987"/>
  </r>
  <r>
    <x v="15"/>
    <x v="2"/>
    <n v="1418.5225593127163"/>
  </r>
  <r>
    <x v="15"/>
    <x v="3"/>
    <n v="1387.8419119114692"/>
  </r>
  <r>
    <x v="15"/>
    <x v="4"/>
    <n v="1330.5004222695993"/>
  </r>
  <r>
    <x v="15"/>
    <x v="5"/>
    <n v="1352.2832175649808"/>
  </r>
  <r>
    <x v="15"/>
    <x v="6"/>
    <n v="1333.1783183228754"/>
  </r>
  <r>
    <x v="15"/>
    <x v="7"/>
    <n v="1298.1388443265591"/>
  </r>
  <r>
    <x v="15"/>
    <x v="8"/>
    <n v="1276.7636665226025"/>
  </r>
  <r>
    <x v="16"/>
    <x v="0"/>
    <n v="1530.2847279377675"/>
  </r>
  <r>
    <x v="16"/>
    <x v="1"/>
    <n v="1509.5796465969925"/>
  </r>
  <r>
    <x v="16"/>
    <x v="2"/>
    <n v="1463.9702792323908"/>
  </r>
  <r>
    <x v="16"/>
    <x v="3"/>
    <n v="1575.5380570108805"/>
  </r>
  <r>
    <x v="16"/>
    <x v="4"/>
    <n v="1509.7563344911862"/>
  </r>
  <r>
    <x v="16"/>
    <x v="5"/>
    <n v="1532.5771122275885"/>
  </r>
  <r>
    <x v="16"/>
    <x v="6"/>
    <n v="1464.7194389131464"/>
  </r>
  <r>
    <x v="16"/>
    <x v="7"/>
    <n v="1466.2465095586399"/>
  </r>
  <r>
    <x v="16"/>
    <x v="8"/>
    <n v="1463.3867677406233"/>
  </r>
  <r>
    <x v="17"/>
    <x v="0"/>
    <n v="1058.4565287964788"/>
  </r>
  <r>
    <x v="17"/>
    <x v="1"/>
    <n v="1044.128242498062"/>
  </r>
  <r>
    <x v="17"/>
    <x v="2"/>
    <n v="1013.250593531021"/>
  </r>
  <r>
    <x v="17"/>
    <x v="3"/>
    <n v="1089.0382201367024"/>
  </r>
  <r>
    <x v="17"/>
    <x v="4"/>
    <n v="1044.133142616093"/>
  </r>
  <r>
    <x v="17"/>
    <x v="5"/>
    <n v="1059.5936737984798"/>
  </r>
  <r>
    <x v="17"/>
    <x v="6"/>
    <n v="1013.5833694633932"/>
  </r>
  <r>
    <x v="17"/>
    <x v="7"/>
    <n v="1014.4341961397877"/>
  </r>
  <r>
    <x v="17"/>
    <x v="8"/>
    <n v="1014.7101571611925"/>
  </r>
  <r>
    <x v="18"/>
    <x v="0"/>
    <n v="5006.1271006007255"/>
  </r>
  <r>
    <x v="18"/>
    <x v="1"/>
    <n v="5005.8680386937494"/>
  </r>
  <r>
    <x v="18"/>
    <x v="2"/>
    <n v="4949.4852358761891"/>
  </r>
  <r>
    <x v="18"/>
    <x v="3"/>
    <n v="4898.6070878468545"/>
  </r>
  <r>
    <x v="18"/>
    <x v="4"/>
    <n v="4738.1566646073306"/>
  </r>
  <r>
    <x v="18"/>
    <x v="5"/>
    <n v="4587.3110049261559"/>
  </r>
  <r>
    <x v="18"/>
    <x v="6"/>
    <n v="4480.137790895843"/>
  </r>
  <r>
    <x v="18"/>
    <x v="7"/>
    <n v="4373.4644009368021"/>
  </r>
  <r>
    <x v="18"/>
    <x v="8"/>
    <n v="4215.4375424972868"/>
  </r>
  <r>
    <x v="19"/>
    <x v="0"/>
    <n v="3034.9192058835711"/>
  </r>
  <r>
    <x v="19"/>
    <x v="1"/>
    <n v="3382.4845365814481"/>
  </r>
  <r>
    <x v="19"/>
    <x v="2"/>
    <n v="4235.9683350631312"/>
  </r>
  <r>
    <x v="19"/>
    <x v="3"/>
    <n v="5056.582907568195"/>
  </r>
  <r>
    <x v="19"/>
    <x v="4"/>
    <n v="6141.4972902683157"/>
  </r>
  <r>
    <x v="19"/>
    <x v="5"/>
    <n v="7277.5648744425525"/>
  </r>
  <r>
    <x v="19"/>
    <x v="6"/>
    <n v="8139.774900357379"/>
  </r>
  <r>
    <x v="19"/>
    <x v="7"/>
    <n v="8325.2638444792883"/>
  </r>
  <r>
    <x v="19"/>
    <x v="8"/>
    <n v="8308.9460891310246"/>
  </r>
  <r>
    <x v="20"/>
    <x v="0"/>
    <n v="2435.9748459242719"/>
  </r>
  <r>
    <x v="20"/>
    <x v="1"/>
    <n v="2714.6366573794467"/>
  </r>
  <r>
    <x v="20"/>
    <x v="2"/>
    <n v="3399.3879077749743"/>
  </r>
  <r>
    <x v="20"/>
    <x v="3"/>
    <n v="4059.5007183534076"/>
  </r>
  <r>
    <x v="20"/>
    <x v="4"/>
    <n v="4929.7488218007338"/>
  </r>
  <r>
    <x v="20"/>
    <x v="5"/>
    <n v="5840.9491568111807"/>
  </r>
  <r>
    <x v="20"/>
    <x v="6"/>
    <n v="6534.2038052072257"/>
  </r>
  <r>
    <x v="20"/>
    <x v="7"/>
    <n v="6678.4756479966281"/>
  </r>
  <r>
    <x v="20"/>
    <x v="8"/>
    <n v="6678.4756479958023"/>
  </r>
  <r>
    <x v="21"/>
    <x v="0"/>
    <n v="6661.4945961818848"/>
  </r>
  <r>
    <x v="21"/>
    <x v="1"/>
    <n v="6357.4786125363225"/>
  </r>
  <r>
    <x v="21"/>
    <x v="2"/>
    <n v="5584.3147692400571"/>
  </r>
  <r>
    <x v="21"/>
    <x v="3"/>
    <n v="5138.2279250506235"/>
  </r>
  <r>
    <x v="21"/>
    <x v="4"/>
    <n v="4561.9914350590307"/>
  </r>
  <r>
    <x v="21"/>
    <x v="5"/>
    <n v="4143.2579830362156"/>
  </r>
  <r>
    <x v="21"/>
    <x v="6"/>
    <n v="4059.3732668456005"/>
  </r>
  <r>
    <x v="21"/>
    <x v="7"/>
    <n v="3490.6750085259032"/>
  </r>
  <r>
    <x v="21"/>
    <x v="8"/>
    <n v="3084.2663311481738"/>
  </r>
  <r>
    <x v="22"/>
    <x v="0"/>
    <n v="17407.826492702021"/>
  </r>
  <r>
    <x v="22"/>
    <x v="1"/>
    <n v="17427.021007895288"/>
  </r>
  <r>
    <x v="22"/>
    <x v="2"/>
    <n v="17464.069498660429"/>
  </r>
  <r>
    <x v="22"/>
    <x v="3"/>
    <n v="17565.49944953285"/>
  </r>
  <r>
    <x v="22"/>
    <x v="4"/>
    <n v="17620.707202630849"/>
  </r>
  <r>
    <x v="22"/>
    <x v="5"/>
    <n v="17411.333244490921"/>
  </r>
  <r>
    <x v="22"/>
    <x v="6"/>
    <n v="16768.025109467184"/>
  </r>
  <r>
    <x v="22"/>
    <x v="7"/>
    <n v="16763.922015478362"/>
  </r>
  <r>
    <x v="22"/>
    <x v="8"/>
    <n v="16739.259963979501"/>
  </r>
  <r>
    <x v="23"/>
    <x v="0"/>
    <n v="12974.824562780072"/>
  </r>
  <r>
    <x v="23"/>
    <x v="1"/>
    <n v="12986.520580282928"/>
  </r>
  <r>
    <x v="23"/>
    <x v="2"/>
    <n v="13021.974745129806"/>
  </r>
  <r>
    <x v="23"/>
    <x v="3"/>
    <n v="13093.284345207823"/>
  </r>
  <r>
    <x v="23"/>
    <x v="4"/>
    <n v="13125.115150923679"/>
  </r>
  <r>
    <x v="23"/>
    <x v="5"/>
    <n v="12969.338941730946"/>
  </r>
  <r>
    <x v="23"/>
    <x v="6"/>
    <n v="12508.217341651311"/>
  </r>
  <r>
    <x v="23"/>
    <x v="7"/>
    <n v="12504.564794057133"/>
  </r>
  <r>
    <x v="23"/>
    <x v="8"/>
    <n v="12486.037170803276"/>
  </r>
  <r>
    <x v="24"/>
    <x v="0"/>
    <n v="113.00376842024011"/>
  </r>
  <r>
    <x v="24"/>
    <x v="1"/>
    <n v="116.98406479031023"/>
  </r>
  <r>
    <x v="24"/>
    <x v="2"/>
    <n v="125.06156982446441"/>
  </r>
  <r>
    <x v="24"/>
    <x v="3"/>
    <n v="136.07060267564194"/>
  </r>
  <r>
    <x v="24"/>
    <x v="4"/>
    <n v="142.92557421129095"/>
  </r>
  <r>
    <x v="24"/>
    <x v="5"/>
    <n v="155.02296612652933"/>
  </r>
  <r>
    <x v="24"/>
    <x v="6"/>
    <n v="170.99677836282524"/>
  </r>
  <r>
    <x v="24"/>
    <x v="7"/>
    <n v="170.99943391398409"/>
  </r>
  <r>
    <x v="24"/>
    <x v="8"/>
    <n v="170.98760114512933"/>
  </r>
  <r>
    <x v="25"/>
    <x v="0"/>
    <n v="113.98211395734521"/>
  </r>
  <r>
    <x v="25"/>
    <x v="1"/>
    <n v="108.02390448119831"/>
  </r>
  <r>
    <x v="25"/>
    <x v="2"/>
    <n v="94.026070190994318"/>
  </r>
  <r>
    <x v="25"/>
    <x v="3"/>
    <n v="73.019175733192867"/>
  </r>
  <r>
    <x v="25"/>
    <x v="4"/>
    <n v="52.95658345677235"/>
  </r>
  <r>
    <x v="25"/>
    <x v="5"/>
    <n v="37.994487054428191"/>
  </r>
  <r>
    <x v="25"/>
    <x v="6"/>
    <n v="29.990773460285951"/>
  </r>
  <r>
    <x v="25"/>
    <x v="7"/>
    <n v="8.9983086557698915"/>
  </r>
  <r>
    <x v="25"/>
    <x v="8"/>
    <n v="4.9986859615185599"/>
  </r>
  <r>
    <x v="26"/>
    <x v="0"/>
    <n v="256.92922108714066"/>
  </r>
  <r>
    <x v="26"/>
    <x v="1"/>
    <n v="243.94683321488463"/>
  </r>
  <r>
    <x v="26"/>
    <x v="2"/>
    <n v="210.91147084711315"/>
  </r>
  <r>
    <x v="26"/>
    <x v="3"/>
    <n v="164.13120268166324"/>
  </r>
  <r>
    <x v="26"/>
    <x v="4"/>
    <n v="118.97772631772487"/>
  </r>
  <r>
    <x v="26"/>
    <x v="5"/>
    <n v="86.040583128843352"/>
  </r>
  <r>
    <x v="26"/>
    <x v="6"/>
    <n v="68.020451974405475"/>
  </r>
  <r>
    <x v="26"/>
    <x v="7"/>
    <n v="21.006047703326569"/>
  </r>
  <r>
    <x v="26"/>
    <x v="8"/>
    <n v="11.00249876400837"/>
  </r>
  <r>
    <x v="27"/>
    <x v="0"/>
    <n v="534.15617049135744"/>
  </r>
  <r>
    <x v="27"/>
    <x v="1"/>
    <n v="506.95359270702068"/>
  </r>
  <r>
    <x v="27"/>
    <x v="2"/>
    <n v="438.19657568951658"/>
  </r>
  <r>
    <x v="27"/>
    <x v="3"/>
    <n v="340.24572020183524"/>
  </r>
  <r>
    <x v="27"/>
    <x v="4"/>
    <n v="246.84540763123621"/>
  </r>
  <r>
    <x v="27"/>
    <x v="5"/>
    <n v="179.04797774530181"/>
  </r>
  <r>
    <x v="27"/>
    <x v="6"/>
    <n v="142.09529154864828"/>
  </r>
  <r>
    <x v="27"/>
    <x v="7"/>
    <n v="44.028050178294983"/>
  </r>
  <r>
    <x v="27"/>
    <x v="8"/>
    <n v="22.01291148054128"/>
  </r>
  <r>
    <x v="28"/>
    <x v="0"/>
    <n v="592.79099670769574"/>
  </r>
  <r>
    <x v="28"/>
    <x v="1"/>
    <n v="563.03679146745162"/>
  </r>
  <r>
    <x v="28"/>
    <x v="2"/>
    <n v="486.76694939576043"/>
  </r>
  <r>
    <x v="28"/>
    <x v="3"/>
    <n v="378.27318304870545"/>
  </r>
  <r>
    <x v="28"/>
    <x v="4"/>
    <n v="274.92542020110585"/>
  </r>
  <r>
    <x v="28"/>
    <x v="5"/>
    <n v="199.07681007633903"/>
  </r>
  <r>
    <x v="28"/>
    <x v="6"/>
    <n v="157.87992901893315"/>
  </r>
  <r>
    <x v="28"/>
    <x v="7"/>
    <n v="49.036665610964931"/>
  </r>
  <r>
    <x v="28"/>
    <x v="8"/>
    <n v="24.016823777815986"/>
  </r>
  <r>
    <x v="29"/>
    <x v="0"/>
    <n v="835.70535117644783"/>
  </r>
  <r>
    <x v="29"/>
    <x v="1"/>
    <n v="794.0518870784307"/>
  </r>
  <r>
    <x v="29"/>
    <x v="2"/>
    <n v="685.67171927205686"/>
  </r>
  <r>
    <x v="29"/>
    <x v="3"/>
    <n v="533.38520255280469"/>
  </r>
  <r>
    <x v="29"/>
    <x v="4"/>
    <n v="386.89504588300963"/>
  </r>
  <r>
    <x v="29"/>
    <x v="5"/>
    <n v="280.10807447927129"/>
  </r>
  <r>
    <x v="29"/>
    <x v="6"/>
    <n v="221.83129267218379"/>
  </r>
  <r>
    <x v="29"/>
    <x v="7"/>
    <n v="69.051631166462926"/>
  </r>
  <r>
    <x v="29"/>
    <x v="8"/>
    <n v="35.024534675986637"/>
  </r>
  <r>
    <x v="30"/>
    <x v="0"/>
    <n v="114.98543259520335"/>
  </r>
  <r>
    <x v="30"/>
    <x v="1"/>
    <n v="109.00251669701662"/>
  </r>
  <r>
    <x v="30"/>
    <x v="2"/>
    <n v="94.039655099200516"/>
  </r>
  <r>
    <x v="30"/>
    <x v="3"/>
    <n v="73.011825996659837"/>
  </r>
  <r>
    <x v="30"/>
    <x v="4"/>
    <n v="53.01347650720593"/>
  </r>
  <r>
    <x v="30"/>
    <x v="5"/>
    <n v="38.983423414539132"/>
  </r>
  <r>
    <x v="30"/>
    <x v="6"/>
    <n v="30.999493888108141"/>
  </r>
  <r>
    <x v="30"/>
    <x v="7"/>
    <n v="8.9998974168428738"/>
  </r>
  <r>
    <x v="30"/>
    <x v="8"/>
    <n v="4.9995905706056982"/>
  </r>
  <r>
    <x v="31"/>
    <x v="0"/>
    <n v="123.0314041211178"/>
  </r>
  <r>
    <x v="31"/>
    <x v="1"/>
    <n v="116.98416293760728"/>
  </r>
  <r>
    <x v="31"/>
    <x v="2"/>
    <n v="100.99452191840501"/>
  </r>
  <r>
    <x v="31"/>
    <x v="3"/>
    <n v="78.009509882937209"/>
  </r>
  <r>
    <x v="31"/>
    <x v="4"/>
    <n v="56.987032268756025"/>
  </r>
  <r>
    <x v="31"/>
    <x v="5"/>
    <n v="41.027120955744543"/>
  </r>
  <r>
    <x v="31"/>
    <x v="6"/>
    <n v="32.983892075106311"/>
  </r>
  <r>
    <x v="31"/>
    <x v="7"/>
    <n v="9.9954334025773619"/>
  </r>
  <r>
    <x v="31"/>
    <x v="8"/>
    <n v="4.9972969685905868"/>
  </r>
  <r>
    <x v="32"/>
    <x v="0"/>
    <n v="383.97724376451845"/>
  </r>
  <r>
    <x v="32"/>
    <x v="1"/>
    <n v="365.17128599692535"/>
  </r>
  <r>
    <x v="32"/>
    <x v="2"/>
    <n v="315.14377392811264"/>
  </r>
  <r>
    <x v="32"/>
    <x v="3"/>
    <n v="245.15796782307481"/>
  </r>
  <r>
    <x v="32"/>
    <x v="4"/>
    <n v="177.91792590512486"/>
  </r>
  <r>
    <x v="32"/>
    <x v="5"/>
    <n v="129.01072419633223"/>
  </r>
  <r>
    <x v="32"/>
    <x v="6"/>
    <n v="101.99137092919725"/>
  </r>
  <r>
    <x v="32"/>
    <x v="7"/>
    <n v="31.991411392325517"/>
  </r>
  <r>
    <x v="32"/>
    <x v="8"/>
    <n v="15.994459876983955"/>
  </r>
  <r>
    <x v="33"/>
    <x v="0"/>
    <n v="422.99368014518325"/>
  </r>
  <r>
    <x v="33"/>
    <x v="1"/>
    <n v="413.85692058789505"/>
  </r>
  <r>
    <x v="33"/>
    <x v="2"/>
    <n v="392.7734088780814"/>
  </r>
  <r>
    <x v="33"/>
    <x v="3"/>
    <n v="384.30927038392184"/>
  </r>
  <r>
    <x v="33"/>
    <x v="4"/>
    <n v="368.89887356469836"/>
  </r>
  <r>
    <x v="33"/>
    <x v="5"/>
    <n v="375.09785354373457"/>
  </r>
  <r>
    <x v="33"/>
    <x v="6"/>
    <n v="369.03336959872257"/>
  </r>
  <r>
    <x v="33"/>
    <x v="7"/>
    <n v="359.9622498663569"/>
  </r>
  <r>
    <x v="33"/>
    <x v="8"/>
    <n v="353.93705647907041"/>
  </r>
  <r>
    <x v="34"/>
    <x v="0"/>
    <n v="248.98434515311274"/>
  </r>
  <r>
    <x v="34"/>
    <x v="1"/>
    <n v="236.02340072851052"/>
  </r>
  <r>
    <x v="34"/>
    <x v="2"/>
    <n v="204.04725534077471"/>
  </r>
  <r>
    <x v="34"/>
    <x v="3"/>
    <n v="159.05995226834227"/>
  </r>
  <r>
    <x v="34"/>
    <x v="4"/>
    <n v="114.91112621887643"/>
  </r>
  <r>
    <x v="34"/>
    <x v="5"/>
    <n v="82.982303080179719"/>
  </r>
  <r>
    <x v="34"/>
    <x v="6"/>
    <n v="65.975163046096029"/>
  </r>
  <r>
    <x v="34"/>
    <x v="7"/>
    <n v="20.988640076578289"/>
  </r>
  <r>
    <x v="34"/>
    <x v="8"/>
    <n v="9.9937299043171617"/>
  </r>
  <r>
    <x v="35"/>
    <x v="0"/>
    <n v="3220.9142544154802"/>
  </r>
  <r>
    <x v="35"/>
    <x v="1"/>
    <n v="3589.5141933163795"/>
  </r>
  <r>
    <x v="35"/>
    <x v="2"/>
    <n v="4494.9052712810935"/>
  </r>
  <r>
    <x v="35"/>
    <x v="3"/>
    <n v="5366.6799800394529"/>
  </r>
  <r>
    <x v="35"/>
    <x v="4"/>
    <n v="6519.5290883747812"/>
  </r>
  <r>
    <x v="35"/>
    <x v="5"/>
    <n v="7691.8989435758749"/>
  </r>
  <r>
    <x v="35"/>
    <x v="6"/>
    <n v="8821.5506633536952"/>
  </r>
  <r>
    <x v="35"/>
    <x v="7"/>
    <n v="8820.1299360003923"/>
  </r>
  <r>
    <x v="35"/>
    <x v="8"/>
    <n v="8819.5163929305781"/>
  </r>
  <r>
    <x v="36"/>
    <x v="0"/>
    <n v="2483.1084282193174"/>
  </r>
  <r>
    <x v="36"/>
    <x v="1"/>
    <n v="2767.165571788928"/>
  </r>
  <r>
    <x v="36"/>
    <x v="2"/>
    <n v="3467.8946113478564"/>
  </r>
  <r>
    <x v="36"/>
    <x v="3"/>
    <n v="4141.074713931539"/>
  </r>
  <r>
    <x v="36"/>
    <x v="4"/>
    <n v="5023.1612835434971"/>
  </r>
  <r>
    <x v="36"/>
    <x v="5"/>
    <n v="5926.9162819213452"/>
  </r>
  <r>
    <x v="36"/>
    <x v="6"/>
    <n v="6797.9756609850647"/>
  </r>
  <r>
    <x v="36"/>
    <x v="7"/>
    <n v="6796.9742669559619"/>
  </r>
  <r>
    <x v="36"/>
    <x v="8"/>
    <n v="6796.4278379284424"/>
  </r>
  <r>
    <x v="37"/>
    <x v="0"/>
    <n v="383.05017479829098"/>
  </r>
  <r>
    <x v="37"/>
    <x v="1"/>
    <n v="398.01669399948264"/>
  </r>
  <r>
    <x v="37"/>
    <x v="2"/>
    <n v="434.09463092377234"/>
  </r>
  <r>
    <x v="37"/>
    <x v="3"/>
    <n v="463.3591864012879"/>
  </r>
  <r>
    <x v="37"/>
    <x v="4"/>
    <n v="502.64908254688089"/>
  </r>
  <r>
    <x v="37"/>
    <x v="5"/>
    <n v="539.71292960852054"/>
  </r>
  <r>
    <x v="37"/>
    <x v="6"/>
    <n v="568.27332693281858"/>
  </r>
  <r>
    <x v="37"/>
    <x v="7"/>
    <n v="568.11080894865086"/>
  </r>
  <r>
    <x v="37"/>
    <x v="8"/>
    <n v="568.13132510304069"/>
  </r>
  <r>
    <x v="38"/>
    <x v="0"/>
    <n v="473.00855298345436"/>
  </r>
  <r>
    <x v="38"/>
    <x v="1"/>
    <n v="491.08628701472048"/>
  </r>
  <r>
    <x v="38"/>
    <x v="2"/>
    <n v="535.93370690110805"/>
  </r>
  <r>
    <x v="38"/>
    <x v="3"/>
    <n v="572.26452558342476"/>
  </r>
  <r>
    <x v="38"/>
    <x v="4"/>
    <n v="622.26296327390219"/>
  </r>
  <r>
    <x v="38"/>
    <x v="5"/>
    <n v="666.37498292290866"/>
  </r>
  <r>
    <x v="38"/>
    <x v="6"/>
    <n v="702.08349579643277"/>
  </r>
  <r>
    <x v="38"/>
    <x v="7"/>
    <n v="701.95479269711734"/>
  </r>
  <r>
    <x v="38"/>
    <x v="8"/>
    <n v="701.90806964748958"/>
  </r>
  <r>
    <x v="39"/>
    <x v="0"/>
    <n v="2071.8745664270828"/>
  </r>
  <r>
    <x v="39"/>
    <x v="1"/>
    <n v="2009.0232146127973"/>
  </r>
  <r>
    <x v="39"/>
    <x v="2"/>
    <n v="1870.2044933238126"/>
  </r>
  <r>
    <x v="39"/>
    <x v="3"/>
    <n v="1720.2717599145558"/>
  </r>
  <r>
    <x v="39"/>
    <x v="4"/>
    <n v="1632.775586315227"/>
  </r>
  <r>
    <x v="39"/>
    <x v="5"/>
    <n v="1495.0671188607823"/>
  </r>
  <r>
    <x v="39"/>
    <x v="6"/>
    <n v="1344.3685470715441"/>
  </r>
  <r>
    <x v="39"/>
    <x v="7"/>
    <n v="1230.9958184979237"/>
  </r>
  <r>
    <x v="39"/>
    <x v="8"/>
    <n v="1105.0315220560326"/>
  </r>
  <r>
    <x v="40"/>
    <x v="0"/>
    <n v="3131.3496644222823"/>
  </r>
  <r>
    <x v="40"/>
    <x v="1"/>
    <n v="3041.1393369013667"/>
  </r>
  <r>
    <x v="40"/>
    <x v="2"/>
    <n v="2773.5647562759286"/>
  </r>
  <r>
    <x v="40"/>
    <x v="3"/>
    <n v="2595.4597700108343"/>
  </r>
  <r>
    <x v="40"/>
    <x v="4"/>
    <n v="2592.5423252286469"/>
  </r>
  <r>
    <x v="40"/>
    <x v="5"/>
    <n v="2459.2712254580838"/>
  </r>
  <r>
    <x v="40"/>
    <x v="6"/>
    <n v="2234.3816877523068"/>
  </r>
  <r>
    <x v="40"/>
    <x v="7"/>
    <n v="2147.9086629973626"/>
  </r>
  <r>
    <x v="40"/>
    <x v="8"/>
    <n v="2058.9573133858858"/>
  </r>
  <r>
    <x v="41"/>
    <x v="0"/>
    <n v="1414.1141047440401"/>
  </r>
  <r>
    <x v="41"/>
    <x v="1"/>
    <n v="1468.1505097573736"/>
  </r>
  <r>
    <x v="41"/>
    <x v="2"/>
    <n v="1601.8990244216616"/>
  </r>
  <r>
    <x v="41"/>
    <x v="3"/>
    <n v="1711.6176753104764"/>
  </r>
  <r>
    <x v="41"/>
    <x v="4"/>
    <n v="1856.2049840830323"/>
  </r>
  <r>
    <x v="41"/>
    <x v="5"/>
    <n v="1990.6192207579622"/>
  </r>
  <r>
    <x v="41"/>
    <x v="6"/>
    <n v="2098.6864872319566"/>
  </r>
  <r>
    <x v="41"/>
    <x v="7"/>
    <n v="2098.101724329033"/>
  </r>
  <r>
    <x v="41"/>
    <x v="8"/>
    <n v="2098.1707499741451"/>
  </r>
  <r>
    <x v="42"/>
    <x v="0"/>
    <n v="249.9299020007021"/>
  </r>
  <r>
    <x v="42"/>
    <x v="1"/>
    <n v="260.0293466144546"/>
  </r>
  <r>
    <x v="42"/>
    <x v="2"/>
    <n v="282.93214765811814"/>
  </r>
  <r>
    <x v="42"/>
    <x v="3"/>
    <n v="302.23658554376311"/>
  </r>
  <r>
    <x v="42"/>
    <x v="4"/>
    <n v="328.76937877114608"/>
  </r>
  <r>
    <x v="42"/>
    <x v="5"/>
    <n v="351.81215761396561"/>
  </r>
  <r>
    <x v="42"/>
    <x v="6"/>
    <n v="371.18049100535518"/>
  </r>
  <r>
    <x v="42"/>
    <x v="7"/>
    <n v="371.07350781173341"/>
  </r>
  <r>
    <x v="42"/>
    <x v="8"/>
    <n v="371.08702757017301"/>
  </r>
  <r>
    <x v="43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8">
  <r>
    <x v="0"/>
    <x v="0"/>
    <n v="2.7021989483538027"/>
  </r>
  <r>
    <x v="0"/>
    <x v="1"/>
    <n v="2.702198948353808"/>
  </r>
  <r>
    <x v="0"/>
    <x v="2"/>
    <n v="2.7021989483538045"/>
  </r>
  <r>
    <x v="0"/>
    <x v="3"/>
    <n v="2.6505094483555043"/>
  </r>
  <r>
    <x v="0"/>
    <x v="4"/>
    <n v="2.3603816977514525"/>
  </r>
  <r>
    <x v="0"/>
    <x v="5"/>
    <n v="2.7718602650066551"/>
  </r>
  <r>
    <x v="0"/>
    <x v="6"/>
    <n v="3.029321405967861"/>
  </r>
  <r>
    <x v="0"/>
    <x v="7"/>
    <n v="2.1436760482266441"/>
  </r>
  <r>
    <x v="0"/>
    <x v="8"/>
    <n v="1.5934540936612578"/>
  </r>
  <r>
    <x v="0"/>
    <x v="9"/>
    <n v="2.3130704131448767"/>
  </r>
  <r>
    <x v="0"/>
    <x v="10"/>
    <n v="2.0603541362674775"/>
  </r>
  <r>
    <x v="0"/>
    <x v="11"/>
    <n v="3.1639880224386552"/>
  </r>
  <r>
    <x v="0"/>
    <x v="12"/>
    <n v="2.6583379668160689"/>
  </r>
  <r>
    <x v="0"/>
    <x v="13"/>
    <n v="4.2969399402940862"/>
  </r>
  <r>
    <x v="0"/>
    <x v="14"/>
    <n v="2.2779553883525518"/>
  </r>
  <r>
    <x v="0"/>
    <x v="15"/>
    <n v="1.275343419099507"/>
  </r>
  <r>
    <x v="0"/>
    <x v="16"/>
    <n v="1.5824605483525536"/>
  </r>
  <r>
    <x v="0"/>
    <x v="17"/>
    <n v="2.1636949883525536"/>
  </r>
  <r>
    <x v="0"/>
    <x v="18"/>
    <n v="1.915676257435776"/>
  </r>
  <r>
    <x v="0"/>
    <x v="19"/>
    <n v="3.3108811483538139"/>
  </r>
  <r>
    <x v="0"/>
    <x v="20"/>
    <n v="3.4203531483538119"/>
  </r>
  <r>
    <x v="0"/>
    <x v="21"/>
    <n v="2.6969704131448347"/>
  </r>
  <r>
    <x v="0"/>
    <x v="22"/>
    <n v="3.3222379483538003"/>
  </r>
  <r>
    <x v="0"/>
    <x v="23"/>
    <n v="3.3004461987096447"/>
  </r>
  <r>
    <x v="0"/>
    <x v="24"/>
    <n v="3.3388861483538088"/>
  </r>
  <r>
    <x v="0"/>
    <x v="25"/>
    <n v="3.3426201483538116"/>
  </r>
  <r>
    <x v="0"/>
    <x v="26"/>
    <n v="3.3530753483538116"/>
  </r>
  <r>
    <x v="0"/>
    <x v="27"/>
    <n v="3.3650721483538062"/>
  </r>
  <r>
    <x v="0"/>
    <x v="28"/>
    <n v="3.3639474483538101"/>
  </r>
  <r>
    <x v="0"/>
    <x v="29"/>
    <n v="3.3639474483538083"/>
  </r>
  <r>
    <x v="0"/>
    <x v="30"/>
    <n v="3.3542435483538022"/>
  </r>
  <r>
    <x v="0"/>
    <x v="31"/>
    <n v="3.3471489483538042"/>
  </r>
  <r>
    <x v="0"/>
    <x v="32"/>
    <n v="3.3709985483538092"/>
  </r>
  <r>
    <x v="0"/>
    <x v="33"/>
    <n v="3.3702517483538101"/>
  </r>
  <r>
    <x v="0"/>
    <x v="34"/>
    <n v="3.3721187483538109"/>
  </r>
  <r>
    <x v="0"/>
    <x v="35"/>
    <n v="3.3108811483538121"/>
  </r>
  <r>
    <x v="0"/>
    <x v="36"/>
    <n v="3.2985589483538131"/>
  </r>
  <r>
    <x v="0"/>
    <x v="37"/>
    <n v="3.2985589483519586"/>
  </r>
  <r>
    <x v="0"/>
    <x v="38"/>
    <n v="3.2797034483538026"/>
  </r>
  <r>
    <x v="0"/>
    <x v="39"/>
    <n v="3.3310079483538031"/>
  </r>
  <r>
    <x v="0"/>
    <x v="40"/>
    <n v="3.3362699483538139"/>
  </r>
  <r>
    <x v="0"/>
    <x v="41"/>
    <n v="3.3073289483538115"/>
  </r>
  <r>
    <x v="0"/>
    <x v="42"/>
    <n v="3.2946124483538024"/>
  </r>
  <r>
    <x v="1"/>
    <x v="0"/>
    <n v="2.7106896264854097"/>
  </r>
  <r>
    <x v="1"/>
    <x v="1"/>
    <n v="2.7106896264854141"/>
  </r>
  <r>
    <x v="1"/>
    <x v="2"/>
    <n v="2.7106896264854101"/>
  </r>
  <r>
    <x v="1"/>
    <x v="3"/>
    <n v="2.7310093264801636"/>
  </r>
  <r>
    <x v="1"/>
    <x v="4"/>
    <n v="2.6004737359807453"/>
  </r>
  <r>
    <x v="1"/>
    <x v="5"/>
    <n v="2.877974943255035"/>
  </r>
  <r>
    <x v="1"/>
    <x v="6"/>
    <n v="2.8093740127603875"/>
  </r>
  <r>
    <x v="1"/>
    <x v="7"/>
    <n v="2.2497907264743118"/>
  </r>
  <r>
    <x v="1"/>
    <x v="8"/>
    <n v="1.7605741416980523"/>
  </r>
  <r>
    <x v="1"/>
    <x v="9"/>
    <n v="2.2086049293050851"/>
  </r>
  <r>
    <x v="1"/>
    <x v="10"/>
    <n v="2.2274741843968484"/>
  </r>
  <r>
    <x v="1"/>
    <x v="11"/>
    <n v="3.0191159811479555"/>
  </r>
  <r>
    <x v="1"/>
    <x v="12"/>
    <n v="2.5924459187462432"/>
  </r>
  <r>
    <x v="1"/>
    <x v="13"/>
    <n v="3.9169777600185869"/>
  </r>
  <r>
    <x v="1"/>
    <x v="14"/>
    <n v="2.3833309284731961"/>
  </r>
  <r>
    <x v="1"/>
    <x v="15"/>
    <n v="1.4504736932131559"/>
  </r>
  <r>
    <x v="1"/>
    <x v="16"/>
    <n v="1.6878360884715766"/>
  </r>
  <r>
    <x v="1"/>
    <x v="17"/>
    <n v="2.2690705285102166"/>
  </r>
  <r>
    <x v="1"/>
    <x v="18"/>
    <n v="2.2660630412890876"/>
  </r>
  <r>
    <x v="1"/>
    <x v="19"/>
    <n v="3.3651718264947386"/>
  </r>
  <r>
    <x v="1"/>
    <x v="20"/>
    <n v="3.4746438264947295"/>
  </r>
  <r>
    <x v="1"/>
    <x v="21"/>
    <n v="2.6310783650750826"/>
  </r>
  <r>
    <x v="1"/>
    <x v="22"/>
    <n v="3.427990326477206"/>
  </r>
  <r>
    <x v="1"/>
    <x v="23"/>
    <n v="3.4038728264844886"/>
  </r>
  <r>
    <x v="1"/>
    <x v="24"/>
    <n v="3.2944809264854134"/>
  </r>
  <r>
    <x v="1"/>
    <x v="25"/>
    <n v="3.2963479264835902"/>
  </r>
  <r>
    <x v="1"/>
    <x v="26"/>
    <n v="3.3124041264854092"/>
  </r>
  <r>
    <x v="1"/>
    <x v="27"/>
    <n v="3.3315240264854133"/>
  </r>
  <r>
    <x v="1"/>
    <x v="28"/>
    <n v="3.3292746264854123"/>
  </r>
  <r>
    <x v="1"/>
    <x v="29"/>
    <n v="3.3292746264854141"/>
  </r>
  <r>
    <x v="1"/>
    <x v="30"/>
    <n v="3.2292542264804025"/>
  </r>
  <r>
    <x v="1"/>
    <x v="31"/>
    <n v="3.3615160264854578"/>
  </r>
  <r>
    <x v="1"/>
    <x v="32"/>
    <n v="3.254900526484231"/>
  </r>
  <r>
    <x v="1"/>
    <x v="33"/>
    <n v="3.2537440264842292"/>
  </r>
  <r>
    <x v="1"/>
    <x v="34"/>
    <n v="3.2567675264854143"/>
  </r>
  <r>
    <x v="1"/>
    <x v="35"/>
    <n v="3.3651718264803607"/>
  </r>
  <r>
    <x v="1"/>
    <x v="36"/>
    <n v="3.3479954264802618"/>
  </r>
  <r>
    <x v="1"/>
    <x v="37"/>
    <n v="3.3995246264803942"/>
  </r>
  <r>
    <x v="1"/>
    <x v="38"/>
    <n v="3.3670388264805662"/>
  </r>
  <r>
    <x v="1"/>
    <x v="39"/>
    <n v="3.4298018264761208"/>
  </r>
  <r>
    <x v="1"/>
    <x v="40"/>
    <n v="3.4432442264760157"/>
  </r>
  <r>
    <x v="1"/>
    <x v="41"/>
    <n v="3.4065038264806291"/>
  </r>
  <r>
    <x v="1"/>
    <x v="42"/>
    <n v="3.3880868264807487"/>
  </r>
  <r>
    <x v="2"/>
    <x v="0"/>
    <n v="2.8683856541685655"/>
  </r>
  <r>
    <x v="2"/>
    <x v="1"/>
    <n v="2.8683856541685695"/>
  </r>
  <r>
    <x v="2"/>
    <x v="2"/>
    <n v="2.8683856541685664"/>
  </r>
  <r>
    <x v="2"/>
    <x v="3"/>
    <n v="2.9073292542994529"/>
  </r>
  <r>
    <x v="2"/>
    <x v="4"/>
    <n v="2.8045387639384107"/>
  </r>
  <r>
    <x v="2"/>
    <x v="5"/>
    <n v="3.0720209710959705"/>
  </r>
  <r>
    <x v="2"/>
    <x v="6"/>
    <n v="2.8559043520887228"/>
  </r>
  <r>
    <x v="2"/>
    <x v="7"/>
    <n v="2.4438367540435619"/>
  </r>
  <r>
    <x v="2"/>
    <x v="8"/>
    <n v="1.6797923090039848"/>
  </r>
  <r>
    <x v="2"/>
    <x v="9"/>
    <n v="1.9093205987592827"/>
  </r>
  <r>
    <x v="2"/>
    <x v="10"/>
    <n v="2.1466923516103353"/>
  </r>
  <r>
    <x v="2"/>
    <x v="11"/>
    <n v="2.8094368234099587"/>
  </r>
  <r>
    <x v="2"/>
    <x v="12"/>
    <n v="2.5933511541516818"/>
  </r>
  <r>
    <x v="2"/>
    <x v="13"/>
    <n v="3.6718912825202397"/>
  </r>
  <r>
    <x v="2"/>
    <x v="14"/>
    <n v="2.5416783131060212"/>
  </r>
  <r>
    <x v="2"/>
    <x v="15"/>
    <n v="1.7614804362396408"/>
  </r>
  <r>
    <x v="2"/>
    <x v="16"/>
    <n v="1.8031629648151823"/>
  </r>
  <r>
    <x v="2"/>
    <x v="17"/>
    <n v="2.3843974048229071"/>
  </r>
  <r>
    <x v="2"/>
    <x v="18"/>
    <n v="2.3229454022451739"/>
  </r>
  <r>
    <x v="2"/>
    <x v="19"/>
    <n v="3.6422157542897069"/>
  </r>
  <r>
    <x v="2"/>
    <x v="20"/>
    <n v="3.7516877542969476"/>
  </r>
  <r>
    <x v="2"/>
    <x v="21"/>
    <n v="2.6319836004737946"/>
  </r>
  <r>
    <x v="2"/>
    <x v="22"/>
    <n v="3.6220363543020815"/>
  </r>
  <r>
    <x v="2"/>
    <x v="23"/>
    <n v="3.6079378543055145"/>
  </r>
  <r>
    <x v="2"/>
    <x v="24"/>
    <n v="3.4657270541821701"/>
  </r>
  <r>
    <x v="2"/>
    <x v="25"/>
    <n v="3.4675940541821753"/>
  </r>
  <r>
    <x v="2"/>
    <x v="26"/>
    <n v="3.4836502541711649"/>
  </r>
  <r>
    <x v="2"/>
    <x v="27"/>
    <n v="3.5060617541686367"/>
  </r>
  <r>
    <x v="2"/>
    <x v="28"/>
    <n v="3.5041872541829542"/>
  </r>
  <r>
    <x v="2"/>
    <x v="29"/>
    <n v="3.5041872541829489"/>
  </r>
  <r>
    <x v="2"/>
    <x v="30"/>
    <n v="3.5062981543033578"/>
  </r>
  <r>
    <x v="2"/>
    <x v="31"/>
    <n v="3.530478654159166"/>
  </r>
  <r>
    <x v="2"/>
    <x v="32"/>
    <n v="3.4260861541791559"/>
  </r>
  <r>
    <x v="2"/>
    <x v="33"/>
    <n v="3.4249296541791443"/>
  </r>
  <r>
    <x v="2"/>
    <x v="34"/>
    <n v="3.4280136541806714"/>
  </r>
  <r>
    <x v="2"/>
    <x v="35"/>
    <n v="3.6422157543025802"/>
  </r>
  <r>
    <x v="2"/>
    <x v="36"/>
    <n v="3.625039354304155"/>
  </r>
  <r>
    <x v="2"/>
    <x v="37"/>
    <n v="3.6280212543013044"/>
  </r>
  <r>
    <x v="2"/>
    <x v="38"/>
    <n v="3.5711038543052416"/>
  </r>
  <r>
    <x v="2"/>
    <x v="39"/>
    <n v="3.6238478543129311"/>
  </r>
  <r>
    <x v="2"/>
    <x v="40"/>
    <n v="3.6181568538416315"/>
  </r>
  <r>
    <x v="2"/>
    <x v="41"/>
    <n v="3.6105688543036849"/>
  </r>
  <r>
    <x v="2"/>
    <x v="42"/>
    <n v="3.5921518543052642"/>
  </r>
  <r>
    <x v="3"/>
    <x v="0"/>
    <n v="3.0773211803840392"/>
  </r>
  <r>
    <x v="3"/>
    <x v="1"/>
    <n v="3.0773211803840366"/>
  </r>
  <r>
    <x v="3"/>
    <x v="2"/>
    <n v="3.0773211803840379"/>
  </r>
  <r>
    <x v="3"/>
    <x v="3"/>
    <n v="3.1932258803976135"/>
  </r>
  <r>
    <x v="3"/>
    <x v="4"/>
    <n v="2.9683054899050725"/>
  </r>
  <r>
    <x v="3"/>
    <x v="5"/>
    <n v="3.3344444970825697"/>
  </r>
  <r>
    <x v="3"/>
    <x v="6"/>
    <n v="3.1484242797539026"/>
  </r>
  <r>
    <x v="3"/>
    <x v="7"/>
    <n v="2.7062602803136917"/>
  </r>
  <r>
    <x v="3"/>
    <x v="8"/>
    <n v="1.7722477362204658"/>
  </r>
  <r>
    <x v="3"/>
    <x v="9"/>
    <n v="2.001776025976179"/>
  </r>
  <r>
    <x v="3"/>
    <x v="10"/>
    <n v="2.2391477788267005"/>
  </r>
  <r>
    <x v="3"/>
    <x v="11"/>
    <n v="2.9018922506482752"/>
  </r>
  <r>
    <x v="3"/>
    <x v="12"/>
    <n v="2.6858065813820491"/>
  </r>
  <r>
    <x v="3"/>
    <x v="13"/>
    <n v="3.2980041475887383"/>
  </r>
  <r>
    <x v="3"/>
    <x v="14"/>
    <n v="2.9214064717233459"/>
  </r>
  <r>
    <x v="3"/>
    <x v="15"/>
    <n v="2.0744716063840474"/>
  </r>
  <r>
    <x v="3"/>
    <x v="16"/>
    <n v="2.0785788462442771"/>
  </r>
  <r>
    <x v="3"/>
    <x v="17"/>
    <n v="2.6598132863845221"/>
  </r>
  <r>
    <x v="3"/>
    <x v="18"/>
    <n v="2.3813531146630549"/>
  </r>
  <r>
    <x v="3"/>
    <x v="19"/>
    <n v="3.9375324803882537"/>
  </r>
  <r>
    <x v="3"/>
    <x v="20"/>
    <n v="4.0470044803689973"/>
  </r>
  <r>
    <x v="3"/>
    <x v="21"/>
    <n v="2.7244390277076938"/>
  </r>
  <r>
    <x v="3"/>
    <x v="22"/>
    <n v="3.8844598803584862"/>
  </r>
  <r>
    <x v="3"/>
    <x v="23"/>
    <n v="3.9032545803756933"/>
  </r>
  <r>
    <x v="3"/>
    <x v="24"/>
    <n v="3.636220680303873"/>
  </r>
  <r>
    <x v="3"/>
    <x v="25"/>
    <n v="3.6380876803062456"/>
  </r>
  <r>
    <x v="3"/>
    <x v="26"/>
    <n v="3.6541438803062509"/>
  </r>
  <r>
    <x v="3"/>
    <x v="27"/>
    <n v="3.6746808803367452"/>
  </r>
  <r>
    <x v="3"/>
    <x v="28"/>
    <n v="3.6746808803215014"/>
  </r>
  <r>
    <x v="3"/>
    <x v="29"/>
    <n v="3.6746808803214961"/>
  </r>
  <r>
    <x v="3"/>
    <x v="30"/>
    <n v="3.6788076803367611"/>
  </r>
  <r>
    <x v="3"/>
    <x v="31"/>
    <n v="3.699097780336726"/>
  </r>
  <r>
    <x v="3"/>
    <x v="32"/>
    <n v="3.5953576803014751"/>
  </r>
  <r>
    <x v="3"/>
    <x v="33"/>
    <n v="3.5942011803014653"/>
  </r>
  <r>
    <x v="3"/>
    <x v="34"/>
    <n v="3.5972851803014825"/>
  </r>
  <r>
    <x v="3"/>
    <x v="35"/>
    <n v="3.9375324803893981"/>
  </r>
  <r>
    <x v="3"/>
    <x v="36"/>
    <n v="3.9203560803917128"/>
  </r>
  <r>
    <x v="3"/>
    <x v="37"/>
    <n v="3.9139178803756014"/>
  </r>
  <r>
    <x v="3"/>
    <x v="38"/>
    <n v="3.8664205803921177"/>
  </r>
  <r>
    <x v="3"/>
    <x v="39"/>
    <n v="3.8687770803844965"/>
  </r>
  <r>
    <x v="3"/>
    <x v="40"/>
    <n v="3.8556555803841022"/>
  </r>
  <r>
    <x v="3"/>
    <x v="41"/>
    <n v="3.8971841803496705"/>
  </r>
  <r>
    <x v="3"/>
    <x v="42"/>
    <n v="3.8839051803626572"/>
  </r>
  <r>
    <x v="4"/>
    <x v="0"/>
    <n v="3.195510075768857"/>
  </r>
  <r>
    <x v="4"/>
    <x v="1"/>
    <n v="3.1955100757688397"/>
  </r>
  <r>
    <x v="4"/>
    <x v="2"/>
    <n v="3.1955100757688557"/>
  </r>
  <r>
    <x v="4"/>
    <x v="3"/>
    <n v="3.3139938758680474"/>
  </r>
  <r>
    <x v="4"/>
    <x v="4"/>
    <n v="3.3009360759968369"/>
  </r>
  <r>
    <x v="4"/>
    <x v="5"/>
    <n v="3.4500953922878717"/>
  </r>
  <r>
    <x v="4"/>
    <x v="6"/>
    <n v="3.4316160054242144"/>
  </r>
  <r>
    <x v="4"/>
    <x v="7"/>
    <n v="2.8219111759942219"/>
  </r>
  <r>
    <x v="4"/>
    <x v="8"/>
    <n v="1.7888180838353205"/>
  </r>
  <r>
    <x v="4"/>
    <x v="9"/>
    <n v="2.018346373590906"/>
  </r>
  <r>
    <x v="4"/>
    <x v="10"/>
    <n v="2.2557181264468258"/>
  </r>
  <r>
    <x v="4"/>
    <x v="11"/>
    <n v="2.9184625983541732"/>
  </r>
  <r>
    <x v="4"/>
    <x v="12"/>
    <n v="2.7023769290506863"/>
  </r>
  <r>
    <x v="4"/>
    <x v="13"/>
    <n v="3.1808430755597654"/>
  </r>
  <r>
    <x v="4"/>
    <x v="14"/>
    <n v="2.955750327096732"/>
  </r>
  <r>
    <x v="4"/>
    <x v="15"/>
    <n v="2.1740716762699788"/>
  </r>
  <r>
    <x v="4"/>
    <x v="16"/>
    <n v="2.1781789162902712"/>
  </r>
  <r>
    <x v="4"/>
    <x v="17"/>
    <n v="2.7594133562892429"/>
  </r>
  <r>
    <x v="4"/>
    <x v="18"/>
    <n v="2.4232689693695564"/>
  </r>
  <r>
    <x v="4"/>
    <x v="19"/>
    <n v="4.2294291000827879"/>
  </r>
  <r>
    <x v="4"/>
    <x v="20"/>
    <n v="4.3389011000827811"/>
  </r>
  <r>
    <x v="4"/>
    <x v="21"/>
    <n v="2.7410093753883631"/>
  </r>
  <r>
    <x v="4"/>
    <x v="22"/>
    <n v="4.0001107759185661"/>
  </r>
  <r>
    <x v="4"/>
    <x v="23"/>
    <n v="4.0240225758631993"/>
  </r>
  <r>
    <x v="4"/>
    <x v="24"/>
    <n v="3.7532528753806411"/>
  </r>
  <r>
    <x v="4"/>
    <x v="25"/>
    <n v="3.7551198753806214"/>
  </r>
  <r>
    <x v="4"/>
    <x v="26"/>
    <n v="3.7711760753806334"/>
  </r>
  <r>
    <x v="4"/>
    <x v="27"/>
    <n v="3.7939534755574553"/>
  </r>
  <r>
    <x v="4"/>
    <x v="28"/>
    <n v="3.79171307538066"/>
  </r>
  <r>
    <x v="4"/>
    <x v="29"/>
    <n v="3.7917130753806787"/>
  </r>
  <r>
    <x v="4"/>
    <x v="30"/>
    <n v="3.7783980755585409"/>
  </r>
  <r>
    <x v="4"/>
    <x v="31"/>
    <n v="3.7814332755585447"/>
  </r>
  <r>
    <x v="4"/>
    <x v="32"/>
    <n v="3.7128510757676669"/>
  </r>
  <r>
    <x v="4"/>
    <x v="33"/>
    <n v="3.7116945757677025"/>
  </r>
  <r>
    <x v="4"/>
    <x v="34"/>
    <n v="3.7147785757676584"/>
  </r>
  <r>
    <x v="4"/>
    <x v="35"/>
    <n v="4.0584125757385658"/>
  </r>
  <r>
    <x v="4"/>
    <x v="36"/>
    <n v="4.0411240759303455"/>
  </r>
  <r>
    <x v="4"/>
    <x v="37"/>
    <n v="4.0346858758650432"/>
  </r>
  <r>
    <x v="4"/>
    <x v="38"/>
    <n v="3.9871885759301486"/>
  </r>
  <r>
    <x v="4"/>
    <x v="39"/>
    <n v="3.9868396758601379"/>
  </r>
  <r>
    <x v="4"/>
    <x v="40"/>
    <n v="3.973718175817448"/>
  </r>
  <r>
    <x v="4"/>
    <x v="41"/>
    <n v="4.0164567757735083"/>
  </r>
  <r>
    <x v="4"/>
    <x v="42"/>
    <n v="4.0046731758633021"/>
  </r>
  <r>
    <x v="5"/>
    <x v="0"/>
    <n v="3.2621715608488198"/>
  </r>
  <r>
    <x v="5"/>
    <x v="1"/>
    <n v="3.262171560848842"/>
  </r>
  <r>
    <x v="5"/>
    <x v="2"/>
    <n v="3.2621715608488335"/>
  </r>
  <r>
    <x v="5"/>
    <x v="3"/>
    <n v="3.4129672614701065"/>
  </r>
  <r>
    <x v="5"/>
    <x v="4"/>
    <n v="3.3999094616708883"/>
  </r>
  <r>
    <x v="5"/>
    <x v="5"/>
    <n v="3.4746309814264009"/>
  </r>
  <r>
    <x v="5"/>
    <x v="6"/>
    <n v="3.2485437581861238"/>
  </r>
  <r>
    <x v="5"/>
    <x v="7"/>
    <n v="2.8464467657661219"/>
  </r>
  <r>
    <x v="5"/>
    <x v="8"/>
    <n v="1.8034159770980298"/>
  </r>
  <r>
    <x v="5"/>
    <x v="9"/>
    <n v="2.0329442665203938"/>
  </r>
  <r>
    <x v="5"/>
    <x v="10"/>
    <n v="2.2703160193791119"/>
  </r>
  <r>
    <x v="5"/>
    <x v="11"/>
    <n v="2.9482798747364516"/>
  </r>
  <r>
    <x v="5"/>
    <x v="12"/>
    <n v="2.7321942056124193"/>
  </r>
  <r>
    <x v="5"/>
    <x v="13"/>
    <n v="3.2451652601772203"/>
  </r>
  <r>
    <x v="5"/>
    <x v="14"/>
    <n v="3.0374621601416019"/>
  </r>
  <r>
    <x v="5"/>
    <x v="15"/>
    <n v="2.2619954770918267"/>
  </r>
  <r>
    <x v="5"/>
    <x v="16"/>
    <n v="2.2661027163546437"/>
  </r>
  <r>
    <x v="5"/>
    <x v="17"/>
    <n v="2.8473371571834023"/>
  </r>
  <r>
    <x v="5"/>
    <x v="18"/>
    <n v="2.4670265480775146"/>
  </r>
  <r>
    <x v="5"/>
    <x v="19"/>
    <n v="5.339696566712461"/>
  </r>
  <r>
    <x v="5"/>
    <x v="20"/>
    <n v="5.4491685666685656"/>
  </r>
  <r>
    <x v="5"/>
    <x v="21"/>
    <n v="2.7708266517815656"/>
  </r>
  <r>
    <x v="5"/>
    <x v="22"/>
    <n v="4.0990841612180704"/>
  </r>
  <r>
    <x v="5"/>
    <x v="23"/>
    <n v="4.12299596147305"/>
  </r>
  <r>
    <x v="5"/>
    <x v="24"/>
    <n v="3.8190566601791192"/>
  </r>
  <r>
    <x v="5"/>
    <x v="25"/>
    <n v="3.8209236601791363"/>
  </r>
  <r>
    <x v="5"/>
    <x v="26"/>
    <n v="3.8369798601790999"/>
  </r>
  <r>
    <x v="5"/>
    <x v="27"/>
    <n v="3.8582756601781663"/>
  </r>
  <r>
    <x v="5"/>
    <x v="28"/>
    <n v="3.8575168601786554"/>
  </r>
  <r>
    <x v="5"/>
    <x v="29"/>
    <n v="3.8575168601786505"/>
  </r>
  <r>
    <x v="5"/>
    <x v="30"/>
    <n v="3.8427202601781922"/>
  </r>
  <r>
    <x v="5"/>
    <x v="31"/>
    <n v="3.8457554601781907"/>
  </r>
  <r>
    <x v="5"/>
    <x v="32"/>
    <n v="3.7794762601791243"/>
  </r>
  <r>
    <x v="5"/>
    <x v="33"/>
    <n v="3.7783560604652608"/>
  </r>
  <r>
    <x v="5"/>
    <x v="34"/>
    <n v="3.7813432601791299"/>
  </r>
  <r>
    <x v="5"/>
    <x v="35"/>
    <n v="4.1573859614873436"/>
  </r>
  <r>
    <x v="5"/>
    <x v="36"/>
    <n v="4.1400974615729238"/>
  </r>
  <r>
    <x v="5"/>
    <x v="37"/>
    <n v="4.1336592614716388"/>
  </r>
  <r>
    <x v="5"/>
    <x v="38"/>
    <n v="4.0861619615748364"/>
  </r>
  <r>
    <x v="5"/>
    <x v="39"/>
    <n v="4.0851310618690322"/>
  </r>
  <r>
    <x v="5"/>
    <x v="40"/>
    <n v="4.0720095612371923"/>
  </r>
  <r>
    <x v="5"/>
    <x v="41"/>
    <n v="4.1147481615501809"/>
  </r>
  <r>
    <x v="5"/>
    <x v="42"/>
    <n v="4.1036465614713107"/>
  </r>
  <r>
    <x v="6"/>
    <x v="0"/>
    <n v="3.3251438347872764"/>
  </r>
  <r>
    <x v="6"/>
    <x v="1"/>
    <n v="3.3251438347801576"/>
  </r>
  <r>
    <x v="6"/>
    <x v="2"/>
    <n v="3.3251438347873963"/>
  </r>
  <r>
    <x v="6"/>
    <x v="3"/>
    <n v="3.4759395342203465"/>
  </r>
  <r>
    <x v="6"/>
    <x v="4"/>
    <n v="3.4629248325181385"/>
  </r>
  <r>
    <x v="6"/>
    <x v="5"/>
    <n v="3.488065447466064"/>
  </r>
  <r>
    <x v="6"/>
    <x v="6"/>
    <n v="3.2019503247783567"/>
  </r>
  <r>
    <x v="6"/>
    <x v="7"/>
    <n v="2.8598812298102709"/>
  </r>
  <r>
    <x v="6"/>
    <x v="8"/>
    <n v="1.8662261025411859"/>
  </r>
  <r>
    <x v="6"/>
    <x v="9"/>
    <n v="2.0957543923471458"/>
  </r>
  <r>
    <x v="6"/>
    <x v="10"/>
    <n v="2.3331261451406018"/>
  </r>
  <r>
    <x v="6"/>
    <x v="11"/>
    <n v="3.0040255420756243"/>
  </r>
  <r>
    <x v="6"/>
    <x v="12"/>
    <n v="2.8221033735644898"/>
  </r>
  <r>
    <x v="6"/>
    <x v="13"/>
    <n v="3.262550031787443"/>
  </r>
  <r>
    <x v="6"/>
    <x v="14"/>
    <n v="3.0911497715815881"/>
  </r>
  <r>
    <x v="6"/>
    <x v="15"/>
    <n v="2.2866236874882588"/>
  </r>
  <r>
    <x v="6"/>
    <x v="16"/>
    <n v="2.2907309270635903"/>
  </r>
  <r>
    <x v="6"/>
    <x v="17"/>
    <n v="2.871965367587217"/>
  </r>
  <r>
    <x v="6"/>
    <x v="18"/>
    <n v="2.5179949259127867"/>
  </r>
  <r>
    <x v="6"/>
    <x v="19"/>
    <n v="6.9947731812791449"/>
  </r>
  <r>
    <x v="6"/>
    <x v="20"/>
    <n v="7.2409505804230152"/>
  </r>
  <r>
    <x v="6"/>
    <x v="21"/>
    <n v="2.8607358197132964"/>
  </r>
  <r>
    <x v="6"/>
    <x v="22"/>
    <n v="4.1620564344101156"/>
  </r>
  <r>
    <x v="6"/>
    <x v="23"/>
    <n v="4.1859682343388958"/>
  </r>
  <r>
    <x v="6"/>
    <x v="24"/>
    <n v="3.8801218318931565"/>
  </r>
  <r>
    <x v="6"/>
    <x v="25"/>
    <n v="3.8819888318939144"/>
  </r>
  <r>
    <x v="6"/>
    <x v="26"/>
    <n v="3.8980450318582984"/>
  </r>
  <r>
    <x v="6"/>
    <x v="27"/>
    <n v="3.8756604318221202"/>
  </r>
  <r>
    <x v="6"/>
    <x v="28"/>
    <n v="3.874901631822032"/>
  </r>
  <r>
    <x v="6"/>
    <x v="29"/>
    <n v="3.8749016318216873"/>
  </r>
  <r>
    <x v="6"/>
    <x v="30"/>
    <n v="3.8601050318227164"/>
  </r>
  <r>
    <x v="6"/>
    <x v="31"/>
    <n v="3.8631402318227077"/>
  </r>
  <r>
    <x v="6"/>
    <x v="32"/>
    <n v="3.8405414318935027"/>
  </r>
  <r>
    <x v="6"/>
    <x v="33"/>
    <n v="3.8394212318920728"/>
  </r>
  <r>
    <x v="6"/>
    <x v="34"/>
    <n v="3.8424084318937175"/>
  </r>
  <r>
    <x v="6"/>
    <x v="35"/>
    <n v="4.2203582333271719"/>
  </r>
  <r>
    <x v="6"/>
    <x v="36"/>
    <n v="4.2031128323929599"/>
  </r>
  <r>
    <x v="6"/>
    <x v="37"/>
    <n v="4.1966315342786427"/>
  </r>
  <r>
    <x v="6"/>
    <x v="38"/>
    <n v="4.1491773324900372"/>
  </r>
  <r>
    <x v="6"/>
    <x v="39"/>
    <n v="4.1481033353832979"/>
  </r>
  <r>
    <x v="6"/>
    <x v="40"/>
    <n v="4.1349818348113967"/>
  </r>
  <r>
    <x v="6"/>
    <x v="41"/>
    <n v="4.1777204348350958"/>
  </r>
  <r>
    <x v="6"/>
    <x v="42"/>
    <n v="4.1666188342662558"/>
  </r>
  <r>
    <x v="7"/>
    <x v="0"/>
    <n v="3.5945338042725044"/>
  </r>
  <r>
    <x v="7"/>
    <x v="1"/>
    <n v="3.5945338044089201"/>
  </r>
  <r>
    <x v="7"/>
    <x v="2"/>
    <n v="3.5945338042726487"/>
  </r>
  <r>
    <x v="7"/>
    <x v="3"/>
    <n v="3.7278611109750757"/>
  </r>
  <r>
    <x v="7"/>
    <x v="4"/>
    <n v="3.7342218976088168"/>
  </r>
  <r>
    <x v="7"/>
    <x v="5"/>
    <n v="3.6206221400170926"/>
  </r>
  <r>
    <x v="7"/>
    <x v="6"/>
    <n v="3.6964097192831025"/>
  </r>
  <r>
    <x v="7"/>
    <x v="7"/>
    <n v="2.9924379230561229"/>
  </r>
  <r>
    <x v="7"/>
    <x v="8"/>
    <n v="1.9962597357642455"/>
  </r>
  <r>
    <x v="7"/>
    <x v="9"/>
    <n v="2.2257880254425748"/>
  </r>
  <r>
    <x v="7"/>
    <x v="10"/>
    <n v="2.4631597786736696"/>
  </r>
  <r>
    <x v="7"/>
    <x v="11"/>
    <n v="3.1250928172058345"/>
  </r>
  <r>
    <x v="7"/>
    <x v="12"/>
    <n v="2.909007146215933"/>
  </r>
  <r>
    <x v="7"/>
    <x v="13"/>
    <n v="3.1075890956811967"/>
  </r>
  <r>
    <x v="7"/>
    <x v="14"/>
    <n v="3.2809934038053292"/>
  </r>
  <r>
    <x v="7"/>
    <x v="15"/>
    <n v="2.3325744068759597"/>
  </r>
  <r>
    <x v="7"/>
    <x v="16"/>
    <n v="2.3366816469087475"/>
  </r>
  <r>
    <x v="7"/>
    <x v="17"/>
    <n v="2.9179160869030634"/>
  </r>
  <r>
    <x v="7"/>
    <x v="18"/>
    <n v="2.5695451214240483"/>
  </r>
  <r>
    <x v="7"/>
    <x v="19"/>
    <n v="6.0450998641596509"/>
  </r>
  <r>
    <x v="7"/>
    <x v="20"/>
    <n v="6.299792831020504"/>
  </r>
  <r>
    <x v="7"/>
    <x v="21"/>
    <n v="2.9476395934119517"/>
  </r>
  <r>
    <x v="7"/>
    <x v="22"/>
    <n v="4.4139780114609213"/>
  </r>
  <r>
    <x v="7"/>
    <x v="23"/>
    <n v="4.4378898107337132"/>
  </r>
  <r>
    <x v="7"/>
    <x v="24"/>
    <n v="4.1500228972413833"/>
  </r>
  <r>
    <x v="7"/>
    <x v="25"/>
    <n v="4.1412966972430825"/>
  </r>
  <r>
    <x v="7"/>
    <x v="26"/>
    <n v="4.1280176972429565"/>
  </r>
  <r>
    <x v="7"/>
    <x v="27"/>
    <n v="4.1056330972427126"/>
  </r>
  <r>
    <x v="7"/>
    <x v="28"/>
    <n v="4.1048742972426568"/>
  </r>
  <r>
    <x v="7"/>
    <x v="29"/>
    <n v="4.1048742972424472"/>
  </r>
  <r>
    <x v="7"/>
    <x v="30"/>
    <n v="4.090077697243081"/>
  </r>
  <r>
    <x v="7"/>
    <x v="31"/>
    <n v="4.0931128972430955"/>
  </r>
  <r>
    <x v="7"/>
    <x v="32"/>
    <n v="4.1118384988303172"/>
  </r>
  <r>
    <x v="7"/>
    <x v="33"/>
    <n v="4.1107183011540434"/>
  </r>
  <r>
    <x v="7"/>
    <x v="34"/>
    <n v="4.1137054988304147"/>
  </r>
  <r>
    <x v="7"/>
    <x v="35"/>
    <n v="4.4915862970148952"/>
  </r>
  <r>
    <x v="7"/>
    <x v="36"/>
    <n v="4.4744098972471926"/>
  </r>
  <r>
    <x v="7"/>
    <x v="37"/>
    <n v="4.4485531108524148"/>
  </r>
  <r>
    <x v="7"/>
    <x v="38"/>
    <n v="4.4204743976228391"/>
  </r>
  <r>
    <x v="7"/>
    <x v="39"/>
    <n v="4.4000249101125624"/>
  </r>
  <r>
    <x v="7"/>
    <x v="40"/>
    <n v="4.3869034074224311"/>
  </r>
  <r>
    <x v="7"/>
    <x v="41"/>
    <n v="4.4296420092329072"/>
  </r>
  <r>
    <x v="7"/>
    <x v="42"/>
    <n v="4.4185404109260471"/>
  </r>
  <r>
    <x v="8"/>
    <x v="0"/>
    <n v="3.4868068098344138"/>
  </r>
  <r>
    <x v="8"/>
    <x v="1"/>
    <n v="3.4868068094867724"/>
  </r>
  <r>
    <x v="8"/>
    <x v="2"/>
    <n v="3.4868068101273577"/>
  </r>
  <r>
    <x v="8"/>
    <x v="3"/>
    <n v="3.6276317556400142"/>
  </r>
  <r>
    <x v="8"/>
    <x v="4"/>
    <n v="3.6146860057821115"/>
  </r>
  <r>
    <x v="8"/>
    <x v="5"/>
    <n v="3.7637332787203306"/>
  </r>
  <r>
    <x v="8"/>
    <x v="6"/>
    <n v="3.4931538445314589"/>
  </r>
  <r>
    <x v="8"/>
    <x v="7"/>
    <n v="3.1355490622771307"/>
  </r>
  <r>
    <x v="8"/>
    <x v="8"/>
    <n v="1.8830511309974847"/>
  </r>
  <r>
    <x v="8"/>
    <x v="9"/>
    <n v="2.1125794201754418"/>
  </r>
  <r>
    <x v="8"/>
    <x v="10"/>
    <n v="2.349951173460211"/>
  </r>
  <r>
    <x v="8"/>
    <x v="11"/>
    <n v="3.0116300307177228"/>
  </r>
  <r>
    <x v="8"/>
    <x v="12"/>
    <n v="2.961812019226731"/>
  </r>
  <r>
    <x v="8"/>
    <x v="13"/>
    <n v="3.0368843996509751"/>
  </r>
  <r>
    <x v="8"/>
    <x v="14"/>
    <n v="3.3904318088066914"/>
  </r>
  <r>
    <x v="8"/>
    <x v="15"/>
    <n v="2.6908297272959936"/>
  </r>
  <r>
    <x v="8"/>
    <x v="16"/>
    <n v="2.6949369678927337"/>
  </r>
  <r>
    <x v="8"/>
    <x v="17"/>
    <n v="3.276171407809469"/>
  </r>
  <r>
    <x v="8"/>
    <x v="18"/>
    <n v="2.9794844299557472"/>
  </r>
  <r>
    <x v="8"/>
    <x v="19"/>
    <n v="5.2942995285490388"/>
  </r>
  <r>
    <x v="8"/>
    <x v="20"/>
    <n v="5.7506825208693515"/>
  </r>
  <r>
    <x v="8"/>
    <x v="21"/>
    <n v="2.8341768074995399"/>
  </r>
  <r>
    <x v="8"/>
    <x v="22"/>
    <n v="4.313748662054028"/>
  </r>
  <r>
    <x v="8"/>
    <x v="23"/>
    <n v="4.3376604548835465"/>
  </r>
  <r>
    <x v="8"/>
    <x v="24"/>
    <n v="4.0304870115509503"/>
  </r>
  <r>
    <x v="8"/>
    <x v="25"/>
    <n v="4.0217608115651178"/>
  </r>
  <r>
    <x v="8"/>
    <x v="26"/>
    <n v="4.008481811564601"/>
  </r>
  <r>
    <x v="8"/>
    <x v="27"/>
    <n v="3.9860972115636466"/>
  </r>
  <r>
    <x v="8"/>
    <x v="28"/>
    <n v="3.9853384115634753"/>
  </r>
  <r>
    <x v="8"/>
    <x v="29"/>
    <n v="3.9853384115625277"/>
  </r>
  <r>
    <x v="8"/>
    <x v="30"/>
    <n v="3.9705418115651123"/>
  </r>
  <r>
    <x v="8"/>
    <x v="31"/>
    <n v="3.9735770115651112"/>
  </r>
  <r>
    <x v="8"/>
    <x v="32"/>
    <n v="3.9923026136285324"/>
  </r>
  <r>
    <x v="8"/>
    <x v="33"/>
    <n v="3.9911824135993719"/>
  </r>
  <r>
    <x v="8"/>
    <x v="34"/>
    <n v="3.9941696136290767"/>
  </r>
  <r>
    <x v="8"/>
    <x v="35"/>
    <n v="4.3720504350659555"/>
  </r>
  <r>
    <x v="8"/>
    <x v="36"/>
    <n v="4.3548740148535048"/>
  </r>
  <r>
    <x v="8"/>
    <x v="37"/>
    <n v="4.3483237552869083"/>
  </r>
  <r>
    <x v="8"/>
    <x v="38"/>
    <n v="4.3009385102464082"/>
  </r>
  <r>
    <x v="8"/>
    <x v="39"/>
    <n v="4.2997955583093059"/>
  </r>
  <r>
    <x v="8"/>
    <x v="40"/>
    <n v="4.2866740569926876"/>
  </r>
  <r>
    <x v="8"/>
    <x v="41"/>
    <n v="4.329412656984406"/>
  </r>
  <r>
    <x v="8"/>
    <x v="42"/>
    <n v="4.3183110552419404"/>
  </r>
  <r>
    <x v="9"/>
    <x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rowGrandTotals="0" colGrandTotals="0" itemPrintTitles="1" createdVersion="4" indent="0" outline="1" outlineData="1" multipleFieldFilters="0" colHeaderCaption="price_c">
  <location ref="A3:J47" firstHeaderRow="1" firstDataRow="2" firstDataCol="1"/>
  <pivotFields count="3">
    <pivotField axis="axisCol" showAll="0" defaultSubtotal="0">
      <items count="10">
        <item x="0"/>
        <item x="1"/>
        <item x="2"/>
        <item x="3"/>
        <item x="4"/>
        <item x="5"/>
        <item x="6"/>
        <item h="1" x="9"/>
        <item x="7"/>
        <item x="8"/>
      </items>
    </pivotField>
    <pivotField axis="axisRow" showAll="0" sortType="ascending" defaultSubtotal="0">
      <items count="44">
        <item x="3"/>
        <item x="1"/>
        <item x="12"/>
        <item x="2"/>
        <item x="22"/>
        <item x="6"/>
        <item x="5"/>
        <item x="7"/>
        <item x="23"/>
        <item x="29"/>
        <item x="30"/>
        <item x="26"/>
        <item x="31"/>
        <item x="27"/>
        <item x="4"/>
        <item x="19"/>
        <item x="20"/>
        <item x="36"/>
        <item x="35"/>
        <item x="34"/>
        <item x="32"/>
        <item x="40"/>
        <item x="15"/>
        <item x="39"/>
        <item x="24"/>
        <item x="0"/>
        <item x="38"/>
        <item x="28"/>
        <item x="42"/>
        <item x="13"/>
        <item x="25"/>
        <item x="17"/>
        <item x="16"/>
        <item x="37"/>
        <item x="33"/>
        <item x="41"/>
        <item x="14"/>
        <item x="9"/>
        <item x="11"/>
        <item x="10"/>
        <item x="21"/>
        <item x="8"/>
        <item x="18"/>
        <item x="43"/>
      </items>
    </pivotField>
    <pivotField dataField="1" showAll="0" defaultSubtota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</colItems>
  <dataFields count="1">
    <dataField name="Summe von Price in USD/GJ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rowGrandTotals="0" colGrandTotals="0" itemPrintTitles="1" createdVersion="4" indent="0" outline="1" outlineData="1" multipleFieldFilters="0" colHeaderCaption="price_c">
  <location ref="A3:J47" firstHeaderRow="1" firstDataRow="2" firstDataCol="1"/>
  <pivotFields count="3">
    <pivotField axis="axisRow" showAll="0" sortType="ascending" defaultSubtotal="0">
      <items count="44">
        <item x="3"/>
        <item x="1"/>
        <item x="12"/>
        <item x="2"/>
        <item x="22"/>
        <item x="6"/>
        <item x="5"/>
        <item x="7"/>
        <item x="23"/>
        <item x="29"/>
        <item x="30"/>
        <item x="26"/>
        <item x="31"/>
        <item x="27"/>
        <item x="4"/>
        <item x="19"/>
        <item x="20"/>
        <item x="36"/>
        <item x="35"/>
        <item x="34"/>
        <item x="32"/>
        <item x="40"/>
        <item x="15"/>
        <item x="39"/>
        <item x="24"/>
        <item x="0"/>
        <item x="38"/>
        <item x="28"/>
        <item x="42"/>
        <item x="13"/>
        <item x="25"/>
        <item x="17"/>
        <item x="16"/>
        <item x="37"/>
        <item x="33"/>
        <item x="41"/>
        <item x="14"/>
        <item x="9"/>
        <item x="11"/>
        <item x="10"/>
        <item x="21"/>
        <item x="8"/>
        <item x="18"/>
        <item x="43"/>
      </items>
    </pivotField>
    <pivotField axis="axisCol" showAll="0" defaultSubtotal="0">
      <items count="10">
        <item h="1" x="9"/>
        <item x="0"/>
        <item x="1"/>
        <item x="2"/>
        <item x="3"/>
        <item x="4"/>
        <item x="5"/>
        <item x="6"/>
        <item x="7"/>
        <item x="8"/>
      </items>
    </pivotField>
    <pivotField dataField="1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Fields count="1">
    <field x="1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me von Consumption in PJ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workbookViewId="0">
      <selection activeCell="I25" sqref="I25"/>
    </sheetView>
  </sheetViews>
  <sheetFormatPr baseColWidth="10" defaultRowHeight="15" x14ac:dyDescent="0.25"/>
  <sheetData>
    <row r="1" spans="1:3" x14ac:dyDescent="0.25">
      <c r="A1" s="1" t="s">
        <v>57</v>
      </c>
      <c r="B1" s="1" t="s">
        <v>58</v>
      </c>
      <c r="C1" s="1" t="s">
        <v>59</v>
      </c>
    </row>
    <row r="2" spans="1:3" x14ac:dyDescent="0.25">
      <c r="A2" s="1" t="s">
        <v>0</v>
      </c>
      <c r="B2" s="1" t="s">
        <v>1</v>
      </c>
      <c r="C2">
        <v>2.7021989483538027</v>
      </c>
    </row>
    <row r="3" spans="1:3" x14ac:dyDescent="0.25">
      <c r="A3" s="1" t="s">
        <v>0</v>
      </c>
      <c r="B3" s="1" t="s">
        <v>2</v>
      </c>
      <c r="C3">
        <v>2.702198948353808</v>
      </c>
    </row>
    <row r="4" spans="1:3" x14ac:dyDescent="0.25">
      <c r="A4" s="1" t="s">
        <v>0</v>
      </c>
      <c r="B4" s="1" t="s">
        <v>3</v>
      </c>
      <c r="C4">
        <v>2.7021989483538045</v>
      </c>
    </row>
    <row r="5" spans="1:3" x14ac:dyDescent="0.25">
      <c r="A5" s="1" t="s">
        <v>0</v>
      </c>
      <c r="B5" s="1" t="s">
        <v>4</v>
      </c>
      <c r="C5">
        <v>2.6505094483555043</v>
      </c>
    </row>
    <row r="6" spans="1:3" x14ac:dyDescent="0.25">
      <c r="A6" s="1" t="s">
        <v>0</v>
      </c>
      <c r="B6" s="1" t="s">
        <v>5</v>
      </c>
      <c r="C6">
        <v>2.3603816977514525</v>
      </c>
    </row>
    <row r="7" spans="1:3" x14ac:dyDescent="0.25">
      <c r="A7" s="1" t="s">
        <v>0</v>
      </c>
      <c r="B7" s="1" t="s">
        <v>6</v>
      </c>
      <c r="C7">
        <v>2.7718602650066551</v>
      </c>
    </row>
    <row r="8" spans="1:3" x14ac:dyDescent="0.25">
      <c r="A8" s="1" t="s">
        <v>0</v>
      </c>
      <c r="B8" s="1" t="s">
        <v>7</v>
      </c>
      <c r="C8">
        <v>3.029321405967861</v>
      </c>
    </row>
    <row r="9" spans="1:3" x14ac:dyDescent="0.25">
      <c r="A9" s="1" t="s">
        <v>0</v>
      </c>
      <c r="B9" s="1" t="s">
        <v>8</v>
      </c>
      <c r="C9">
        <v>2.1436760482266441</v>
      </c>
    </row>
    <row r="10" spans="1:3" x14ac:dyDescent="0.25">
      <c r="A10" s="1" t="s">
        <v>0</v>
      </c>
      <c r="B10" s="1" t="s">
        <v>9</v>
      </c>
      <c r="C10">
        <v>1.5934540936612578</v>
      </c>
    </row>
    <row r="11" spans="1:3" x14ac:dyDescent="0.25">
      <c r="A11" s="1" t="s">
        <v>0</v>
      </c>
      <c r="B11" s="1" t="s">
        <v>10</v>
      </c>
      <c r="C11">
        <v>2.3130704131448767</v>
      </c>
    </row>
    <row r="12" spans="1:3" x14ac:dyDescent="0.25">
      <c r="A12" s="1" t="s">
        <v>0</v>
      </c>
      <c r="B12" s="1" t="s">
        <v>11</v>
      </c>
      <c r="C12">
        <v>2.0603541362674775</v>
      </c>
    </row>
    <row r="13" spans="1:3" x14ac:dyDescent="0.25">
      <c r="A13" s="1" t="s">
        <v>0</v>
      </c>
      <c r="B13" s="1" t="s">
        <v>12</v>
      </c>
      <c r="C13">
        <v>3.1639880224386552</v>
      </c>
    </row>
    <row r="14" spans="1:3" x14ac:dyDescent="0.25">
      <c r="A14" s="1" t="s">
        <v>0</v>
      </c>
      <c r="B14" s="1" t="s">
        <v>13</v>
      </c>
      <c r="C14">
        <v>2.6583379668160689</v>
      </c>
    </row>
    <row r="15" spans="1:3" x14ac:dyDescent="0.25">
      <c r="A15" s="1" t="s">
        <v>0</v>
      </c>
      <c r="B15" s="1" t="s">
        <v>14</v>
      </c>
      <c r="C15">
        <v>4.2969399402940862</v>
      </c>
    </row>
    <row r="16" spans="1:3" x14ac:dyDescent="0.25">
      <c r="A16" s="1" t="s">
        <v>0</v>
      </c>
      <c r="B16" s="1" t="s">
        <v>15</v>
      </c>
      <c r="C16">
        <v>2.2779553883525518</v>
      </c>
    </row>
    <row r="17" spans="1:3" x14ac:dyDescent="0.25">
      <c r="A17" s="1" t="s">
        <v>0</v>
      </c>
      <c r="B17" s="1" t="s">
        <v>16</v>
      </c>
      <c r="C17">
        <v>1.275343419099507</v>
      </c>
    </row>
    <row r="18" spans="1:3" x14ac:dyDescent="0.25">
      <c r="A18" s="1" t="s">
        <v>0</v>
      </c>
      <c r="B18" s="1" t="s">
        <v>17</v>
      </c>
      <c r="C18">
        <v>1.5824605483525536</v>
      </c>
    </row>
    <row r="19" spans="1:3" x14ac:dyDescent="0.25">
      <c r="A19" s="1" t="s">
        <v>0</v>
      </c>
      <c r="B19" s="1" t="s">
        <v>18</v>
      </c>
      <c r="C19">
        <v>2.1636949883525536</v>
      </c>
    </row>
    <row r="20" spans="1:3" x14ac:dyDescent="0.25">
      <c r="A20" s="1" t="s">
        <v>0</v>
      </c>
      <c r="B20" s="1" t="s">
        <v>19</v>
      </c>
      <c r="C20">
        <v>1.915676257435776</v>
      </c>
    </row>
    <row r="21" spans="1:3" x14ac:dyDescent="0.25">
      <c r="A21" s="1" t="s">
        <v>0</v>
      </c>
      <c r="B21" s="1" t="s">
        <v>20</v>
      </c>
      <c r="C21">
        <v>3.3108811483538139</v>
      </c>
    </row>
    <row r="22" spans="1:3" x14ac:dyDescent="0.25">
      <c r="A22" s="1" t="s">
        <v>0</v>
      </c>
      <c r="B22" s="1" t="s">
        <v>21</v>
      </c>
      <c r="C22">
        <v>3.4203531483538119</v>
      </c>
    </row>
    <row r="23" spans="1:3" x14ac:dyDescent="0.25">
      <c r="A23" s="1" t="s">
        <v>0</v>
      </c>
      <c r="B23" s="1" t="s">
        <v>22</v>
      </c>
      <c r="C23">
        <v>2.6969704131448347</v>
      </c>
    </row>
    <row r="24" spans="1:3" x14ac:dyDescent="0.25">
      <c r="A24" s="1" t="s">
        <v>0</v>
      </c>
      <c r="B24" s="1" t="s">
        <v>23</v>
      </c>
      <c r="C24">
        <v>3.3222379483538003</v>
      </c>
    </row>
    <row r="25" spans="1:3" x14ac:dyDescent="0.25">
      <c r="A25" s="1" t="s">
        <v>0</v>
      </c>
      <c r="B25" s="1" t="s">
        <v>24</v>
      </c>
      <c r="C25">
        <v>3.3004461987096447</v>
      </c>
    </row>
    <row r="26" spans="1:3" x14ac:dyDescent="0.25">
      <c r="A26" s="1" t="s">
        <v>0</v>
      </c>
      <c r="B26" s="1" t="s">
        <v>25</v>
      </c>
      <c r="C26">
        <v>3.3388861483538088</v>
      </c>
    </row>
    <row r="27" spans="1:3" x14ac:dyDescent="0.25">
      <c r="A27" s="1" t="s">
        <v>0</v>
      </c>
      <c r="B27" s="1" t="s">
        <v>26</v>
      </c>
      <c r="C27">
        <v>3.3426201483538116</v>
      </c>
    </row>
    <row r="28" spans="1:3" x14ac:dyDescent="0.25">
      <c r="A28" s="1" t="s">
        <v>0</v>
      </c>
      <c r="B28" s="1" t="s">
        <v>27</v>
      </c>
      <c r="C28">
        <v>3.3530753483538116</v>
      </c>
    </row>
    <row r="29" spans="1:3" x14ac:dyDescent="0.25">
      <c r="A29" s="1" t="s">
        <v>0</v>
      </c>
      <c r="B29" s="1" t="s">
        <v>28</v>
      </c>
      <c r="C29">
        <v>3.3650721483538062</v>
      </c>
    </row>
    <row r="30" spans="1:3" x14ac:dyDescent="0.25">
      <c r="A30" s="1" t="s">
        <v>0</v>
      </c>
      <c r="B30" s="1" t="s">
        <v>29</v>
      </c>
      <c r="C30">
        <v>3.3639474483538101</v>
      </c>
    </row>
    <row r="31" spans="1:3" x14ac:dyDescent="0.25">
      <c r="A31" s="1" t="s">
        <v>0</v>
      </c>
      <c r="B31" s="1" t="s">
        <v>30</v>
      </c>
      <c r="C31">
        <v>3.3639474483538083</v>
      </c>
    </row>
    <row r="32" spans="1:3" x14ac:dyDescent="0.25">
      <c r="A32" s="1" t="s">
        <v>0</v>
      </c>
      <c r="B32" s="1" t="s">
        <v>31</v>
      </c>
      <c r="C32">
        <v>3.3542435483538022</v>
      </c>
    </row>
    <row r="33" spans="1:3" x14ac:dyDescent="0.25">
      <c r="A33" s="1" t="s">
        <v>0</v>
      </c>
      <c r="B33" s="1" t="s">
        <v>32</v>
      </c>
      <c r="C33">
        <v>3.3471489483538042</v>
      </c>
    </row>
    <row r="34" spans="1:3" x14ac:dyDescent="0.25">
      <c r="A34" s="1" t="s">
        <v>0</v>
      </c>
      <c r="B34" s="1" t="s">
        <v>33</v>
      </c>
      <c r="C34">
        <v>3.3709985483538092</v>
      </c>
    </row>
    <row r="35" spans="1:3" x14ac:dyDescent="0.25">
      <c r="A35" s="1" t="s">
        <v>0</v>
      </c>
      <c r="B35" s="1" t="s">
        <v>34</v>
      </c>
      <c r="C35">
        <v>3.3702517483538101</v>
      </c>
    </row>
    <row r="36" spans="1:3" x14ac:dyDescent="0.25">
      <c r="A36" s="1" t="s">
        <v>0</v>
      </c>
      <c r="B36" s="1" t="s">
        <v>35</v>
      </c>
      <c r="C36">
        <v>3.3721187483538109</v>
      </c>
    </row>
    <row r="37" spans="1:3" x14ac:dyDescent="0.25">
      <c r="A37" s="1" t="s">
        <v>0</v>
      </c>
      <c r="B37" s="1" t="s">
        <v>36</v>
      </c>
      <c r="C37">
        <v>3.3108811483538121</v>
      </c>
    </row>
    <row r="38" spans="1:3" x14ac:dyDescent="0.25">
      <c r="A38" s="1" t="s">
        <v>0</v>
      </c>
      <c r="B38" s="1" t="s">
        <v>37</v>
      </c>
      <c r="C38">
        <v>3.2985589483538131</v>
      </c>
    </row>
    <row r="39" spans="1:3" x14ac:dyDescent="0.25">
      <c r="A39" s="1" t="s">
        <v>0</v>
      </c>
      <c r="B39" s="1" t="s">
        <v>38</v>
      </c>
      <c r="C39">
        <v>3.2985589483519586</v>
      </c>
    </row>
    <row r="40" spans="1:3" x14ac:dyDescent="0.25">
      <c r="A40" s="1" t="s">
        <v>0</v>
      </c>
      <c r="B40" s="1" t="s">
        <v>39</v>
      </c>
      <c r="C40">
        <v>3.2797034483538026</v>
      </c>
    </row>
    <row r="41" spans="1:3" x14ac:dyDescent="0.25">
      <c r="A41" s="1" t="s">
        <v>0</v>
      </c>
      <c r="B41" s="1" t="s">
        <v>40</v>
      </c>
      <c r="C41">
        <v>3.3310079483538031</v>
      </c>
    </row>
    <row r="42" spans="1:3" x14ac:dyDescent="0.25">
      <c r="A42" s="1" t="s">
        <v>0</v>
      </c>
      <c r="B42" s="1" t="s">
        <v>41</v>
      </c>
      <c r="C42">
        <v>3.3362699483538139</v>
      </c>
    </row>
    <row r="43" spans="1:3" x14ac:dyDescent="0.25">
      <c r="A43" s="1" t="s">
        <v>0</v>
      </c>
      <c r="B43" s="1" t="s">
        <v>42</v>
      </c>
      <c r="C43">
        <v>3.3073289483538115</v>
      </c>
    </row>
    <row r="44" spans="1:3" x14ac:dyDescent="0.25">
      <c r="A44" s="1" t="s">
        <v>0</v>
      </c>
      <c r="B44" s="1" t="s">
        <v>43</v>
      </c>
      <c r="C44">
        <v>3.2946124483538024</v>
      </c>
    </row>
    <row r="45" spans="1:3" x14ac:dyDescent="0.25">
      <c r="A45" s="1" t="s">
        <v>44</v>
      </c>
      <c r="B45" s="1" t="s">
        <v>1</v>
      </c>
      <c r="C45">
        <v>2.7106896264854097</v>
      </c>
    </row>
    <row r="46" spans="1:3" x14ac:dyDescent="0.25">
      <c r="A46" s="1" t="s">
        <v>44</v>
      </c>
      <c r="B46" s="1" t="s">
        <v>2</v>
      </c>
      <c r="C46">
        <v>2.7106896264854141</v>
      </c>
    </row>
    <row r="47" spans="1:3" x14ac:dyDescent="0.25">
      <c r="A47" s="1" t="s">
        <v>44</v>
      </c>
      <c r="B47" s="1" t="s">
        <v>3</v>
      </c>
      <c r="C47">
        <v>2.7106896264854101</v>
      </c>
    </row>
    <row r="48" spans="1:3" x14ac:dyDescent="0.25">
      <c r="A48" s="1" t="s">
        <v>44</v>
      </c>
      <c r="B48" s="1" t="s">
        <v>4</v>
      </c>
      <c r="C48">
        <v>2.7310093264801636</v>
      </c>
    </row>
    <row r="49" spans="1:3" x14ac:dyDescent="0.25">
      <c r="A49" s="1" t="s">
        <v>44</v>
      </c>
      <c r="B49" s="1" t="s">
        <v>5</v>
      </c>
      <c r="C49">
        <v>2.6004737359807453</v>
      </c>
    </row>
    <row r="50" spans="1:3" x14ac:dyDescent="0.25">
      <c r="A50" s="1" t="s">
        <v>44</v>
      </c>
      <c r="B50" s="1" t="s">
        <v>6</v>
      </c>
      <c r="C50">
        <v>2.877974943255035</v>
      </c>
    </row>
    <row r="51" spans="1:3" x14ac:dyDescent="0.25">
      <c r="A51" s="1" t="s">
        <v>44</v>
      </c>
      <c r="B51" s="1" t="s">
        <v>7</v>
      </c>
      <c r="C51">
        <v>2.8093740127603875</v>
      </c>
    </row>
    <row r="52" spans="1:3" x14ac:dyDescent="0.25">
      <c r="A52" s="1" t="s">
        <v>44</v>
      </c>
      <c r="B52" s="1" t="s">
        <v>8</v>
      </c>
      <c r="C52">
        <v>2.2497907264743118</v>
      </c>
    </row>
    <row r="53" spans="1:3" x14ac:dyDescent="0.25">
      <c r="A53" s="1" t="s">
        <v>44</v>
      </c>
      <c r="B53" s="1" t="s">
        <v>9</v>
      </c>
      <c r="C53">
        <v>1.7605741416980523</v>
      </c>
    </row>
    <row r="54" spans="1:3" x14ac:dyDescent="0.25">
      <c r="A54" s="1" t="s">
        <v>44</v>
      </c>
      <c r="B54" s="1" t="s">
        <v>10</v>
      </c>
      <c r="C54">
        <v>2.2086049293050851</v>
      </c>
    </row>
    <row r="55" spans="1:3" x14ac:dyDescent="0.25">
      <c r="A55" s="1" t="s">
        <v>44</v>
      </c>
      <c r="B55" s="1" t="s">
        <v>11</v>
      </c>
      <c r="C55">
        <v>2.2274741843968484</v>
      </c>
    </row>
    <row r="56" spans="1:3" x14ac:dyDescent="0.25">
      <c r="A56" s="1" t="s">
        <v>44</v>
      </c>
      <c r="B56" s="1" t="s">
        <v>12</v>
      </c>
      <c r="C56">
        <v>3.0191159811479555</v>
      </c>
    </row>
    <row r="57" spans="1:3" x14ac:dyDescent="0.25">
      <c r="A57" s="1" t="s">
        <v>44</v>
      </c>
      <c r="B57" s="1" t="s">
        <v>13</v>
      </c>
      <c r="C57">
        <v>2.5924459187462432</v>
      </c>
    </row>
    <row r="58" spans="1:3" x14ac:dyDescent="0.25">
      <c r="A58" s="1" t="s">
        <v>44</v>
      </c>
      <c r="B58" s="1" t="s">
        <v>14</v>
      </c>
      <c r="C58">
        <v>3.9169777600185869</v>
      </c>
    </row>
    <row r="59" spans="1:3" x14ac:dyDescent="0.25">
      <c r="A59" s="1" t="s">
        <v>44</v>
      </c>
      <c r="B59" s="1" t="s">
        <v>15</v>
      </c>
      <c r="C59">
        <v>2.3833309284731961</v>
      </c>
    </row>
    <row r="60" spans="1:3" x14ac:dyDescent="0.25">
      <c r="A60" s="1" t="s">
        <v>44</v>
      </c>
      <c r="B60" s="1" t="s">
        <v>16</v>
      </c>
      <c r="C60">
        <v>1.4504736932131559</v>
      </c>
    </row>
    <row r="61" spans="1:3" x14ac:dyDescent="0.25">
      <c r="A61" s="1" t="s">
        <v>44</v>
      </c>
      <c r="B61" s="1" t="s">
        <v>17</v>
      </c>
      <c r="C61">
        <v>1.6878360884715766</v>
      </c>
    </row>
    <row r="62" spans="1:3" x14ac:dyDescent="0.25">
      <c r="A62" s="1" t="s">
        <v>44</v>
      </c>
      <c r="B62" s="1" t="s">
        <v>18</v>
      </c>
      <c r="C62">
        <v>2.2690705285102166</v>
      </c>
    </row>
    <row r="63" spans="1:3" x14ac:dyDescent="0.25">
      <c r="A63" s="1" t="s">
        <v>44</v>
      </c>
      <c r="B63" s="1" t="s">
        <v>19</v>
      </c>
      <c r="C63">
        <v>2.2660630412890876</v>
      </c>
    </row>
    <row r="64" spans="1:3" x14ac:dyDescent="0.25">
      <c r="A64" s="1" t="s">
        <v>44</v>
      </c>
      <c r="B64" s="1" t="s">
        <v>20</v>
      </c>
      <c r="C64">
        <v>3.3651718264947386</v>
      </c>
    </row>
    <row r="65" spans="1:3" x14ac:dyDescent="0.25">
      <c r="A65" s="1" t="s">
        <v>44</v>
      </c>
      <c r="B65" s="1" t="s">
        <v>21</v>
      </c>
      <c r="C65">
        <v>3.4746438264947295</v>
      </c>
    </row>
    <row r="66" spans="1:3" x14ac:dyDescent="0.25">
      <c r="A66" s="1" t="s">
        <v>44</v>
      </c>
      <c r="B66" s="1" t="s">
        <v>22</v>
      </c>
      <c r="C66">
        <v>2.6310783650750826</v>
      </c>
    </row>
    <row r="67" spans="1:3" x14ac:dyDescent="0.25">
      <c r="A67" s="1" t="s">
        <v>44</v>
      </c>
      <c r="B67" s="1" t="s">
        <v>23</v>
      </c>
      <c r="C67">
        <v>3.427990326477206</v>
      </c>
    </row>
    <row r="68" spans="1:3" x14ac:dyDescent="0.25">
      <c r="A68" s="1" t="s">
        <v>44</v>
      </c>
      <c r="B68" s="1" t="s">
        <v>24</v>
      </c>
      <c r="C68">
        <v>3.4038728264844886</v>
      </c>
    </row>
    <row r="69" spans="1:3" x14ac:dyDescent="0.25">
      <c r="A69" s="1" t="s">
        <v>44</v>
      </c>
      <c r="B69" s="1" t="s">
        <v>25</v>
      </c>
      <c r="C69">
        <v>3.2944809264854134</v>
      </c>
    </row>
    <row r="70" spans="1:3" x14ac:dyDescent="0.25">
      <c r="A70" s="1" t="s">
        <v>44</v>
      </c>
      <c r="B70" s="1" t="s">
        <v>26</v>
      </c>
      <c r="C70">
        <v>3.2963479264835902</v>
      </c>
    </row>
    <row r="71" spans="1:3" x14ac:dyDescent="0.25">
      <c r="A71" s="1" t="s">
        <v>44</v>
      </c>
      <c r="B71" s="1" t="s">
        <v>27</v>
      </c>
      <c r="C71">
        <v>3.3124041264854092</v>
      </c>
    </row>
    <row r="72" spans="1:3" x14ac:dyDescent="0.25">
      <c r="A72" s="1" t="s">
        <v>44</v>
      </c>
      <c r="B72" s="1" t="s">
        <v>28</v>
      </c>
      <c r="C72">
        <v>3.3315240264854133</v>
      </c>
    </row>
    <row r="73" spans="1:3" x14ac:dyDescent="0.25">
      <c r="A73" s="1" t="s">
        <v>44</v>
      </c>
      <c r="B73" s="1" t="s">
        <v>29</v>
      </c>
      <c r="C73">
        <v>3.3292746264854123</v>
      </c>
    </row>
    <row r="74" spans="1:3" x14ac:dyDescent="0.25">
      <c r="A74" s="1" t="s">
        <v>44</v>
      </c>
      <c r="B74" s="1" t="s">
        <v>30</v>
      </c>
      <c r="C74">
        <v>3.3292746264854141</v>
      </c>
    </row>
    <row r="75" spans="1:3" x14ac:dyDescent="0.25">
      <c r="A75" s="1" t="s">
        <v>44</v>
      </c>
      <c r="B75" s="1" t="s">
        <v>31</v>
      </c>
      <c r="C75">
        <v>3.2292542264804025</v>
      </c>
    </row>
    <row r="76" spans="1:3" x14ac:dyDescent="0.25">
      <c r="A76" s="1" t="s">
        <v>44</v>
      </c>
      <c r="B76" s="1" t="s">
        <v>32</v>
      </c>
      <c r="C76">
        <v>3.3615160264854578</v>
      </c>
    </row>
    <row r="77" spans="1:3" x14ac:dyDescent="0.25">
      <c r="A77" s="1" t="s">
        <v>44</v>
      </c>
      <c r="B77" s="1" t="s">
        <v>33</v>
      </c>
      <c r="C77">
        <v>3.254900526484231</v>
      </c>
    </row>
    <row r="78" spans="1:3" x14ac:dyDescent="0.25">
      <c r="A78" s="1" t="s">
        <v>44</v>
      </c>
      <c r="B78" s="1" t="s">
        <v>34</v>
      </c>
      <c r="C78">
        <v>3.2537440264842292</v>
      </c>
    </row>
    <row r="79" spans="1:3" x14ac:dyDescent="0.25">
      <c r="A79" s="1" t="s">
        <v>44</v>
      </c>
      <c r="B79" s="1" t="s">
        <v>35</v>
      </c>
      <c r="C79">
        <v>3.2567675264854143</v>
      </c>
    </row>
    <row r="80" spans="1:3" x14ac:dyDescent="0.25">
      <c r="A80" s="1" t="s">
        <v>44</v>
      </c>
      <c r="B80" s="1" t="s">
        <v>36</v>
      </c>
      <c r="C80">
        <v>3.3651718264803607</v>
      </c>
    </row>
    <row r="81" spans="1:3" x14ac:dyDescent="0.25">
      <c r="A81" s="1" t="s">
        <v>44</v>
      </c>
      <c r="B81" s="1" t="s">
        <v>37</v>
      </c>
      <c r="C81">
        <v>3.3479954264802618</v>
      </c>
    </row>
    <row r="82" spans="1:3" x14ac:dyDescent="0.25">
      <c r="A82" s="1" t="s">
        <v>44</v>
      </c>
      <c r="B82" s="1" t="s">
        <v>38</v>
      </c>
      <c r="C82">
        <v>3.3995246264803942</v>
      </c>
    </row>
    <row r="83" spans="1:3" x14ac:dyDescent="0.25">
      <c r="A83" s="1" t="s">
        <v>44</v>
      </c>
      <c r="B83" s="1" t="s">
        <v>39</v>
      </c>
      <c r="C83">
        <v>3.3670388264805662</v>
      </c>
    </row>
    <row r="84" spans="1:3" x14ac:dyDescent="0.25">
      <c r="A84" s="1" t="s">
        <v>44</v>
      </c>
      <c r="B84" s="1" t="s">
        <v>40</v>
      </c>
      <c r="C84">
        <v>3.4298018264761208</v>
      </c>
    </row>
    <row r="85" spans="1:3" x14ac:dyDescent="0.25">
      <c r="A85" s="1" t="s">
        <v>44</v>
      </c>
      <c r="B85" s="1" t="s">
        <v>41</v>
      </c>
      <c r="C85">
        <v>3.4432442264760157</v>
      </c>
    </row>
    <row r="86" spans="1:3" x14ac:dyDescent="0.25">
      <c r="A86" s="1" t="s">
        <v>44</v>
      </c>
      <c r="B86" s="1" t="s">
        <v>42</v>
      </c>
      <c r="C86">
        <v>3.4065038264806291</v>
      </c>
    </row>
    <row r="87" spans="1:3" x14ac:dyDescent="0.25">
      <c r="A87" s="1" t="s">
        <v>44</v>
      </c>
      <c r="B87" s="1" t="s">
        <v>43</v>
      </c>
      <c r="C87">
        <v>3.3880868264807487</v>
      </c>
    </row>
    <row r="88" spans="1:3" x14ac:dyDescent="0.25">
      <c r="A88" s="1" t="s">
        <v>45</v>
      </c>
      <c r="B88" s="1" t="s">
        <v>1</v>
      </c>
      <c r="C88">
        <v>2.8683856541685655</v>
      </c>
    </row>
    <row r="89" spans="1:3" x14ac:dyDescent="0.25">
      <c r="A89" s="1" t="s">
        <v>45</v>
      </c>
      <c r="B89" s="1" t="s">
        <v>2</v>
      </c>
      <c r="C89">
        <v>2.8683856541685695</v>
      </c>
    </row>
    <row r="90" spans="1:3" x14ac:dyDescent="0.25">
      <c r="A90" s="1" t="s">
        <v>45</v>
      </c>
      <c r="B90" s="1" t="s">
        <v>3</v>
      </c>
      <c r="C90">
        <v>2.8683856541685664</v>
      </c>
    </row>
    <row r="91" spans="1:3" x14ac:dyDescent="0.25">
      <c r="A91" s="1" t="s">
        <v>45</v>
      </c>
      <c r="B91" s="1" t="s">
        <v>4</v>
      </c>
      <c r="C91">
        <v>2.9073292542994529</v>
      </c>
    </row>
    <row r="92" spans="1:3" x14ac:dyDescent="0.25">
      <c r="A92" s="1" t="s">
        <v>45</v>
      </c>
      <c r="B92" s="1" t="s">
        <v>5</v>
      </c>
      <c r="C92">
        <v>2.8045387639384107</v>
      </c>
    </row>
    <row r="93" spans="1:3" x14ac:dyDescent="0.25">
      <c r="A93" s="1" t="s">
        <v>45</v>
      </c>
      <c r="B93" s="1" t="s">
        <v>6</v>
      </c>
      <c r="C93">
        <v>3.0720209710959705</v>
      </c>
    </row>
    <row r="94" spans="1:3" x14ac:dyDescent="0.25">
      <c r="A94" s="1" t="s">
        <v>45</v>
      </c>
      <c r="B94" s="1" t="s">
        <v>7</v>
      </c>
      <c r="C94">
        <v>2.8559043520887228</v>
      </c>
    </row>
    <row r="95" spans="1:3" x14ac:dyDescent="0.25">
      <c r="A95" s="1" t="s">
        <v>45</v>
      </c>
      <c r="B95" s="1" t="s">
        <v>8</v>
      </c>
      <c r="C95">
        <v>2.4438367540435619</v>
      </c>
    </row>
    <row r="96" spans="1:3" x14ac:dyDescent="0.25">
      <c r="A96" s="1" t="s">
        <v>45</v>
      </c>
      <c r="B96" s="1" t="s">
        <v>9</v>
      </c>
      <c r="C96">
        <v>1.6797923090039848</v>
      </c>
    </row>
    <row r="97" spans="1:3" x14ac:dyDescent="0.25">
      <c r="A97" s="1" t="s">
        <v>45</v>
      </c>
      <c r="B97" s="1" t="s">
        <v>10</v>
      </c>
      <c r="C97">
        <v>1.9093205987592827</v>
      </c>
    </row>
    <row r="98" spans="1:3" x14ac:dyDescent="0.25">
      <c r="A98" s="1" t="s">
        <v>45</v>
      </c>
      <c r="B98" s="1" t="s">
        <v>11</v>
      </c>
      <c r="C98">
        <v>2.1466923516103353</v>
      </c>
    </row>
    <row r="99" spans="1:3" x14ac:dyDescent="0.25">
      <c r="A99" s="1" t="s">
        <v>45</v>
      </c>
      <c r="B99" s="1" t="s">
        <v>12</v>
      </c>
      <c r="C99">
        <v>2.8094368234099587</v>
      </c>
    </row>
    <row r="100" spans="1:3" x14ac:dyDescent="0.25">
      <c r="A100" s="1" t="s">
        <v>45</v>
      </c>
      <c r="B100" s="1" t="s">
        <v>13</v>
      </c>
      <c r="C100">
        <v>2.5933511541516818</v>
      </c>
    </row>
    <row r="101" spans="1:3" x14ac:dyDescent="0.25">
      <c r="A101" s="1" t="s">
        <v>45</v>
      </c>
      <c r="B101" s="1" t="s">
        <v>14</v>
      </c>
      <c r="C101">
        <v>3.6718912825202397</v>
      </c>
    </row>
    <row r="102" spans="1:3" x14ac:dyDescent="0.25">
      <c r="A102" s="1" t="s">
        <v>45</v>
      </c>
      <c r="B102" s="1" t="s">
        <v>15</v>
      </c>
      <c r="C102">
        <v>2.5416783131060212</v>
      </c>
    </row>
    <row r="103" spans="1:3" x14ac:dyDescent="0.25">
      <c r="A103" s="1" t="s">
        <v>45</v>
      </c>
      <c r="B103" s="1" t="s">
        <v>16</v>
      </c>
      <c r="C103">
        <v>1.7614804362396408</v>
      </c>
    </row>
    <row r="104" spans="1:3" x14ac:dyDescent="0.25">
      <c r="A104" s="1" t="s">
        <v>45</v>
      </c>
      <c r="B104" s="1" t="s">
        <v>17</v>
      </c>
      <c r="C104">
        <v>1.8031629648151823</v>
      </c>
    </row>
    <row r="105" spans="1:3" x14ac:dyDescent="0.25">
      <c r="A105" s="1" t="s">
        <v>45</v>
      </c>
      <c r="B105" s="1" t="s">
        <v>18</v>
      </c>
      <c r="C105">
        <v>2.3843974048229071</v>
      </c>
    </row>
    <row r="106" spans="1:3" x14ac:dyDescent="0.25">
      <c r="A106" s="1" t="s">
        <v>45</v>
      </c>
      <c r="B106" s="1" t="s">
        <v>19</v>
      </c>
      <c r="C106">
        <v>2.3229454022451739</v>
      </c>
    </row>
    <row r="107" spans="1:3" x14ac:dyDescent="0.25">
      <c r="A107" s="1" t="s">
        <v>45</v>
      </c>
      <c r="B107" s="1" t="s">
        <v>20</v>
      </c>
      <c r="C107">
        <v>3.6422157542897069</v>
      </c>
    </row>
    <row r="108" spans="1:3" x14ac:dyDescent="0.25">
      <c r="A108" s="1" t="s">
        <v>45</v>
      </c>
      <c r="B108" s="1" t="s">
        <v>21</v>
      </c>
      <c r="C108">
        <v>3.7516877542969476</v>
      </c>
    </row>
    <row r="109" spans="1:3" x14ac:dyDescent="0.25">
      <c r="A109" s="1" t="s">
        <v>45</v>
      </c>
      <c r="B109" s="1" t="s">
        <v>22</v>
      </c>
      <c r="C109">
        <v>2.6319836004737946</v>
      </c>
    </row>
    <row r="110" spans="1:3" x14ac:dyDescent="0.25">
      <c r="A110" s="1" t="s">
        <v>45</v>
      </c>
      <c r="B110" s="1" t="s">
        <v>23</v>
      </c>
      <c r="C110">
        <v>3.6220363543020815</v>
      </c>
    </row>
    <row r="111" spans="1:3" x14ac:dyDescent="0.25">
      <c r="A111" s="1" t="s">
        <v>45</v>
      </c>
      <c r="B111" s="1" t="s">
        <v>24</v>
      </c>
      <c r="C111">
        <v>3.6079378543055145</v>
      </c>
    </row>
    <row r="112" spans="1:3" x14ac:dyDescent="0.25">
      <c r="A112" s="1" t="s">
        <v>45</v>
      </c>
      <c r="B112" s="1" t="s">
        <v>25</v>
      </c>
      <c r="C112">
        <v>3.4657270541821701</v>
      </c>
    </row>
    <row r="113" spans="1:3" x14ac:dyDescent="0.25">
      <c r="A113" s="1" t="s">
        <v>45</v>
      </c>
      <c r="B113" s="1" t="s">
        <v>26</v>
      </c>
      <c r="C113">
        <v>3.4675940541821753</v>
      </c>
    </row>
    <row r="114" spans="1:3" x14ac:dyDescent="0.25">
      <c r="A114" s="1" t="s">
        <v>45</v>
      </c>
      <c r="B114" s="1" t="s">
        <v>27</v>
      </c>
      <c r="C114">
        <v>3.4836502541711649</v>
      </c>
    </row>
    <row r="115" spans="1:3" x14ac:dyDescent="0.25">
      <c r="A115" s="1" t="s">
        <v>45</v>
      </c>
      <c r="B115" s="1" t="s">
        <v>28</v>
      </c>
      <c r="C115">
        <v>3.5060617541686367</v>
      </c>
    </row>
    <row r="116" spans="1:3" x14ac:dyDescent="0.25">
      <c r="A116" s="1" t="s">
        <v>45</v>
      </c>
      <c r="B116" s="1" t="s">
        <v>29</v>
      </c>
      <c r="C116">
        <v>3.5041872541829542</v>
      </c>
    </row>
    <row r="117" spans="1:3" x14ac:dyDescent="0.25">
      <c r="A117" s="1" t="s">
        <v>45</v>
      </c>
      <c r="B117" s="1" t="s">
        <v>30</v>
      </c>
      <c r="C117">
        <v>3.5041872541829489</v>
      </c>
    </row>
    <row r="118" spans="1:3" x14ac:dyDescent="0.25">
      <c r="A118" s="1" t="s">
        <v>45</v>
      </c>
      <c r="B118" s="1" t="s">
        <v>31</v>
      </c>
      <c r="C118">
        <v>3.5062981543033578</v>
      </c>
    </row>
    <row r="119" spans="1:3" x14ac:dyDescent="0.25">
      <c r="A119" s="1" t="s">
        <v>45</v>
      </c>
      <c r="B119" s="1" t="s">
        <v>32</v>
      </c>
      <c r="C119">
        <v>3.530478654159166</v>
      </c>
    </row>
    <row r="120" spans="1:3" x14ac:dyDescent="0.25">
      <c r="A120" s="1" t="s">
        <v>45</v>
      </c>
      <c r="B120" s="1" t="s">
        <v>33</v>
      </c>
      <c r="C120">
        <v>3.4260861541791559</v>
      </c>
    </row>
    <row r="121" spans="1:3" x14ac:dyDescent="0.25">
      <c r="A121" s="1" t="s">
        <v>45</v>
      </c>
      <c r="B121" s="1" t="s">
        <v>34</v>
      </c>
      <c r="C121">
        <v>3.4249296541791443</v>
      </c>
    </row>
    <row r="122" spans="1:3" x14ac:dyDescent="0.25">
      <c r="A122" s="1" t="s">
        <v>45</v>
      </c>
      <c r="B122" s="1" t="s">
        <v>35</v>
      </c>
      <c r="C122">
        <v>3.4280136541806714</v>
      </c>
    </row>
    <row r="123" spans="1:3" x14ac:dyDescent="0.25">
      <c r="A123" s="1" t="s">
        <v>45</v>
      </c>
      <c r="B123" s="1" t="s">
        <v>36</v>
      </c>
      <c r="C123">
        <v>3.6422157543025802</v>
      </c>
    </row>
    <row r="124" spans="1:3" x14ac:dyDescent="0.25">
      <c r="A124" s="1" t="s">
        <v>45</v>
      </c>
      <c r="B124" s="1" t="s">
        <v>37</v>
      </c>
      <c r="C124">
        <v>3.625039354304155</v>
      </c>
    </row>
    <row r="125" spans="1:3" x14ac:dyDescent="0.25">
      <c r="A125" s="1" t="s">
        <v>45</v>
      </c>
      <c r="B125" s="1" t="s">
        <v>38</v>
      </c>
      <c r="C125">
        <v>3.6280212543013044</v>
      </c>
    </row>
    <row r="126" spans="1:3" x14ac:dyDescent="0.25">
      <c r="A126" s="1" t="s">
        <v>45</v>
      </c>
      <c r="B126" s="1" t="s">
        <v>39</v>
      </c>
      <c r="C126">
        <v>3.5711038543052416</v>
      </c>
    </row>
    <row r="127" spans="1:3" x14ac:dyDescent="0.25">
      <c r="A127" s="1" t="s">
        <v>45</v>
      </c>
      <c r="B127" s="1" t="s">
        <v>40</v>
      </c>
      <c r="C127">
        <v>3.6238478543129311</v>
      </c>
    </row>
    <row r="128" spans="1:3" x14ac:dyDescent="0.25">
      <c r="A128" s="1" t="s">
        <v>45</v>
      </c>
      <c r="B128" s="1" t="s">
        <v>41</v>
      </c>
      <c r="C128">
        <v>3.6181568538416315</v>
      </c>
    </row>
    <row r="129" spans="1:3" x14ac:dyDescent="0.25">
      <c r="A129" s="1" t="s">
        <v>45</v>
      </c>
      <c r="B129" s="1" t="s">
        <v>42</v>
      </c>
      <c r="C129">
        <v>3.6105688543036849</v>
      </c>
    </row>
    <row r="130" spans="1:3" x14ac:dyDescent="0.25">
      <c r="A130" s="1" t="s">
        <v>45</v>
      </c>
      <c r="B130" s="1" t="s">
        <v>43</v>
      </c>
      <c r="C130">
        <v>3.5921518543052642</v>
      </c>
    </row>
    <row r="131" spans="1:3" x14ac:dyDescent="0.25">
      <c r="A131" s="1" t="s">
        <v>46</v>
      </c>
      <c r="B131" s="1" t="s">
        <v>1</v>
      </c>
      <c r="C131">
        <v>3.0773211803840392</v>
      </c>
    </row>
    <row r="132" spans="1:3" x14ac:dyDescent="0.25">
      <c r="A132" s="1" t="s">
        <v>46</v>
      </c>
      <c r="B132" s="1" t="s">
        <v>2</v>
      </c>
      <c r="C132">
        <v>3.0773211803840366</v>
      </c>
    </row>
    <row r="133" spans="1:3" x14ac:dyDescent="0.25">
      <c r="A133" s="1" t="s">
        <v>46</v>
      </c>
      <c r="B133" s="1" t="s">
        <v>3</v>
      </c>
      <c r="C133">
        <v>3.0773211803840379</v>
      </c>
    </row>
    <row r="134" spans="1:3" x14ac:dyDescent="0.25">
      <c r="A134" s="1" t="s">
        <v>46</v>
      </c>
      <c r="B134" s="1" t="s">
        <v>4</v>
      </c>
      <c r="C134">
        <v>3.1932258803976135</v>
      </c>
    </row>
    <row r="135" spans="1:3" x14ac:dyDescent="0.25">
      <c r="A135" s="1" t="s">
        <v>46</v>
      </c>
      <c r="B135" s="1" t="s">
        <v>5</v>
      </c>
      <c r="C135">
        <v>2.9683054899050725</v>
      </c>
    </row>
    <row r="136" spans="1:3" x14ac:dyDescent="0.25">
      <c r="A136" s="1" t="s">
        <v>46</v>
      </c>
      <c r="B136" s="1" t="s">
        <v>6</v>
      </c>
      <c r="C136">
        <v>3.3344444970825697</v>
      </c>
    </row>
    <row r="137" spans="1:3" x14ac:dyDescent="0.25">
      <c r="A137" s="1" t="s">
        <v>46</v>
      </c>
      <c r="B137" s="1" t="s">
        <v>7</v>
      </c>
      <c r="C137">
        <v>3.1484242797539026</v>
      </c>
    </row>
    <row r="138" spans="1:3" x14ac:dyDescent="0.25">
      <c r="A138" s="1" t="s">
        <v>46</v>
      </c>
      <c r="B138" s="1" t="s">
        <v>8</v>
      </c>
      <c r="C138">
        <v>2.7062602803136917</v>
      </c>
    </row>
    <row r="139" spans="1:3" x14ac:dyDescent="0.25">
      <c r="A139" s="1" t="s">
        <v>46</v>
      </c>
      <c r="B139" s="1" t="s">
        <v>9</v>
      </c>
      <c r="C139">
        <v>1.7722477362204658</v>
      </c>
    </row>
    <row r="140" spans="1:3" x14ac:dyDescent="0.25">
      <c r="A140" s="1" t="s">
        <v>46</v>
      </c>
      <c r="B140" s="1" t="s">
        <v>10</v>
      </c>
      <c r="C140">
        <v>2.001776025976179</v>
      </c>
    </row>
    <row r="141" spans="1:3" x14ac:dyDescent="0.25">
      <c r="A141" s="1" t="s">
        <v>46</v>
      </c>
      <c r="B141" s="1" t="s">
        <v>11</v>
      </c>
      <c r="C141">
        <v>2.2391477788267005</v>
      </c>
    </row>
    <row r="142" spans="1:3" x14ac:dyDescent="0.25">
      <c r="A142" s="1" t="s">
        <v>46</v>
      </c>
      <c r="B142" s="1" t="s">
        <v>12</v>
      </c>
      <c r="C142">
        <v>2.9018922506482752</v>
      </c>
    </row>
    <row r="143" spans="1:3" x14ac:dyDescent="0.25">
      <c r="A143" s="1" t="s">
        <v>46</v>
      </c>
      <c r="B143" s="1" t="s">
        <v>13</v>
      </c>
      <c r="C143">
        <v>2.6858065813820491</v>
      </c>
    </row>
    <row r="144" spans="1:3" x14ac:dyDescent="0.25">
      <c r="A144" s="1" t="s">
        <v>46</v>
      </c>
      <c r="B144" s="1" t="s">
        <v>14</v>
      </c>
      <c r="C144">
        <v>3.2980041475887383</v>
      </c>
    </row>
    <row r="145" spans="1:3" x14ac:dyDescent="0.25">
      <c r="A145" s="1" t="s">
        <v>46</v>
      </c>
      <c r="B145" s="1" t="s">
        <v>15</v>
      </c>
      <c r="C145">
        <v>2.9214064717233459</v>
      </c>
    </row>
    <row r="146" spans="1:3" x14ac:dyDescent="0.25">
      <c r="A146" s="1" t="s">
        <v>46</v>
      </c>
      <c r="B146" s="1" t="s">
        <v>16</v>
      </c>
      <c r="C146">
        <v>2.0744716063840474</v>
      </c>
    </row>
    <row r="147" spans="1:3" x14ac:dyDescent="0.25">
      <c r="A147" s="1" t="s">
        <v>46</v>
      </c>
      <c r="B147" s="1" t="s">
        <v>17</v>
      </c>
      <c r="C147">
        <v>2.0785788462442771</v>
      </c>
    </row>
    <row r="148" spans="1:3" x14ac:dyDescent="0.25">
      <c r="A148" s="1" t="s">
        <v>46</v>
      </c>
      <c r="B148" s="1" t="s">
        <v>18</v>
      </c>
      <c r="C148">
        <v>2.6598132863845221</v>
      </c>
    </row>
    <row r="149" spans="1:3" x14ac:dyDescent="0.25">
      <c r="A149" s="1" t="s">
        <v>46</v>
      </c>
      <c r="B149" s="1" t="s">
        <v>19</v>
      </c>
      <c r="C149">
        <v>2.3813531146630549</v>
      </c>
    </row>
    <row r="150" spans="1:3" x14ac:dyDescent="0.25">
      <c r="A150" s="1" t="s">
        <v>46</v>
      </c>
      <c r="B150" s="1" t="s">
        <v>20</v>
      </c>
      <c r="C150">
        <v>3.9375324803882537</v>
      </c>
    </row>
    <row r="151" spans="1:3" x14ac:dyDescent="0.25">
      <c r="A151" s="1" t="s">
        <v>46</v>
      </c>
      <c r="B151" s="1" t="s">
        <v>21</v>
      </c>
      <c r="C151">
        <v>4.0470044803689973</v>
      </c>
    </row>
    <row r="152" spans="1:3" x14ac:dyDescent="0.25">
      <c r="A152" s="1" t="s">
        <v>46</v>
      </c>
      <c r="B152" s="1" t="s">
        <v>22</v>
      </c>
      <c r="C152">
        <v>2.7244390277076938</v>
      </c>
    </row>
    <row r="153" spans="1:3" x14ac:dyDescent="0.25">
      <c r="A153" s="1" t="s">
        <v>46</v>
      </c>
      <c r="B153" s="1" t="s">
        <v>23</v>
      </c>
      <c r="C153">
        <v>3.8844598803584862</v>
      </c>
    </row>
    <row r="154" spans="1:3" x14ac:dyDescent="0.25">
      <c r="A154" s="1" t="s">
        <v>46</v>
      </c>
      <c r="B154" s="1" t="s">
        <v>24</v>
      </c>
      <c r="C154">
        <v>3.9032545803756933</v>
      </c>
    </row>
    <row r="155" spans="1:3" x14ac:dyDescent="0.25">
      <c r="A155" s="1" t="s">
        <v>46</v>
      </c>
      <c r="B155" s="1" t="s">
        <v>25</v>
      </c>
      <c r="C155">
        <v>3.636220680303873</v>
      </c>
    </row>
    <row r="156" spans="1:3" x14ac:dyDescent="0.25">
      <c r="A156" s="1" t="s">
        <v>46</v>
      </c>
      <c r="B156" s="1" t="s">
        <v>26</v>
      </c>
      <c r="C156">
        <v>3.6380876803062456</v>
      </c>
    </row>
    <row r="157" spans="1:3" x14ac:dyDescent="0.25">
      <c r="A157" s="1" t="s">
        <v>46</v>
      </c>
      <c r="B157" s="1" t="s">
        <v>27</v>
      </c>
      <c r="C157">
        <v>3.6541438803062509</v>
      </c>
    </row>
    <row r="158" spans="1:3" x14ac:dyDescent="0.25">
      <c r="A158" s="1" t="s">
        <v>46</v>
      </c>
      <c r="B158" s="1" t="s">
        <v>28</v>
      </c>
      <c r="C158">
        <v>3.6746808803367452</v>
      </c>
    </row>
    <row r="159" spans="1:3" x14ac:dyDescent="0.25">
      <c r="A159" s="1" t="s">
        <v>46</v>
      </c>
      <c r="B159" s="1" t="s">
        <v>29</v>
      </c>
      <c r="C159">
        <v>3.6746808803215014</v>
      </c>
    </row>
    <row r="160" spans="1:3" x14ac:dyDescent="0.25">
      <c r="A160" s="1" t="s">
        <v>46</v>
      </c>
      <c r="B160" s="1" t="s">
        <v>30</v>
      </c>
      <c r="C160">
        <v>3.6746808803214961</v>
      </c>
    </row>
    <row r="161" spans="1:3" x14ac:dyDescent="0.25">
      <c r="A161" s="1" t="s">
        <v>46</v>
      </c>
      <c r="B161" s="1" t="s">
        <v>31</v>
      </c>
      <c r="C161">
        <v>3.6788076803367611</v>
      </c>
    </row>
    <row r="162" spans="1:3" x14ac:dyDescent="0.25">
      <c r="A162" s="1" t="s">
        <v>46</v>
      </c>
      <c r="B162" s="1" t="s">
        <v>32</v>
      </c>
      <c r="C162">
        <v>3.699097780336726</v>
      </c>
    </row>
    <row r="163" spans="1:3" x14ac:dyDescent="0.25">
      <c r="A163" s="1" t="s">
        <v>46</v>
      </c>
      <c r="B163" s="1" t="s">
        <v>33</v>
      </c>
      <c r="C163">
        <v>3.5953576803014751</v>
      </c>
    </row>
    <row r="164" spans="1:3" x14ac:dyDescent="0.25">
      <c r="A164" s="1" t="s">
        <v>46</v>
      </c>
      <c r="B164" s="1" t="s">
        <v>34</v>
      </c>
      <c r="C164">
        <v>3.5942011803014653</v>
      </c>
    </row>
    <row r="165" spans="1:3" x14ac:dyDescent="0.25">
      <c r="A165" s="1" t="s">
        <v>46</v>
      </c>
      <c r="B165" s="1" t="s">
        <v>35</v>
      </c>
      <c r="C165">
        <v>3.5972851803014825</v>
      </c>
    </row>
    <row r="166" spans="1:3" x14ac:dyDescent="0.25">
      <c r="A166" s="1" t="s">
        <v>46</v>
      </c>
      <c r="B166" s="1" t="s">
        <v>36</v>
      </c>
      <c r="C166">
        <v>3.9375324803893981</v>
      </c>
    </row>
    <row r="167" spans="1:3" x14ac:dyDescent="0.25">
      <c r="A167" s="1" t="s">
        <v>46</v>
      </c>
      <c r="B167" s="1" t="s">
        <v>37</v>
      </c>
      <c r="C167">
        <v>3.9203560803917128</v>
      </c>
    </row>
    <row r="168" spans="1:3" x14ac:dyDescent="0.25">
      <c r="A168" s="1" t="s">
        <v>46</v>
      </c>
      <c r="B168" s="1" t="s">
        <v>38</v>
      </c>
      <c r="C168">
        <v>3.9139178803756014</v>
      </c>
    </row>
    <row r="169" spans="1:3" x14ac:dyDescent="0.25">
      <c r="A169" s="1" t="s">
        <v>46</v>
      </c>
      <c r="B169" s="1" t="s">
        <v>39</v>
      </c>
      <c r="C169">
        <v>3.8664205803921177</v>
      </c>
    </row>
    <row r="170" spans="1:3" x14ac:dyDescent="0.25">
      <c r="A170" s="1" t="s">
        <v>46</v>
      </c>
      <c r="B170" s="1" t="s">
        <v>40</v>
      </c>
      <c r="C170">
        <v>3.8687770803844965</v>
      </c>
    </row>
    <row r="171" spans="1:3" x14ac:dyDescent="0.25">
      <c r="A171" s="1" t="s">
        <v>46</v>
      </c>
      <c r="B171" s="1" t="s">
        <v>41</v>
      </c>
      <c r="C171">
        <v>3.8556555803841022</v>
      </c>
    </row>
    <row r="172" spans="1:3" x14ac:dyDescent="0.25">
      <c r="A172" s="1" t="s">
        <v>46</v>
      </c>
      <c r="B172" s="1" t="s">
        <v>42</v>
      </c>
      <c r="C172">
        <v>3.8971841803496705</v>
      </c>
    </row>
    <row r="173" spans="1:3" x14ac:dyDescent="0.25">
      <c r="A173" s="1" t="s">
        <v>46</v>
      </c>
      <c r="B173" s="1" t="s">
        <v>43</v>
      </c>
      <c r="C173">
        <v>3.8839051803626572</v>
      </c>
    </row>
    <row r="174" spans="1:3" x14ac:dyDescent="0.25">
      <c r="A174" s="1" t="s">
        <v>47</v>
      </c>
      <c r="B174" s="1" t="s">
        <v>1</v>
      </c>
      <c r="C174">
        <v>3.195510075768857</v>
      </c>
    </row>
    <row r="175" spans="1:3" x14ac:dyDescent="0.25">
      <c r="A175" s="1" t="s">
        <v>47</v>
      </c>
      <c r="B175" s="1" t="s">
        <v>2</v>
      </c>
      <c r="C175">
        <v>3.1955100757688397</v>
      </c>
    </row>
    <row r="176" spans="1:3" x14ac:dyDescent="0.25">
      <c r="A176" s="1" t="s">
        <v>47</v>
      </c>
      <c r="B176" s="1" t="s">
        <v>3</v>
      </c>
      <c r="C176">
        <v>3.1955100757688557</v>
      </c>
    </row>
    <row r="177" spans="1:3" x14ac:dyDescent="0.25">
      <c r="A177" s="1" t="s">
        <v>47</v>
      </c>
      <c r="B177" s="1" t="s">
        <v>4</v>
      </c>
      <c r="C177">
        <v>3.3139938758680474</v>
      </c>
    </row>
    <row r="178" spans="1:3" x14ac:dyDescent="0.25">
      <c r="A178" s="1" t="s">
        <v>47</v>
      </c>
      <c r="B178" s="1" t="s">
        <v>5</v>
      </c>
      <c r="C178">
        <v>3.3009360759968369</v>
      </c>
    </row>
    <row r="179" spans="1:3" x14ac:dyDescent="0.25">
      <c r="A179" s="1" t="s">
        <v>47</v>
      </c>
      <c r="B179" s="1" t="s">
        <v>6</v>
      </c>
      <c r="C179">
        <v>3.4500953922878717</v>
      </c>
    </row>
    <row r="180" spans="1:3" x14ac:dyDescent="0.25">
      <c r="A180" s="1" t="s">
        <v>47</v>
      </c>
      <c r="B180" s="1" t="s">
        <v>7</v>
      </c>
      <c r="C180">
        <v>3.4316160054242144</v>
      </c>
    </row>
    <row r="181" spans="1:3" x14ac:dyDescent="0.25">
      <c r="A181" s="1" t="s">
        <v>47</v>
      </c>
      <c r="B181" s="1" t="s">
        <v>8</v>
      </c>
      <c r="C181">
        <v>2.8219111759942219</v>
      </c>
    </row>
    <row r="182" spans="1:3" x14ac:dyDescent="0.25">
      <c r="A182" s="1" t="s">
        <v>47</v>
      </c>
      <c r="B182" s="1" t="s">
        <v>9</v>
      </c>
      <c r="C182">
        <v>1.7888180838353205</v>
      </c>
    </row>
    <row r="183" spans="1:3" x14ac:dyDescent="0.25">
      <c r="A183" s="1" t="s">
        <v>47</v>
      </c>
      <c r="B183" s="1" t="s">
        <v>10</v>
      </c>
      <c r="C183">
        <v>2.018346373590906</v>
      </c>
    </row>
    <row r="184" spans="1:3" x14ac:dyDescent="0.25">
      <c r="A184" s="1" t="s">
        <v>47</v>
      </c>
      <c r="B184" s="1" t="s">
        <v>11</v>
      </c>
      <c r="C184">
        <v>2.2557181264468258</v>
      </c>
    </row>
    <row r="185" spans="1:3" x14ac:dyDescent="0.25">
      <c r="A185" s="1" t="s">
        <v>47</v>
      </c>
      <c r="B185" s="1" t="s">
        <v>12</v>
      </c>
      <c r="C185">
        <v>2.9184625983541732</v>
      </c>
    </row>
    <row r="186" spans="1:3" x14ac:dyDescent="0.25">
      <c r="A186" s="1" t="s">
        <v>47</v>
      </c>
      <c r="B186" s="1" t="s">
        <v>13</v>
      </c>
      <c r="C186">
        <v>2.7023769290506863</v>
      </c>
    </row>
    <row r="187" spans="1:3" x14ac:dyDescent="0.25">
      <c r="A187" s="1" t="s">
        <v>47</v>
      </c>
      <c r="B187" s="1" t="s">
        <v>14</v>
      </c>
      <c r="C187">
        <v>3.1808430755597654</v>
      </c>
    </row>
    <row r="188" spans="1:3" x14ac:dyDescent="0.25">
      <c r="A188" s="1" t="s">
        <v>47</v>
      </c>
      <c r="B188" s="1" t="s">
        <v>15</v>
      </c>
      <c r="C188">
        <v>2.955750327096732</v>
      </c>
    </row>
    <row r="189" spans="1:3" x14ac:dyDescent="0.25">
      <c r="A189" s="1" t="s">
        <v>47</v>
      </c>
      <c r="B189" s="1" t="s">
        <v>16</v>
      </c>
      <c r="C189">
        <v>2.1740716762699788</v>
      </c>
    </row>
    <row r="190" spans="1:3" x14ac:dyDescent="0.25">
      <c r="A190" s="1" t="s">
        <v>47</v>
      </c>
      <c r="B190" s="1" t="s">
        <v>17</v>
      </c>
      <c r="C190">
        <v>2.1781789162902712</v>
      </c>
    </row>
    <row r="191" spans="1:3" x14ac:dyDescent="0.25">
      <c r="A191" s="1" t="s">
        <v>47</v>
      </c>
      <c r="B191" s="1" t="s">
        <v>18</v>
      </c>
      <c r="C191">
        <v>2.7594133562892429</v>
      </c>
    </row>
    <row r="192" spans="1:3" x14ac:dyDescent="0.25">
      <c r="A192" s="1" t="s">
        <v>47</v>
      </c>
      <c r="B192" s="1" t="s">
        <v>19</v>
      </c>
      <c r="C192">
        <v>2.4232689693695564</v>
      </c>
    </row>
    <row r="193" spans="1:3" x14ac:dyDescent="0.25">
      <c r="A193" s="1" t="s">
        <v>47</v>
      </c>
      <c r="B193" s="1" t="s">
        <v>20</v>
      </c>
      <c r="C193">
        <v>4.2294291000827879</v>
      </c>
    </row>
    <row r="194" spans="1:3" x14ac:dyDescent="0.25">
      <c r="A194" s="1" t="s">
        <v>47</v>
      </c>
      <c r="B194" s="1" t="s">
        <v>21</v>
      </c>
      <c r="C194">
        <v>4.3389011000827811</v>
      </c>
    </row>
    <row r="195" spans="1:3" x14ac:dyDescent="0.25">
      <c r="A195" s="1" t="s">
        <v>47</v>
      </c>
      <c r="B195" s="1" t="s">
        <v>22</v>
      </c>
      <c r="C195">
        <v>2.7410093753883631</v>
      </c>
    </row>
    <row r="196" spans="1:3" x14ac:dyDescent="0.25">
      <c r="A196" s="1" t="s">
        <v>47</v>
      </c>
      <c r="B196" s="1" t="s">
        <v>23</v>
      </c>
      <c r="C196">
        <v>4.0001107759185661</v>
      </c>
    </row>
    <row r="197" spans="1:3" x14ac:dyDescent="0.25">
      <c r="A197" s="1" t="s">
        <v>47</v>
      </c>
      <c r="B197" s="1" t="s">
        <v>24</v>
      </c>
      <c r="C197">
        <v>4.0240225758631993</v>
      </c>
    </row>
    <row r="198" spans="1:3" x14ac:dyDescent="0.25">
      <c r="A198" s="1" t="s">
        <v>47</v>
      </c>
      <c r="B198" s="1" t="s">
        <v>25</v>
      </c>
      <c r="C198">
        <v>3.7532528753806411</v>
      </c>
    </row>
    <row r="199" spans="1:3" x14ac:dyDescent="0.25">
      <c r="A199" s="1" t="s">
        <v>47</v>
      </c>
      <c r="B199" s="1" t="s">
        <v>26</v>
      </c>
      <c r="C199">
        <v>3.7551198753806214</v>
      </c>
    </row>
    <row r="200" spans="1:3" x14ac:dyDescent="0.25">
      <c r="A200" s="1" t="s">
        <v>47</v>
      </c>
      <c r="B200" s="1" t="s">
        <v>27</v>
      </c>
      <c r="C200">
        <v>3.7711760753806334</v>
      </c>
    </row>
    <row r="201" spans="1:3" x14ac:dyDescent="0.25">
      <c r="A201" s="1" t="s">
        <v>47</v>
      </c>
      <c r="B201" s="1" t="s">
        <v>28</v>
      </c>
      <c r="C201">
        <v>3.7939534755574553</v>
      </c>
    </row>
    <row r="202" spans="1:3" x14ac:dyDescent="0.25">
      <c r="A202" s="1" t="s">
        <v>47</v>
      </c>
      <c r="B202" s="1" t="s">
        <v>29</v>
      </c>
      <c r="C202">
        <v>3.79171307538066</v>
      </c>
    </row>
    <row r="203" spans="1:3" x14ac:dyDescent="0.25">
      <c r="A203" s="1" t="s">
        <v>47</v>
      </c>
      <c r="B203" s="1" t="s">
        <v>30</v>
      </c>
      <c r="C203">
        <v>3.7917130753806787</v>
      </c>
    </row>
    <row r="204" spans="1:3" x14ac:dyDescent="0.25">
      <c r="A204" s="1" t="s">
        <v>47</v>
      </c>
      <c r="B204" s="1" t="s">
        <v>31</v>
      </c>
      <c r="C204">
        <v>3.7783980755585409</v>
      </c>
    </row>
    <row r="205" spans="1:3" x14ac:dyDescent="0.25">
      <c r="A205" s="1" t="s">
        <v>47</v>
      </c>
      <c r="B205" s="1" t="s">
        <v>32</v>
      </c>
      <c r="C205">
        <v>3.7814332755585447</v>
      </c>
    </row>
    <row r="206" spans="1:3" x14ac:dyDescent="0.25">
      <c r="A206" s="1" t="s">
        <v>47</v>
      </c>
      <c r="B206" s="1" t="s">
        <v>33</v>
      </c>
      <c r="C206">
        <v>3.7128510757676669</v>
      </c>
    </row>
    <row r="207" spans="1:3" x14ac:dyDescent="0.25">
      <c r="A207" s="1" t="s">
        <v>47</v>
      </c>
      <c r="B207" s="1" t="s">
        <v>34</v>
      </c>
      <c r="C207">
        <v>3.7116945757677025</v>
      </c>
    </row>
    <row r="208" spans="1:3" x14ac:dyDescent="0.25">
      <c r="A208" s="1" t="s">
        <v>47</v>
      </c>
      <c r="B208" s="1" t="s">
        <v>35</v>
      </c>
      <c r="C208">
        <v>3.7147785757676584</v>
      </c>
    </row>
    <row r="209" spans="1:3" x14ac:dyDescent="0.25">
      <c r="A209" s="1" t="s">
        <v>47</v>
      </c>
      <c r="B209" s="1" t="s">
        <v>36</v>
      </c>
      <c r="C209">
        <v>4.0584125757385658</v>
      </c>
    </row>
    <row r="210" spans="1:3" x14ac:dyDescent="0.25">
      <c r="A210" s="1" t="s">
        <v>47</v>
      </c>
      <c r="B210" s="1" t="s">
        <v>37</v>
      </c>
      <c r="C210">
        <v>4.0411240759303455</v>
      </c>
    </row>
    <row r="211" spans="1:3" x14ac:dyDescent="0.25">
      <c r="A211" s="1" t="s">
        <v>47</v>
      </c>
      <c r="B211" s="1" t="s">
        <v>38</v>
      </c>
      <c r="C211">
        <v>4.0346858758650432</v>
      </c>
    </row>
    <row r="212" spans="1:3" x14ac:dyDescent="0.25">
      <c r="A212" s="1" t="s">
        <v>47</v>
      </c>
      <c r="B212" s="1" t="s">
        <v>39</v>
      </c>
      <c r="C212">
        <v>3.9871885759301486</v>
      </c>
    </row>
    <row r="213" spans="1:3" x14ac:dyDescent="0.25">
      <c r="A213" s="1" t="s">
        <v>47</v>
      </c>
      <c r="B213" s="1" t="s">
        <v>40</v>
      </c>
      <c r="C213">
        <v>3.9868396758601379</v>
      </c>
    </row>
    <row r="214" spans="1:3" x14ac:dyDescent="0.25">
      <c r="A214" s="1" t="s">
        <v>47</v>
      </c>
      <c r="B214" s="1" t="s">
        <v>41</v>
      </c>
      <c r="C214">
        <v>3.973718175817448</v>
      </c>
    </row>
    <row r="215" spans="1:3" x14ac:dyDescent="0.25">
      <c r="A215" s="1" t="s">
        <v>47</v>
      </c>
      <c r="B215" s="1" t="s">
        <v>42</v>
      </c>
      <c r="C215">
        <v>4.0164567757735083</v>
      </c>
    </row>
    <row r="216" spans="1:3" x14ac:dyDescent="0.25">
      <c r="A216" s="1" t="s">
        <v>47</v>
      </c>
      <c r="B216" s="1" t="s">
        <v>43</v>
      </c>
      <c r="C216">
        <v>4.0046731758633021</v>
      </c>
    </row>
    <row r="217" spans="1:3" x14ac:dyDescent="0.25">
      <c r="A217" s="1" t="s">
        <v>48</v>
      </c>
      <c r="B217" s="1" t="s">
        <v>1</v>
      </c>
      <c r="C217">
        <v>3.2621715608488198</v>
      </c>
    </row>
    <row r="218" spans="1:3" x14ac:dyDescent="0.25">
      <c r="A218" s="1" t="s">
        <v>48</v>
      </c>
      <c r="B218" s="1" t="s">
        <v>2</v>
      </c>
      <c r="C218">
        <v>3.262171560848842</v>
      </c>
    </row>
    <row r="219" spans="1:3" x14ac:dyDescent="0.25">
      <c r="A219" s="1" t="s">
        <v>48</v>
      </c>
      <c r="B219" s="1" t="s">
        <v>3</v>
      </c>
      <c r="C219">
        <v>3.2621715608488335</v>
      </c>
    </row>
    <row r="220" spans="1:3" x14ac:dyDescent="0.25">
      <c r="A220" s="1" t="s">
        <v>48</v>
      </c>
      <c r="B220" s="1" t="s">
        <v>4</v>
      </c>
      <c r="C220">
        <v>3.4129672614701065</v>
      </c>
    </row>
    <row r="221" spans="1:3" x14ac:dyDescent="0.25">
      <c r="A221" s="1" t="s">
        <v>48</v>
      </c>
      <c r="B221" s="1" t="s">
        <v>5</v>
      </c>
      <c r="C221">
        <v>3.3999094616708883</v>
      </c>
    </row>
    <row r="222" spans="1:3" x14ac:dyDescent="0.25">
      <c r="A222" s="1" t="s">
        <v>48</v>
      </c>
      <c r="B222" s="1" t="s">
        <v>6</v>
      </c>
      <c r="C222">
        <v>3.4746309814264009</v>
      </c>
    </row>
    <row r="223" spans="1:3" x14ac:dyDescent="0.25">
      <c r="A223" s="1" t="s">
        <v>48</v>
      </c>
      <c r="B223" s="1" t="s">
        <v>7</v>
      </c>
      <c r="C223">
        <v>3.2485437581861238</v>
      </c>
    </row>
    <row r="224" spans="1:3" x14ac:dyDescent="0.25">
      <c r="A224" s="1" t="s">
        <v>48</v>
      </c>
      <c r="B224" s="1" t="s">
        <v>8</v>
      </c>
      <c r="C224">
        <v>2.8464467657661219</v>
      </c>
    </row>
    <row r="225" spans="1:3" x14ac:dyDescent="0.25">
      <c r="A225" s="1" t="s">
        <v>48</v>
      </c>
      <c r="B225" s="1" t="s">
        <v>9</v>
      </c>
      <c r="C225">
        <v>1.8034159770980298</v>
      </c>
    </row>
    <row r="226" spans="1:3" x14ac:dyDescent="0.25">
      <c r="A226" s="1" t="s">
        <v>48</v>
      </c>
      <c r="B226" s="1" t="s">
        <v>10</v>
      </c>
      <c r="C226">
        <v>2.0329442665203938</v>
      </c>
    </row>
    <row r="227" spans="1:3" x14ac:dyDescent="0.25">
      <c r="A227" s="1" t="s">
        <v>48</v>
      </c>
      <c r="B227" s="1" t="s">
        <v>11</v>
      </c>
      <c r="C227">
        <v>2.2703160193791119</v>
      </c>
    </row>
    <row r="228" spans="1:3" x14ac:dyDescent="0.25">
      <c r="A228" s="1" t="s">
        <v>48</v>
      </c>
      <c r="B228" s="1" t="s">
        <v>12</v>
      </c>
      <c r="C228">
        <v>2.9482798747364516</v>
      </c>
    </row>
    <row r="229" spans="1:3" x14ac:dyDescent="0.25">
      <c r="A229" s="1" t="s">
        <v>48</v>
      </c>
      <c r="B229" s="1" t="s">
        <v>13</v>
      </c>
      <c r="C229">
        <v>2.7321942056124193</v>
      </c>
    </row>
    <row r="230" spans="1:3" x14ac:dyDescent="0.25">
      <c r="A230" s="1" t="s">
        <v>48</v>
      </c>
      <c r="B230" s="1" t="s">
        <v>14</v>
      </c>
      <c r="C230">
        <v>3.2451652601772203</v>
      </c>
    </row>
    <row r="231" spans="1:3" x14ac:dyDescent="0.25">
      <c r="A231" s="1" t="s">
        <v>48</v>
      </c>
      <c r="B231" s="1" t="s">
        <v>15</v>
      </c>
      <c r="C231">
        <v>3.0374621601416019</v>
      </c>
    </row>
    <row r="232" spans="1:3" x14ac:dyDescent="0.25">
      <c r="A232" s="1" t="s">
        <v>48</v>
      </c>
      <c r="B232" s="1" t="s">
        <v>16</v>
      </c>
      <c r="C232">
        <v>2.2619954770918267</v>
      </c>
    </row>
    <row r="233" spans="1:3" x14ac:dyDescent="0.25">
      <c r="A233" s="1" t="s">
        <v>48</v>
      </c>
      <c r="B233" s="1" t="s">
        <v>17</v>
      </c>
      <c r="C233">
        <v>2.2661027163546437</v>
      </c>
    </row>
    <row r="234" spans="1:3" x14ac:dyDescent="0.25">
      <c r="A234" s="1" t="s">
        <v>48</v>
      </c>
      <c r="B234" s="1" t="s">
        <v>18</v>
      </c>
      <c r="C234">
        <v>2.8473371571834023</v>
      </c>
    </row>
    <row r="235" spans="1:3" x14ac:dyDescent="0.25">
      <c r="A235" s="1" t="s">
        <v>48</v>
      </c>
      <c r="B235" s="1" t="s">
        <v>19</v>
      </c>
      <c r="C235">
        <v>2.4670265480775146</v>
      </c>
    </row>
    <row r="236" spans="1:3" x14ac:dyDescent="0.25">
      <c r="A236" s="1" t="s">
        <v>48</v>
      </c>
      <c r="B236" s="1" t="s">
        <v>20</v>
      </c>
      <c r="C236">
        <v>5.339696566712461</v>
      </c>
    </row>
    <row r="237" spans="1:3" x14ac:dyDescent="0.25">
      <c r="A237" s="1" t="s">
        <v>48</v>
      </c>
      <c r="B237" s="1" t="s">
        <v>21</v>
      </c>
      <c r="C237">
        <v>5.4491685666685656</v>
      </c>
    </row>
    <row r="238" spans="1:3" x14ac:dyDescent="0.25">
      <c r="A238" s="1" t="s">
        <v>48</v>
      </c>
      <c r="B238" s="1" t="s">
        <v>22</v>
      </c>
      <c r="C238">
        <v>2.7708266517815656</v>
      </c>
    </row>
    <row r="239" spans="1:3" x14ac:dyDescent="0.25">
      <c r="A239" s="1" t="s">
        <v>48</v>
      </c>
      <c r="B239" s="1" t="s">
        <v>23</v>
      </c>
      <c r="C239">
        <v>4.0990841612180704</v>
      </c>
    </row>
    <row r="240" spans="1:3" x14ac:dyDescent="0.25">
      <c r="A240" s="1" t="s">
        <v>48</v>
      </c>
      <c r="B240" s="1" t="s">
        <v>24</v>
      </c>
      <c r="C240">
        <v>4.12299596147305</v>
      </c>
    </row>
    <row r="241" spans="1:3" x14ac:dyDescent="0.25">
      <c r="A241" s="1" t="s">
        <v>48</v>
      </c>
      <c r="B241" s="1" t="s">
        <v>25</v>
      </c>
      <c r="C241">
        <v>3.8190566601791192</v>
      </c>
    </row>
    <row r="242" spans="1:3" x14ac:dyDescent="0.25">
      <c r="A242" s="1" t="s">
        <v>48</v>
      </c>
      <c r="B242" s="1" t="s">
        <v>26</v>
      </c>
      <c r="C242">
        <v>3.8209236601791363</v>
      </c>
    </row>
    <row r="243" spans="1:3" x14ac:dyDescent="0.25">
      <c r="A243" s="1" t="s">
        <v>48</v>
      </c>
      <c r="B243" s="1" t="s">
        <v>27</v>
      </c>
      <c r="C243">
        <v>3.8369798601790999</v>
      </c>
    </row>
    <row r="244" spans="1:3" x14ac:dyDescent="0.25">
      <c r="A244" s="1" t="s">
        <v>48</v>
      </c>
      <c r="B244" s="1" t="s">
        <v>28</v>
      </c>
      <c r="C244">
        <v>3.8582756601781663</v>
      </c>
    </row>
    <row r="245" spans="1:3" x14ac:dyDescent="0.25">
      <c r="A245" s="1" t="s">
        <v>48</v>
      </c>
      <c r="B245" s="1" t="s">
        <v>29</v>
      </c>
      <c r="C245">
        <v>3.8575168601786554</v>
      </c>
    </row>
    <row r="246" spans="1:3" x14ac:dyDescent="0.25">
      <c r="A246" s="1" t="s">
        <v>48</v>
      </c>
      <c r="B246" s="1" t="s">
        <v>30</v>
      </c>
      <c r="C246">
        <v>3.8575168601786505</v>
      </c>
    </row>
    <row r="247" spans="1:3" x14ac:dyDescent="0.25">
      <c r="A247" s="1" t="s">
        <v>48</v>
      </c>
      <c r="B247" s="1" t="s">
        <v>31</v>
      </c>
      <c r="C247">
        <v>3.8427202601781922</v>
      </c>
    </row>
    <row r="248" spans="1:3" x14ac:dyDescent="0.25">
      <c r="A248" s="1" t="s">
        <v>48</v>
      </c>
      <c r="B248" s="1" t="s">
        <v>32</v>
      </c>
      <c r="C248">
        <v>3.8457554601781907</v>
      </c>
    </row>
    <row r="249" spans="1:3" x14ac:dyDescent="0.25">
      <c r="A249" s="1" t="s">
        <v>48</v>
      </c>
      <c r="B249" s="1" t="s">
        <v>33</v>
      </c>
      <c r="C249">
        <v>3.7794762601791243</v>
      </c>
    </row>
    <row r="250" spans="1:3" x14ac:dyDescent="0.25">
      <c r="A250" s="1" t="s">
        <v>48</v>
      </c>
      <c r="B250" s="1" t="s">
        <v>34</v>
      </c>
      <c r="C250">
        <v>3.7783560604652608</v>
      </c>
    </row>
    <row r="251" spans="1:3" x14ac:dyDescent="0.25">
      <c r="A251" s="1" t="s">
        <v>48</v>
      </c>
      <c r="B251" s="1" t="s">
        <v>35</v>
      </c>
      <c r="C251">
        <v>3.7813432601791299</v>
      </c>
    </row>
    <row r="252" spans="1:3" x14ac:dyDescent="0.25">
      <c r="A252" s="1" t="s">
        <v>48</v>
      </c>
      <c r="B252" s="1" t="s">
        <v>36</v>
      </c>
      <c r="C252">
        <v>4.1573859614873436</v>
      </c>
    </row>
    <row r="253" spans="1:3" x14ac:dyDescent="0.25">
      <c r="A253" s="1" t="s">
        <v>48</v>
      </c>
      <c r="B253" s="1" t="s">
        <v>37</v>
      </c>
      <c r="C253">
        <v>4.1400974615729238</v>
      </c>
    </row>
    <row r="254" spans="1:3" x14ac:dyDescent="0.25">
      <c r="A254" s="1" t="s">
        <v>48</v>
      </c>
      <c r="B254" s="1" t="s">
        <v>38</v>
      </c>
      <c r="C254">
        <v>4.1336592614716388</v>
      </c>
    </row>
    <row r="255" spans="1:3" x14ac:dyDescent="0.25">
      <c r="A255" s="1" t="s">
        <v>48</v>
      </c>
      <c r="B255" s="1" t="s">
        <v>39</v>
      </c>
      <c r="C255">
        <v>4.0861619615748364</v>
      </c>
    </row>
    <row r="256" spans="1:3" x14ac:dyDescent="0.25">
      <c r="A256" s="1" t="s">
        <v>48</v>
      </c>
      <c r="B256" s="1" t="s">
        <v>40</v>
      </c>
      <c r="C256">
        <v>4.0851310618690322</v>
      </c>
    </row>
    <row r="257" spans="1:3" x14ac:dyDescent="0.25">
      <c r="A257" s="1" t="s">
        <v>48</v>
      </c>
      <c r="B257" s="1" t="s">
        <v>41</v>
      </c>
      <c r="C257">
        <v>4.0720095612371923</v>
      </c>
    </row>
    <row r="258" spans="1:3" x14ac:dyDescent="0.25">
      <c r="A258" s="1" t="s">
        <v>48</v>
      </c>
      <c r="B258" s="1" t="s">
        <v>42</v>
      </c>
      <c r="C258">
        <v>4.1147481615501809</v>
      </c>
    </row>
    <row r="259" spans="1:3" x14ac:dyDescent="0.25">
      <c r="A259" s="1" t="s">
        <v>48</v>
      </c>
      <c r="B259" s="1" t="s">
        <v>43</v>
      </c>
      <c r="C259">
        <v>4.1036465614713107</v>
      </c>
    </row>
    <row r="260" spans="1:3" x14ac:dyDescent="0.25">
      <c r="A260" s="1" t="s">
        <v>49</v>
      </c>
      <c r="B260" s="1" t="s">
        <v>1</v>
      </c>
      <c r="C260">
        <v>3.3251438347872764</v>
      </c>
    </row>
    <row r="261" spans="1:3" x14ac:dyDescent="0.25">
      <c r="A261" s="1" t="s">
        <v>49</v>
      </c>
      <c r="B261" s="1" t="s">
        <v>2</v>
      </c>
      <c r="C261">
        <v>3.3251438347801576</v>
      </c>
    </row>
    <row r="262" spans="1:3" x14ac:dyDescent="0.25">
      <c r="A262" s="1" t="s">
        <v>49</v>
      </c>
      <c r="B262" s="1" t="s">
        <v>3</v>
      </c>
      <c r="C262">
        <v>3.3251438347873963</v>
      </c>
    </row>
    <row r="263" spans="1:3" x14ac:dyDescent="0.25">
      <c r="A263" s="1" t="s">
        <v>49</v>
      </c>
      <c r="B263" s="1" t="s">
        <v>4</v>
      </c>
      <c r="C263">
        <v>3.4759395342203465</v>
      </c>
    </row>
    <row r="264" spans="1:3" x14ac:dyDescent="0.25">
      <c r="A264" s="1" t="s">
        <v>49</v>
      </c>
      <c r="B264" s="1" t="s">
        <v>5</v>
      </c>
      <c r="C264">
        <v>3.4629248325181385</v>
      </c>
    </row>
    <row r="265" spans="1:3" x14ac:dyDescent="0.25">
      <c r="A265" s="1" t="s">
        <v>49</v>
      </c>
      <c r="B265" s="1" t="s">
        <v>6</v>
      </c>
      <c r="C265">
        <v>3.488065447466064</v>
      </c>
    </row>
    <row r="266" spans="1:3" x14ac:dyDescent="0.25">
      <c r="A266" s="1" t="s">
        <v>49</v>
      </c>
      <c r="B266" s="1" t="s">
        <v>7</v>
      </c>
      <c r="C266">
        <v>3.2019503247783567</v>
      </c>
    </row>
    <row r="267" spans="1:3" x14ac:dyDescent="0.25">
      <c r="A267" s="1" t="s">
        <v>49</v>
      </c>
      <c r="B267" s="1" t="s">
        <v>8</v>
      </c>
      <c r="C267">
        <v>2.8598812298102709</v>
      </c>
    </row>
    <row r="268" spans="1:3" x14ac:dyDescent="0.25">
      <c r="A268" s="1" t="s">
        <v>49</v>
      </c>
      <c r="B268" s="1" t="s">
        <v>9</v>
      </c>
      <c r="C268">
        <v>1.8662261025411859</v>
      </c>
    </row>
    <row r="269" spans="1:3" x14ac:dyDescent="0.25">
      <c r="A269" s="1" t="s">
        <v>49</v>
      </c>
      <c r="B269" s="1" t="s">
        <v>10</v>
      </c>
      <c r="C269">
        <v>2.0957543923471458</v>
      </c>
    </row>
    <row r="270" spans="1:3" x14ac:dyDescent="0.25">
      <c r="A270" s="1" t="s">
        <v>49</v>
      </c>
      <c r="B270" s="1" t="s">
        <v>11</v>
      </c>
      <c r="C270">
        <v>2.3331261451406018</v>
      </c>
    </row>
    <row r="271" spans="1:3" x14ac:dyDescent="0.25">
      <c r="A271" s="1" t="s">
        <v>49</v>
      </c>
      <c r="B271" s="1" t="s">
        <v>12</v>
      </c>
      <c r="C271">
        <v>3.0040255420756243</v>
      </c>
    </row>
    <row r="272" spans="1:3" x14ac:dyDescent="0.25">
      <c r="A272" s="1" t="s">
        <v>49</v>
      </c>
      <c r="B272" s="1" t="s">
        <v>13</v>
      </c>
      <c r="C272">
        <v>2.8221033735644898</v>
      </c>
    </row>
    <row r="273" spans="1:3" x14ac:dyDescent="0.25">
      <c r="A273" s="1" t="s">
        <v>49</v>
      </c>
      <c r="B273" s="1" t="s">
        <v>14</v>
      </c>
      <c r="C273">
        <v>3.262550031787443</v>
      </c>
    </row>
    <row r="274" spans="1:3" x14ac:dyDescent="0.25">
      <c r="A274" s="1" t="s">
        <v>49</v>
      </c>
      <c r="B274" s="1" t="s">
        <v>15</v>
      </c>
      <c r="C274">
        <v>3.0911497715815881</v>
      </c>
    </row>
    <row r="275" spans="1:3" x14ac:dyDescent="0.25">
      <c r="A275" s="1" t="s">
        <v>49</v>
      </c>
      <c r="B275" s="1" t="s">
        <v>16</v>
      </c>
      <c r="C275">
        <v>2.2866236874882588</v>
      </c>
    </row>
    <row r="276" spans="1:3" x14ac:dyDescent="0.25">
      <c r="A276" s="1" t="s">
        <v>49</v>
      </c>
      <c r="B276" s="1" t="s">
        <v>17</v>
      </c>
      <c r="C276">
        <v>2.2907309270635903</v>
      </c>
    </row>
    <row r="277" spans="1:3" x14ac:dyDescent="0.25">
      <c r="A277" s="1" t="s">
        <v>49</v>
      </c>
      <c r="B277" s="1" t="s">
        <v>18</v>
      </c>
      <c r="C277">
        <v>2.871965367587217</v>
      </c>
    </row>
    <row r="278" spans="1:3" x14ac:dyDescent="0.25">
      <c r="A278" s="1" t="s">
        <v>49</v>
      </c>
      <c r="B278" s="1" t="s">
        <v>19</v>
      </c>
      <c r="C278">
        <v>2.5179949259127867</v>
      </c>
    </row>
    <row r="279" spans="1:3" x14ac:dyDescent="0.25">
      <c r="A279" s="1" t="s">
        <v>49</v>
      </c>
      <c r="B279" s="1" t="s">
        <v>20</v>
      </c>
      <c r="C279">
        <v>6.9947731812791449</v>
      </c>
    </row>
    <row r="280" spans="1:3" x14ac:dyDescent="0.25">
      <c r="A280" s="1" t="s">
        <v>49</v>
      </c>
      <c r="B280" s="1" t="s">
        <v>21</v>
      </c>
      <c r="C280">
        <v>7.2409505804230152</v>
      </c>
    </row>
    <row r="281" spans="1:3" x14ac:dyDescent="0.25">
      <c r="A281" s="1" t="s">
        <v>49</v>
      </c>
      <c r="B281" s="1" t="s">
        <v>22</v>
      </c>
      <c r="C281">
        <v>2.8607358197132964</v>
      </c>
    </row>
    <row r="282" spans="1:3" x14ac:dyDescent="0.25">
      <c r="A282" s="1" t="s">
        <v>49</v>
      </c>
      <c r="B282" s="1" t="s">
        <v>23</v>
      </c>
      <c r="C282">
        <v>4.1620564344101156</v>
      </c>
    </row>
    <row r="283" spans="1:3" x14ac:dyDescent="0.25">
      <c r="A283" s="1" t="s">
        <v>49</v>
      </c>
      <c r="B283" s="1" t="s">
        <v>24</v>
      </c>
      <c r="C283">
        <v>4.1859682343388958</v>
      </c>
    </row>
    <row r="284" spans="1:3" x14ac:dyDescent="0.25">
      <c r="A284" s="1" t="s">
        <v>49</v>
      </c>
      <c r="B284" s="1" t="s">
        <v>25</v>
      </c>
      <c r="C284">
        <v>3.8801218318931565</v>
      </c>
    </row>
    <row r="285" spans="1:3" x14ac:dyDescent="0.25">
      <c r="A285" s="1" t="s">
        <v>49</v>
      </c>
      <c r="B285" s="1" t="s">
        <v>26</v>
      </c>
      <c r="C285">
        <v>3.8819888318939144</v>
      </c>
    </row>
    <row r="286" spans="1:3" x14ac:dyDescent="0.25">
      <c r="A286" s="1" t="s">
        <v>49</v>
      </c>
      <c r="B286" s="1" t="s">
        <v>27</v>
      </c>
      <c r="C286">
        <v>3.8980450318582984</v>
      </c>
    </row>
    <row r="287" spans="1:3" x14ac:dyDescent="0.25">
      <c r="A287" s="1" t="s">
        <v>49</v>
      </c>
      <c r="B287" s="1" t="s">
        <v>28</v>
      </c>
      <c r="C287">
        <v>3.8756604318221202</v>
      </c>
    </row>
    <row r="288" spans="1:3" x14ac:dyDescent="0.25">
      <c r="A288" s="1" t="s">
        <v>49</v>
      </c>
      <c r="B288" s="1" t="s">
        <v>29</v>
      </c>
      <c r="C288">
        <v>3.874901631822032</v>
      </c>
    </row>
    <row r="289" spans="1:3" x14ac:dyDescent="0.25">
      <c r="A289" s="1" t="s">
        <v>49</v>
      </c>
      <c r="B289" s="1" t="s">
        <v>30</v>
      </c>
      <c r="C289">
        <v>3.8749016318216873</v>
      </c>
    </row>
    <row r="290" spans="1:3" x14ac:dyDescent="0.25">
      <c r="A290" s="1" t="s">
        <v>49</v>
      </c>
      <c r="B290" s="1" t="s">
        <v>31</v>
      </c>
      <c r="C290">
        <v>3.8601050318227164</v>
      </c>
    </row>
    <row r="291" spans="1:3" x14ac:dyDescent="0.25">
      <c r="A291" s="1" t="s">
        <v>49</v>
      </c>
      <c r="B291" s="1" t="s">
        <v>32</v>
      </c>
      <c r="C291">
        <v>3.8631402318227077</v>
      </c>
    </row>
    <row r="292" spans="1:3" x14ac:dyDescent="0.25">
      <c r="A292" s="1" t="s">
        <v>49</v>
      </c>
      <c r="B292" s="1" t="s">
        <v>33</v>
      </c>
      <c r="C292">
        <v>3.8405414318935027</v>
      </c>
    </row>
    <row r="293" spans="1:3" x14ac:dyDescent="0.25">
      <c r="A293" s="1" t="s">
        <v>49</v>
      </c>
      <c r="B293" s="1" t="s">
        <v>34</v>
      </c>
      <c r="C293">
        <v>3.8394212318920728</v>
      </c>
    </row>
    <row r="294" spans="1:3" x14ac:dyDescent="0.25">
      <c r="A294" s="1" t="s">
        <v>49</v>
      </c>
      <c r="B294" s="1" t="s">
        <v>35</v>
      </c>
      <c r="C294">
        <v>3.8424084318937175</v>
      </c>
    </row>
    <row r="295" spans="1:3" x14ac:dyDescent="0.25">
      <c r="A295" s="1" t="s">
        <v>49</v>
      </c>
      <c r="B295" s="1" t="s">
        <v>36</v>
      </c>
      <c r="C295">
        <v>4.2203582333271719</v>
      </c>
    </row>
    <row r="296" spans="1:3" x14ac:dyDescent="0.25">
      <c r="A296" s="1" t="s">
        <v>49</v>
      </c>
      <c r="B296" s="1" t="s">
        <v>37</v>
      </c>
      <c r="C296">
        <v>4.2031128323929599</v>
      </c>
    </row>
    <row r="297" spans="1:3" x14ac:dyDescent="0.25">
      <c r="A297" s="1" t="s">
        <v>49</v>
      </c>
      <c r="B297" s="1" t="s">
        <v>38</v>
      </c>
      <c r="C297">
        <v>4.1966315342786427</v>
      </c>
    </row>
    <row r="298" spans="1:3" x14ac:dyDescent="0.25">
      <c r="A298" s="1" t="s">
        <v>49</v>
      </c>
      <c r="B298" s="1" t="s">
        <v>39</v>
      </c>
      <c r="C298">
        <v>4.1491773324900372</v>
      </c>
    </row>
    <row r="299" spans="1:3" x14ac:dyDescent="0.25">
      <c r="A299" s="1" t="s">
        <v>49</v>
      </c>
      <c r="B299" s="1" t="s">
        <v>40</v>
      </c>
      <c r="C299">
        <v>4.1481033353832979</v>
      </c>
    </row>
    <row r="300" spans="1:3" x14ac:dyDescent="0.25">
      <c r="A300" s="1" t="s">
        <v>49</v>
      </c>
      <c r="B300" s="1" t="s">
        <v>41</v>
      </c>
      <c r="C300">
        <v>4.1349818348113967</v>
      </c>
    </row>
    <row r="301" spans="1:3" x14ac:dyDescent="0.25">
      <c r="A301" s="1" t="s">
        <v>49</v>
      </c>
      <c r="B301" s="1" t="s">
        <v>42</v>
      </c>
      <c r="C301">
        <v>4.1777204348350958</v>
      </c>
    </row>
    <row r="302" spans="1:3" x14ac:dyDescent="0.25">
      <c r="A302" s="1" t="s">
        <v>49</v>
      </c>
      <c r="B302" s="1" t="s">
        <v>43</v>
      </c>
      <c r="C302">
        <v>4.1666188342662558</v>
      </c>
    </row>
    <row r="303" spans="1:3" x14ac:dyDescent="0.25">
      <c r="A303" s="1" t="s">
        <v>61</v>
      </c>
      <c r="B303" s="1" t="s">
        <v>1</v>
      </c>
      <c r="C303">
        <v>3.5945338042725044</v>
      </c>
    </row>
    <row r="304" spans="1:3" x14ac:dyDescent="0.25">
      <c r="A304" s="1" t="s">
        <v>61</v>
      </c>
      <c r="B304" s="1" t="s">
        <v>2</v>
      </c>
      <c r="C304">
        <v>3.5945338044089201</v>
      </c>
    </row>
    <row r="305" spans="1:3" x14ac:dyDescent="0.25">
      <c r="A305" s="1" t="s">
        <v>61</v>
      </c>
      <c r="B305" s="1" t="s">
        <v>3</v>
      </c>
      <c r="C305">
        <v>3.5945338042726487</v>
      </c>
    </row>
    <row r="306" spans="1:3" x14ac:dyDescent="0.25">
      <c r="A306" s="1" t="s">
        <v>61</v>
      </c>
      <c r="B306" s="1" t="s">
        <v>4</v>
      </c>
      <c r="C306">
        <v>3.7278611109750757</v>
      </c>
    </row>
    <row r="307" spans="1:3" x14ac:dyDescent="0.25">
      <c r="A307" s="1" t="s">
        <v>61</v>
      </c>
      <c r="B307" s="1" t="s">
        <v>5</v>
      </c>
      <c r="C307">
        <v>3.7342218976088168</v>
      </c>
    </row>
    <row r="308" spans="1:3" x14ac:dyDescent="0.25">
      <c r="A308" s="1" t="s">
        <v>61</v>
      </c>
      <c r="B308" s="1" t="s">
        <v>6</v>
      </c>
      <c r="C308">
        <v>3.6206221400170926</v>
      </c>
    </row>
    <row r="309" spans="1:3" x14ac:dyDescent="0.25">
      <c r="A309" s="1" t="s">
        <v>61</v>
      </c>
      <c r="B309" s="1" t="s">
        <v>7</v>
      </c>
      <c r="C309">
        <v>3.6964097192831025</v>
      </c>
    </row>
    <row r="310" spans="1:3" x14ac:dyDescent="0.25">
      <c r="A310" s="1" t="s">
        <v>61</v>
      </c>
      <c r="B310" s="1" t="s">
        <v>8</v>
      </c>
      <c r="C310">
        <v>2.9924379230561229</v>
      </c>
    </row>
    <row r="311" spans="1:3" x14ac:dyDescent="0.25">
      <c r="A311" s="1" t="s">
        <v>61</v>
      </c>
      <c r="B311" s="1" t="s">
        <v>9</v>
      </c>
      <c r="C311">
        <v>1.9962597357642455</v>
      </c>
    </row>
    <row r="312" spans="1:3" x14ac:dyDescent="0.25">
      <c r="A312" s="1" t="s">
        <v>61</v>
      </c>
      <c r="B312" s="1" t="s">
        <v>10</v>
      </c>
      <c r="C312">
        <v>2.2257880254425748</v>
      </c>
    </row>
    <row r="313" spans="1:3" x14ac:dyDescent="0.25">
      <c r="A313" s="1" t="s">
        <v>61</v>
      </c>
      <c r="B313" s="1" t="s">
        <v>11</v>
      </c>
      <c r="C313">
        <v>2.4631597786736696</v>
      </c>
    </row>
    <row r="314" spans="1:3" x14ac:dyDescent="0.25">
      <c r="A314" s="1" t="s">
        <v>61</v>
      </c>
      <c r="B314" s="1" t="s">
        <v>12</v>
      </c>
      <c r="C314">
        <v>3.1250928172058345</v>
      </c>
    </row>
    <row r="315" spans="1:3" x14ac:dyDescent="0.25">
      <c r="A315" s="1" t="s">
        <v>61</v>
      </c>
      <c r="B315" s="1" t="s">
        <v>13</v>
      </c>
      <c r="C315">
        <v>2.909007146215933</v>
      </c>
    </row>
    <row r="316" spans="1:3" x14ac:dyDescent="0.25">
      <c r="A316" s="1" t="s">
        <v>61</v>
      </c>
      <c r="B316" s="1" t="s">
        <v>14</v>
      </c>
      <c r="C316">
        <v>3.1075890956811967</v>
      </c>
    </row>
    <row r="317" spans="1:3" x14ac:dyDescent="0.25">
      <c r="A317" s="1" t="s">
        <v>61</v>
      </c>
      <c r="B317" s="1" t="s">
        <v>15</v>
      </c>
      <c r="C317">
        <v>3.2809934038053292</v>
      </c>
    </row>
    <row r="318" spans="1:3" x14ac:dyDescent="0.25">
      <c r="A318" s="1" t="s">
        <v>61</v>
      </c>
      <c r="B318" s="1" t="s">
        <v>16</v>
      </c>
      <c r="C318">
        <v>2.3325744068759597</v>
      </c>
    </row>
    <row r="319" spans="1:3" x14ac:dyDescent="0.25">
      <c r="A319" s="1" t="s">
        <v>61</v>
      </c>
      <c r="B319" s="1" t="s">
        <v>17</v>
      </c>
      <c r="C319">
        <v>2.3366816469087475</v>
      </c>
    </row>
    <row r="320" spans="1:3" x14ac:dyDescent="0.25">
      <c r="A320" s="1" t="s">
        <v>61</v>
      </c>
      <c r="B320" s="1" t="s">
        <v>18</v>
      </c>
      <c r="C320">
        <v>2.9179160869030634</v>
      </c>
    </row>
    <row r="321" spans="1:3" x14ac:dyDescent="0.25">
      <c r="A321" s="1" t="s">
        <v>61</v>
      </c>
      <c r="B321" s="1" t="s">
        <v>19</v>
      </c>
      <c r="C321">
        <v>2.5695451214240483</v>
      </c>
    </row>
    <row r="322" spans="1:3" x14ac:dyDescent="0.25">
      <c r="A322" s="1" t="s">
        <v>61</v>
      </c>
      <c r="B322" s="1" t="s">
        <v>20</v>
      </c>
      <c r="C322">
        <v>6.0450998641596509</v>
      </c>
    </row>
    <row r="323" spans="1:3" x14ac:dyDescent="0.25">
      <c r="A323" s="1" t="s">
        <v>61</v>
      </c>
      <c r="B323" s="1" t="s">
        <v>21</v>
      </c>
      <c r="C323">
        <v>6.299792831020504</v>
      </c>
    </row>
    <row r="324" spans="1:3" x14ac:dyDescent="0.25">
      <c r="A324" s="1" t="s">
        <v>61</v>
      </c>
      <c r="B324" s="1" t="s">
        <v>22</v>
      </c>
      <c r="C324">
        <v>2.9476395934119517</v>
      </c>
    </row>
    <row r="325" spans="1:3" x14ac:dyDescent="0.25">
      <c r="A325" s="1" t="s">
        <v>61</v>
      </c>
      <c r="B325" s="1" t="s">
        <v>23</v>
      </c>
      <c r="C325">
        <v>4.4139780114609213</v>
      </c>
    </row>
    <row r="326" spans="1:3" x14ac:dyDescent="0.25">
      <c r="A326" s="1" t="s">
        <v>61</v>
      </c>
      <c r="B326" s="1" t="s">
        <v>24</v>
      </c>
      <c r="C326">
        <v>4.4378898107337132</v>
      </c>
    </row>
    <row r="327" spans="1:3" x14ac:dyDescent="0.25">
      <c r="A327" s="1" t="s">
        <v>61</v>
      </c>
      <c r="B327" s="1" t="s">
        <v>25</v>
      </c>
      <c r="C327">
        <v>4.1500228972413833</v>
      </c>
    </row>
    <row r="328" spans="1:3" x14ac:dyDescent="0.25">
      <c r="A328" s="1" t="s">
        <v>61</v>
      </c>
      <c r="B328" s="1" t="s">
        <v>26</v>
      </c>
      <c r="C328">
        <v>4.1412966972430825</v>
      </c>
    </row>
    <row r="329" spans="1:3" x14ac:dyDescent="0.25">
      <c r="A329" s="1" t="s">
        <v>61</v>
      </c>
      <c r="B329" s="1" t="s">
        <v>27</v>
      </c>
      <c r="C329">
        <v>4.1280176972429565</v>
      </c>
    </row>
    <row r="330" spans="1:3" x14ac:dyDescent="0.25">
      <c r="A330" s="1" t="s">
        <v>61</v>
      </c>
      <c r="B330" s="1" t="s">
        <v>28</v>
      </c>
      <c r="C330">
        <v>4.1056330972427126</v>
      </c>
    </row>
    <row r="331" spans="1:3" x14ac:dyDescent="0.25">
      <c r="A331" s="1" t="s">
        <v>61</v>
      </c>
      <c r="B331" s="1" t="s">
        <v>29</v>
      </c>
      <c r="C331">
        <v>4.1048742972426568</v>
      </c>
    </row>
    <row r="332" spans="1:3" x14ac:dyDescent="0.25">
      <c r="A332" s="1" t="s">
        <v>61</v>
      </c>
      <c r="B332" s="1" t="s">
        <v>30</v>
      </c>
      <c r="C332">
        <v>4.1048742972424472</v>
      </c>
    </row>
    <row r="333" spans="1:3" x14ac:dyDescent="0.25">
      <c r="A333" s="1" t="s">
        <v>61</v>
      </c>
      <c r="B333" s="1" t="s">
        <v>31</v>
      </c>
      <c r="C333">
        <v>4.090077697243081</v>
      </c>
    </row>
    <row r="334" spans="1:3" x14ac:dyDescent="0.25">
      <c r="A334" s="1" t="s">
        <v>61</v>
      </c>
      <c r="B334" s="1" t="s">
        <v>32</v>
      </c>
      <c r="C334">
        <v>4.0931128972430955</v>
      </c>
    </row>
    <row r="335" spans="1:3" x14ac:dyDescent="0.25">
      <c r="A335" s="1" t="s">
        <v>61</v>
      </c>
      <c r="B335" s="1" t="s">
        <v>33</v>
      </c>
      <c r="C335">
        <v>4.1118384988303172</v>
      </c>
    </row>
    <row r="336" spans="1:3" x14ac:dyDescent="0.25">
      <c r="A336" s="1" t="s">
        <v>61</v>
      </c>
      <c r="B336" s="1" t="s">
        <v>34</v>
      </c>
      <c r="C336">
        <v>4.1107183011540434</v>
      </c>
    </row>
    <row r="337" spans="1:3" x14ac:dyDescent="0.25">
      <c r="A337" s="1" t="s">
        <v>61</v>
      </c>
      <c r="B337" s="1" t="s">
        <v>35</v>
      </c>
      <c r="C337">
        <v>4.1137054988304147</v>
      </c>
    </row>
    <row r="338" spans="1:3" x14ac:dyDescent="0.25">
      <c r="A338" s="1" t="s">
        <v>61</v>
      </c>
      <c r="B338" s="1" t="s">
        <v>36</v>
      </c>
      <c r="C338">
        <v>4.4915862970148952</v>
      </c>
    </row>
    <row r="339" spans="1:3" x14ac:dyDescent="0.25">
      <c r="A339" s="1" t="s">
        <v>61</v>
      </c>
      <c r="B339" s="1" t="s">
        <v>37</v>
      </c>
      <c r="C339">
        <v>4.4744098972471926</v>
      </c>
    </row>
    <row r="340" spans="1:3" x14ac:dyDescent="0.25">
      <c r="A340" s="1" t="s">
        <v>61</v>
      </c>
      <c r="B340" s="1" t="s">
        <v>38</v>
      </c>
      <c r="C340">
        <v>4.4485531108524148</v>
      </c>
    </row>
    <row r="341" spans="1:3" x14ac:dyDescent="0.25">
      <c r="A341" s="1" t="s">
        <v>61</v>
      </c>
      <c r="B341" s="1" t="s">
        <v>39</v>
      </c>
      <c r="C341">
        <v>4.4204743976228391</v>
      </c>
    </row>
    <row r="342" spans="1:3" x14ac:dyDescent="0.25">
      <c r="A342" s="1" t="s">
        <v>61</v>
      </c>
      <c r="B342" s="1" t="s">
        <v>40</v>
      </c>
      <c r="C342">
        <v>4.4000249101125624</v>
      </c>
    </row>
    <row r="343" spans="1:3" x14ac:dyDescent="0.25">
      <c r="A343" s="1" t="s">
        <v>61</v>
      </c>
      <c r="B343" s="1" t="s">
        <v>41</v>
      </c>
      <c r="C343">
        <v>4.3869034074224311</v>
      </c>
    </row>
    <row r="344" spans="1:3" x14ac:dyDescent="0.25">
      <c r="A344" s="1" t="s">
        <v>61</v>
      </c>
      <c r="B344" s="1" t="s">
        <v>42</v>
      </c>
      <c r="C344">
        <v>4.4296420092329072</v>
      </c>
    </row>
    <row r="345" spans="1:3" x14ac:dyDescent="0.25">
      <c r="A345" s="1" t="s">
        <v>61</v>
      </c>
      <c r="B345" s="1" t="s">
        <v>43</v>
      </c>
      <c r="C345">
        <v>4.4185404109260471</v>
      </c>
    </row>
    <row r="346" spans="1:3" x14ac:dyDescent="0.25">
      <c r="A346" s="1" t="s">
        <v>62</v>
      </c>
      <c r="B346" s="1" t="s">
        <v>1</v>
      </c>
      <c r="C346">
        <v>3.4868068098344138</v>
      </c>
    </row>
    <row r="347" spans="1:3" x14ac:dyDescent="0.25">
      <c r="A347" s="1" t="s">
        <v>62</v>
      </c>
      <c r="B347" s="1" t="s">
        <v>2</v>
      </c>
      <c r="C347">
        <v>3.4868068094867724</v>
      </c>
    </row>
    <row r="348" spans="1:3" x14ac:dyDescent="0.25">
      <c r="A348" s="1" t="s">
        <v>62</v>
      </c>
      <c r="B348" s="1" t="s">
        <v>3</v>
      </c>
      <c r="C348">
        <v>3.4868068101273577</v>
      </c>
    </row>
    <row r="349" spans="1:3" x14ac:dyDescent="0.25">
      <c r="A349" s="1" t="s">
        <v>62</v>
      </c>
      <c r="B349" s="1" t="s">
        <v>4</v>
      </c>
      <c r="C349">
        <v>3.6276317556400142</v>
      </c>
    </row>
    <row r="350" spans="1:3" x14ac:dyDescent="0.25">
      <c r="A350" s="1" t="s">
        <v>62</v>
      </c>
      <c r="B350" s="1" t="s">
        <v>5</v>
      </c>
      <c r="C350">
        <v>3.6146860057821115</v>
      </c>
    </row>
    <row r="351" spans="1:3" x14ac:dyDescent="0.25">
      <c r="A351" s="1" t="s">
        <v>62</v>
      </c>
      <c r="B351" s="1" t="s">
        <v>6</v>
      </c>
      <c r="C351">
        <v>3.7637332787203306</v>
      </c>
    </row>
    <row r="352" spans="1:3" x14ac:dyDescent="0.25">
      <c r="A352" s="1" t="s">
        <v>62</v>
      </c>
      <c r="B352" s="1" t="s">
        <v>7</v>
      </c>
      <c r="C352">
        <v>3.4931538445314589</v>
      </c>
    </row>
    <row r="353" spans="1:3" x14ac:dyDescent="0.25">
      <c r="A353" s="1" t="s">
        <v>62</v>
      </c>
      <c r="B353" s="1" t="s">
        <v>8</v>
      </c>
      <c r="C353">
        <v>3.1355490622771307</v>
      </c>
    </row>
    <row r="354" spans="1:3" x14ac:dyDescent="0.25">
      <c r="A354" s="1" t="s">
        <v>62</v>
      </c>
      <c r="B354" s="1" t="s">
        <v>9</v>
      </c>
      <c r="C354">
        <v>1.8830511309974847</v>
      </c>
    </row>
    <row r="355" spans="1:3" x14ac:dyDescent="0.25">
      <c r="A355" s="1" t="s">
        <v>62</v>
      </c>
      <c r="B355" s="1" t="s">
        <v>10</v>
      </c>
      <c r="C355">
        <v>2.1125794201754418</v>
      </c>
    </row>
    <row r="356" spans="1:3" x14ac:dyDescent="0.25">
      <c r="A356" s="1" t="s">
        <v>62</v>
      </c>
      <c r="B356" s="1" t="s">
        <v>11</v>
      </c>
      <c r="C356">
        <v>2.349951173460211</v>
      </c>
    </row>
    <row r="357" spans="1:3" x14ac:dyDescent="0.25">
      <c r="A357" s="1" t="s">
        <v>62</v>
      </c>
      <c r="B357" s="1" t="s">
        <v>12</v>
      </c>
      <c r="C357">
        <v>3.0116300307177228</v>
      </c>
    </row>
    <row r="358" spans="1:3" x14ac:dyDescent="0.25">
      <c r="A358" s="1" t="s">
        <v>62</v>
      </c>
      <c r="B358" s="1" t="s">
        <v>13</v>
      </c>
      <c r="C358">
        <v>2.961812019226731</v>
      </c>
    </row>
    <row r="359" spans="1:3" x14ac:dyDescent="0.25">
      <c r="A359" s="1" t="s">
        <v>62</v>
      </c>
      <c r="B359" s="1" t="s">
        <v>14</v>
      </c>
      <c r="C359">
        <v>3.0368843996509751</v>
      </c>
    </row>
    <row r="360" spans="1:3" x14ac:dyDescent="0.25">
      <c r="A360" s="1" t="s">
        <v>62</v>
      </c>
      <c r="B360" s="1" t="s">
        <v>15</v>
      </c>
      <c r="C360">
        <v>3.3904318088066914</v>
      </c>
    </row>
    <row r="361" spans="1:3" x14ac:dyDescent="0.25">
      <c r="A361" s="1" t="s">
        <v>62</v>
      </c>
      <c r="B361" s="1" t="s">
        <v>16</v>
      </c>
      <c r="C361">
        <v>2.6908297272959936</v>
      </c>
    </row>
    <row r="362" spans="1:3" x14ac:dyDescent="0.25">
      <c r="A362" s="1" t="s">
        <v>62</v>
      </c>
      <c r="B362" s="1" t="s">
        <v>17</v>
      </c>
      <c r="C362">
        <v>2.6949369678927337</v>
      </c>
    </row>
    <row r="363" spans="1:3" x14ac:dyDescent="0.25">
      <c r="A363" s="1" t="s">
        <v>62</v>
      </c>
      <c r="B363" s="1" t="s">
        <v>18</v>
      </c>
      <c r="C363">
        <v>3.276171407809469</v>
      </c>
    </row>
    <row r="364" spans="1:3" x14ac:dyDescent="0.25">
      <c r="A364" s="1" t="s">
        <v>62</v>
      </c>
      <c r="B364" s="1" t="s">
        <v>19</v>
      </c>
      <c r="C364">
        <v>2.9794844299557472</v>
      </c>
    </row>
    <row r="365" spans="1:3" x14ac:dyDescent="0.25">
      <c r="A365" s="1" t="s">
        <v>62</v>
      </c>
      <c r="B365" s="1" t="s">
        <v>20</v>
      </c>
      <c r="C365">
        <v>5.2942995285490388</v>
      </c>
    </row>
    <row r="366" spans="1:3" x14ac:dyDescent="0.25">
      <c r="A366" s="1" t="s">
        <v>62</v>
      </c>
      <c r="B366" s="1" t="s">
        <v>21</v>
      </c>
      <c r="C366">
        <v>5.7506825208693515</v>
      </c>
    </row>
    <row r="367" spans="1:3" x14ac:dyDescent="0.25">
      <c r="A367" s="1" t="s">
        <v>62</v>
      </c>
      <c r="B367" s="1" t="s">
        <v>22</v>
      </c>
      <c r="C367">
        <v>2.8341768074995399</v>
      </c>
    </row>
    <row r="368" spans="1:3" x14ac:dyDescent="0.25">
      <c r="A368" s="1" t="s">
        <v>62</v>
      </c>
      <c r="B368" s="1" t="s">
        <v>23</v>
      </c>
      <c r="C368">
        <v>4.313748662054028</v>
      </c>
    </row>
    <row r="369" spans="1:3" x14ac:dyDescent="0.25">
      <c r="A369" s="1" t="s">
        <v>62</v>
      </c>
      <c r="B369" s="1" t="s">
        <v>24</v>
      </c>
      <c r="C369">
        <v>4.3376604548835465</v>
      </c>
    </row>
    <row r="370" spans="1:3" x14ac:dyDescent="0.25">
      <c r="A370" s="1" t="s">
        <v>62</v>
      </c>
      <c r="B370" s="1" t="s">
        <v>25</v>
      </c>
      <c r="C370">
        <v>4.0304870115509503</v>
      </c>
    </row>
    <row r="371" spans="1:3" x14ac:dyDescent="0.25">
      <c r="A371" s="1" t="s">
        <v>62</v>
      </c>
      <c r="B371" s="1" t="s">
        <v>26</v>
      </c>
      <c r="C371">
        <v>4.0217608115651178</v>
      </c>
    </row>
    <row r="372" spans="1:3" x14ac:dyDescent="0.25">
      <c r="A372" s="1" t="s">
        <v>62</v>
      </c>
      <c r="B372" s="1" t="s">
        <v>27</v>
      </c>
      <c r="C372">
        <v>4.008481811564601</v>
      </c>
    </row>
    <row r="373" spans="1:3" x14ac:dyDescent="0.25">
      <c r="A373" s="1" t="s">
        <v>62</v>
      </c>
      <c r="B373" s="1" t="s">
        <v>28</v>
      </c>
      <c r="C373">
        <v>3.9860972115636466</v>
      </c>
    </row>
    <row r="374" spans="1:3" x14ac:dyDescent="0.25">
      <c r="A374" s="1" t="s">
        <v>62</v>
      </c>
      <c r="B374" s="1" t="s">
        <v>29</v>
      </c>
      <c r="C374">
        <v>3.9853384115634753</v>
      </c>
    </row>
    <row r="375" spans="1:3" x14ac:dyDescent="0.25">
      <c r="A375" s="1" t="s">
        <v>62</v>
      </c>
      <c r="B375" s="1" t="s">
        <v>30</v>
      </c>
      <c r="C375">
        <v>3.9853384115625277</v>
      </c>
    </row>
    <row r="376" spans="1:3" x14ac:dyDescent="0.25">
      <c r="A376" s="1" t="s">
        <v>62</v>
      </c>
      <c r="B376" s="1" t="s">
        <v>31</v>
      </c>
      <c r="C376">
        <v>3.9705418115651123</v>
      </c>
    </row>
    <row r="377" spans="1:3" x14ac:dyDescent="0.25">
      <c r="A377" s="1" t="s">
        <v>62</v>
      </c>
      <c r="B377" s="1" t="s">
        <v>32</v>
      </c>
      <c r="C377">
        <v>3.9735770115651112</v>
      </c>
    </row>
    <row r="378" spans="1:3" x14ac:dyDescent="0.25">
      <c r="A378" s="1" t="s">
        <v>62</v>
      </c>
      <c r="B378" s="1" t="s">
        <v>33</v>
      </c>
      <c r="C378">
        <v>3.9923026136285324</v>
      </c>
    </row>
    <row r="379" spans="1:3" x14ac:dyDescent="0.25">
      <c r="A379" s="1" t="s">
        <v>62</v>
      </c>
      <c r="B379" s="1" t="s">
        <v>34</v>
      </c>
      <c r="C379">
        <v>3.9911824135993719</v>
      </c>
    </row>
    <row r="380" spans="1:3" x14ac:dyDescent="0.25">
      <c r="A380" s="1" t="s">
        <v>62</v>
      </c>
      <c r="B380" s="1" t="s">
        <v>35</v>
      </c>
      <c r="C380">
        <v>3.9941696136290767</v>
      </c>
    </row>
    <row r="381" spans="1:3" x14ac:dyDescent="0.25">
      <c r="A381" s="1" t="s">
        <v>62</v>
      </c>
      <c r="B381" s="1" t="s">
        <v>36</v>
      </c>
      <c r="C381">
        <v>4.3720504350659555</v>
      </c>
    </row>
    <row r="382" spans="1:3" x14ac:dyDescent="0.25">
      <c r="A382" s="1" t="s">
        <v>62</v>
      </c>
      <c r="B382" s="1" t="s">
        <v>37</v>
      </c>
      <c r="C382">
        <v>4.3548740148535048</v>
      </c>
    </row>
    <row r="383" spans="1:3" x14ac:dyDescent="0.25">
      <c r="A383" s="1" t="s">
        <v>62</v>
      </c>
      <c r="B383" s="1" t="s">
        <v>38</v>
      </c>
      <c r="C383">
        <v>4.3483237552869083</v>
      </c>
    </row>
    <row r="384" spans="1:3" x14ac:dyDescent="0.25">
      <c r="A384" s="1" t="s">
        <v>62</v>
      </c>
      <c r="B384" s="1" t="s">
        <v>39</v>
      </c>
      <c r="C384">
        <v>4.3009385102464082</v>
      </c>
    </row>
    <row r="385" spans="1:3" x14ac:dyDescent="0.25">
      <c r="A385" s="1" t="s">
        <v>62</v>
      </c>
      <c r="B385" s="1" t="s">
        <v>40</v>
      </c>
      <c r="C385">
        <v>4.2997955583093059</v>
      </c>
    </row>
    <row r="386" spans="1:3" x14ac:dyDescent="0.25">
      <c r="A386" s="1" t="s">
        <v>62</v>
      </c>
      <c r="B386" s="1" t="s">
        <v>41</v>
      </c>
      <c r="C386">
        <v>4.2866740569926876</v>
      </c>
    </row>
    <row r="387" spans="1:3" x14ac:dyDescent="0.25">
      <c r="A387" s="1" t="s">
        <v>62</v>
      </c>
      <c r="B387" s="1" t="s">
        <v>42</v>
      </c>
      <c r="C387">
        <v>4.329412656984406</v>
      </c>
    </row>
    <row r="388" spans="1:3" x14ac:dyDescent="0.25">
      <c r="A388" s="1" t="s">
        <v>62</v>
      </c>
      <c r="B388" s="1" t="s">
        <v>43</v>
      </c>
      <c r="C388">
        <v>4.3183110552419404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workbookViewId="0">
      <selection activeCell="F12" sqref="F12:F13"/>
    </sheetView>
  </sheetViews>
  <sheetFormatPr baseColWidth="10" defaultRowHeight="15" x14ac:dyDescent="0.25"/>
  <sheetData>
    <row r="1" spans="1:3" x14ac:dyDescent="0.25">
      <c r="A1" s="1" t="s">
        <v>58</v>
      </c>
      <c r="B1" s="1" t="s">
        <v>57</v>
      </c>
      <c r="C1" s="1" t="s">
        <v>60</v>
      </c>
    </row>
    <row r="2" spans="1:3" x14ac:dyDescent="0.25">
      <c r="A2" s="1" t="s">
        <v>1</v>
      </c>
      <c r="B2" s="1" t="s">
        <v>0</v>
      </c>
      <c r="C2">
        <v>192.95284477419068</v>
      </c>
    </row>
    <row r="3" spans="1:3" x14ac:dyDescent="0.25">
      <c r="A3" s="1" t="s">
        <v>1</v>
      </c>
      <c r="B3" s="1" t="s">
        <v>44</v>
      </c>
      <c r="C3">
        <v>200.98465517451285</v>
      </c>
    </row>
    <row r="4" spans="1:3" x14ac:dyDescent="0.25">
      <c r="A4" s="1" t="s">
        <v>1</v>
      </c>
      <c r="B4" s="1" t="s">
        <v>45</v>
      </c>
      <c r="C4">
        <v>233.05242405278392</v>
      </c>
    </row>
    <row r="5" spans="1:3" x14ac:dyDescent="0.25">
      <c r="A5" s="1" t="s">
        <v>1</v>
      </c>
      <c r="B5" s="1" t="s">
        <v>46</v>
      </c>
      <c r="C5">
        <v>265.11524142828404</v>
      </c>
    </row>
    <row r="6" spans="1:3" x14ac:dyDescent="0.25">
      <c r="A6" s="1" t="s">
        <v>1</v>
      </c>
      <c r="B6" s="1" t="s">
        <v>47</v>
      </c>
      <c r="C6">
        <v>305.68286836640704</v>
      </c>
    </row>
    <row r="7" spans="1:3" x14ac:dyDescent="0.25">
      <c r="A7" s="1" t="s">
        <v>1</v>
      </c>
      <c r="B7" s="1" t="s">
        <v>48</v>
      </c>
      <c r="C7">
        <v>329.8681076539674</v>
      </c>
    </row>
    <row r="8" spans="1:3" x14ac:dyDescent="0.25">
      <c r="A8" s="1" t="s">
        <v>1</v>
      </c>
      <c r="B8" s="1" t="s">
        <v>49</v>
      </c>
      <c r="C8">
        <v>370.32374434751478</v>
      </c>
    </row>
    <row r="9" spans="1:3" x14ac:dyDescent="0.25">
      <c r="A9" s="1" t="s">
        <v>1</v>
      </c>
      <c r="B9" s="1" t="s">
        <v>61</v>
      </c>
      <c r="C9">
        <v>369.71963661601762</v>
      </c>
    </row>
    <row r="10" spans="1:3" x14ac:dyDescent="0.25">
      <c r="A10" s="1" t="s">
        <v>1</v>
      </c>
      <c r="B10" s="1" t="s">
        <v>62</v>
      </c>
      <c r="C10">
        <v>370.20311983288178</v>
      </c>
    </row>
    <row r="11" spans="1:3" x14ac:dyDescent="0.25">
      <c r="A11" s="1" t="s">
        <v>2</v>
      </c>
      <c r="B11" s="1" t="s">
        <v>0</v>
      </c>
      <c r="C11">
        <v>118.98061667747383</v>
      </c>
    </row>
    <row r="12" spans="1:3" x14ac:dyDescent="0.25">
      <c r="A12" s="1" t="s">
        <v>2</v>
      </c>
      <c r="B12" s="1" t="s">
        <v>44</v>
      </c>
      <c r="C12">
        <v>123.99368902699695</v>
      </c>
    </row>
    <row r="13" spans="1:3" x14ac:dyDescent="0.25">
      <c r="A13" s="1" t="s">
        <v>2</v>
      </c>
      <c r="B13" s="1" t="s">
        <v>45</v>
      </c>
      <c r="C13">
        <v>144.03239941459594</v>
      </c>
    </row>
    <row r="14" spans="1:3" x14ac:dyDescent="0.25">
      <c r="A14" s="1" t="s">
        <v>2</v>
      </c>
      <c r="B14" s="1" t="s">
        <v>46</v>
      </c>
      <c r="C14">
        <v>164.07131922354188</v>
      </c>
    </row>
    <row r="15" spans="1:3" x14ac:dyDescent="0.25">
      <c r="A15" s="1" t="s">
        <v>2</v>
      </c>
      <c r="B15" s="1" t="s">
        <v>47</v>
      </c>
      <c r="C15">
        <v>187.80516095713949</v>
      </c>
    </row>
    <row r="16" spans="1:3" x14ac:dyDescent="0.25">
      <c r="A16" s="1" t="s">
        <v>2</v>
      </c>
      <c r="B16" s="1" t="s">
        <v>48</v>
      </c>
      <c r="C16">
        <v>202.91886622350026</v>
      </c>
    </row>
    <row r="17" spans="1:3" x14ac:dyDescent="0.25">
      <c r="A17" s="1" t="s">
        <v>2</v>
      </c>
      <c r="B17" s="1" t="s">
        <v>49</v>
      </c>
      <c r="C17">
        <v>228.19949651713935</v>
      </c>
    </row>
    <row r="18" spans="1:3" x14ac:dyDescent="0.25">
      <c r="A18" s="1" t="s">
        <v>2</v>
      </c>
      <c r="B18" s="1" t="s">
        <v>61</v>
      </c>
      <c r="C18">
        <v>227.82723553115858</v>
      </c>
    </row>
    <row r="19" spans="1:3" x14ac:dyDescent="0.25">
      <c r="A19" s="1" t="s">
        <v>2</v>
      </c>
      <c r="B19" s="1" t="s">
        <v>62</v>
      </c>
      <c r="C19">
        <v>228.12516574848368</v>
      </c>
    </row>
    <row r="20" spans="1:3" x14ac:dyDescent="0.25">
      <c r="A20" s="1" t="s">
        <v>3</v>
      </c>
      <c r="B20" s="1" t="s">
        <v>0</v>
      </c>
      <c r="C20">
        <v>174.97149511393215</v>
      </c>
    </row>
    <row r="21" spans="1:3" x14ac:dyDescent="0.25">
      <c r="A21" s="1" t="s">
        <v>3</v>
      </c>
      <c r="B21" s="1" t="s">
        <v>44</v>
      </c>
      <c r="C21">
        <v>181.98610568040465</v>
      </c>
    </row>
    <row r="22" spans="1:3" x14ac:dyDescent="0.25">
      <c r="A22" s="1" t="s">
        <v>3</v>
      </c>
      <c r="B22" s="1" t="s">
        <v>45</v>
      </c>
      <c r="C22">
        <v>211.04747414222055</v>
      </c>
    </row>
    <row r="23" spans="1:3" x14ac:dyDescent="0.25">
      <c r="A23" s="1" t="s">
        <v>3</v>
      </c>
      <c r="B23" s="1" t="s">
        <v>46</v>
      </c>
      <c r="C23">
        <v>241.10480446874132</v>
      </c>
    </row>
    <row r="24" spans="1:3" x14ac:dyDescent="0.25">
      <c r="A24" s="1" t="s">
        <v>3</v>
      </c>
      <c r="B24" s="1" t="s">
        <v>47</v>
      </c>
      <c r="C24">
        <v>276.71292332514611</v>
      </c>
    </row>
    <row r="25" spans="1:3" x14ac:dyDescent="0.25">
      <c r="A25" s="1" t="s">
        <v>3</v>
      </c>
      <c r="B25" s="1" t="s">
        <v>48</v>
      </c>
      <c r="C25">
        <v>298.88049754101814</v>
      </c>
    </row>
    <row r="26" spans="1:3" x14ac:dyDescent="0.25">
      <c r="A26" s="1" t="s">
        <v>3</v>
      </c>
      <c r="B26" s="1" t="s">
        <v>49</v>
      </c>
      <c r="C26">
        <v>335.29311988220206</v>
      </c>
    </row>
    <row r="27" spans="1:3" x14ac:dyDescent="0.25">
      <c r="A27" s="1" t="s">
        <v>3</v>
      </c>
      <c r="B27" s="1" t="s">
        <v>61</v>
      </c>
      <c r="C27">
        <v>334.74615747678962</v>
      </c>
    </row>
    <row r="28" spans="1:3" x14ac:dyDescent="0.25">
      <c r="A28" s="1" t="s">
        <v>3</v>
      </c>
      <c r="B28" s="1" t="s">
        <v>62</v>
      </c>
      <c r="C28">
        <v>335.18390577776472</v>
      </c>
    </row>
    <row r="29" spans="1:3" x14ac:dyDescent="0.25">
      <c r="A29" s="1" t="s">
        <v>4</v>
      </c>
      <c r="B29" s="1" t="s">
        <v>0</v>
      </c>
      <c r="C29">
        <v>1714.9340600807782</v>
      </c>
    </row>
    <row r="30" spans="1:3" x14ac:dyDescent="0.25">
      <c r="A30" s="1" t="s">
        <v>4</v>
      </c>
      <c r="B30" s="1" t="s">
        <v>44</v>
      </c>
      <c r="C30">
        <v>1662.8770322390833</v>
      </c>
    </row>
    <row r="31" spans="1:3" x14ac:dyDescent="0.25">
      <c r="A31" s="1" t="s">
        <v>4</v>
      </c>
      <c r="B31" s="1" t="s">
        <v>45</v>
      </c>
      <c r="C31">
        <v>1549.5686577443498</v>
      </c>
    </row>
    <row r="32" spans="1:3" x14ac:dyDescent="0.25">
      <c r="A32" s="1" t="s">
        <v>4</v>
      </c>
      <c r="B32" s="1" t="s">
        <v>46</v>
      </c>
      <c r="C32">
        <v>1425.5072416115313</v>
      </c>
    </row>
    <row r="33" spans="1:3" x14ac:dyDescent="0.25">
      <c r="A33" s="1" t="s">
        <v>4</v>
      </c>
      <c r="B33" s="1" t="s">
        <v>47</v>
      </c>
      <c r="C33">
        <v>1350.021922725487</v>
      </c>
    </row>
    <row r="34" spans="1:3" x14ac:dyDescent="0.25">
      <c r="A34" s="1" t="s">
        <v>4</v>
      </c>
      <c r="B34" s="1" t="s">
        <v>48</v>
      </c>
      <c r="C34">
        <v>1236.354163793809</v>
      </c>
    </row>
    <row r="35" spans="1:3" x14ac:dyDescent="0.25">
      <c r="A35" s="1" t="s">
        <v>4</v>
      </c>
      <c r="B35" s="1" t="s">
        <v>49</v>
      </c>
      <c r="C35">
        <v>1112.7784893012024</v>
      </c>
    </row>
    <row r="36" spans="1:3" x14ac:dyDescent="0.25">
      <c r="A36" s="1" t="s">
        <v>4</v>
      </c>
      <c r="B36" s="1" t="s">
        <v>61</v>
      </c>
      <c r="C36">
        <v>1019.3505943029054</v>
      </c>
    </row>
    <row r="37" spans="1:3" x14ac:dyDescent="0.25">
      <c r="A37" s="1" t="s">
        <v>4</v>
      </c>
      <c r="B37" s="1" t="s">
        <v>62</v>
      </c>
      <c r="C37">
        <v>915.35817249411593</v>
      </c>
    </row>
    <row r="38" spans="1:3" x14ac:dyDescent="0.25">
      <c r="A38" s="1" t="s">
        <v>5</v>
      </c>
      <c r="B38" s="1" t="s">
        <v>0</v>
      </c>
      <c r="C38">
        <v>1317.9573663019989</v>
      </c>
    </row>
    <row r="39" spans="1:3" x14ac:dyDescent="0.25">
      <c r="A39" s="1" t="s">
        <v>5</v>
      </c>
      <c r="B39" s="1" t="s">
        <v>44</v>
      </c>
      <c r="C39">
        <v>1367.950148398334</v>
      </c>
    </row>
    <row r="40" spans="1:3" x14ac:dyDescent="0.25">
      <c r="A40" s="1" t="s">
        <v>5</v>
      </c>
      <c r="B40" s="1" t="s">
        <v>45</v>
      </c>
      <c r="C40">
        <v>1492.0319464914219</v>
      </c>
    </row>
    <row r="41" spans="1:3" x14ac:dyDescent="0.25">
      <c r="A41" s="1" t="s">
        <v>5</v>
      </c>
      <c r="B41" s="1" t="s">
        <v>46</v>
      </c>
      <c r="C41">
        <v>1595.4550073403045</v>
      </c>
    </row>
    <row r="42" spans="1:3" x14ac:dyDescent="0.25">
      <c r="A42" s="1" t="s">
        <v>5</v>
      </c>
      <c r="B42" s="1" t="s">
        <v>47</v>
      </c>
      <c r="C42">
        <v>1731.7052211588143</v>
      </c>
    </row>
    <row r="43" spans="1:3" x14ac:dyDescent="0.25">
      <c r="A43" s="1" t="s">
        <v>5</v>
      </c>
      <c r="B43" s="1" t="s">
        <v>48</v>
      </c>
      <c r="C43">
        <v>1857.0296699430287</v>
      </c>
    </row>
    <row r="44" spans="1:3" x14ac:dyDescent="0.25">
      <c r="A44" s="1" t="s">
        <v>5</v>
      </c>
      <c r="B44" s="1" t="s">
        <v>49</v>
      </c>
      <c r="C44">
        <v>1955.0079238603214</v>
      </c>
    </row>
    <row r="45" spans="1:3" x14ac:dyDescent="0.25">
      <c r="A45" s="1" t="s">
        <v>5</v>
      </c>
      <c r="B45" s="1" t="s">
        <v>61</v>
      </c>
      <c r="C45">
        <v>1954.6716302858688</v>
      </c>
    </row>
    <row r="46" spans="1:3" x14ac:dyDescent="0.25">
      <c r="A46" s="1" t="s">
        <v>5</v>
      </c>
      <c r="B46" s="1" t="s">
        <v>62</v>
      </c>
      <c r="C46">
        <v>1954.476593798918</v>
      </c>
    </row>
    <row r="47" spans="1:3" x14ac:dyDescent="0.25">
      <c r="A47" s="1" t="s">
        <v>6</v>
      </c>
      <c r="B47" s="1" t="s">
        <v>0</v>
      </c>
      <c r="C47">
        <v>6583.5578344836167</v>
      </c>
    </row>
    <row r="48" spans="1:3" x14ac:dyDescent="0.25">
      <c r="A48" s="1" t="s">
        <v>6</v>
      </c>
      <c r="B48" s="1" t="s">
        <v>44</v>
      </c>
      <c r="C48">
        <v>6590.4633723593515</v>
      </c>
    </row>
    <row r="49" spans="1:3" x14ac:dyDescent="0.25">
      <c r="A49" s="1" t="s">
        <v>6</v>
      </c>
      <c r="B49" s="1" t="s">
        <v>45</v>
      </c>
      <c r="C49">
        <v>6604.2605166045614</v>
      </c>
    </row>
    <row r="50" spans="1:3" x14ac:dyDescent="0.25">
      <c r="A50" s="1" t="s">
        <v>6</v>
      </c>
      <c r="B50" s="1" t="s">
        <v>46</v>
      </c>
      <c r="C50">
        <v>6644.5214047707814</v>
      </c>
    </row>
    <row r="51" spans="1:3" x14ac:dyDescent="0.25">
      <c r="A51" s="1" t="s">
        <v>6</v>
      </c>
      <c r="B51" s="1" t="s">
        <v>47</v>
      </c>
      <c r="C51">
        <v>6663.8894444858488</v>
      </c>
    </row>
    <row r="52" spans="1:3" x14ac:dyDescent="0.25">
      <c r="A52" s="1" t="s">
        <v>6</v>
      </c>
      <c r="B52" s="1" t="s">
        <v>48</v>
      </c>
      <c r="C52">
        <v>6578.7278878885154</v>
      </c>
    </row>
    <row r="53" spans="1:3" x14ac:dyDescent="0.25">
      <c r="A53" s="1" t="s">
        <v>6</v>
      </c>
      <c r="B53" s="1" t="s">
        <v>49</v>
      </c>
      <c r="C53">
        <v>6345.1096045941722</v>
      </c>
    </row>
    <row r="54" spans="1:3" x14ac:dyDescent="0.25">
      <c r="A54" s="1" t="s">
        <v>6</v>
      </c>
      <c r="B54" s="1" t="s">
        <v>61</v>
      </c>
      <c r="C54">
        <v>6342.3459280450061</v>
      </c>
    </row>
    <row r="55" spans="1:3" x14ac:dyDescent="0.25">
      <c r="A55" s="1" t="s">
        <v>6</v>
      </c>
      <c r="B55" s="1" t="s">
        <v>62</v>
      </c>
      <c r="C55">
        <v>6330.2266083913073</v>
      </c>
    </row>
    <row r="56" spans="1:3" x14ac:dyDescent="0.25">
      <c r="A56" s="1" t="s">
        <v>7</v>
      </c>
      <c r="B56" s="1" t="s">
        <v>0</v>
      </c>
      <c r="C56">
        <v>19371.433829867874</v>
      </c>
    </row>
    <row r="57" spans="1:3" x14ac:dyDescent="0.25">
      <c r="A57" s="1" t="s">
        <v>7</v>
      </c>
      <c r="B57" s="1" t="s">
        <v>44</v>
      </c>
      <c r="C57">
        <v>19390.43195347246</v>
      </c>
    </row>
    <row r="58" spans="1:3" x14ac:dyDescent="0.25">
      <c r="A58" s="1" t="s">
        <v>7</v>
      </c>
      <c r="B58" s="1" t="s">
        <v>45</v>
      </c>
      <c r="C58">
        <v>19448.13386132189</v>
      </c>
    </row>
    <row r="59" spans="1:3" x14ac:dyDescent="0.25">
      <c r="A59" s="1" t="s">
        <v>7</v>
      </c>
      <c r="B59" s="1" t="s">
        <v>46</v>
      </c>
      <c r="C59">
        <v>19535.884982877218</v>
      </c>
    </row>
    <row r="60" spans="1:3" x14ac:dyDescent="0.25">
      <c r="A60" s="1" t="s">
        <v>7</v>
      </c>
      <c r="B60" s="1" t="s">
        <v>47</v>
      </c>
      <c r="C60">
        <v>19567.04297923639</v>
      </c>
    </row>
    <row r="61" spans="1:3" x14ac:dyDescent="0.25">
      <c r="A61" s="1" t="s">
        <v>7</v>
      </c>
      <c r="B61" s="1" t="s">
        <v>48</v>
      </c>
      <c r="C61">
        <v>19482.464425642058</v>
      </c>
    </row>
    <row r="62" spans="1:3" x14ac:dyDescent="0.25">
      <c r="A62" s="1" t="s">
        <v>7</v>
      </c>
      <c r="B62" s="1" t="s">
        <v>49</v>
      </c>
      <c r="C62">
        <v>18656.17520412404</v>
      </c>
    </row>
    <row r="63" spans="1:3" x14ac:dyDescent="0.25">
      <c r="A63" s="1" t="s">
        <v>7</v>
      </c>
      <c r="B63" s="1" t="s">
        <v>61</v>
      </c>
      <c r="C63">
        <v>18520.620067236079</v>
      </c>
    </row>
    <row r="64" spans="1:3" x14ac:dyDescent="0.25">
      <c r="A64" s="1" t="s">
        <v>7</v>
      </c>
      <c r="B64" s="1" t="s">
        <v>62</v>
      </c>
      <c r="C64">
        <v>18656.870532655361</v>
      </c>
    </row>
    <row r="65" spans="1:3" x14ac:dyDescent="0.25">
      <c r="A65" s="1" t="s">
        <v>8</v>
      </c>
      <c r="B65" s="1" t="s">
        <v>0</v>
      </c>
      <c r="C65">
        <v>9712.3313489498305</v>
      </c>
    </row>
    <row r="66" spans="1:3" x14ac:dyDescent="0.25">
      <c r="A66" s="1" t="s">
        <v>8</v>
      </c>
      <c r="B66" s="1" t="s">
        <v>44</v>
      </c>
      <c r="C66">
        <v>9723.0904340662328</v>
      </c>
    </row>
    <row r="67" spans="1:3" x14ac:dyDescent="0.25">
      <c r="A67" s="1" t="s">
        <v>8</v>
      </c>
      <c r="B67" s="1" t="s">
        <v>45</v>
      </c>
      <c r="C67">
        <v>9740.8693702192431</v>
      </c>
    </row>
    <row r="68" spans="1:3" x14ac:dyDescent="0.25">
      <c r="A68" s="1" t="s">
        <v>8</v>
      </c>
      <c r="B68" s="1" t="s">
        <v>46</v>
      </c>
      <c r="C68">
        <v>9800.7577148722703</v>
      </c>
    </row>
    <row r="69" spans="1:3" x14ac:dyDescent="0.25">
      <c r="A69" s="1" t="s">
        <v>8</v>
      </c>
      <c r="B69" s="1" t="s">
        <v>47</v>
      </c>
      <c r="C69">
        <v>9828.0019824733645</v>
      </c>
    </row>
    <row r="70" spans="1:3" x14ac:dyDescent="0.25">
      <c r="A70" s="1" t="s">
        <v>8</v>
      </c>
      <c r="B70" s="1" t="s">
        <v>48</v>
      </c>
      <c r="C70">
        <v>9721.2665510206116</v>
      </c>
    </row>
    <row r="71" spans="1:3" x14ac:dyDescent="0.25">
      <c r="A71" s="1" t="s">
        <v>8</v>
      </c>
      <c r="B71" s="1" t="s">
        <v>49</v>
      </c>
      <c r="C71">
        <v>9359.2331965466437</v>
      </c>
    </row>
    <row r="72" spans="1:3" x14ac:dyDescent="0.25">
      <c r="A72" s="1" t="s">
        <v>8</v>
      </c>
      <c r="B72" s="1" t="s">
        <v>61</v>
      </c>
      <c r="C72">
        <v>9354.4214337359899</v>
      </c>
    </row>
    <row r="73" spans="1:3" x14ac:dyDescent="0.25">
      <c r="A73" s="1" t="s">
        <v>8</v>
      </c>
      <c r="B73" s="1" t="s">
        <v>62</v>
      </c>
      <c r="C73">
        <v>9352.9479005771373</v>
      </c>
    </row>
    <row r="74" spans="1:3" x14ac:dyDescent="0.25">
      <c r="A74" s="1" t="s">
        <v>9</v>
      </c>
      <c r="B74" s="1" t="s">
        <v>0</v>
      </c>
      <c r="C74">
        <v>2726.8147462254205</v>
      </c>
    </row>
    <row r="75" spans="1:3" x14ac:dyDescent="0.25">
      <c r="A75" s="1" t="s">
        <v>9</v>
      </c>
      <c r="B75" s="1" t="s">
        <v>44</v>
      </c>
      <c r="C75">
        <v>2603.8301062520768</v>
      </c>
    </row>
    <row r="76" spans="1:3" x14ac:dyDescent="0.25">
      <c r="A76" s="1" t="s">
        <v>9</v>
      </c>
      <c r="B76" s="1" t="s">
        <v>45</v>
      </c>
      <c r="C76">
        <v>2288.1131421425907</v>
      </c>
    </row>
    <row r="77" spans="1:3" x14ac:dyDescent="0.25">
      <c r="A77" s="1" t="s">
        <v>9</v>
      </c>
      <c r="B77" s="1" t="s">
        <v>46</v>
      </c>
      <c r="C77">
        <v>2101.6646922961472</v>
      </c>
    </row>
    <row r="78" spans="1:3" x14ac:dyDescent="0.25">
      <c r="A78" s="1" t="s">
        <v>9</v>
      </c>
      <c r="B78" s="1" t="s">
        <v>47</v>
      </c>
      <c r="C78">
        <v>1869.7404473670795</v>
      </c>
    </row>
    <row r="79" spans="1:3" x14ac:dyDescent="0.25">
      <c r="A79" s="1" t="s">
        <v>9</v>
      </c>
      <c r="B79" s="1" t="s">
        <v>48</v>
      </c>
      <c r="C79">
        <v>1695.0676956215475</v>
      </c>
    </row>
    <row r="80" spans="1:3" x14ac:dyDescent="0.25">
      <c r="A80" s="1" t="s">
        <v>9</v>
      </c>
      <c r="B80" s="1" t="s">
        <v>49</v>
      </c>
      <c r="C80">
        <v>1665.013687103962</v>
      </c>
    </row>
    <row r="81" spans="1:3" x14ac:dyDescent="0.25">
      <c r="A81" s="1" t="s">
        <v>9</v>
      </c>
      <c r="B81" s="1" t="s">
        <v>61</v>
      </c>
      <c r="C81">
        <v>1430.6034512778672</v>
      </c>
    </row>
    <row r="82" spans="1:3" x14ac:dyDescent="0.25">
      <c r="A82" s="1" t="s">
        <v>9</v>
      </c>
      <c r="B82" s="1" t="s">
        <v>62</v>
      </c>
      <c r="C82">
        <v>1262.7691607720737</v>
      </c>
    </row>
    <row r="83" spans="1:3" x14ac:dyDescent="0.25">
      <c r="A83" s="1" t="s">
        <v>10</v>
      </c>
      <c r="B83" s="1" t="s">
        <v>0</v>
      </c>
      <c r="C83">
        <v>7631.9706031213846</v>
      </c>
    </row>
    <row r="84" spans="1:3" x14ac:dyDescent="0.25">
      <c r="A84" s="1" t="s">
        <v>10</v>
      </c>
      <c r="B84" s="1" t="s">
        <v>44</v>
      </c>
      <c r="C84">
        <v>7288.9201154049351</v>
      </c>
    </row>
    <row r="85" spans="1:3" x14ac:dyDescent="0.25">
      <c r="A85" s="1" t="s">
        <v>10</v>
      </c>
      <c r="B85" s="1" t="s">
        <v>45</v>
      </c>
      <c r="C85">
        <v>6403.9110379359799</v>
      </c>
    </row>
    <row r="86" spans="1:3" x14ac:dyDescent="0.25">
      <c r="A86" s="1" t="s">
        <v>10</v>
      </c>
      <c r="B86" s="1" t="s">
        <v>46</v>
      </c>
      <c r="C86">
        <v>5881.387465789041</v>
      </c>
    </row>
    <row r="87" spans="1:3" x14ac:dyDescent="0.25">
      <c r="A87" s="1" t="s">
        <v>10</v>
      </c>
      <c r="B87" s="1" t="s">
        <v>47</v>
      </c>
      <c r="C87">
        <v>5232.5688513226423</v>
      </c>
    </row>
    <row r="88" spans="1:3" x14ac:dyDescent="0.25">
      <c r="A88" s="1" t="s">
        <v>10</v>
      </c>
      <c r="B88" s="1" t="s">
        <v>48</v>
      </c>
      <c r="C88">
        <v>4745.8664238506772</v>
      </c>
    </row>
    <row r="89" spans="1:3" x14ac:dyDescent="0.25">
      <c r="A89" s="1" t="s">
        <v>10</v>
      </c>
      <c r="B89" s="1" t="s">
        <v>49</v>
      </c>
      <c r="C89">
        <v>4658.6442321167851</v>
      </c>
    </row>
    <row r="90" spans="1:3" x14ac:dyDescent="0.25">
      <c r="A90" s="1" t="s">
        <v>10</v>
      </c>
      <c r="B90" s="1" t="s">
        <v>61</v>
      </c>
      <c r="C90">
        <v>4004.5330667882586</v>
      </c>
    </row>
    <row r="91" spans="1:3" x14ac:dyDescent="0.25">
      <c r="A91" s="1" t="s">
        <v>10</v>
      </c>
      <c r="B91" s="1" t="s">
        <v>62</v>
      </c>
      <c r="C91">
        <v>3535.4049321571301</v>
      </c>
    </row>
    <row r="92" spans="1:3" x14ac:dyDescent="0.25">
      <c r="A92" s="1" t="s">
        <v>11</v>
      </c>
      <c r="B92" s="1" t="s">
        <v>0</v>
      </c>
      <c r="C92">
        <v>2096.9279006065144</v>
      </c>
    </row>
    <row r="93" spans="1:3" x14ac:dyDescent="0.25">
      <c r="A93" s="1" t="s">
        <v>11</v>
      </c>
      <c r="B93" s="1" t="s">
        <v>44</v>
      </c>
      <c r="C93">
        <v>2002.4535141558304</v>
      </c>
    </row>
    <row r="94" spans="1:3" x14ac:dyDescent="0.25">
      <c r="A94" s="1" t="s">
        <v>11</v>
      </c>
      <c r="B94" s="1" t="s">
        <v>45</v>
      </c>
      <c r="C94">
        <v>1760.0824471660312</v>
      </c>
    </row>
    <row r="95" spans="1:3" x14ac:dyDescent="0.25">
      <c r="A95" s="1" t="s">
        <v>11</v>
      </c>
      <c r="B95" s="1" t="s">
        <v>46</v>
      </c>
      <c r="C95">
        <v>1616.3074083517977</v>
      </c>
    </row>
    <row r="96" spans="1:3" x14ac:dyDescent="0.25">
      <c r="A96" s="1" t="s">
        <v>11</v>
      </c>
      <c r="B96" s="1" t="s">
        <v>47</v>
      </c>
      <c r="C96">
        <v>1438.6335537068792</v>
      </c>
    </row>
    <row r="97" spans="1:3" x14ac:dyDescent="0.25">
      <c r="A97" s="1" t="s">
        <v>11</v>
      </c>
      <c r="B97" s="1" t="s">
        <v>48</v>
      </c>
      <c r="C97">
        <v>1304.8909941965439</v>
      </c>
    </row>
    <row r="98" spans="1:3" x14ac:dyDescent="0.25">
      <c r="A98" s="1" t="s">
        <v>11</v>
      </c>
      <c r="B98" s="1" t="s">
        <v>49</v>
      </c>
      <c r="C98">
        <v>1276.9711896593089</v>
      </c>
    </row>
    <row r="99" spans="1:3" x14ac:dyDescent="0.25">
      <c r="A99" s="1" t="s">
        <v>11</v>
      </c>
      <c r="B99" s="1" t="s">
        <v>61</v>
      </c>
      <c r="C99">
        <v>1098.1530251799109</v>
      </c>
    </row>
    <row r="100" spans="1:3" x14ac:dyDescent="0.25">
      <c r="A100" s="1" t="s">
        <v>11</v>
      </c>
      <c r="B100" s="1" t="s">
        <v>62</v>
      </c>
      <c r="C100">
        <v>972.01211729276497</v>
      </c>
    </row>
    <row r="101" spans="1:3" x14ac:dyDescent="0.25">
      <c r="A101" s="1" t="s">
        <v>12</v>
      </c>
      <c r="B101" s="1" t="s">
        <v>0</v>
      </c>
      <c r="C101">
        <v>1461.6309817211827</v>
      </c>
    </row>
    <row r="102" spans="1:3" x14ac:dyDescent="0.25">
      <c r="A102" s="1" t="s">
        <v>12</v>
      </c>
      <c r="B102" s="1" t="s">
        <v>44</v>
      </c>
      <c r="C102">
        <v>1396.0817278355933</v>
      </c>
    </row>
    <row r="103" spans="1:3" x14ac:dyDescent="0.25">
      <c r="A103" s="1" t="s">
        <v>12</v>
      </c>
      <c r="B103" s="1" t="s">
        <v>45</v>
      </c>
      <c r="C103">
        <v>1226.0982853379917</v>
      </c>
    </row>
    <row r="104" spans="1:3" x14ac:dyDescent="0.25">
      <c r="A104" s="1" t="s">
        <v>12</v>
      </c>
      <c r="B104" s="1" t="s">
        <v>46</v>
      </c>
      <c r="C104">
        <v>1126.6323161240332</v>
      </c>
    </row>
    <row r="105" spans="1:3" x14ac:dyDescent="0.25">
      <c r="A105" s="1" t="s">
        <v>12</v>
      </c>
      <c r="B105" s="1" t="s">
        <v>47</v>
      </c>
      <c r="C105">
        <v>1002.3165362566682</v>
      </c>
    </row>
    <row r="106" spans="1:3" x14ac:dyDescent="0.25">
      <c r="A106" s="1" t="s">
        <v>12</v>
      </c>
      <c r="B106" s="1" t="s">
        <v>48</v>
      </c>
      <c r="C106">
        <v>910.3183689470842</v>
      </c>
    </row>
    <row r="107" spans="1:3" x14ac:dyDescent="0.25">
      <c r="A107" s="1" t="s">
        <v>12</v>
      </c>
      <c r="B107" s="1" t="s">
        <v>49</v>
      </c>
      <c r="C107">
        <v>890.28264840212341</v>
      </c>
    </row>
    <row r="108" spans="1:3" x14ac:dyDescent="0.25">
      <c r="A108" s="1" t="s">
        <v>12</v>
      </c>
      <c r="B108" s="1" t="s">
        <v>61</v>
      </c>
      <c r="C108">
        <v>766.72055629782642</v>
      </c>
    </row>
    <row r="109" spans="1:3" x14ac:dyDescent="0.25">
      <c r="A109" s="1" t="s">
        <v>12</v>
      </c>
      <c r="B109" s="1" t="s">
        <v>62</v>
      </c>
      <c r="C109">
        <v>677.77970216080575</v>
      </c>
    </row>
    <row r="110" spans="1:3" x14ac:dyDescent="0.25">
      <c r="A110" s="1" t="s">
        <v>13</v>
      </c>
      <c r="B110" s="1" t="s">
        <v>0</v>
      </c>
      <c r="C110">
        <v>270.05061078492429</v>
      </c>
    </row>
    <row r="111" spans="1:3" x14ac:dyDescent="0.25">
      <c r="A111" s="1" t="s">
        <v>13</v>
      </c>
      <c r="B111" s="1" t="s">
        <v>44</v>
      </c>
      <c r="C111">
        <v>257.92690574866441</v>
      </c>
    </row>
    <row r="112" spans="1:3" x14ac:dyDescent="0.25">
      <c r="A112" s="1" t="s">
        <v>13</v>
      </c>
      <c r="B112" s="1" t="s">
        <v>45</v>
      </c>
      <c r="C112">
        <v>227.88199796963963</v>
      </c>
    </row>
    <row r="113" spans="1:3" x14ac:dyDescent="0.25">
      <c r="A113" s="1" t="s">
        <v>13</v>
      </c>
      <c r="B113" s="1" t="s">
        <v>46</v>
      </c>
      <c r="C113">
        <v>204.15900695131265</v>
      </c>
    </row>
    <row r="114" spans="1:3" x14ac:dyDescent="0.25">
      <c r="A114" s="1" t="s">
        <v>13</v>
      </c>
      <c r="B114" s="1" t="s">
        <v>47</v>
      </c>
      <c r="C114">
        <v>184.90228180569403</v>
      </c>
    </row>
    <row r="115" spans="1:3" x14ac:dyDescent="0.25">
      <c r="A115" s="1" t="s">
        <v>13</v>
      </c>
      <c r="B115" s="1" t="s">
        <v>48</v>
      </c>
      <c r="C115">
        <v>166.91946542037937</v>
      </c>
    </row>
    <row r="116" spans="1:3" x14ac:dyDescent="0.25">
      <c r="A116" s="1" t="s">
        <v>13</v>
      </c>
      <c r="B116" s="1" t="s">
        <v>49</v>
      </c>
      <c r="C116">
        <v>162.92705321467847</v>
      </c>
    </row>
    <row r="117" spans="1:3" x14ac:dyDescent="0.25">
      <c r="A117" s="1" t="s">
        <v>13</v>
      </c>
      <c r="B117" s="1" t="s">
        <v>61</v>
      </c>
      <c r="C117">
        <v>139.0284549847392</v>
      </c>
    </row>
    <row r="118" spans="1:3" x14ac:dyDescent="0.25">
      <c r="A118" s="1" t="s">
        <v>13</v>
      </c>
      <c r="B118" s="1" t="s">
        <v>62</v>
      </c>
      <c r="C118">
        <v>121.9551892542579</v>
      </c>
    </row>
    <row r="119" spans="1:3" x14ac:dyDescent="0.25">
      <c r="A119" s="1" t="s">
        <v>14</v>
      </c>
      <c r="B119" s="1" t="s">
        <v>0</v>
      </c>
      <c r="C119">
        <v>1871.3758566157087</v>
      </c>
    </row>
    <row r="120" spans="1:3" x14ac:dyDescent="0.25">
      <c r="A120" s="1" t="s">
        <v>14</v>
      </c>
      <c r="B120" s="1" t="s">
        <v>44</v>
      </c>
      <c r="C120">
        <v>1778.1370801705855</v>
      </c>
    </row>
    <row r="121" spans="1:3" x14ac:dyDescent="0.25">
      <c r="A121" s="1" t="s">
        <v>14</v>
      </c>
      <c r="B121" s="1" t="s">
        <v>45</v>
      </c>
      <c r="C121">
        <v>1537.6829653933371</v>
      </c>
    </row>
    <row r="122" spans="1:3" x14ac:dyDescent="0.25">
      <c r="A122" s="1" t="s">
        <v>14</v>
      </c>
      <c r="B122" s="1" t="s">
        <v>46</v>
      </c>
      <c r="C122">
        <v>1194.3610678453099</v>
      </c>
    </row>
    <row r="123" spans="1:3" x14ac:dyDescent="0.25">
      <c r="A123" s="1" t="s">
        <v>14</v>
      </c>
      <c r="B123" s="1" t="s">
        <v>47</v>
      </c>
      <c r="C123">
        <v>867.86192649323107</v>
      </c>
    </row>
    <row r="124" spans="1:3" x14ac:dyDescent="0.25">
      <c r="A124" s="1" t="s">
        <v>14</v>
      </c>
      <c r="B124" s="1" t="s">
        <v>48</v>
      </c>
      <c r="C124">
        <v>627.55963972963991</v>
      </c>
    </row>
    <row r="125" spans="1:3" x14ac:dyDescent="0.25">
      <c r="A125" s="1" t="s">
        <v>14</v>
      </c>
      <c r="B125" s="1" t="s">
        <v>49</v>
      </c>
      <c r="C125">
        <v>497.76627316009558</v>
      </c>
    </row>
    <row r="126" spans="1:3" x14ac:dyDescent="0.25">
      <c r="A126" s="1" t="s">
        <v>14</v>
      </c>
      <c r="B126" s="1" t="s">
        <v>61</v>
      </c>
      <c r="C126">
        <v>155.07209456644654</v>
      </c>
    </row>
    <row r="127" spans="1:3" x14ac:dyDescent="0.25">
      <c r="A127" s="1" t="s">
        <v>14</v>
      </c>
      <c r="B127" s="1" t="s">
        <v>62</v>
      </c>
      <c r="C127">
        <v>77.047348926356918</v>
      </c>
    </row>
    <row r="128" spans="1:3" x14ac:dyDescent="0.25">
      <c r="A128" s="1" t="s">
        <v>15</v>
      </c>
      <c r="B128" s="1" t="s">
        <v>0</v>
      </c>
      <c r="C128">
        <v>1003.1798899545958</v>
      </c>
    </row>
    <row r="129" spans="1:3" x14ac:dyDescent="0.25">
      <c r="A129" s="1" t="s">
        <v>15</v>
      </c>
      <c r="B129" s="1" t="s">
        <v>44</v>
      </c>
      <c r="C129">
        <v>981.72512842347248</v>
      </c>
    </row>
    <row r="130" spans="1:3" x14ac:dyDescent="0.25">
      <c r="A130" s="1" t="s">
        <v>15</v>
      </c>
      <c r="B130" s="1" t="s">
        <v>45</v>
      </c>
      <c r="C130">
        <v>930.75393551154229</v>
      </c>
    </row>
    <row r="131" spans="1:3" x14ac:dyDescent="0.25">
      <c r="A131" s="1" t="s">
        <v>15</v>
      </c>
      <c r="B131" s="1" t="s">
        <v>46</v>
      </c>
      <c r="C131">
        <v>909.78084087872526</v>
      </c>
    </row>
    <row r="132" spans="1:3" x14ac:dyDescent="0.25">
      <c r="A132" s="1" t="s">
        <v>15</v>
      </c>
      <c r="B132" s="1" t="s">
        <v>47</v>
      </c>
      <c r="C132">
        <v>874.75288124002509</v>
      </c>
    </row>
    <row r="133" spans="1:3" x14ac:dyDescent="0.25">
      <c r="A133" s="1" t="s">
        <v>15</v>
      </c>
      <c r="B133" s="1" t="s">
        <v>48</v>
      </c>
      <c r="C133">
        <v>888.44478982781379</v>
      </c>
    </row>
    <row r="134" spans="1:3" x14ac:dyDescent="0.25">
      <c r="A134" s="1" t="s">
        <v>15</v>
      </c>
      <c r="B134" s="1" t="s">
        <v>49</v>
      </c>
      <c r="C134">
        <v>873.80487371605659</v>
      </c>
    </row>
    <row r="135" spans="1:3" x14ac:dyDescent="0.25">
      <c r="A135" s="1" t="s">
        <v>15</v>
      </c>
      <c r="B135" s="1" t="s">
        <v>61</v>
      </c>
      <c r="C135">
        <v>852.84499266232774</v>
      </c>
    </row>
    <row r="136" spans="1:3" x14ac:dyDescent="0.25">
      <c r="A136" s="1" t="s">
        <v>15</v>
      </c>
      <c r="B136" s="1" t="s">
        <v>62</v>
      </c>
      <c r="C136">
        <v>837.93595472920015</v>
      </c>
    </row>
    <row r="137" spans="1:3" x14ac:dyDescent="0.25">
      <c r="A137" s="1" t="s">
        <v>16</v>
      </c>
      <c r="B137" s="1" t="s">
        <v>0</v>
      </c>
      <c r="C137">
        <v>1528.5558793449966</v>
      </c>
    </row>
    <row r="138" spans="1:3" x14ac:dyDescent="0.25">
      <c r="A138" s="1" t="s">
        <v>16</v>
      </c>
      <c r="B138" s="1" t="s">
        <v>44</v>
      </c>
      <c r="C138">
        <v>1494.9511605962987</v>
      </c>
    </row>
    <row r="139" spans="1:3" x14ac:dyDescent="0.25">
      <c r="A139" s="1" t="s">
        <v>16</v>
      </c>
      <c r="B139" s="1" t="s">
        <v>45</v>
      </c>
      <c r="C139">
        <v>1418.5225593127163</v>
      </c>
    </row>
    <row r="140" spans="1:3" x14ac:dyDescent="0.25">
      <c r="A140" s="1" t="s">
        <v>16</v>
      </c>
      <c r="B140" s="1" t="s">
        <v>46</v>
      </c>
      <c r="C140">
        <v>1387.8419119114692</v>
      </c>
    </row>
    <row r="141" spans="1:3" x14ac:dyDescent="0.25">
      <c r="A141" s="1" t="s">
        <v>16</v>
      </c>
      <c r="B141" s="1" t="s">
        <v>47</v>
      </c>
      <c r="C141">
        <v>1330.5004222695993</v>
      </c>
    </row>
    <row r="142" spans="1:3" x14ac:dyDescent="0.25">
      <c r="A142" s="1" t="s">
        <v>16</v>
      </c>
      <c r="B142" s="1" t="s">
        <v>48</v>
      </c>
      <c r="C142">
        <v>1352.2832175649808</v>
      </c>
    </row>
    <row r="143" spans="1:3" x14ac:dyDescent="0.25">
      <c r="A143" s="1" t="s">
        <v>16</v>
      </c>
      <c r="B143" s="1" t="s">
        <v>49</v>
      </c>
      <c r="C143">
        <v>1333.1783183228754</v>
      </c>
    </row>
    <row r="144" spans="1:3" x14ac:dyDescent="0.25">
      <c r="A144" s="1" t="s">
        <v>16</v>
      </c>
      <c r="B144" s="1" t="s">
        <v>61</v>
      </c>
      <c r="C144">
        <v>1298.1388443265591</v>
      </c>
    </row>
    <row r="145" spans="1:3" x14ac:dyDescent="0.25">
      <c r="A145" s="1" t="s">
        <v>16</v>
      </c>
      <c r="B145" s="1" t="s">
        <v>62</v>
      </c>
      <c r="C145">
        <v>1276.7636665226025</v>
      </c>
    </row>
    <row r="146" spans="1:3" x14ac:dyDescent="0.25">
      <c r="A146" s="1" t="s">
        <v>17</v>
      </c>
      <c r="B146" s="1" t="s">
        <v>0</v>
      </c>
      <c r="C146">
        <v>1530.2847279377675</v>
      </c>
    </row>
    <row r="147" spans="1:3" x14ac:dyDescent="0.25">
      <c r="A147" s="1" t="s">
        <v>17</v>
      </c>
      <c r="B147" s="1" t="s">
        <v>44</v>
      </c>
      <c r="C147">
        <v>1509.5796465969925</v>
      </c>
    </row>
    <row r="148" spans="1:3" x14ac:dyDescent="0.25">
      <c r="A148" s="1" t="s">
        <v>17</v>
      </c>
      <c r="B148" s="1" t="s">
        <v>45</v>
      </c>
      <c r="C148">
        <v>1463.9702792323908</v>
      </c>
    </row>
    <row r="149" spans="1:3" x14ac:dyDescent="0.25">
      <c r="A149" s="1" t="s">
        <v>17</v>
      </c>
      <c r="B149" s="1" t="s">
        <v>46</v>
      </c>
      <c r="C149">
        <v>1575.5380570108805</v>
      </c>
    </row>
    <row r="150" spans="1:3" x14ac:dyDescent="0.25">
      <c r="A150" s="1" t="s">
        <v>17</v>
      </c>
      <c r="B150" s="1" t="s">
        <v>47</v>
      </c>
      <c r="C150">
        <v>1509.7563344911862</v>
      </c>
    </row>
    <row r="151" spans="1:3" x14ac:dyDescent="0.25">
      <c r="A151" s="1" t="s">
        <v>17</v>
      </c>
      <c r="B151" s="1" t="s">
        <v>48</v>
      </c>
      <c r="C151">
        <v>1532.5771122275885</v>
      </c>
    </row>
    <row r="152" spans="1:3" x14ac:dyDescent="0.25">
      <c r="A152" s="1" t="s">
        <v>17</v>
      </c>
      <c r="B152" s="1" t="s">
        <v>49</v>
      </c>
      <c r="C152">
        <v>1464.7194389131464</v>
      </c>
    </row>
    <row r="153" spans="1:3" x14ac:dyDescent="0.25">
      <c r="A153" s="1" t="s">
        <v>17</v>
      </c>
      <c r="B153" s="1" t="s">
        <v>61</v>
      </c>
      <c r="C153">
        <v>1466.2465095586399</v>
      </c>
    </row>
    <row r="154" spans="1:3" x14ac:dyDescent="0.25">
      <c r="A154" s="1" t="s">
        <v>17</v>
      </c>
      <c r="B154" s="1" t="s">
        <v>62</v>
      </c>
      <c r="C154">
        <v>1463.3867677406233</v>
      </c>
    </row>
    <row r="155" spans="1:3" x14ac:dyDescent="0.25">
      <c r="A155" s="1" t="s">
        <v>18</v>
      </c>
      <c r="B155" s="1" t="s">
        <v>0</v>
      </c>
      <c r="C155">
        <v>1058.4565287964788</v>
      </c>
    </row>
    <row r="156" spans="1:3" x14ac:dyDescent="0.25">
      <c r="A156" s="1" t="s">
        <v>18</v>
      </c>
      <c r="B156" s="1" t="s">
        <v>44</v>
      </c>
      <c r="C156">
        <v>1044.128242498062</v>
      </c>
    </row>
    <row r="157" spans="1:3" x14ac:dyDescent="0.25">
      <c r="A157" s="1" t="s">
        <v>18</v>
      </c>
      <c r="B157" s="1" t="s">
        <v>45</v>
      </c>
      <c r="C157">
        <v>1013.250593531021</v>
      </c>
    </row>
    <row r="158" spans="1:3" x14ac:dyDescent="0.25">
      <c r="A158" s="1" t="s">
        <v>18</v>
      </c>
      <c r="B158" s="1" t="s">
        <v>46</v>
      </c>
      <c r="C158">
        <v>1089.0382201367024</v>
      </c>
    </row>
    <row r="159" spans="1:3" x14ac:dyDescent="0.25">
      <c r="A159" s="1" t="s">
        <v>18</v>
      </c>
      <c r="B159" s="1" t="s">
        <v>47</v>
      </c>
      <c r="C159">
        <v>1044.133142616093</v>
      </c>
    </row>
    <row r="160" spans="1:3" x14ac:dyDescent="0.25">
      <c r="A160" s="1" t="s">
        <v>18</v>
      </c>
      <c r="B160" s="1" t="s">
        <v>48</v>
      </c>
      <c r="C160">
        <v>1059.5936737984798</v>
      </c>
    </row>
    <row r="161" spans="1:3" x14ac:dyDescent="0.25">
      <c r="A161" s="1" t="s">
        <v>18</v>
      </c>
      <c r="B161" s="1" t="s">
        <v>49</v>
      </c>
      <c r="C161">
        <v>1013.5833694633932</v>
      </c>
    </row>
    <row r="162" spans="1:3" x14ac:dyDescent="0.25">
      <c r="A162" s="1" t="s">
        <v>18</v>
      </c>
      <c r="B162" s="1" t="s">
        <v>61</v>
      </c>
      <c r="C162">
        <v>1014.4341961397877</v>
      </c>
    </row>
    <row r="163" spans="1:3" x14ac:dyDescent="0.25">
      <c r="A163" s="1" t="s">
        <v>18</v>
      </c>
      <c r="B163" s="1" t="s">
        <v>62</v>
      </c>
      <c r="C163">
        <v>1014.7101571611925</v>
      </c>
    </row>
    <row r="164" spans="1:3" x14ac:dyDescent="0.25">
      <c r="A164" s="1" t="s">
        <v>19</v>
      </c>
      <c r="B164" s="1" t="s">
        <v>0</v>
      </c>
      <c r="C164">
        <v>5006.1271006007255</v>
      </c>
    </row>
    <row r="165" spans="1:3" x14ac:dyDescent="0.25">
      <c r="A165" s="1" t="s">
        <v>19</v>
      </c>
      <c r="B165" s="1" t="s">
        <v>44</v>
      </c>
      <c r="C165">
        <v>5005.8680386937494</v>
      </c>
    </row>
    <row r="166" spans="1:3" x14ac:dyDescent="0.25">
      <c r="A166" s="1" t="s">
        <v>19</v>
      </c>
      <c r="B166" s="1" t="s">
        <v>45</v>
      </c>
      <c r="C166">
        <v>4949.4852358761891</v>
      </c>
    </row>
    <row r="167" spans="1:3" x14ac:dyDescent="0.25">
      <c r="A167" s="1" t="s">
        <v>19</v>
      </c>
      <c r="B167" s="1" t="s">
        <v>46</v>
      </c>
      <c r="C167">
        <v>4898.6070878468545</v>
      </c>
    </row>
    <row r="168" spans="1:3" x14ac:dyDescent="0.25">
      <c r="A168" s="1" t="s">
        <v>19</v>
      </c>
      <c r="B168" s="1" t="s">
        <v>47</v>
      </c>
      <c r="C168">
        <v>4738.1566646073306</v>
      </c>
    </row>
    <row r="169" spans="1:3" x14ac:dyDescent="0.25">
      <c r="A169" s="1" t="s">
        <v>19</v>
      </c>
      <c r="B169" s="1" t="s">
        <v>48</v>
      </c>
      <c r="C169">
        <v>4587.3110049261559</v>
      </c>
    </row>
    <row r="170" spans="1:3" x14ac:dyDescent="0.25">
      <c r="A170" s="1" t="s">
        <v>19</v>
      </c>
      <c r="B170" s="1" t="s">
        <v>49</v>
      </c>
      <c r="C170">
        <v>4480.137790895843</v>
      </c>
    </row>
    <row r="171" spans="1:3" x14ac:dyDescent="0.25">
      <c r="A171" s="1" t="s">
        <v>19</v>
      </c>
      <c r="B171" s="1" t="s">
        <v>61</v>
      </c>
      <c r="C171">
        <v>4373.4644009368021</v>
      </c>
    </row>
    <row r="172" spans="1:3" x14ac:dyDescent="0.25">
      <c r="A172" s="1" t="s">
        <v>19</v>
      </c>
      <c r="B172" s="1" t="s">
        <v>62</v>
      </c>
      <c r="C172">
        <v>4215.4375424972868</v>
      </c>
    </row>
    <row r="173" spans="1:3" x14ac:dyDescent="0.25">
      <c r="A173" s="1" t="s">
        <v>20</v>
      </c>
      <c r="B173" s="1" t="s">
        <v>0</v>
      </c>
      <c r="C173">
        <v>3034.9192058835711</v>
      </c>
    </row>
    <row r="174" spans="1:3" x14ac:dyDescent="0.25">
      <c r="A174" s="1" t="s">
        <v>20</v>
      </c>
      <c r="B174" s="1" t="s">
        <v>44</v>
      </c>
      <c r="C174">
        <v>3382.4845365814481</v>
      </c>
    </row>
    <row r="175" spans="1:3" x14ac:dyDescent="0.25">
      <c r="A175" s="1" t="s">
        <v>20</v>
      </c>
      <c r="B175" s="1" t="s">
        <v>45</v>
      </c>
      <c r="C175">
        <v>4235.9683350631312</v>
      </c>
    </row>
    <row r="176" spans="1:3" x14ac:dyDescent="0.25">
      <c r="A176" s="1" t="s">
        <v>20</v>
      </c>
      <c r="B176" s="1" t="s">
        <v>46</v>
      </c>
      <c r="C176">
        <v>5056.582907568195</v>
      </c>
    </row>
    <row r="177" spans="1:3" x14ac:dyDescent="0.25">
      <c r="A177" s="1" t="s">
        <v>20</v>
      </c>
      <c r="B177" s="1" t="s">
        <v>47</v>
      </c>
      <c r="C177">
        <v>6141.4972902683157</v>
      </c>
    </row>
    <row r="178" spans="1:3" x14ac:dyDescent="0.25">
      <c r="A178" s="1" t="s">
        <v>20</v>
      </c>
      <c r="B178" s="1" t="s">
        <v>48</v>
      </c>
      <c r="C178">
        <v>7277.5648744425525</v>
      </c>
    </row>
    <row r="179" spans="1:3" x14ac:dyDescent="0.25">
      <c r="A179" s="1" t="s">
        <v>20</v>
      </c>
      <c r="B179" s="1" t="s">
        <v>49</v>
      </c>
      <c r="C179">
        <v>8139.774900357379</v>
      </c>
    </row>
    <row r="180" spans="1:3" x14ac:dyDescent="0.25">
      <c r="A180" s="1" t="s">
        <v>20</v>
      </c>
      <c r="B180" s="1" t="s">
        <v>61</v>
      </c>
      <c r="C180">
        <v>8325.2638444792883</v>
      </c>
    </row>
    <row r="181" spans="1:3" x14ac:dyDescent="0.25">
      <c r="A181" s="1" t="s">
        <v>20</v>
      </c>
      <c r="B181" s="1" t="s">
        <v>62</v>
      </c>
      <c r="C181">
        <v>8308.9460891310246</v>
      </c>
    </row>
    <row r="182" spans="1:3" x14ac:dyDescent="0.25">
      <c r="A182" s="1" t="s">
        <v>21</v>
      </c>
      <c r="B182" s="1" t="s">
        <v>0</v>
      </c>
      <c r="C182">
        <v>2435.9748459242719</v>
      </c>
    </row>
    <row r="183" spans="1:3" x14ac:dyDescent="0.25">
      <c r="A183" s="1" t="s">
        <v>21</v>
      </c>
      <c r="B183" s="1" t="s">
        <v>44</v>
      </c>
      <c r="C183">
        <v>2714.6366573794467</v>
      </c>
    </row>
    <row r="184" spans="1:3" x14ac:dyDescent="0.25">
      <c r="A184" s="1" t="s">
        <v>21</v>
      </c>
      <c r="B184" s="1" t="s">
        <v>45</v>
      </c>
      <c r="C184">
        <v>3399.3879077749743</v>
      </c>
    </row>
    <row r="185" spans="1:3" x14ac:dyDescent="0.25">
      <c r="A185" s="1" t="s">
        <v>21</v>
      </c>
      <c r="B185" s="1" t="s">
        <v>46</v>
      </c>
      <c r="C185">
        <v>4059.5007183534076</v>
      </c>
    </row>
    <row r="186" spans="1:3" x14ac:dyDescent="0.25">
      <c r="A186" s="1" t="s">
        <v>21</v>
      </c>
      <c r="B186" s="1" t="s">
        <v>47</v>
      </c>
      <c r="C186">
        <v>4929.7488218007338</v>
      </c>
    </row>
    <row r="187" spans="1:3" x14ac:dyDescent="0.25">
      <c r="A187" s="1" t="s">
        <v>21</v>
      </c>
      <c r="B187" s="1" t="s">
        <v>48</v>
      </c>
      <c r="C187">
        <v>5840.9491568111807</v>
      </c>
    </row>
    <row r="188" spans="1:3" x14ac:dyDescent="0.25">
      <c r="A188" s="1" t="s">
        <v>21</v>
      </c>
      <c r="B188" s="1" t="s">
        <v>49</v>
      </c>
      <c r="C188">
        <v>6534.2038052072257</v>
      </c>
    </row>
    <row r="189" spans="1:3" x14ac:dyDescent="0.25">
      <c r="A189" s="1" t="s">
        <v>21</v>
      </c>
      <c r="B189" s="1" t="s">
        <v>61</v>
      </c>
      <c r="C189">
        <v>6678.4756479966281</v>
      </c>
    </row>
    <row r="190" spans="1:3" x14ac:dyDescent="0.25">
      <c r="A190" s="1" t="s">
        <v>21</v>
      </c>
      <c r="B190" s="1" t="s">
        <v>62</v>
      </c>
      <c r="C190">
        <v>6678.4756479958023</v>
      </c>
    </row>
    <row r="191" spans="1:3" x14ac:dyDescent="0.25">
      <c r="A191" s="1" t="s">
        <v>22</v>
      </c>
      <c r="B191" s="1" t="s">
        <v>0</v>
      </c>
      <c r="C191">
        <v>6661.4945961818848</v>
      </c>
    </row>
    <row r="192" spans="1:3" x14ac:dyDescent="0.25">
      <c r="A192" s="1" t="s">
        <v>22</v>
      </c>
      <c r="B192" s="1" t="s">
        <v>44</v>
      </c>
      <c r="C192">
        <v>6357.4786125363225</v>
      </c>
    </row>
    <row r="193" spans="1:3" x14ac:dyDescent="0.25">
      <c r="A193" s="1" t="s">
        <v>22</v>
      </c>
      <c r="B193" s="1" t="s">
        <v>45</v>
      </c>
      <c r="C193">
        <v>5584.3147692400571</v>
      </c>
    </row>
    <row r="194" spans="1:3" x14ac:dyDescent="0.25">
      <c r="A194" s="1" t="s">
        <v>22</v>
      </c>
      <c r="B194" s="1" t="s">
        <v>46</v>
      </c>
      <c r="C194">
        <v>5138.2279250506235</v>
      </c>
    </row>
    <row r="195" spans="1:3" x14ac:dyDescent="0.25">
      <c r="A195" s="1" t="s">
        <v>22</v>
      </c>
      <c r="B195" s="1" t="s">
        <v>47</v>
      </c>
      <c r="C195">
        <v>4561.9914350590307</v>
      </c>
    </row>
    <row r="196" spans="1:3" x14ac:dyDescent="0.25">
      <c r="A196" s="1" t="s">
        <v>22</v>
      </c>
      <c r="B196" s="1" t="s">
        <v>48</v>
      </c>
      <c r="C196">
        <v>4143.2579830362156</v>
      </c>
    </row>
    <row r="197" spans="1:3" x14ac:dyDescent="0.25">
      <c r="A197" s="1" t="s">
        <v>22</v>
      </c>
      <c r="B197" s="1" t="s">
        <v>49</v>
      </c>
      <c r="C197">
        <v>4059.3732668456005</v>
      </c>
    </row>
    <row r="198" spans="1:3" x14ac:dyDescent="0.25">
      <c r="A198" s="1" t="s">
        <v>22</v>
      </c>
      <c r="B198" s="1" t="s">
        <v>61</v>
      </c>
      <c r="C198">
        <v>3490.6750085259032</v>
      </c>
    </row>
    <row r="199" spans="1:3" x14ac:dyDescent="0.25">
      <c r="A199" s="1" t="s">
        <v>22</v>
      </c>
      <c r="B199" s="1" t="s">
        <v>62</v>
      </c>
      <c r="C199">
        <v>3084.2663311481738</v>
      </c>
    </row>
    <row r="200" spans="1:3" x14ac:dyDescent="0.25">
      <c r="A200" s="1" t="s">
        <v>23</v>
      </c>
      <c r="B200" s="1" t="s">
        <v>0</v>
      </c>
      <c r="C200">
        <v>17407.826492702021</v>
      </c>
    </row>
    <row r="201" spans="1:3" x14ac:dyDescent="0.25">
      <c r="A201" s="1" t="s">
        <v>23</v>
      </c>
      <c r="B201" s="1" t="s">
        <v>44</v>
      </c>
      <c r="C201">
        <v>17427.021007895288</v>
      </c>
    </row>
    <row r="202" spans="1:3" x14ac:dyDescent="0.25">
      <c r="A202" s="1" t="s">
        <v>23</v>
      </c>
      <c r="B202" s="1" t="s">
        <v>45</v>
      </c>
      <c r="C202">
        <v>17464.069498660429</v>
      </c>
    </row>
    <row r="203" spans="1:3" x14ac:dyDescent="0.25">
      <c r="A203" s="1" t="s">
        <v>23</v>
      </c>
      <c r="B203" s="1" t="s">
        <v>46</v>
      </c>
      <c r="C203">
        <v>17565.49944953285</v>
      </c>
    </row>
    <row r="204" spans="1:3" x14ac:dyDescent="0.25">
      <c r="A204" s="1" t="s">
        <v>23</v>
      </c>
      <c r="B204" s="1" t="s">
        <v>47</v>
      </c>
      <c r="C204">
        <v>17620.707202630849</v>
      </c>
    </row>
    <row r="205" spans="1:3" x14ac:dyDescent="0.25">
      <c r="A205" s="1" t="s">
        <v>23</v>
      </c>
      <c r="B205" s="1" t="s">
        <v>48</v>
      </c>
      <c r="C205">
        <v>17411.333244490921</v>
      </c>
    </row>
    <row r="206" spans="1:3" x14ac:dyDescent="0.25">
      <c r="A206" s="1" t="s">
        <v>23</v>
      </c>
      <c r="B206" s="1" t="s">
        <v>49</v>
      </c>
      <c r="C206">
        <v>16768.025109467184</v>
      </c>
    </row>
    <row r="207" spans="1:3" x14ac:dyDescent="0.25">
      <c r="A207" s="1" t="s">
        <v>23</v>
      </c>
      <c r="B207" s="1" t="s">
        <v>61</v>
      </c>
      <c r="C207">
        <v>16763.922015478362</v>
      </c>
    </row>
    <row r="208" spans="1:3" x14ac:dyDescent="0.25">
      <c r="A208" s="1" t="s">
        <v>23</v>
      </c>
      <c r="B208" s="1" t="s">
        <v>62</v>
      </c>
      <c r="C208">
        <v>16739.259963979501</v>
      </c>
    </row>
    <row r="209" spans="1:3" x14ac:dyDescent="0.25">
      <c r="A209" s="1" t="s">
        <v>24</v>
      </c>
      <c r="B209" s="1" t="s">
        <v>0</v>
      </c>
      <c r="C209">
        <v>12974.824562780072</v>
      </c>
    </row>
    <row r="210" spans="1:3" x14ac:dyDescent="0.25">
      <c r="A210" s="1" t="s">
        <v>24</v>
      </c>
      <c r="B210" s="1" t="s">
        <v>44</v>
      </c>
      <c r="C210">
        <v>12986.520580282928</v>
      </c>
    </row>
    <row r="211" spans="1:3" x14ac:dyDescent="0.25">
      <c r="A211" s="1" t="s">
        <v>24</v>
      </c>
      <c r="B211" s="1" t="s">
        <v>45</v>
      </c>
      <c r="C211">
        <v>13021.974745129806</v>
      </c>
    </row>
    <row r="212" spans="1:3" x14ac:dyDescent="0.25">
      <c r="A212" s="1" t="s">
        <v>24</v>
      </c>
      <c r="B212" s="1" t="s">
        <v>46</v>
      </c>
      <c r="C212">
        <v>13093.284345207823</v>
      </c>
    </row>
    <row r="213" spans="1:3" x14ac:dyDescent="0.25">
      <c r="A213" s="1" t="s">
        <v>24</v>
      </c>
      <c r="B213" s="1" t="s">
        <v>47</v>
      </c>
      <c r="C213">
        <v>13125.115150923679</v>
      </c>
    </row>
    <row r="214" spans="1:3" x14ac:dyDescent="0.25">
      <c r="A214" s="1" t="s">
        <v>24</v>
      </c>
      <c r="B214" s="1" t="s">
        <v>48</v>
      </c>
      <c r="C214">
        <v>12969.338941730946</v>
      </c>
    </row>
    <row r="215" spans="1:3" x14ac:dyDescent="0.25">
      <c r="A215" s="1" t="s">
        <v>24</v>
      </c>
      <c r="B215" s="1" t="s">
        <v>49</v>
      </c>
      <c r="C215">
        <v>12508.217341651311</v>
      </c>
    </row>
    <row r="216" spans="1:3" x14ac:dyDescent="0.25">
      <c r="A216" s="1" t="s">
        <v>24</v>
      </c>
      <c r="B216" s="1" t="s">
        <v>61</v>
      </c>
      <c r="C216">
        <v>12504.564794057133</v>
      </c>
    </row>
    <row r="217" spans="1:3" x14ac:dyDescent="0.25">
      <c r="A217" s="1" t="s">
        <v>24</v>
      </c>
      <c r="B217" s="1" t="s">
        <v>62</v>
      </c>
      <c r="C217">
        <v>12486.037170803276</v>
      </c>
    </row>
    <row r="218" spans="1:3" x14ac:dyDescent="0.25">
      <c r="A218" s="1" t="s">
        <v>25</v>
      </c>
      <c r="B218" s="1" t="s">
        <v>0</v>
      </c>
      <c r="C218">
        <v>113.00376842024011</v>
      </c>
    </row>
    <row r="219" spans="1:3" x14ac:dyDescent="0.25">
      <c r="A219" s="1" t="s">
        <v>25</v>
      </c>
      <c r="B219" s="1" t="s">
        <v>44</v>
      </c>
      <c r="C219">
        <v>116.98406479031023</v>
      </c>
    </row>
    <row r="220" spans="1:3" x14ac:dyDescent="0.25">
      <c r="A220" s="1" t="s">
        <v>25</v>
      </c>
      <c r="B220" s="1" t="s">
        <v>45</v>
      </c>
      <c r="C220">
        <v>125.06156982446441</v>
      </c>
    </row>
    <row r="221" spans="1:3" x14ac:dyDescent="0.25">
      <c r="A221" s="1" t="s">
        <v>25</v>
      </c>
      <c r="B221" s="1" t="s">
        <v>46</v>
      </c>
      <c r="C221">
        <v>136.07060267564194</v>
      </c>
    </row>
    <row r="222" spans="1:3" x14ac:dyDescent="0.25">
      <c r="A222" s="1" t="s">
        <v>25</v>
      </c>
      <c r="B222" s="1" t="s">
        <v>47</v>
      </c>
      <c r="C222">
        <v>142.92557421129095</v>
      </c>
    </row>
    <row r="223" spans="1:3" x14ac:dyDescent="0.25">
      <c r="A223" s="1" t="s">
        <v>25</v>
      </c>
      <c r="B223" s="1" t="s">
        <v>48</v>
      </c>
      <c r="C223">
        <v>155.02296612652933</v>
      </c>
    </row>
    <row r="224" spans="1:3" x14ac:dyDescent="0.25">
      <c r="A224" s="1" t="s">
        <v>25</v>
      </c>
      <c r="B224" s="1" t="s">
        <v>49</v>
      </c>
      <c r="C224">
        <v>170.99677836282524</v>
      </c>
    </row>
    <row r="225" spans="1:3" x14ac:dyDescent="0.25">
      <c r="A225" s="1" t="s">
        <v>25</v>
      </c>
      <c r="B225" s="1" t="s">
        <v>61</v>
      </c>
      <c r="C225">
        <v>170.99943391398409</v>
      </c>
    </row>
    <row r="226" spans="1:3" x14ac:dyDescent="0.25">
      <c r="A226" s="1" t="s">
        <v>25</v>
      </c>
      <c r="B226" s="1" t="s">
        <v>62</v>
      </c>
      <c r="C226">
        <v>170.98760114512933</v>
      </c>
    </row>
    <row r="227" spans="1:3" x14ac:dyDescent="0.25">
      <c r="A227" s="1" t="s">
        <v>26</v>
      </c>
      <c r="B227" s="1" t="s">
        <v>0</v>
      </c>
      <c r="C227">
        <v>113.98211395734521</v>
      </c>
    </row>
    <row r="228" spans="1:3" x14ac:dyDescent="0.25">
      <c r="A228" s="1" t="s">
        <v>26</v>
      </c>
      <c r="B228" s="1" t="s">
        <v>44</v>
      </c>
      <c r="C228">
        <v>108.02390448119831</v>
      </c>
    </row>
    <row r="229" spans="1:3" x14ac:dyDescent="0.25">
      <c r="A229" s="1" t="s">
        <v>26</v>
      </c>
      <c r="B229" s="1" t="s">
        <v>45</v>
      </c>
      <c r="C229">
        <v>94.026070190994318</v>
      </c>
    </row>
    <row r="230" spans="1:3" x14ac:dyDescent="0.25">
      <c r="A230" s="1" t="s">
        <v>26</v>
      </c>
      <c r="B230" s="1" t="s">
        <v>46</v>
      </c>
      <c r="C230">
        <v>73.019175733192867</v>
      </c>
    </row>
    <row r="231" spans="1:3" x14ac:dyDescent="0.25">
      <c r="A231" s="1" t="s">
        <v>26</v>
      </c>
      <c r="B231" s="1" t="s">
        <v>47</v>
      </c>
      <c r="C231">
        <v>52.95658345677235</v>
      </c>
    </row>
    <row r="232" spans="1:3" x14ac:dyDescent="0.25">
      <c r="A232" s="1" t="s">
        <v>26</v>
      </c>
      <c r="B232" s="1" t="s">
        <v>48</v>
      </c>
      <c r="C232">
        <v>37.994487054428191</v>
      </c>
    </row>
    <row r="233" spans="1:3" x14ac:dyDescent="0.25">
      <c r="A233" s="1" t="s">
        <v>26</v>
      </c>
      <c r="B233" s="1" t="s">
        <v>49</v>
      </c>
      <c r="C233">
        <v>29.990773460285951</v>
      </c>
    </row>
    <row r="234" spans="1:3" x14ac:dyDescent="0.25">
      <c r="A234" s="1" t="s">
        <v>26</v>
      </c>
      <c r="B234" s="1" t="s">
        <v>61</v>
      </c>
      <c r="C234">
        <v>8.9983086557698915</v>
      </c>
    </row>
    <row r="235" spans="1:3" x14ac:dyDescent="0.25">
      <c r="A235" s="1" t="s">
        <v>26</v>
      </c>
      <c r="B235" s="1" t="s">
        <v>62</v>
      </c>
      <c r="C235">
        <v>4.9986859615185599</v>
      </c>
    </row>
    <row r="236" spans="1:3" x14ac:dyDescent="0.25">
      <c r="A236" s="1" t="s">
        <v>27</v>
      </c>
      <c r="B236" s="1" t="s">
        <v>0</v>
      </c>
      <c r="C236">
        <v>256.92922108714066</v>
      </c>
    </row>
    <row r="237" spans="1:3" x14ac:dyDescent="0.25">
      <c r="A237" s="1" t="s">
        <v>27</v>
      </c>
      <c r="B237" s="1" t="s">
        <v>44</v>
      </c>
      <c r="C237">
        <v>243.94683321488463</v>
      </c>
    </row>
    <row r="238" spans="1:3" x14ac:dyDescent="0.25">
      <c r="A238" s="1" t="s">
        <v>27</v>
      </c>
      <c r="B238" s="1" t="s">
        <v>45</v>
      </c>
      <c r="C238">
        <v>210.91147084711315</v>
      </c>
    </row>
    <row r="239" spans="1:3" x14ac:dyDescent="0.25">
      <c r="A239" s="1" t="s">
        <v>27</v>
      </c>
      <c r="B239" s="1" t="s">
        <v>46</v>
      </c>
      <c r="C239">
        <v>164.13120268166324</v>
      </c>
    </row>
    <row r="240" spans="1:3" x14ac:dyDescent="0.25">
      <c r="A240" s="1" t="s">
        <v>27</v>
      </c>
      <c r="B240" s="1" t="s">
        <v>47</v>
      </c>
      <c r="C240">
        <v>118.97772631772487</v>
      </c>
    </row>
    <row r="241" spans="1:3" x14ac:dyDescent="0.25">
      <c r="A241" s="1" t="s">
        <v>27</v>
      </c>
      <c r="B241" s="1" t="s">
        <v>48</v>
      </c>
      <c r="C241">
        <v>86.040583128843352</v>
      </c>
    </row>
    <row r="242" spans="1:3" x14ac:dyDescent="0.25">
      <c r="A242" s="1" t="s">
        <v>27</v>
      </c>
      <c r="B242" s="1" t="s">
        <v>49</v>
      </c>
      <c r="C242">
        <v>68.020451974405475</v>
      </c>
    </row>
    <row r="243" spans="1:3" x14ac:dyDescent="0.25">
      <c r="A243" s="1" t="s">
        <v>27</v>
      </c>
      <c r="B243" s="1" t="s">
        <v>61</v>
      </c>
      <c r="C243">
        <v>21.006047703326569</v>
      </c>
    </row>
    <row r="244" spans="1:3" x14ac:dyDescent="0.25">
      <c r="A244" s="1" t="s">
        <v>27</v>
      </c>
      <c r="B244" s="1" t="s">
        <v>62</v>
      </c>
      <c r="C244">
        <v>11.00249876400837</v>
      </c>
    </row>
    <row r="245" spans="1:3" x14ac:dyDescent="0.25">
      <c r="A245" s="1" t="s">
        <v>28</v>
      </c>
      <c r="B245" s="1" t="s">
        <v>0</v>
      </c>
      <c r="C245">
        <v>534.15617049135744</v>
      </c>
    </row>
    <row r="246" spans="1:3" x14ac:dyDescent="0.25">
      <c r="A246" s="1" t="s">
        <v>28</v>
      </c>
      <c r="B246" s="1" t="s">
        <v>44</v>
      </c>
      <c r="C246">
        <v>506.95359270702068</v>
      </c>
    </row>
    <row r="247" spans="1:3" x14ac:dyDescent="0.25">
      <c r="A247" s="1" t="s">
        <v>28</v>
      </c>
      <c r="B247" s="1" t="s">
        <v>45</v>
      </c>
      <c r="C247">
        <v>438.19657568951658</v>
      </c>
    </row>
    <row r="248" spans="1:3" x14ac:dyDescent="0.25">
      <c r="A248" s="1" t="s">
        <v>28</v>
      </c>
      <c r="B248" s="1" t="s">
        <v>46</v>
      </c>
      <c r="C248">
        <v>340.24572020183524</v>
      </c>
    </row>
    <row r="249" spans="1:3" x14ac:dyDescent="0.25">
      <c r="A249" s="1" t="s">
        <v>28</v>
      </c>
      <c r="B249" s="1" t="s">
        <v>47</v>
      </c>
      <c r="C249">
        <v>246.84540763123621</v>
      </c>
    </row>
    <row r="250" spans="1:3" x14ac:dyDescent="0.25">
      <c r="A250" s="1" t="s">
        <v>28</v>
      </c>
      <c r="B250" s="1" t="s">
        <v>48</v>
      </c>
      <c r="C250">
        <v>179.04797774530181</v>
      </c>
    </row>
    <row r="251" spans="1:3" x14ac:dyDescent="0.25">
      <c r="A251" s="1" t="s">
        <v>28</v>
      </c>
      <c r="B251" s="1" t="s">
        <v>49</v>
      </c>
      <c r="C251">
        <v>142.09529154864828</v>
      </c>
    </row>
    <row r="252" spans="1:3" x14ac:dyDescent="0.25">
      <c r="A252" s="1" t="s">
        <v>28</v>
      </c>
      <c r="B252" s="1" t="s">
        <v>61</v>
      </c>
      <c r="C252">
        <v>44.028050178294983</v>
      </c>
    </row>
    <row r="253" spans="1:3" x14ac:dyDescent="0.25">
      <c r="A253" s="1" t="s">
        <v>28</v>
      </c>
      <c r="B253" s="1" t="s">
        <v>62</v>
      </c>
      <c r="C253">
        <v>22.01291148054128</v>
      </c>
    </row>
    <row r="254" spans="1:3" x14ac:dyDescent="0.25">
      <c r="A254" s="1" t="s">
        <v>29</v>
      </c>
      <c r="B254" s="1" t="s">
        <v>0</v>
      </c>
      <c r="C254">
        <v>592.79099670769574</v>
      </c>
    </row>
    <row r="255" spans="1:3" x14ac:dyDescent="0.25">
      <c r="A255" s="1" t="s">
        <v>29</v>
      </c>
      <c r="B255" s="1" t="s">
        <v>44</v>
      </c>
      <c r="C255">
        <v>563.03679146745162</v>
      </c>
    </row>
    <row r="256" spans="1:3" x14ac:dyDescent="0.25">
      <c r="A256" s="1" t="s">
        <v>29</v>
      </c>
      <c r="B256" s="1" t="s">
        <v>45</v>
      </c>
      <c r="C256">
        <v>486.76694939576043</v>
      </c>
    </row>
    <row r="257" spans="1:3" x14ac:dyDescent="0.25">
      <c r="A257" s="1" t="s">
        <v>29</v>
      </c>
      <c r="B257" s="1" t="s">
        <v>46</v>
      </c>
      <c r="C257">
        <v>378.27318304870545</v>
      </c>
    </row>
    <row r="258" spans="1:3" x14ac:dyDescent="0.25">
      <c r="A258" s="1" t="s">
        <v>29</v>
      </c>
      <c r="B258" s="1" t="s">
        <v>47</v>
      </c>
      <c r="C258">
        <v>274.92542020110585</v>
      </c>
    </row>
    <row r="259" spans="1:3" x14ac:dyDescent="0.25">
      <c r="A259" s="1" t="s">
        <v>29</v>
      </c>
      <c r="B259" s="1" t="s">
        <v>48</v>
      </c>
      <c r="C259">
        <v>199.07681007633903</v>
      </c>
    </row>
    <row r="260" spans="1:3" x14ac:dyDescent="0.25">
      <c r="A260" s="1" t="s">
        <v>29</v>
      </c>
      <c r="B260" s="1" t="s">
        <v>49</v>
      </c>
      <c r="C260">
        <v>157.87992901893315</v>
      </c>
    </row>
    <row r="261" spans="1:3" x14ac:dyDescent="0.25">
      <c r="A261" s="1" t="s">
        <v>29</v>
      </c>
      <c r="B261" s="1" t="s">
        <v>61</v>
      </c>
      <c r="C261">
        <v>49.036665610964931</v>
      </c>
    </row>
    <row r="262" spans="1:3" x14ac:dyDescent="0.25">
      <c r="A262" s="1" t="s">
        <v>29</v>
      </c>
      <c r="B262" s="1" t="s">
        <v>62</v>
      </c>
      <c r="C262">
        <v>24.016823777815986</v>
      </c>
    </row>
    <row r="263" spans="1:3" x14ac:dyDescent="0.25">
      <c r="A263" s="1" t="s">
        <v>30</v>
      </c>
      <c r="B263" s="1" t="s">
        <v>0</v>
      </c>
      <c r="C263">
        <v>835.70535117644783</v>
      </c>
    </row>
    <row r="264" spans="1:3" x14ac:dyDescent="0.25">
      <c r="A264" s="1" t="s">
        <v>30</v>
      </c>
      <c r="B264" s="1" t="s">
        <v>44</v>
      </c>
      <c r="C264">
        <v>794.0518870784307</v>
      </c>
    </row>
    <row r="265" spans="1:3" x14ac:dyDescent="0.25">
      <c r="A265" s="1" t="s">
        <v>30</v>
      </c>
      <c r="B265" s="1" t="s">
        <v>45</v>
      </c>
      <c r="C265">
        <v>685.67171927205686</v>
      </c>
    </row>
    <row r="266" spans="1:3" x14ac:dyDescent="0.25">
      <c r="A266" s="1" t="s">
        <v>30</v>
      </c>
      <c r="B266" s="1" t="s">
        <v>46</v>
      </c>
      <c r="C266">
        <v>533.38520255280469</v>
      </c>
    </row>
    <row r="267" spans="1:3" x14ac:dyDescent="0.25">
      <c r="A267" s="1" t="s">
        <v>30</v>
      </c>
      <c r="B267" s="1" t="s">
        <v>47</v>
      </c>
      <c r="C267">
        <v>386.89504588300963</v>
      </c>
    </row>
    <row r="268" spans="1:3" x14ac:dyDescent="0.25">
      <c r="A268" s="1" t="s">
        <v>30</v>
      </c>
      <c r="B268" s="1" t="s">
        <v>48</v>
      </c>
      <c r="C268">
        <v>280.10807447927129</v>
      </c>
    </row>
    <row r="269" spans="1:3" x14ac:dyDescent="0.25">
      <c r="A269" s="1" t="s">
        <v>30</v>
      </c>
      <c r="B269" s="1" t="s">
        <v>49</v>
      </c>
      <c r="C269">
        <v>221.83129267218379</v>
      </c>
    </row>
    <row r="270" spans="1:3" x14ac:dyDescent="0.25">
      <c r="A270" s="1" t="s">
        <v>30</v>
      </c>
      <c r="B270" s="1" t="s">
        <v>61</v>
      </c>
      <c r="C270">
        <v>69.051631166462926</v>
      </c>
    </row>
    <row r="271" spans="1:3" x14ac:dyDescent="0.25">
      <c r="A271" s="1" t="s">
        <v>30</v>
      </c>
      <c r="B271" s="1" t="s">
        <v>62</v>
      </c>
      <c r="C271">
        <v>35.024534675986637</v>
      </c>
    </row>
    <row r="272" spans="1:3" x14ac:dyDescent="0.25">
      <c r="A272" s="1" t="s">
        <v>31</v>
      </c>
      <c r="B272" s="1" t="s">
        <v>0</v>
      </c>
      <c r="C272">
        <v>114.98543259520335</v>
      </c>
    </row>
    <row r="273" spans="1:3" x14ac:dyDescent="0.25">
      <c r="A273" s="1" t="s">
        <v>31</v>
      </c>
      <c r="B273" s="1" t="s">
        <v>44</v>
      </c>
      <c r="C273">
        <v>109.00251669701662</v>
      </c>
    </row>
    <row r="274" spans="1:3" x14ac:dyDescent="0.25">
      <c r="A274" s="1" t="s">
        <v>31</v>
      </c>
      <c r="B274" s="1" t="s">
        <v>45</v>
      </c>
      <c r="C274">
        <v>94.039655099200516</v>
      </c>
    </row>
    <row r="275" spans="1:3" x14ac:dyDescent="0.25">
      <c r="A275" s="1" t="s">
        <v>31</v>
      </c>
      <c r="B275" s="1" t="s">
        <v>46</v>
      </c>
      <c r="C275">
        <v>73.011825996659837</v>
      </c>
    </row>
    <row r="276" spans="1:3" x14ac:dyDescent="0.25">
      <c r="A276" s="1" t="s">
        <v>31</v>
      </c>
      <c r="B276" s="1" t="s">
        <v>47</v>
      </c>
      <c r="C276">
        <v>53.01347650720593</v>
      </c>
    </row>
    <row r="277" spans="1:3" x14ac:dyDescent="0.25">
      <c r="A277" s="1" t="s">
        <v>31</v>
      </c>
      <c r="B277" s="1" t="s">
        <v>48</v>
      </c>
      <c r="C277">
        <v>38.983423414539132</v>
      </c>
    </row>
    <row r="278" spans="1:3" x14ac:dyDescent="0.25">
      <c r="A278" s="1" t="s">
        <v>31</v>
      </c>
      <c r="B278" s="1" t="s">
        <v>49</v>
      </c>
      <c r="C278">
        <v>30.999493888108141</v>
      </c>
    </row>
    <row r="279" spans="1:3" x14ac:dyDescent="0.25">
      <c r="A279" s="1" t="s">
        <v>31</v>
      </c>
      <c r="B279" s="1" t="s">
        <v>61</v>
      </c>
      <c r="C279">
        <v>8.9998974168428738</v>
      </c>
    </row>
    <row r="280" spans="1:3" x14ac:dyDescent="0.25">
      <c r="A280" s="1" t="s">
        <v>31</v>
      </c>
      <c r="B280" s="1" t="s">
        <v>62</v>
      </c>
      <c r="C280">
        <v>4.9995905706056982</v>
      </c>
    </row>
    <row r="281" spans="1:3" x14ac:dyDescent="0.25">
      <c r="A281" s="1" t="s">
        <v>32</v>
      </c>
      <c r="B281" s="1" t="s">
        <v>0</v>
      </c>
      <c r="C281">
        <v>123.0314041211178</v>
      </c>
    </row>
    <row r="282" spans="1:3" x14ac:dyDescent="0.25">
      <c r="A282" s="1" t="s">
        <v>32</v>
      </c>
      <c r="B282" s="1" t="s">
        <v>44</v>
      </c>
      <c r="C282">
        <v>116.98416293760728</v>
      </c>
    </row>
    <row r="283" spans="1:3" x14ac:dyDescent="0.25">
      <c r="A283" s="1" t="s">
        <v>32</v>
      </c>
      <c r="B283" s="1" t="s">
        <v>45</v>
      </c>
      <c r="C283">
        <v>100.99452191840501</v>
      </c>
    </row>
    <row r="284" spans="1:3" x14ac:dyDescent="0.25">
      <c r="A284" s="1" t="s">
        <v>32</v>
      </c>
      <c r="B284" s="1" t="s">
        <v>46</v>
      </c>
      <c r="C284">
        <v>78.009509882937209</v>
      </c>
    </row>
    <row r="285" spans="1:3" x14ac:dyDescent="0.25">
      <c r="A285" s="1" t="s">
        <v>32</v>
      </c>
      <c r="B285" s="1" t="s">
        <v>47</v>
      </c>
      <c r="C285">
        <v>56.987032268756025</v>
      </c>
    </row>
    <row r="286" spans="1:3" x14ac:dyDescent="0.25">
      <c r="A286" s="1" t="s">
        <v>32</v>
      </c>
      <c r="B286" s="1" t="s">
        <v>48</v>
      </c>
      <c r="C286">
        <v>41.027120955744543</v>
      </c>
    </row>
    <row r="287" spans="1:3" x14ac:dyDescent="0.25">
      <c r="A287" s="1" t="s">
        <v>32</v>
      </c>
      <c r="B287" s="1" t="s">
        <v>49</v>
      </c>
      <c r="C287">
        <v>32.983892075106311</v>
      </c>
    </row>
    <row r="288" spans="1:3" x14ac:dyDescent="0.25">
      <c r="A288" s="1" t="s">
        <v>32</v>
      </c>
      <c r="B288" s="1" t="s">
        <v>61</v>
      </c>
      <c r="C288">
        <v>9.9954334025773619</v>
      </c>
    </row>
    <row r="289" spans="1:3" x14ac:dyDescent="0.25">
      <c r="A289" s="1" t="s">
        <v>32</v>
      </c>
      <c r="B289" s="1" t="s">
        <v>62</v>
      </c>
      <c r="C289">
        <v>4.9972969685905868</v>
      </c>
    </row>
    <row r="290" spans="1:3" x14ac:dyDescent="0.25">
      <c r="A290" s="1" t="s">
        <v>33</v>
      </c>
      <c r="B290" s="1" t="s">
        <v>0</v>
      </c>
      <c r="C290">
        <v>383.97724376451845</v>
      </c>
    </row>
    <row r="291" spans="1:3" x14ac:dyDescent="0.25">
      <c r="A291" s="1" t="s">
        <v>33</v>
      </c>
      <c r="B291" s="1" t="s">
        <v>44</v>
      </c>
      <c r="C291">
        <v>365.17128599692535</v>
      </c>
    </row>
    <row r="292" spans="1:3" x14ac:dyDescent="0.25">
      <c r="A292" s="1" t="s">
        <v>33</v>
      </c>
      <c r="B292" s="1" t="s">
        <v>45</v>
      </c>
      <c r="C292">
        <v>315.14377392811264</v>
      </c>
    </row>
    <row r="293" spans="1:3" x14ac:dyDescent="0.25">
      <c r="A293" s="1" t="s">
        <v>33</v>
      </c>
      <c r="B293" s="1" t="s">
        <v>46</v>
      </c>
      <c r="C293">
        <v>245.15796782307481</v>
      </c>
    </row>
    <row r="294" spans="1:3" x14ac:dyDescent="0.25">
      <c r="A294" s="1" t="s">
        <v>33</v>
      </c>
      <c r="B294" s="1" t="s">
        <v>47</v>
      </c>
      <c r="C294">
        <v>177.91792590512486</v>
      </c>
    </row>
    <row r="295" spans="1:3" x14ac:dyDescent="0.25">
      <c r="A295" s="1" t="s">
        <v>33</v>
      </c>
      <c r="B295" s="1" t="s">
        <v>48</v>
      </c>
      <c r="C295">
        <v>129.01072419633223</v>
      </c>
    </row>
    <row r="296" spans="1:3" x14ac:dyDescent="0.25">
      <c r="A296" s="1" t="s">
        <v>33</v>
      </c>
      <c r="B296" s="1" t="s">
        <v>49</v>
      </c>
      <c r="C296">
        <v>101.99137092919725</v>
      </c>
    </row>
    <row r="297" spans="1:3" x14ac:dyDescent="0.25">
      <c r="A297" s="1" t="s">
        <v>33</v>
      </c>
      <c r="B297" s="1" t="s">
        <v>61</v>
      </c>
      <c r="C297">
        <v>31.991411392325517</v>
      </c>
    </row>
    <row r="298" spans="1:3" x14ac:dyDescent="0.25">
      <c r="A298" s="1" t="s">
        <v>33</v>
      </c>
      <c r="B298" s="1" t="s">
        <v>62</v>
      </c>
      <c r="C298">
        <v>15.994459876983955</v>
      </c>
    </row>
    <row r="299" spans="1:3" x14ac:dyDescent="0.25">
      <c r="A299" s="1" t="s">
        <v>34</v>
      </c>
      <c r="B299" s="1" t="s">
        <v>0</v>
      </c>
      <c r="C299">
        <v>422.99368014518325</v>
      </c>
    </row>
    <row r="300" spans="1:3" x14ac:dyDescent="0.25">
      <c r="A300" s="1" t="s">
        <v>34</v>
      </c>
      <c r="B300" s="1" t="s">
        <v>44</v>
      </c>
      <c r="C300">
        <v>413.85692058789505</v>
      </c>
    </row>
    <row r="301" spans="1:3" x14ac:dyDescent="0.25">
      <c r="A301" s="1" t="s">
        <v>34</v>
      </c>
      <c r="B301" s="1" t="s">
        <v>45</v>
      </c>
      <c r="C301">
        <v>392.7734088780814</v>
      </c>
    </row>
    <row r="302" spans="1:3" x14ac:dyDescent="0.25">
      <c r="A302" s="1" t="s">
        <v>34</v>
      </c>
      <c r="B302" s="1" t="s">
        <v>46</v>
      </c>
      <c r="C302">
        <v>384.30927038392184</v>
      </c>
    </row>
    <row r="303" spans="1:3" x14ac:dyDescent="0.25">
      <c r="A303" s="1" t="s">
        <v>34</v>
      </c>
      <c r="B303" s="1" t="s">
        <v>47</v>
      </c>
      <c r="C303">
        <v>368.89887356469836</v>
      </c>
    </row>
    <row r="304" spans="1:3" x14ac:dyDescent="0.25">
      <c r="A304" s="1" t="s">
        <v>34</v>
      </c>
      <c r="B304" s="1" t="s">
        <v>48</v>
      </c>
      <c r="C304">
        <v>375.09785354373457</v>
      </c>
    </row>
    <row r="305" spans="1:3" x14ac:dyDescent="0.25">
      <c r="A305" s="1" t="s">
        <v>34</v>
      </c>
      <c r="B305" s="1" t="s">
        <v>49</v>
      </c>
      <c r="C305">
        <v>369.03336959872257</v>
      </c>
    </row>
    <row r="306" spans="1:3" x14ac:dyDescent="0.25">
      <c r="A306" s="1" t="s">
        <v>34</v>
      </c>
      <c r="B306" s="1" t="s">
        <v>61</v>
      </c>
      <c r="C306">
        <v>359.9622498663569</v>
      </c>
    </row>
    <row r="307" spans="1:3" x14ac:dyDescent="0.25">
      <c r="A307" s="1" t="s">
        <v>34</v>
      </c>
      <c r="B307" s="1" t="s">
        <v>62</v>
      </c>
      <c r="C307">
        <v>353.93705647907041</v>
      </c>
    </row>
    <row r="308" spans="1:3" x14ac:dyDescent="0.25">
      <c r="A308" s="1" t="s">
        <v>35</v>
      </c>
      <c r="B308" s="1" t="s">
        <v>0</v>
      </c>
      <c r="C308">
        <v>248.98434515311274</v>
      </c>
    </row>
    <row r="309" spans="1:3" x14ac:dyDescent="0.25">
      <c r="A309" s="1" t="s">
        <v>35</v>
      </c>
      <c r="B309" s="1" t="s">
        <v>44</v>
      </c>
      <c r="C309">
        <v>236.02340072851052</v>
      </c>
    </row>
    <row r="310" spans="1:3" x14ac:dyDescent="0.25">
      <c r="A310" s="1" t="s">
        <v>35</v>
      </c>
      <c r="B310" s="1" t="s">
        <v>45</v>
      </c>
      <c r="C310">
        <v>204.04725534077471</v>
      </c>
    </row>
    <row r="311" spans="1:3" x14ac:dyDescent="0.25">
      <c r="A311" s="1" t="s">
        <v>35</v>
      </c>
      <c r="B311" s="1" t="s">
        <v>46</v>
      </c>
      <c r="C311">
        <v>159.05995226834227</v>
      </c>
    </row>
    <row r="312" spans="1:3" x14ac:dyDescent="0.25">
      <c r="A312" s="1" t="s">
        <v>35</v>
      </c>
      <c r="B312" s="1" t="s">
        <v>47</v>
      </c>
      <c r="C312">
        <v>114.91112621887643</v>
      </c>
    </row>
    <row r="313" spans="1:3" x14ac:dyDescent="0.25">
      <c r="A313" s="1" t="s">
        <v>35</v>
      </c>
      <c r="B313" s="1" t="s">
        <v>48</v>
      </c>
      <c r="C313">
        <v>82.982303080179719</v>
      </c>
    </row>
    <row r="314" spans="1:3" x14ac:dyDescent="0.25">
      <c r="A314" s="1" t="s">
        <v>35</v>
      </c>
      <c r="B314" s="1" t="s">
        <v>49</v>
      </c>
      <c r="C314">
        <v>65.975163046096029</v>
      </c>
    </row>
    <row r="315" spans="1:3" x14ac:dyDescent="0.25">
      <c r="A315" s="1" t="s">
        <v>35</v>
      </c>
      <c r="B315" s="1" t="s">
        <v>61</v>
      </c>
      <c r="C315">
        <v>20.988640076578289</v>
      </c>
    </row>
    <row r="316" spans="1:3" x14ac:dyDescent="0.25">
      <c r="A316" s="1" t="s">
        <v>35</v>
      </c>
      <c r="B316" s="1" t="s">
        <v>62</v>
      </c>
      <c r="C316">
        <v>9.9937299043171617</v>
      </c>
    </row>
    <row r="317" spans="1:3" x14ac:dyDescent="0.25">
      <c r="A317" s="1" t="s">
        <v>36</v>
      </c>
      <c r="B317" s="1" t="s">
        <v>0</v>
      </c>
      <c r="C317">
        <v>3220.9142544154802</v>
      </c>
    </row>
    <row r="318" spans="1:3" x14ac:dyDescent="0.25">
      <c r="A318" s="1" t="s">
        <v>36</v>
      </c>
      <c r="B318" s="1" t="s">
        <v>44</v>
      </c>
      <c r="C318">
        <v>3589.5141933163795</v>
      </c>
    </row>
    <row r="319" spans="1:3" x14ac:dyDescent="0.25">
      <c r="A319" s="1" t="s">
        <v>36</v>
      </c>
      <c r="B319" s="1" t="s">
        <v>45</v>
      </c>
      <c r="C319">
        <v>4494.9052712810935</v>
      </c>
    </row>
    <row r="320" spans="1:3" x14ac:dyDescent="0.25">
      <c r="A320" s="1" t="s">
        <v>36</v>
      </c>
      <c r="B320" s="1" t="s">
        <v>46</v>
      </c>
      <c r="C320">
        <v>5366.6799800394529</v>
      </c>
    </row>
    <row r="321" spans="1:3" x14ac:dyDescent="0.25">
      <c r="A321" s="1" t="s">
        <v>36</v>
      </c>
      <c r="B321" s="1" t="s">
        <v>47</v>
      </c>
      <c r="C321">
        <v>6519.5290883747812</v>
      </c>
    </row>
    <row r="322" spans="1:3" x14ac:dyDescent="0.25">
      <c r="A322" s="1" t="s">
        <v>36</v>
      </c>
      <c r="B322" s="1" t="s">
        <v>48</v>
      </c>
      <c r="C322">
        <v>7691.8989435758749</v>
      </c>
    </row>
    <row r="323" spans="1:3" x14ac:dyDescent="0.25">
      <c r="A323" s="1" t="s">
        <v>36</v>
      </c>
      <c r="B323" s="1" t="s">
        <v>49</v>
      </c>
      <c r="C323">
        <v>8821.5506633536952</v>
      </c>
    </row>
    <row r="324" spans="1:3" x14ac:dyDescent="0.25">
      <c r="A324" s="1" t="s">
        <v>36</v>
      </c>
      <c r="B324" s="1" t="s">
        <v>61</v>
      </c>
      <c r="C324">
        <v>8820.1299360003923</v>
      </c>
    </row>
    <row r="325" spans="1:3" x14ac:dyDescent="0.25">
      <c r="A325" s="1" t="s">
        <v>36</v>
      </c>
      <c r="B325" s="1" t="s">
        <v>62</v>
      </c>
      <c r="C325">
        <v>8819.5163929305781</v>
      </c>
    </row>
    <row r="326" spans="1:3" x14ac:dyDescent="0.25">
      <c r="A326" s="1" t="s">
        <v>37</v>
      </c>
      <c r="B326" s="1" t="s">
        <v>0</v>
      </c>
      <c r="C326">
        <v>2483.1084282193174</v>
      </c>
    </row>
    <row r="327" spans="1:3" x14ac:dyDescent="0.25">
      <c r="A327" s="1" t="s">
        <v>37</v>
      </c>
      <c r="B327" s="1" t="s">
        <v>44</v>
      </c>
      <c r="C327">
        <v>2767.165571788928</v>
      </c>
    </row>
    <row r="328" spans="1:3" x14ac:dyDescent="0.25">
      <c r="A328" s="1" t="s">
        <v>37</v>
      </c>
      <c r="B328" s="1" t="s">
        <v>45</v>
      </c>
      <c r="C328">
        <v>3467.8946113478564</v>
      </c>
    </row>
    <row r="329" spans="1:3" x14ac:dyDescent="0.25">
      <c r="A329" s="1" t="s">
        <v>37</v>
      </c>
      <c r="B329" s="1" t="s">
        <v>46</v>
      </c>
      <c r="C329">
        <v>4141.074713931539</v>
      </c>
    </row>
    <row r="330" spans="1:3" x14ac:dyDescent="0.25">
      <c r="A330" s="1" t="s">
        <v>37</v>
      </c>
      <c r="B330" s="1" t="s">
        <v>47</v>
      </c>
      <c r="C330">
        <v>5023.1612835434971</v>
      </c>
    </row>
    <row r="331" spans="1:3" x14ac:dyDescent="0.25">
      <c r="A331" s="1" t="s">
        <v>37</v>
      </c>
      <c r="B331" s="1" t="s">
        <v>48</v>
      </c>
      <c r="C331">
        <v>5926.9162819213452</v>
      </c>
    </row>
    <row r="332" spans="1:3" x14ac:dyDescent="0.25">
      <c r="A332" s="1" t="s">
        <v>37</v>
      </c>
      <c r="B332" s="1" t="s">
        <v>49</v>
      </c>
      <c r="C332">
        <v>6797.9756609850647</v>
      </c>
    </row>
    <row r="333" spans="1:3" x14ac:dyDescent="0.25">
      <c r="A333" s="1" t="s">
        <v>37</v>
      </c>
      <c r="B333" s="1" t="s">
        <v>61</v>
      </c>
      <c r="C333">
        <v>6796.9742669559619</v>
      </c>
    </row>
    <row r="334" spans="1:3" x14ac:dyDescent="0.25">
      <c r="A334" s="1" t="s">
        <v>37</v>
      </c>
      <c r="B334" s="1" t="s">
        <v>62</v>
      </c>
      <c r="C334">
        <v>6796.4278379284424</v>
      </c>
    </row>
    <row r="335" spans="1:3" x14ac:dyDescent="0.25">
      <c r="A335" s="1" t="s">
        <v>38</v>
      </c>
      <c r="B335" s="1" t="s">
        <v>0</v>
      </c>
      <c r="C335">
        <v>383.05017479829098</v>
      </c>
    </row>
    <row r="336" spans="1:3" x14ac:dyDescent="0.25">
      <c r="A336" s="1" t="s">
        <v>38</v>
      </c>
      <c r="B336" s="1" t="s">
        <v>44</v>
      </c>
      <c r="C336">
        <v>398.01669399948264</v>
      </c>
    </row>
    <row r="337" spans="1:3" x14ac:dyDescent="0.25">
      <c r="A337" s="1" t="s">
        <v>38</v>
      </c>
      <c r="B337" s="1" t="s">
        <v>45</v>
      </c>
      <c r="C337">
        <v>434.09463092377234</v>
      </c>
    </row>
    <row r="338" spans="1:3" x14ac:dyDescent="0.25">
      <c r="A338" s="1" t="s">
        <v>38</v>
      </c>
      <c r="B338" s="1" t="s">
        <v>46</v>
      </c>
      <c r="C338">
        <v>463.3591864012879</v>
      </c>
    </row>
    <row r="339" spans="1:3" x14ac:dyDescent="0.25">
      <c r="A339" s="1" t="s">
        <v>38</v>
      </c>
      <c r="B339" s="1" t="s">
        <v>47</v>
      </c>
      <c r="C339">
        <v>502.64908254688089</v>
      </c>
    </row>
    <row r="340" spans="1:3" x14ac:dyDescent="0.25">
      <c r="A340" s="1" t="s">
        <v>38</v>
      </c>
      <c r="B340" s="1" t="s">
        <v>48</v>
      </c>
      <c r="C340">
        <v>539.71292960852054</v>
      </c>
    </row>
    <row r="341" spans="1:3" x14ac:dyDescent="0.25">
      <c r="A341" s="1" t="s">
        <v>38</v>
      </c>
      <c r="B341" s="1" t="s">
        <v>49</v>
      </c>
      <c r="C341">
        <v>568.27332693281858</v>
      </c>
    </row>
    <row r="342" spans="1:3" x14ac:dyDescent="0.25">
      <c r="A342" s="1" t="s">
        <v>38</v>
      </c>
      <c r="B342" s="1" t="s">
        <v>61</v>
      </c>
      <c r="C342">
        <v>568.11080894865086</v>
      </c>
    </row>
    <row r="343" spans="1:3" x14ac:dyDescent="0.25">
      <c r="A343" s="1" t="s">
        <v>38</v>
      </c>
      <c r="B343" s="1" t="s">
        <v>62</v>
      </c>
      <c r="C343">
        <v>568.13132510304069</v>
      </c>
    </row>
    <row r="344" spans="1:3" x14ac:dyDescent="0.25">
      <c r="A344" s="1" t="s">
        <v>39</v>
      </c>
      <c r="B344" s="1" t="s">
        <v>0</v>
      </c>
      <c r="C344">
        <v>473.00855298345436</v>
      </c>
    </row>
    <row r="345" spans="1:3" x14ac:dyDescent="0.25">
      <c r="A345" s="1" t="s">
        <v>39</v>
      </c>
      <c r="B345" s="1" t="s">
        <v>44</v>
      </c>
      <c r="C345">
        <v>491.08628701472048</v>
      </c>
    </row>
    <row r="346" spans="1:3" x14ac:dyDescent="0.25">
      <c r="A346" s="1" t="s">
        <v>39</v>
      </c>
      <c r="B346" s="1" t="s">
        <v>45</v>
      </c>
      <c r="C346">
        <v>535.93370690110805</v>
      </c>
    </row>
    <row r="347" spans="1:3" x14ac:dyDescent="0.25">
      <c r="A347" s="1" t="s">
        <v>39</v>
      </c>
      <c r="B347" s="1" t="s">
        <v>46</v>
      </c>
      <c r="C347">
        <v>572.26452558342476</v>
      </c>
    </row>
    <row r="348" spans="1:3" x14ac:dyDescent="0.25">
      <c r="A348" s="1" t="s">
        <v>39</v>
      </c>
      <c r="B348" s="1" t="s">
        <v>47</v>
      </c>
      <c r="C348">
        <v>622.26296327390219</v>
      </c>
    </row>
    <row r="349" spans="1:3" x14ac:dyDescent="0.25">
      <c r="A349" s="1" t="s">
        <v>39</v>
      </c>
      <c r="B349" s="1" t="s">
        <v>48</v>
      </c>
      <c r="C349">
        <v>666.37498292290866</v>
      </c>
    </row>
    <row r="350" spans="1:3" x14ac:dyDescent="0.25">
      <c r="A350" s="1" t="s">
        <v>39</v>
      </c>
      <c r="B350" s="1" t="s">
        <v>49</v>
      </c>
      <c r="C350">
        <v>702.08349579643277</v>
      </c>
    </row>
    <row r="351" spans="1:3" x14ac:dyDescent="0.25">
      <c r="A351" s="1" t="s">
        <v>39</v>
      </c>
      <c r="B351" s="1" t="s">
        <v>61</v>
      </c>
      <c r="C351">
        <v>701.95479269711734</v>
      </c>
    </row>
    <row r="352" spans="1:3" x14ac:dyDescent="0.25">
      <c r="A352" s="1" t="s">
        <v>39</v>
      </c>
      <c r="B352" s="1" t="s">
        <v>62</v>
      </c>
      <c r="C352">
        <v>701.90806964748958</v>
      </c>
    </row>
    <row r="353" spans="1:3" x14ac:dyDescent="0.25">
      <c r="A353" s="1" t="s">
        <v>40</v>
      </c>
      <c r="B353" s="1" t="s">
        <v>0</v>
      </c>
      <c r="C353">
        <v>2071.8745664270828</v>
      </c>
    </row>
    <row r="354" spans="1:3" x14ac:dyDescent="0.25">
      <c r="A354" s="1" t="s">
        <v>40</v>
      </c>
      <c r="B354" s="1" t="s">
        <v>44</v>
      </c>
      <c r="C354">
        <v>2009.0232146127973</v>
      </c>
    </row>
    <row r="355" spans="1:3" x14ac:dyDescent="0.25">
      <c r="A355" s="1" t="s">
        <v>40</v>
      </c>
      <c r="B355" s="1" t="s">
        <v>45</v>
      </c>
      <c r="C355">
        <v>1870.2044933238126</v>
      </c>
    </row>
    <row r="356" spans="1:3" x14ac:dyDescent="0.25">
      <c r="A356" s="1" t="s">
        <v>40</v>
      </c>
      <c r="B356" s="1" t="s">
        <v>46</v>
      </c>
      <c r="C356">
        <v>1720.2717599145558</v>
      </c>
    </row>
    <row r="357" spans="1:3" x14ac:dyDescent="0.25">
      <c r="A357" s="1" t="s">
        <v>40</v>
      </c>
      <c r="B357" s="1" t="s">
        <v>47</v>
      </c>
      <c r="C357">
        <v>1632.775586315227</v>
      </c>
    </row>
    <row r="358" spans="1:3" x14ac:dyDescent="0.25">
      <c r="A358" s="1" t="s">
        <v>40</v>
      </c>
      <c r="B358" s="1" t="s">
        <v>48</v>
      </c>
      <c r="C358">
        <v>1495.0671188607823</v>
      </c>
    </row>
    <row r="359" spans="1:3" x14ac:dyDescent="0.25">
      <c r="A359" s="1" t="s">
        <v>40</v>
      </c>
      <c r="B359" s="1" t="s">
        <v>49</v>
      </c>
      <c r="C359">
        <v>1344.3685470715441</v>
      </c>
    </row>
    <row r="360" spans="1:3" x14ac:dyDescent="0.25">
      <c r="A360" s="1" t="s">
        <v>40</v>
      </c>
      <c r="B360" s="1" t="s">
        <v>61</v>
      </c>
      <c r="C360">
        <v>1230.9958184979237</v>
      </c>
    </row>
    <row r="361" spans="1:3" x14ac:dyDescent="0.25">
      <c r="A361" s="1" t="s">
        <v>40</v>
      </c>
      <c r="B361" s="1" t="s">
        <v>62</v>
      </c>
      <c r="C361">
        <v>1105.0315220560326</v>
      </c>
    </row>
    <row r="362" spans="1:3" x14ac:dyDescent="0.25">
      <c r="A362" s="1" t="s">
        <v>41</v>
      </c>
      <c r="B362" s="1" t="s">
        <v>0</v>
      </c>
      <c r="C362">
        <v>3131.3496644222823</v>
      </c>
    </row>
    <row r="363" spans="1:3" x14ac:dyDescent="0.25">
      <c r="A363" s="1" t="s">
        <v>41</v>
      </c>
      <c r="B363" s="1" t="s">
        <v>44</v>
      </c>
      <c r="C363">
        <v>3041.1393369013667</v>
      </c>
    </row>
    <row r="364" spans="1:3" x14ac:dyDescent="0.25">
      <c r="A364" s="1" t="s">
        <v>41</v>
      </c>
      <c r="B364" s="1" t="s">
        <v>45</v>
      </c>
      <c r="C364">
        <v>2773.5647562759286</v>
      </c>
    </row>
    <row r="365" spans="1:3" x14ac:dyDescent="0.25">
      <c r="A365" s="1" t="s">
        <v>41</v>
      </c>
      <c r="B365" s="1" t="s">
        <v>46</v>
      </c>
      <c r="C365">
        <v>2595.4597700108343</v>
      </c>
    </row>
    <row r="366" spans="1:3" x14ac:dyDescent="0.25">
      <c r="A366" s="1" t="s">
        <v>41</v>
      </c>
      <c r="B366" s="1" t="s">
        <v>47</v>
      </c>
      <c r="C366">
        <v>2592.5423252286469</v>
      </c>
    </row>
    <row r="367" spans="1:3" x14ac:dyDescent="0.25">
      <c r="A367" s="1" t="s">
        <v>41</v>
      </c>
      <c r="B367" s="1" t="s">
        <v>48</v>
      </c>
      <c r="C367">
        <v>2459.2712254580838</v>
      </c>
    </row>
    <row r="368" spans="1:3" x14ac:dyDescent="0.25">
      <c r="A368" s="1" t="s">
        <v>41</v>
      </c>
      <c r="B368" s="1" t="s">
        <v>49</v>
      </c>
      <c r="C368">
        <v>2234.3816877523068</v>
      </c>
    </row>
    <row r="369" spans="1:3" x14ac:dyDescent="0.25">
      <c r="A369" s="1" t="s">
        <v>41</v>
      </c>
      <c r="B369" s="1" t="s">
        <v>61</v>
      </c>
      <c r="C369">
        <v>2147.9086629973626</v>
      </c>
    </row>
    <row r="370" spans="1:3" x14ac:dyDescent="0.25">
      <c r="A370" s="1" t="s">
        <v>41</v>
      </c>
      <c r="B370" s="1" t="s">
        <v>62</v>
      </c>
      <c r="C370">
        <v>2058.9573133858858</v>
      </c>
    </row>
    <row r="371" spans="1:3" x14ac:dyDescent="0.25">
      <c r="A371" s="1" t="s">
        <v>42</v>
      </c>
      <c r="B371" s="1" t="s">
        <v>0</v>
      </c>
      <c r="C371">
        <v>1414.1141047440401</v>
      </c>
    </row>
    <row r="372" spans="1:3" x14ac:dyDescent="0.25">
      <c r="A372" s="1" t="s">
        <v>42</v>
      </c>
      <c r="B372" s="1" t="s">
        <v>44</v>
      </c>
      <c r="C372">
        <v>1468.1505097573736</v>
      </c>
    </row>
    <row r="373" spans="1:3" x14ac:dyDescent="0.25">
      <c r="A373" s="1" t="s">
        <v>42</v>
      </c>
      <c r="B373" s="1" t="s">
        <v>45</v>
      </c>
      <c r="C373">
        <v>1601.8990244216616</v>
      </c>
    </row>
    <row r="374" spans="1:3" x14ac:dyDescent="0.25">
      <c r="A374" s="1" t="s">
        <v>42</v>
      </c>
      <c r="B374" s="1" t="s">
        <v>46</v>
      </c>
      <c r="C374">
        <v>1711.6176753104764</v>
      </c>
    </row>
    <row r="375" spans="1:3" x14ac:dyDescent="0.25">
      <c r="A375" s="1" t="s">
        <v>42</v>
      </c>
      <c r="B375" s="1" t="s">
        <v>47</v>
      </c>
      <c r="C375">
        <v>1856.2049840830323</v>
      </c>
    </row>
    <row r="376" spans="1:3" x14ac:dyDescent="0.25">
      <c r="A376" s="1" t="s">
        <v>42</v>
      </c>
      <c r="B376" s="1" t="s">
        <v>48</v>
      </c>
      <c r="C376">
        <v>1990.6192207579622</v>
      </c>
    </row>
    <row r="377" spans="1:3" x14ac:dyDescent="0.25">
      <c r="A377" s="1" t="s">
        <v>42</v>
      </c>
      <c r="B377" s="1" t="s">
        <v>49</v>
      </c>
      <c r="C377">
        <v>2098.6864872319566</v>
      </c>
    </row>
    <row r="378" spans="1:3" x14ac:dyDescent="0.25">
      <c r="A378" s="1" t="s">
        <v>42</v>
      </c>
      <c r="B378" s="1" t="s">
        <v>61</v>
      </c>
      <c r="C378">
        <v>2098.101724329033</v>
      </c>
    </row>
    <row r="379" spans="1:3" x14ac:dyDescent="0.25">
      <c r="A379" s="1" t="s">
        <v>42</v>
      </c>
      <c r="B379" s="1" t="s">
        <v>62</v>
      </c>
      <c r="C379">
        <v>2098.1707499741451</v>
      </c>
    </row>
    <row r="380" spans="1:3" x14ac:dyDescent="0.25">
      <c r="A380" s="1" t="s">
        <v>43</v>
      </c>
      <c r="B380" s="1" t="s">
        <v>0</v>
      </c>
      <c r="C380">
        <v>249.9299020007021</v>
      </c>
    </row>
    <row r="381" spans="1:3" x14ac:dyDescent="0.25">
      <c r="A381" s="1" t="s">
        <v>43</v>
      </c>
      <c r="B381" s="1" t="s">
        <v>44</v>
      </c>
      <c r="C381">
        <v>260.0293466144546</v>
      </c>
    </row>
    <row r="382" spans="1:3" x14ac:dyDescent="0.25">
      <c r="A382" s="1" t="s">
        <v>43</v>
      </c>
      <c r="B382" s="1" t="s">
        <v>45</v>
      </c>
      <c r="C382">
        <v>282.93214765811814</v>
      </c>
    </row>
    <row r="383" spans="1:3" x14ac:dyDescent="0.25">
      <c r="A383" s="1" t="s">
        <v>43</v>
      </c>
      <c r="B383" s="1" t="s">
        <v>46</v>
      </c>
      <c r="C383">
        <v>302.23658554376311</v>
      </c>
    </row>
    <row r="384" spans="1:3" x14ac:dyDescent="0.25">
      <c r="A384" s="1" t="s">
        <v>43</v>
      </c>
      <c r="B384" s="1" t="s">
        <v>47</v>
      </c>
      <c r="C384">
        <v>328.76937877114608</v>
      </c>
    </row>
    <row r="385" spans="1:3" x14ac:dyDescent="0.25">
      <c r="A385" s="1" t="s">
        <v>43</v>
      </c>
      <c r="B385" s="1" t="s">
        <v>48</v>
      </c>
      <c r="C385">
        <v>351.81215761396561</v>
      </c>
    </row>
    <row r="386" spans="1:3" x14ac:dyDescent="0.25">
      <c r="A386" s="1" t="s">
        <v>43</v>
      </c>
      <c r="B386" s="1" t="s">
        <v>49</v>
      </c>
      <c r="C386">
        <v>371.18049100535518</v>
      </c>
    </row>
    <row r="387" spans="1:3" x14ac:dyDescent="0.25">
      <c r="A387" s="1" t="s">
        <v>43</v>
      </c>
      <c r="B387" s="1" t="s">
        <v>61</v>
      </c>
      <c r="C387">
        <v>371.07350781173341</v>
      </c>
    </row>
    <row r="388" spans="1:3" x14ac:dyDescent="0.25">
      <c r="A388" s="1" t="s">
        <v>43</v>
      </c>
      <c r="B388" s="1" t="s">
        <v>62</v>
      </c>
      <c r="C388">
        <v>371.08702757017301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baseColWidth="10" defaultRowHeight="15" x14ac:dyDescent="0.25"/>
  <sheetData>
    <row r="1" spans="1:10" x14ac:dyDescent="0.25">
      <c r="B1" s="1" t="s">
        <v>0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61</v>
      </c>
      <c r="J1" s="1" t="s">
        <v>62</v>
      </c>
    </row>
    <row r="2" spans="1:10" x14ac:dyDescent="0.25">
      <c r="A2" s="1" t="s">
        <v>1</v>
      </c>
      <c r="B2">
        <v>2.7</v>
      </c>
      <c r="C2">
        <v>2.71</v>
      </c>
      <c r="D2">
        <v>2.87</v>
      </c>
      <c r="E2">
        <v>3.08</v>
      </c>
      <c r="F2">
        <v>3.19</v>
      </c>
      <c r="G2">
        <v>3.26</v>
      </c>
      <c r="H2">
        <v>3.33</v>
      </c>
      <c r="I2">
        <v>3.59</v>
      </c>
      <c r="J2">
        <v>3.49</v>
      </c>
    </row>
    <row r="3" spans="1:10" x14ac:dyDescent="0.25">
      <c r="A3" s="1" t="s">
        <v>2</v>
      </c>
      <c r="B3">
        <v>2.7</v>
      </c>
      <c r="C3">
        <v>2.71</v>
      </c>
      <c r="D3">
        <v>2.87</v>
      </c>
      <c r="E3">
        <v>3.08</v>
      </c>
      <c r="F3">
        <v>3.19</v>
      </c>
      <c r="G3">
        <v>3.26</v>
      </c>
      <c r="H3">
        <v>3.33</v>
      </c>
      <c r="I3">
        <v>3.59</v>
      </c>
      <c r="J3">
        <v>3.49</v>
      </c>
    </row>
    <row r="4" spans="1:10" x14ac:dyDescent="0.25">
      <c r="A4" s="1" t="s">
        <v>3</v>
      </c>
      <c r="B4">
        <v>2.7</v>
      </c>
      <c r="C4">
        <v>2.71</v>
      </c>
      <c r="D4">
        <v>2.87</v>
      </c>
      <c r="E4">
        <v>3.08</v>
      </c>
      <c r="F4">
        <v>3.19</v>
      </c>
      <c r="G4">
        <v>3.26</v>
      </c>
      <c r="H4">
        <v>3.33</v>
      </c>
      <c r="I4">
        <v>3.59</v>
      </c>
      <c r="J4">
        <v>3.49</v>
      </c>
    </row>
    <row r="5" spans="1:10" x14ac:dyDescent="0.25">
      <c r="A5" s="1" t="s">
        <v>4</v>
      </c>
      <c r="B5">
        <v>2.65</v>
      </c>
      <c r="C5">
        <v>2.73</v>
      </c>
      <c r="D5">
        <v>2.91</v>
      </c>
      <c r="E5">
        <v>3.2</v>
      </c>
      <c r="F5">
        <v>3.31</v>
      </c>
      <c r="G5">
        <v>3.41</v>
      </c>
      <c r="H5">
        <v>3.48</v>
      </c>
      <c r="I5">
        <v>3.73</v>
      </c>
      <c r="J5">
        <v>3.63</v>
      </c>
    </row>
    <row r="6" spans="1:10" x14ac:dyDescent="0.25">
      <c r="A6" s="1" t="s">
        <v>5</v>
      </c>
      <c r="B6">
        <v>2.36</v>
      </c>
      <c r="C6">
        <v>2.6</v>
      </c>
      <c r="D6">
        <v>2.8</v>
      </c>
      <c r="E6">
        <v>2.97</v>
      </c>
      <c r="F6">
        <v>3.3</v>
      </c>
      <c r="G6">
        <v>3.4</v>
      </c>
      <c r="H6">
        <v>3.46</v>
      </c>
      <c r="I6">
        <v>3.73</v>
      </c>
      <c r="J6">
        <v>3.61</v>
      </c>
    </row>
    <row r="7" spans="1:10" x14ac:dyDescent="0.25">
      <c r="A7" s="1" t="s">
        <v>6</v>
      </c>
      <c r="B7">
        <v>2.77</v>
      </c>
      <c r="C7">
        <v>2.88</v>
      </c>
      <c r="D7">
        <v>3.07</v>
      </c>
      <c r="E7">
        <v>3.34</v>
      </c>
      <c r="F7">
        <v>3.45</v>
      </c>
      <c r="G7">
        <v>3.47</v>
      </c>
      <c r="H7">
        <v>3.49</v>
      </c>
      <c r="I7">
        <v>3.62</v>
      </c>
      <c r="J7">
        <v>3.76</v>
      </c>
    </row>
    <row r="8" spans="1:10" x14ac:dyDescent="0.25">
      <c r="A8" s="1" t="s">
        <v>7</v>
      </c>
      <c r="B8">
        <v>3.03</v>
      </c>
      <c r="C8">
        <v>2.81</v>
      </c>
      <c r="D8">
        <v>2.86</v>
      </c>
      <c r="E8">
        <v>3.15</v>
      </c>
      <c r="F8">
        <v>3.42</v>
      </c>
      <c r="G8">
        <v>3.28</v>
      </c>
      <c r="H8">
        <v>3.2</v>
      </c>
      <c r="I8">
        <v>3.65</v>
      </c>
      <c r="J8">
        <v>3.5</v>
      </c>
    </row>
    <row r="9" spans="1:10" x14ac:dyDescent="0.25">
      <c r="A9" s="1" t="s">
        <v>8</v>
      </c>
      <c r="B9">
        <v>2.14</v>
      </c>
      <c r="C9">
        <v>2.25</v>
      </c>
      <c r="D9">
        <v>2.44</v>
      </c>
      <c r="E9">
        <v>2.71</v>
      </c>
      <c r="F9">
        <v>2.82</v>
      </c>
      <c r="G9">
        <v>2.85</v>
      </c>
      <c r="H9">
        <v>2.86</v>
      </c>
      <c r="I9">
        <v>2.99</v>
      </c>
      <c r="J9">
        <v>3.14</v>
      </c>
    </row>
    <row r="10" spans="1:10" x14ac:dyDescent="0.25">
      <c r="A10" s="1" t="s">
        <v>9</v>
      </c>
      <c r="B10">
        <v>1.59</v>
      </c>
      <c r="C10">
        <v>1.76</v>
      </c>
      <c r="D10">
        <v>1.68</v>
      </c>
      <c r="E10">
        <v>1.77</v>
      </c>
      <c r="F10">
        <v>1.79</v>
      </c>
      <c r="G10">
        <v>1.8</v>
      </c>
      <c r="H10">
        <v>1.87</v>
      </c>
      <c r="I10">
        <v>2</v>
      </c>
      <c r="J10">
        <v>1.88</v>
      </c>
    </row>
    <row r="11" spans="1:10" x14ac:dyDescent="0.25">
      <c r="A11" s="1" t="s">
        <v>10</v>
      </c>
      <c r="B11">
        <v>2.31</v>
      </c>
      <c r="C11">
        <v>2.21</v>
      </c>
      <c r="D11">
        <v>1.91</v>
      </c>
      <c r="E11">
        <v>2</v>
      </c>
      <c r="F11">
        <v>2.02</v>
      </c>
      <c r="G11">
        <v>2.0299999999999998</v>
      </c>
      <c r="H11">
        <v>2.1</v>
      </c>
      <c r="I11">
        <v>2.23</v>
      </c>
      <c r="J11">
        <v>2.11</v>
      </c>
    </row>
    <row r="12" spans="1:10" x14ac:dyDescent="0.25">
      <c r="A12" s="1" t="s">
        <v>11</v>
      </c>
      <c r="B12">
        <v>2.06</v>
      </c>
      <c r="C12">
        <v>2.23</v>
      </c>
      <c r="D12">
        <v>2.15</v>
      </c>
      <c r="E12">
        <v>2.2400000000000002</v>
      </c>
      <c r="F12">
        <v>2.2599999999999998</v>
      </c>
      <c r="G12">
        <v>2.27</v>
      </c>
      <c r="H12">
        <v>2.33</v>
      </c>
      <c r="I12">
        <v>2.46</v>
      </c>
      <c r="J12">
        <v>2.35</v>
      </c>
    </row>
    <row r="13" spans="1:10" x14ac:dyDescent="0.25">
      <c r="A13" s="1" t="s">
        <v>12</v>
      </c>
      <c r="B13">
        <v>3.16</v>
      </c>
      <c r="C13">
        <v>3.02</v>
      </c>
      <c r="D13">
        <v>2.81</v>
      </c>
      <c r="E13">
        <v>2.9</v>
      </c>
      <c r="F13">
        <v>2.92</v>
      </c>
      <c r="G13">
        <v>2.95</v>
      </c>
      <c r="H13">
        <v>3</v>
      </c>
      <c r="I13">
        <v>3.13</v>
      </c>
      <c r="J13">
        <v>3.01</v>
      </c>
    </row>
    <row r="14" spans="1:10" x14ac:dyDescent="0.25">
      <c r="A14" s="1" t="s">
        <v>13</v>
      </c>
      <c r="B14">
        <v>2.66</v>
      </c>
      <c r="C14">
        <v>2.59</v>
      </c>
      <c r="D14">
        <v>2.59</v>
      </c>
      <c r="E14">
        <v>2.69</v>
      </c>
      <c r="F14">
        <v>2.7</v>
      </c>
      <c r="G14">
        <v>2.73</v>
      </c>
      <c r="H14">
        <v>2.82</v>
      </c>
      <c r="I14">
        <v>2.91</v>
      </c>
      <c r="J14">
        <v>2.96</v>
      </c>
    </row>
    <row r="15" spans="1:10" x14ac:dyDescent="0.25">
      <c r="A15" s="1" t="s">
        <v>14</v>
      </c>
      <c r="B15">
        <v>4.26</v>
      </c>
      <c r="C15">
        <v>3.92</v>
      </c>
      <c r="D15">
        <v>3.67</v>
      </c>
      <c r="E15">
        <v>3.3</v>
      </c>
      <c r="F15">
        <v>3.18</v>
      </c>
      <c r="G15">
        <v>3.25</v>
      </c>
      <c r="H15">
        <v>3.26</v>
      </c>
      <c r="I15">
        <v>3.11</v>
      </c>
      <c r="J15">
        <v>3.04</v>
      </c>
    </row>
    <row r="16" spans="1:10" x14ac:dyDescent="0.25">
      <c r="A16" s="1" t="s">
        <v>15</v>
      </c>
      <c r="B16">
        <v>2.2799999999999998</v>
      </c>
      <c r="C16">
        <v>2.38</v>
      </c>
      <c r="D16">
        <v>2.54</v>
      </c>
      <c r="E16">
        <v>2.92</v>
      </c>
      <c r="F16">
        <v>2.96</v>
      </c>
      <c r="G16">
        <v>3.04</v>
      </c>
      <c r="H16">
        <v>3.09</v>
      </c>
      <c r="I16">
        <v>3.28</v>
      </c>
      <c r="J16">
        <v>3.39</v>
      </c>
    </row>
    <row r="17" spans="1:10" x14ac:dyDescent="0.25">
      <c r="A17" s="1" t="s">
        <v>16</v>
      </c>
      <c r="B17">
        <v>1.28</v>
      </c>
      <c r="C17">
        <v>1.45</v>
      </c>
      <c r="D17">
        <v>1.76</v>
      </c>
      <c r="E17">
        <v>2.08</v>
      </c>
      <c r="F17">
        <v>2.17</v>
      </c>
      <c r="G17">
        <v>2.2599999999999998</v>
      </c>
      <c r="H17">
        <v>2.29</v>
      </c>
      <c r="I17">
        <v>2.33</v>
      </c>
      <c r="J17">
        <v>2.69</v>
      </c>
    </row>
    <row r="18" spans="1:10" x14ac:dyDescent="0.25">
      <c r="A18" s="1" t="s">
        <v>17</v>
      </c>
      <c r="B18">
        <v>1.58</v>
      </c>
      <c r="C18">
        <v>1.69</v>
      </c>
      <c r="D18">
        <v>1.8</v>
      </c>
      <c r="E18">
        <v>2.08</v>
      </c>
      <c r="F18">
        <v>2.1800000000000002</v>
      </c>
      <c r="G18">
        <v>2.27</v>
      </c>
      <c r="H18">
        <v>2.29</v>
      </c>
      <c r="I18">
        <v>2.34</v>
      </c>
      <c r="J18">
        <v>2.69</v>
      </c>
    </row>
    <row r="19" spans="1:10" x14ac:dyDescent="0.25">
      <c r="A19" s="1" t="s">
        <v>18</v>
      </c>
      <c r="B19">
        <v>2.16</v>
      </c>
      <c r="C19">
        <v>2.27</v>
      </c>
      <c r="D19">
        <v>2.38</v>
      </c>
      <c r="E19">
        <v>2.66</v>
      </c>
      <c r="F19">
        <v>2.76</v>
      </c>
      <c r="G19">
        <v>2.85</v>
      </c>
      <c r="H19">
        <v>2.87</v>
      </c>
      <c r="I19">
        <v>2.92</v>
      </c>
      <c r="J19">
        <v>3.28</v>
      </c>
    </row>
    <row r="20" spans="1:10" x14ac:dyDescent="0.25">
      <c r="A20" s="1" t="s">
        <v>19</v>
      </c>
      <c r="B20">
        <v>1.92</v>
      </c>
      <c r="C20">
        <v>2.27</v>
      </c>
      <c r="D20">
        <v>2.3199999999999998</v>
      </c>
      <c r="E20">
        <v>2.38</v>
      </c>
      <c r="F20">
        <v>2.42</v>
      </c>
      <c r="G20">
        <v>2.4700000000000002</v>
      </c>
      <c r="H20">
        <v>2.52</v>
      </c>
      <c r="I20">
        <v>2.57</v>
      </c>
      <c r="J20">
        <v>2.98</v>
      </c>
    </row>
    <row r="21" spans="1:10" x14ac:dyDescent="0.25">
      <c r="A21" s="1" t="s">
        <v>20</v>
      </c>
      <c r="B21">
        <v>3.31</v>
      </c>
      <c r="C21">
        <v>3.37</v>
      </c>
      <c r="D21">
        <v>3.64</v>
      </c>
      <c r="E21">
        <v>3.94</v>
      </c>
      <c r="F21">
        <v>4.2300000000000004</v>
      </c>
      <c r="G21">
        <v>5.38</v>
      </c>
      <c r="H21">
        <v>6.76</v>
      </c>
      <c r="I21">
        <v>6.06</v>
      </c>
      <c r="J21">
        <v>5.29</v>
      </c>
    </row>
    <row r="22" spans="1:10" x14ac:dyDescent="0.25">
      <c r="A22" s="1" t="s">
        <v>21</v>
      </c>
      <c r="B22">
        <v>3.42</v>
      </c>
      <c r="C22">
        <v>3.47</v>
      </c>
      <c r="D22">
        <v>3.75</v>
      </c>
      <c r="E22">
        <v>4.05</v>
      </c>
      <c r="F22">
        <v>4.34</v>
      </c>
      <c r="G22">
        <v>5.49</v>
      </c>
      <c r="H22">
        <v>7</v>
      </c>
      <c r="I22">
        <v>6.31</v>
      </c>
      <c r="J22">
        <v>5.76</v>
      </c>
    </row>
    <row r="23" spans="1:10" x14ac:dyDescent="0.25">
      <c r="A23" s="1" t="s">
        <v>22</v>
      </c>
      <c r="B23">
        <v>2.7</v>
      </c>
      <c r="C23">
        <v>2.63</v>
      </c>
      <c r="D23">
        <v>2.63</v>
      </c>
      <c r="E23">
        <v>2.73</v>
      </c>
      <c r="F23">
        <v>2.74</v>
      </c>
      <c r="G23">
        <v>2.77</v>
      </c>
      <c r="H23">
        <v>2.86</v>
      </c>
      <c r="I23">
        <v>2.95</v>
      </c>
      <c r="J23">
        <v>2.83</v>
      </c>
    </row>
    <row r="24" spans="1:10" x14ac:dyDescent="0.25">
      <c r="A24" s="1" t="s">
        <v>23</v>
      </c>
      <c r="B24">
        <v>3.32</v>
      </c>
      <c r="C24">
        <v>3.43</v>
      </c>
      <c r="D24">
        <v>3.62</v>
      </c>
      <c r="E24">
        <v>3.89</v>
      </c>
      <c r="F24">
        <v>4</v>
      </c>
      <c r="G24">
        <v>4.0999999999999996</v>
      </c>
      <c r="H24">
        <v>4.16</v>
      </c>
      <c r="I24">
        <v>4.41</v>
      </c>
      <c r="J24">
        <v>4.3099999999999996</v>
      </c>
    </row>
    <row r="25" spans="1:10" x14ac:dyDescent="0.25">
      <c r="A25" s="1" t="s">
        <v>24</v>
      </c>
      <c r="B25">
        <v>3.3</v>
      </c>
      <c r="C25">
        <v>3.4</v>
      </c>
      <c r="D25">
        <v>3.61</v>
      </c>
      <c r="E25">
        <v>3.91</v>
      </c>
      <c r="F25">
        <v>4.0199999999999996</v>
      </c>
      <c r="G25">
        <v>4.12</v>
      </c>
      <c r="H25">
        <v>4.1900000000000004</v>
      </c>
      <c r="I25">
        <v>4.4400000000000004</v>
      </c>
      <c r="J25">
        <v>4.34</v>
      </c>
    </row>
    <row r="26" spans="1:10" x14ac:dyDescent="0.25">
      <c r="A26" s="1" t="s">
        <v>25</v>
      </c>
      <c r="B26">
        <v>3.34</v>
      </c>
      <c r="C26">
        <v>3.29</v>
      </c>
      <c r="D26">
        <v>3.47</v>
      </c>
      <c r="E26">
        <v>3.64</v>
      </c>
      <c r="F26">
        <v>3.75</v>
      </c>
      <c r="G26">
        <v>3.82</v>
      </c>
      <c r="H26">
        <v>3.88</v>
      </c>
      <c r="I26">
        <v>4.1500000000000004</v>
      </c>
      <c r="J26">
        <v>4.03</v>
      </c>
    </row>
    <row r="27" spans="1:10" x14ac:dyDescent="0.25">
      <c r="A27" s="1" t="s">
        <v>26</v>
      </c>
      <c r="B27">
        <v>3.34</v>
      </c>
      <c r="C27">
        <v>3.3</v>
      </c>
      <c r="D27">
        <v>3.47</v>
      </c>
      <c r="E27">
        <v>3.64</v>
      </c>
      <c r="F27">
        <v>3.75</v>
      </c>
      <c r="G27">
        <v>3.82</v>
      </c>
      <c r="H27">
        <v>3.88</v>
      </c>
      <c r="I27">
        <v>4.1399999999999997</v>
      </c>
      <c r="J27">
        <v>4.0199999999999996</v>
      </c>
    </row>
    <row r="28" spans="1:10" x14ac:dyDescent="0.25">
      <c r="A28" s="1" t="s">
        <v>27</v>
      </c>
      <c r="B28">
        <v>3.35</v>
      </c>
      <c r="C28">
        <v>3.31</v>
      </c>
      <c r="D28">
        <v>3.48</v>
      </c>
      <c r="E28">
        <v>3.66</v>
      </c>
      <c r="F28">
        <v>3.77</v>
      </c>
      <c r="G28">
        <v>3.84</v>
      </c>
      <c r="H28">
        <v>3.9</v>
      </c>
      <c r="I28">
        <v>4.13</v>
      </c>
      <c r="J28">
        <v>4.01</v>
      </c>
    </row>
    <row r="29" spans="1:10" x14ac:dyDescent="0.25">
      <c r="A29" s="1" t="s">
        <v>28</v>
      </c>
      <c r="B29">
        <v>3.37</v>
      </c>
      <c r="C29">
        <v>3.33</v>
      </c>
      <c r="D29">
        <v>3.51</v>
      </c>
      <c r="E29">
        <v>3.68</v>
      </c>
      <c r="F29">
        <v>3.79</v>
      </c>
      <c r="G29">
        <v>3.86</v>
      </c>
      <c r="H29">
        <v>3.88</v>
      </c>
      <c r="I29">
        <v>4.1100000000000003</v>
      </c>
      <c r="J29">
        <v>3.99</v>
      </c>
    </row>
    <row r="30" spans="1:10" x14ac:dyDescent="0.25">
      <c r="A30" s="1" t="s">
        <v>29</v>
      </c>
      <c r="B30">
        <v>3.36</v>
      </c>
      <c r="C30">
        <v>3.33</v>
      </c>
      <c r="D30">
        <v>3.5</v>
      </c>
      <c r="E30">
        <v>3.68</v>
      </c>
      <c r="F30">
        <v>3.79</v>
      </c>
      <c r="G30">
        <v>3.86</v>
      </c>
      <c r="H30">
        <v>3.87</v>
      </c>
      <c r="I30">
        <v>4.1100000000000003</v>
      </c>
      <c r="J30">
        <v>3.99</v>
      </c>
    </row>
    <row r="31" spans="1:10" x14ac:dyDescent="0.25">
      <c r="A31" s="1" t="s">
        <v>30</v>
      </c>
      <c r="B31">
        <v>3.36</v>
      </c>
      <c r="C31">
        <v>3.33</v>
      </c>
      <c r="D31">
        <v>3.5</v>
      </c>
      <c r="E31">
        <v>3.68</v>
      </c>
      <c r="F31">
        <v>3.79</v>
      </c>
      <c r="G31">
        <v>3.86</v>
      </c>
      <c r="H31">
        <v>3.87</v>
      </c>
      <c r="I31">
        <v>4.1100000000000003</v>
      </c>
      <c r="J31">
        <v>3.99</v>
      </c>
    </row>
    <row r="32" spans="1:10" x14ac:dyDescent="0.25">
      <c r="A32" s="1" t="s">
        <v>31</v>
      </c>
      <c r="B32">
        <v>3.35</v>
      </c>
      <c r="C32">
        <v>3.23</v>
      </c>
      <c r="D32">
        <v>3.51</v>
      </c>
      <c r="E32">
        <v>3.68</v>
      </c>
      <c r="F32">
        <v>3.78</v>
      </c>
      <c r="G32">
        <v>3.84</v>
      </c>
      <c r="H32">
        <v>3.86</v>
      </c>
      <c r="I32">
        <v>4.09</v>
      </c>
      <c r="J32">
        <v>3.97</v>
      </c>
    </row>
    <row r="33" spans="1:10" x14ac:dyDescent="0.25">
      <c r="A33" s="1" t="s">
        <v>32</v>
      </c>
      <c r="B33">
        <v>3.35</v>
      </c>
      <c r="C33">
        <v>3.36</v>
      </c>
      <c r="D33">
        <v>3.53</v>
      </c>
      <c r="E33">
        <v>3.7</v>
      </c>
      <c r="F33">
        <v>3.78</v>
      </c>
      <c r="G33">
        <v>3.85</v>
      </c>
      <c r="H33">
        <v>3.86</v>
      </c>
      <c r="I33">
        <v>4.09</v>
      </c>
      <c r="J33">
        <v>3.97</v>
      </c>
    </row>
    <row r="34" spans="1:10" x14ac:dyDescent="0.25">
      <c r="A34" s="1" t="s">
        <v>33</v>
      </c>
      <c r="B34">
        <v>3.37</v>
      </c>
      <c r="C34">
        <v>3.26</v>
      </c>
      <c r="D34">
        <v>3.43</v>
      </c>
      <c r="E34">
        <v>3.6</v>
      </c>
      <c r="F34">
        <v>3.71</v>
      </c>
      <c r="G34">
        <v>3.78</v>
      </c>
      <c r="H34">
        <v>3.84</v>
      </c>
      <c r="I34">
        <v>4.1100000000000003</v>
      </c>
      <c r="J34">
        <v>3.99</v>
      </c>
    </row>
    <row r="35" spans="1:10" x14ac:dyDescent="0.25">
      <c r="A35" s="1" t="s">
        <v>34</v>
      </c>
      <c r="B35">
        <v>3.37</v>
      </c>
      <c r="C35">
        <v>3.25</v>
      </c>
      <c r="D35">
        <v>3.42</v>
      </c>
      <c r="E35">
        <v>3.6</v>
      </c>
      <c r="F35">
        <v>3.71</v>
      </c>
      <c r="G35">
        <v>3.78</v>
      </c>
      <c r="H35">
        <v>3.84</v>
      </c>
      <c r="I35">
        <v>4.1100000000000003</v>
      </c>
      <c r="J35">
        <v>3.99</v>
      </c>
    </row>
    <row r="36" spans="1:10" x14ac:dyDescent="0.25">
      <c r="A36" s="1" t="s">
        <v>35</v>
      </c>
      <c r="B36">
        <v>3.37</v>
      </c>
      <c r="C36">
        <v>3.26</v>
      </c>
      <c r="D36">
        <v>3.43</v>
      </c>
      <c r="E36">
        <v>3.6</v>
      </c>
      <c r="F36">
        <v>3.71</v>
      </c>
      <c r="G36">
        <v>3.78</v>
      </c>
      <c r="H36">
        <v>3.84</v>
      </c>
      <c r="I36">
        <v>4.1100000000000003</v>
      </c>
      <c r="J36">
        <v>3.99</v>
      </c>
    </row>
    <row r="37" spans="1:10" x14ac:dyDescent="0.25">
      <c r="A37" s="1" t="s">
        <v>36</v>
      </c>
      <c r="B37">
        <v>3.31</v>
      </c>
      <c r="C37">
        <v>3.37</v>
      </c>
      <c r="D37">
        <v>3.64</v>
      </c>
      <c r="E37">
        <v>3.94</v>
      </c>
      <c r="F37">
        <v>4.0599999999999996</v>
      </c>
      <c r="G37">
        <v>4.16</v>
      </c>
      <c r="H37">
        <v>4.22</v>
      </c>
      <c r="I37">
        <v>4.49</v>
      </c>
      <c r="J37">
        <v>4.37</v>
      </c>
    </row>
    <row r="38" spans="1:10" x14ac:dyDescent="0.25">
      <c r="A38" s="1" t="s">
        <v>37</v>
      </c>
      <c r="B38">
        <v>3.3</v>
      </c>
      <c r="C38">
        <v>3.35</v>
      </c>
      <c r="D38">
        <v>3.63</v>
      </c>
      <c r="E38">
        <v>3.93</v>
      </c>
      <c r="F38">
        <v>4.04</v>
      </c>
      <c r="G38">
        <v>4.1399999999999997</v>
      </c>
      <c r="H38">
        <v>4.2</v>
      </c>
      <c r="I38">
        <v>4.47</v>
      </c>
      <c r="J38">
        <v>4.3499999999999996</v>
      </c>
    </row>
    <row r="39" spans="1:10" x14ac:dyDescent="0.25">
      <c r="A39" s="1" t="s">
        <v>38</v>
      </c>
      <c r="B39">
        <v>3.3</v>
      </c>
      <c r="C39">
        <v>3.4</v>
      </c>
      <c r="D39">
        <v>3.63</v>
      </c>
      <c r="E39">
        <v>3.92</v>
      </c>
      <c r="F39">
        <v>4.03</v>
      </c>
      <c r="G39">
        <v>4.13</v>
      </c>
      <c r="H39">
        <v>4.2</v>
      </c>
      <c r="I39">
        <v>4.45</v>
      </c>
      <c r="J39">
        <v>4.3499999999999996</v>
      </c>
    </row>
    <row r="40" spans="1:10" x14ac:dyDescent="0.25">
      <c r="A40" s="1" t="s">
        <v>39</v>
      </c>
      <c r="B40">
        <v>3.28</v>
      </c>
      <c r="C40">
        <v>3.37</v>
      </c>
      <c r="D40">
        <v>3.57</v>
      </c>
      <c r="E40">
        <v>3.87</v>
      </c>
      <c r="F40">
        <v>3.99</v>
      </c>
      <c r="G40">
        <v>4.09</v>
      </c>
      <c r="H40">
        <v>4.1500000000000004</v>
      </c>
      <c r="I40">
        <v>4.42</v>
      </c>
      <c r="J40">
        <v>4.3</v>
      </c>
    </row>
    <row r="41" spans="1:10" x14ac:dyDescent="0.25">
      <c r="A41" s="1" t="s">
        <v>40</v>
      </c>
      <c r="B41">
        <v>3.33</v>
      </c>
      <c r="C41">
        <v>3.43</v>
      </c>
      <c r="D41">
        <v>3.62</v>
      </c>
      <c r="E41">
        <v>3.87</v>
      </c>
      <c r="F41">
        <v>3.99</v>
      </c>
      <c r="G41">
        <v>4.09</v>
      </c>
      <c r="H41">
        <v>4.1500000000000004</v>
      </c>
      <c r="I41">
        <v>4.4000000000000004</v>
      </c>
      <c r="J41">
        <v>4.3</v>
      </c>
    </row>
    <row r="42" spans="1:10" x14ac:dyDescent="0.25">
      <c r="A42" s="1" t="s">
        <v>41</v>
      </c>
      <c r="B42">
        <v>3.34</v>
      </c>
      <c r="C42">
        <v>3.44</v>
      </c>
      <c r="D42">
        <v>3.62</v>
      </c>
      <c r="E42">
        <v>3.86</v>
      </c>
      <c r="F42">
        <v>3.97</v>
      </c>
      <c r="G42">
        <v>4.07</v>
      </c>
      <c r="H42">
        <v>4.13</v>
      </c>
      <c r="I42">
        <v>4.3899999999999997</v>
      </c>
      <c r="J42">
        <v>4.29</v>
      </c>
    </row>
    <row r="43" spans="1:10" x14ac:dyDescent="0.25">
      <c r="A43" s="1" t="s">
        <v>42</v>
      </c>
      <c r="B43">
        <v>3.31</v>
      </c>
      <c r="C43">
        <v>3.41</v>
      </c>
      <c r="D43">
        <v>3.61</v>
      </c>
      <c r="E43">
        <v>3.9</v>
      </c>
      <c r="F43">
        <v>4.01</v>
      </c>
      <c r="G43">
        <v>4.1100000000000003</v>
      </c>
      <c r="H43">
        <v>4.18</v>
      </c>
      <c r="I43">
        <v>4.43</v>
      </c>
      <c r="J43">
        <v>4.33</v>
      </c>
    </row>
    <row r="44" spans="1:10" x14ac:dyDescent="0.25">
      <c r="A44" s="1" t="s">
        <v>43</v>
      </c>
      <c r="B44">
        <v>3.29</v>
      </c>
      <c r="C44">
        <v>3.39</v>
      </c>
      <c r="D44">
        <v>3.59</v>
      </c>
      <c r="E44">
        <v>3.89</v>
      </c>
      <c r="F44">
        <v>4</v>
      </c>
      <c r="G44">
        <v>4.0999999999999996</v>
      </c>
      <c r="H44">
        <v>4.17</v>
      </c>
      <c r="I44">
        <v>4.42</v>
      </c>
      <c r="J44">
        <v>4.32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baseColWidth="10" defaultRowHeight="15" x14ac:dyDescent="0.25"/>
  <sheetData>
    <row r="1" spans="1:10" x14ac:dyDescent="0.25">
      <c r="B1" s="1" t="s">
        <v>0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61</v>
      </c>
      <c r="J1" s="1" t="s">
        <v>62</v>
      </c>
    </row>
    <row r="2" spans="1:10" x14ac:dyDescent="0.25">
      <c r="A2" s="1" t="s">
        <v>1</v>
      </c>
      <c r="B2">
        <v>193</v>
      </c>
      <c r="C2">
        <v>201</v>
      </c>
      <c r="D2">
        <v>233</v>
      </c>
      <c r="E2">
        <v>265</v>
      </c>
      <c r="F2">
        <v>306</v>
      </c>
      <c r="G2">
        <v>330</v>
      </c>
      <c r="H2">
        <v>370</v>
      </c>
      <c r="I2">
        <v>370</v>
      </c>
      <c r="J2">
        <v>370</v>
      </c>
    </row>
    <row r="3" spans="1:10" x14ac:dyDescent="0.25">
      <c r="A3" s="1" t="s">
        <v>2</v>
      </c>
      <c r="B3">
        <v>119</v>
      </c>
      <c r="C3">
        <v>124</v>
      </c>
      <c r="D3">
        <v>144</v>
      </c>
      <c r="E3">
        <v>164</v>
      </c>
      <c r="F3">
        <v>188</v>
      </c>
      <c r="G3">
        <v>203</v>
      </c>
      <c r="H3">
        <v>228</v>
      </c>
      <c r="I3">
        <v>228</v>
      </c>
      <c r="J3">
        <v>228</v>
      </c>
    </row>
    <row r="4" spans="1:10" x14ac:dyDescent="0.25">
      <c r="A4" s="1" t="s">
        <v>3</v>
      </c>
      <c r="B4">
        <v>175</v>
      </c>
      <c r="C4">
        <v>182</v>
      </c>
      <c r="D4">
        <v>211</v>
      </c>
      <c r="E4">
        <v>241</v>
      </c>
      <c r="F4">
        <v>277</v>
      </c>
      <c r="G4">
        <v>299</v>
      </c>
      <c r="H4">
        <v>335</v>
      </c>
      <c r="I4">
        <v>335</v>
      </c>
      <c r="J4">
        <v>335</v>
      </c>
    </row>
    <row r="5" spans="1:10" x14ac:dyDescent="0.25">
      <c r="A5" s="1" t="s">
        <v>4</v>
      </c>
      <c r="B5">
        <v>1715</v>
      </c>
      <c r="C5">
        <v>1663</v>
      </c>
      <c r="D5">
        <v>1549</v>
      </c>
      <c r="E5">
        <v>1424</v>
      </c>
      <c r="F5">
        <v>1351</v>
      </c>
      <c r="G5">
        <v>1237</v>
      </c>
      <c r="H5">
        <v>1112</v>
      </c>
      <c r="I5">
        <v>1019</v>
      </c>
      <c r="J5">
        <v>915</v>
      </c>
    </row>
    <row r="6" spans="1:10" x14ac:dyDescent="0.25">
      <c r="A6" s="1" t="s">
        <v>5</v>
      </c>
      <c r="B6">
        <v>1318</v>
      </c>
      <c r="C6">
        <v>1368</v>
      </c>
      <c r="D6">
        <v>1493</v>
      </c>
      <c r="E6">
        <v>1595</v>
      </c>
      <c r="F6">
        <v>1732</v>
      </c>
      <c r="G6">
        <v>1857</v>
      </c>
      <c r="H6">
        <v>1956</v>
      </c>
      <c r="I6">
        <v>1956</v>
      </c>
      <c r="J6">
        <v>1956</v>
      </c>
    </row>
    <row r="7" spans="1:10" x14ac:dyDescent="0.25">
      <c r="A7" s="1" t="s">
        <v>6</v>
      </c>
      <c r="B7">
        <v>6584</v>
      </c>
      <c r="C7">
        <v>6590</v>
      </c>
      <c r="D7">
        <v>6606</v>
      </c>
      <c r="E7">
        <v>6639</v>
      </c>
      <c r="F7">
        <v>6664</v>
      </c>
      <c r="G7">
        <v>6584</v>
      </c>
      <c r="H7">
        <v>6343</v>
      </c>
      <c r="I7">
        <v>6343</v>
      </c>
      <c r="J7">
        <v>6334</v>
      </c>
    </row>
    <row r="8" spans="1:10" x14ac:dyDescent="0.25">
      <c r="A8" s="1" t="s">
        <v>7</v>
      </c>
      <c r="B8">
        <v>19371</v>
      </c>
      <c r="C8">
        <v>19390</v>
      </c>
      <c r="D8">
        <v>19437</v>
      </c>
      <c r="E8">
        <v>19531</v>
      </c>
      <c r="F8">
        <v>19607</v>
      </c>
      <c r="G8">
        <v>19371</v>
      </c>
      <c r="H8">
        <v>18663</v>
      </c>
      <c r="I8">
        <v>18663</v>
      </c>
      <c r="J8">
        <v>18635</v>
      </c>
    </row>
    <row r="9" spans="1:10" x14ac:dyDescent="0.25">
      <c r="A9" s="1" t="s">
        <v>8</v>
      </c>
      <c r="B9">
        <v>9714</v>
      </c>
      <c r="C9">
        <v>9723</v>
      </c>
      <c r="D9">
        <v>9747</v>
      </c>
      <c r="E9">
        <v>9794</v>
      </c>
      <c r="F9">
        <v>9832</v>
      </c>
      <c r="G9">
        <v>9714</v>
      </c>
      <c r="H9">
        <v>9359</v>
      </c>
      <c r="I9">
        <v>9359</v>
      </c>
      <c r="J9">
        <v>9345</v>
      </c>
    </row>
    <row r="10" spans="1:10" x14ac:dyDescent="0.25">
      <c r="A10" s="1" t="s">
        <v>9</v>
      </c>
      <c r="B10">
        <v>2728</v>
      </c>
      <c r="C10">
        <v>2604</v>
      </c>
      <c r="D10">
        <v>2288</v>
      </c>
      <c r="E10">
        <v>2103</v>
      </c>
      <c r="F10">
        <v>1869</v>
      </c>
      <c r="G10">
        <v>1697</v>
      </c>
      <c r="H10">
        <v>1663</v>
      </c>
      <c r="I10">
        <v>1429</v>
      </c>
      <c r="J10">
        <v>1264</v>
      </c>
    </row>
    <row r="11" spans="1:10" x14ac:dyDescent="0.25">
      <c r="A11" s="1" t="s">
        <v>10</v>
      </c>
      <c r="B11">
        <v>7634</v>
      </c>
      <c r="C11">
        <v>7288</v>
      </c>
      <c r="D11">
        <v>6403</v>
      </c>
      <c r="E11">
        <v>5884</v>
      </c>
      <c r="F11">
        <v>5230</v>
      </c>
      <c r="G11">
        <v>4750</v>
      </c>
      <c r="H11">
        <v>4653</v>
      </c>
      <c r="I11">
        <v>4000</v>
      </c>
      <c r="J11">
        <v>3538</v>
      </c>
    </row>
    <row r="12" spans="1:10" x14ac:dyDescent="0.25">
      <c r="A12" s="1" t="s">
        <v>11</v>
      </c>
      <c r="B12">
        <v>2097</v>
      </c>
      <c r="C12">
        <v>2002</v>
      </c>
      <c r="D12">
        <v>1759</v>
      </c>
      <c r="E12">
        <v>1616</v>
      </c>
      <c r="F12">
        <v>1437</v>
      </c>
      <c r="G12">
        <v>1305</v>
      </c>
      <c r="H12">
        <v>1278</v>
      </c>
      <c r="I12">
        <v>1099</v>
      </c>
      <c r="J12">
        <v>972</v>
      </c>
    </row>
    <row r="13" spans="1:10" x14ac:dyDescent="0.25">
      <c r="A13" s="1" t="s">
        <v>12</v>
      </c>
      <c r="B13">
        <v>1462</v>
      </c>
      <c r="C13">
        <v>1396</v>
      </c>
      <c r="D13">
        <v>1226</v>
      </c>
      <c r="E13">
        <v>1127</v>
      </c>
      <c r="F13">
        <v>1002</v>
      </c>
      <c r="G13">
        <v>910</v>
      </c>
      <c r="H13">
        <v>891</v>
      </c>
      <c r="I13">
        <v>766</v>
      </c>
      <c r="J13">
        <v>678</v>
      </c>
    </row>
    <row r="14" spans="1:10" x14ac:dyDescent="0.25">
      <c r="A14" s="1" t="s">
        <v>13</v>
      </c>
      <c r="B14">
        <v>270</v>
      </c>
      <c r="C14">
        <v>258</v>
      </c>
      <c r="D14">
        <v>228</v>
      </c>
      <c r="E14">
        <v>204</v>
      </c>
      <c r="F14">
        <v>185</v>
      </c>
      <c r="G14">
        <v>167</v>
      </c>
      <c r="H14">
        <v>163</v>
      </c>
      <c r="I14">
        <v>139</v>
      </c>
      <c r="J14">
        <v>122</v>
      </c>
    </row>
    <row r="15" spans="1:10" x14ac:dyDescent="0.25">
      <c r="A15" s="1" t="s">
        <v>14</v>
      </c>
      <c r="B15">
        <v>1873</v>
      </c>
      <c r="C15">
        <v>1778</v>
      </c>
      <c r="D15">
        <v>1538</v>
      </c>
      <c r="E15">
        <v>1194</v>
      </c>
      <c r="F15">
        <v>868</v>
      </c>
      <c r="G15">
        <v>627</v>
      </c>
      <c r="H15">
        <v>498</v>
      </c>
      <c r="I15">
        <v>155</v>
      </c>
      <c r="J15">
        <v>77</v>
      </c>
    </row>
    <row r="16" spans="1:10" x14ac:dyDescent="0.25">
      <c r="A16" s="1" t="s">
        <v>15</v>
      </c>
      <c r="B16">
        <v>1003</v>
      </c>
      <c r="C16">
        <v>982</v>
      </c>
      <c r="D16">
        <v>931</v>
      </c>
      <c r="E16">
        <v>910</v>
      </c>
      <c r="F16">
        <v>874</v>
      </c>
      <c r="G16">
        <v>888</v>
      </c>
      <c r="H16">
        <v>874</v>
      </c>
      <c r="I16">
        <v>853</v>
      </c>
      <c r="J16">
        <v>838</v>
      </c>
    </row>
    <row r="17" spans="1:10" x14ac:dyDescent="0.25">
      <c r="A17" s="1" t="s">
        <v>16</v>
      </c>
      <c r="B17">
        <v>1528</v>
      </c>
      <c r="C17">
        <v>1495</v>
      </c>
      <c r="D17">
        <v>1419</v>
      </c>
      <c r="E17">
        <v>1386</v>
      </c>
      <c r="F17">
        <v>1332</v>
      </c>
      <c r="G17">
        <v>1353</v>
      </c>
      <c r="H17">
        <v>1332</v>
      </c>
      <c r="I17">
        <v>1299</v>
      </c>
      <c r="J17">
        <v>1277</v>
      </c>
    </row>
    <row r="18" spans="1:10" x14ac:dyDescent="0.25">
      <c r="A18" s="1" t="s">
        <v>17</v>
      </c>
      <c r="B18">
        <v>1531</v>
      </c>
      <c r="C18">
        <v>1509</v>
      </c>
      <c r="D18">
        <v>1465</v>
      </c>
      <c r="E18">
        <v>1575</v>
      </c>
      <c r="F18">
        <v>1509</v>
      </c>
      <c r="G18">
        <v>1531</v>
      </c>
      <c r="H18">
        <v>1465</v>
      </c>
      <c r="I18">
        <v>1465</v>
      </c>
      <c r="J18">
        <v>1465</v>
      </c>
    </row>
    <row r="19" spans="1:10" x14ac:dyDescent="0.25">
      <c r="A19" s="1" t="s">
        <v>18</v>
      </c>
      <c r="B19">
        <v>1059</v>
      </c>
      <c r="C19">
        <v>1044</v>
      </c>
      <c r="D19">
        <v>1014</v>
      </c>
      <c r="E19">
        <v>1089</v>
      </c>
      <c r="F19">
        <v>1044</v>
      </c>
      <c r="G19">
        <v>1059</v>
      </c>
      <c r="H19">
        <v>1014</v>
      </c>
      <c r="I19">
        <v>1014</v>
      </c>
      <c r="J19">
        <v>1014</v>
      </c>
    </row>
    <row r="20" spans="1:10" x14ac:dyDescent="0.25">
      <c r="A20" s="1" t="s">
        <v>19</v>
      </c>
      <c r="B20">
        <v>5005</v>
      </c>
      <c r="C20">
        <v>5005</v>
      </c>
      <c r="D20">
        <v>4952</v>
      </c>
      <c r="E20">
        <v>4900</v>
      </c>
      <c r="F20">
        <v>4742</v>
      </c>
      <c r="G20">
        <v>4584</v>
      </c>
      <c r="H20">
        <v>4478</v>
      </c>
      <c r="I20">
        <v>4373</v>
      </c>
      <c r="J20">
        <v>4215</v>
      </c>
    </row>
    <row r="21" spans="1:10" x14ac:dyDescent="0.25">
      <c r="A21" s="1" t="s">
        <v>20</v>
      </c>
      <c r="B21">
        <v>3035</v>
      </c>
      <c r="C21">
        <v>3382</v>
      </c>
      <c r="D21">
        <v>4237</v>
      </c>
      <c r="E21">
        <v>5055</v>
      </c>
      <c r="F21">
        <v>6141</v>
      </c>
      <c r="G21">
        <v>7245</v>
      </c>
      <c r="H21">
        <v>8313</v>
      </c>
      <c r="I21">
        <v>8313</v>
      </c>
      <c r="J21">
        <v>8313</v>
      </c>
    </row>
    <row r="22" spans="1:10" x14ac:dyDescent="0.25">
      <c r="A22" s="1" t="s">
        <v>21</v>
      </c>
      <c r="B22">
        <v>2436</v>
      </c>
      <c r="C22">
        <v>2715</v>
      </c>
      <c r="D22">
        <v>3400</v>
      </c>
      <c r="E22">
        <v>4058</v>
      </c>
      <c r="F22">
        <v>4929</v>
      </c>
      <c r="G22">
        <v>5815</v>
      </c>
      <c r="H22">
        <v>6672</v>
      </c>
      <c r="I22">
        <v>6672</v>
      </c>
      <c r="J22">
        <v>6672</v>
      </c>
    </row>
    <row r="23" spans="1:10" x14ac:dyDescent="0.25">
      <c r="A23" s="1" t="s">
        <v>22</v>
      </c>
      <c r="B23">
        <v>6660</v>
      </c>
      <c r="C23">
        <v>6358</v>
      </c>
      <c r="D23">
        <v>5586</v>
      </c>
      <c r="E23">
        <v>5133</v>
      </c>
      <c r="F23">
        <v>4563</v>
      </c>
      <c r="G23">
        <v>4144</v>
      </c>
      <c r="H23">
        <v>4060</v>
      </c>
      <c r="I23">
        <v>3489</v>
      </c>
      <c r="J23">
        <v>3087</v>
      </c>
    </row>
    <row r="24" spans="1:10" x14ac:dyDescent="0.25">
      <c r="A24" s="1" t="s">
        <v>23</v>
      </c>
      <c r="B24">
        <v>17409</v>
      </c>
      <c r="C24">
        <v>17426</v>
      </c>
      <c r="D24">
        <v>17468</v>
      </c>
      <c r="E24">
        <v>17553</v>
      </c>
      <c r="F24">
        <v>17621</v>
      </c>
      <c r="G24">
        <v>17409</v>
      </c>
      <c r="H24">
        <v>16773</v>
      </c>
      <c r="I24">
        <v>16773</v>
      </c>
      <c r="J24">
        <v>16748</v>
      </c>
    </row>
    <row r="25" spans="1:10" x14ac:dyDescent="0.25">
      <c r="A25" s="1" t="s">
        <v>24</v>
      </c>
      <c r="B25">
        <v>12975</v>
      </c>
      <c r="C25">
        <v>12988</v>
      </c>
      <c r="D25">
        <v>13019</v>
      </c>
      <c r="E25">
        <v>13082</v>
      </c>
      <c r="F25">
        <v>13133</v>
      </c>
      <c r="G25">
        <v>12975</v>
      </c>
      <c r="H25">
        <v>12501</v>
      </c>
      <c r="I25">
        <v>12501</v>
      </c>
      <c r="J25">
        <v>12482</v>
      </c>
    </row>
    <row r="26" spans="1:10" x14ac:dyDescent="0.25">
      <c r="A26" s="1" t="s">
        <v>25</v>
      </c>
      <c r="B26">
        <v>113</v>
      </c>
      <c r="C26">
        <v>117</v>
      </c>
      <c r="D26">
        <v>125</v>
      </c>
      <c r="E26">
        <v>136</v>
      </c>
      <c r="F26">
        <v>143</v>
      </c>
      <c r="G26">
        <v>155</v>
      </c>
      <c r="H26">
        <v>171</v>
      </c>
      <c r="I26">
        <v>171</v>
      </c>
      <c r="J26">
        <v>171</v>
      </c>
    </row>
    <row r="27" spans="1:10" x14ac:dyDescent="0.25">
      <c r="A27" s="1" t="s">
        <v>26</v>
      </c>
      <c r="B27">
        <v>114</v>
      </c>
      <c r="C27">
        <v>108</v>
      </c>
      <c r="D27">
        <v>94</v>
      </c>
      <c r="E27">
        <v>73</v>
      </c>
      <c r="F27">
        <v>53</v>
      </c>
      <c r="G27">
        <v>38</v>
      </c>
      <c r="H27">
        <v>30</v>
      </c>
      <c r="I27">
        <v>9</v>
      </c>
      <c r="J27">
        <v>5</v>
      </c>
    </row>
    <row r="28" spans="1:10" x14ac:dyDescent="0.25">
      <c r="A28" s="1" t="s">
        <v>27</v>
      </c>
      <c r="B28">
        <v>257</v>
      </c>
      <c r="C28">
        <v>244</v>
      </c>
      <c r="D28">
        <v>211</v>
      </c>
      <c r="E28">
        <v>164</v>
      </c>
      <c r="F28">
        <v>119</v>
      </c>
      <c r="G28">
        <v>86</v>
      </c>
      <c r="H28">
        <v>68</v>
      </c>
      <c r="I28">
        <v>21</v>
      </c>
      <c r="J28">
        <v>11</v>
      </c>
    </row>
    <row r="29" spans="1:10" x14ac:dyDescent="0.25">
      <c r="A29" s="1" t="s">
        <v>28</v>
      </c>
      <c r="B29">
        <v>534</v>
      </c>
      <c r="C29">
        <v>507</v>
      </c>
      <c r="D29">
        <v>438</v>
      </c>
      <c r="E29">
        <v>340</v>
      </c>
      <c r="F29">
        <v>247</v>
      </c>
      <c r="G29">
        <v>179</v>
      </c>
      <c r="H29">
        <v>142</v>
      </c>
      <c r="I29">
        <v>44</v>
      </c>
      <c r="J29">
        <v>22</v>
      </c>
    </row>
    <row r="30" spans="1:10" x14ac:dyDescent="0.25">
      <c r="A30" s="1" t="s">
        <v>29</v>
      </c>
      <c r="B30">
        <v>593</v>
      </c>
      <c r="C30">
        <v>563</v>
      </c>
      <c r="D30">
        <v>487</v>
      </c>
      <c r="E30">
        <v>378</v>
      </c>
      <c r="F30">
        <v>275</v>
      </c>
      <c r="G30">
        <v>199</v>
      </c>
      <c r="H30">
        <v>158</v>
      </c>
      <c r="I30">
        <v>49</v>
      </c>
      <c r="J30">
        <v>24</v>
      </c>
    </row>
    <row r="31" spans="1:10" x14ac:dyDescent="0.25">
      <c r="A31" s="1" t="s">
        <v>30</v>
      </c>
      <c r="B31">
        <v>836</v>
      </c>
      <c r="C31">
        <v>794</v>
      </c>
      <c r="D31">
        <v>686</v>
      </c>
      <c r="E31">
        <v>533</v>
      </c>
      <c r="F31">
        <v>387</v>
      </c>
      <c r="G31">
        <v>280</v>
      </c>
      <c r="H31">
        <v>222</v>
      </c>
      <c r="I31">
        <v>69</v>
      </c>
      <c r="J31">
        <v>35</v>
      </c>
    </row>
    <row r="32" spans="1:10" x14ac:dyDescent="0.25">
      <c r="A32" s="1" t="s">
        <v>31</v>
      </c>
      <c r="B32">
        <v>115</v>
      </c>
      <c r="C32">
        <v>109</v>
      </c>
      <c r="D32">
        <v>94</v>
      </c>
      <c r="E32">
        <v>73</v>
      </c>
      <c r="F32">
        <v>53</v>
      </c>
      <c r="G32">
        <v>39</v>
      </c>
      <c r="H32">
        <v>31</v>
      </c>
      <c r="I32">
        <v>9</v>
      </c>
      <c r="J32">
        <v>5</v>
      </c>
    </row>
    <row r="33" spans="1:10" x14ac:dyDescent="0.25">
      <c r="A33" s="1" t="s">
        <v>32</v>
      </c>
      <c r="B33">
        <v>123</v>
      </c>
      <c r="C33">
        <v>117</v>
      </c>
      <c r="D33">
        <v>101</v>
      </c>
      <c r="E33">
        <v>78</v>
      </c>
      <c r="F33">
        <v>57</v>
      </c>
      <c r="G33">
        <v>41</v>
      </c>
      <c r="H33">
        <v>33</v>
      </c>
      <c r="I33">
        <v>10</v>
      </c>
      <c r="J33">
        <v>5</v>
      </c>
    </row>
    <row r="34" spans="1:10" x14ac:dyDescent="0.25">
      <c r="A34" s="1" t="s">
        <v>33</v>
      </c>
      <c r="B34">
        <v>384</v>
      </c>
      <c r="C34">
        <v>365</v>
      </c>
      <c r="D34">
        <v>315</v>
      </c>
      <c r="E34">
        <v>245</v>
      </c>
      <c r="F34">
        <v>178</v>
      </c>
      <c r="G34">
        <v>129</v>
      </c>
      <c r="H34">
        <v>102</v>
      </c>
      <c r="I34">
        <v>32</v>
      </c>
      <c r="J34">
        <v>16</v>
      </c>
    </row>
    <row r="35" spans="1:10" x14ac:dyDescent="0.25">
      <c r="A35" s="1" t="s">
        <v>34</v>
      </c>
      <c r="B35">
        <v>423</v>
      </c>
      <c r="C35">
        <v>414</v>
      </c>
      <c r="D35">
        <v>393</v>
      </c>
      <c r="E35">
        <v>384</v>
      </c>
      <c r="F35">
        <v>369</v>
      </c>
      <c r="G35">
        <v>375</v>
      </c>
      <c r="H35">
        <v>369</v>
      </c>
      <c r="I35">
        <v>360</v>
      </c>
      <c r="J35">
        <v>354</v>
      </c>
    </row>
    <row r="36" spans="1:10" x14ac:dyDescent="0.25">
      <c r="A36" s="1" t="s">
        <v>35</v>
      </c>
      <c r="B36">
        <v>249</v>
      </c>
      <c r="C36">
        <v>236</v>
      </c>
      <c r="D36">
        <v>204</v>
      </c>
      <c r="E36">
        <v>159</v>
      </c>
      <c r="F36">
        <v>115</v>
      </c>
      <c r="G36">
        <v>83</v>
      </c>
      <c r="H36">
        <v>66</v>
      </c>
      <c r="I36">
        <v>21</v>
      </c>
      <c r="J36">
        <v>10</v>
      </c>
    </row>
    <row r="37" spans="1:10" x14ac:dyDescent="0.25">
      <c r="A37" s="1" t="s">
        <v>36</v>
      </c>
      <c r="B37">
        <v>3221</v>
      </c>
      <c r="C37">
        <v>3589</v>
      </c>
      <c r="D37">
        <v>4496</v>
      </c>
      <c r="E37">
        <v>5365</v>
      </c>
      <c r="F37">
        <v>6518</v>
      </c>
      <c r="G37">
        <v>7689</v>
      </c>
      <c r="H37">
        <v>8822</v>
      </c>
      <c r="I37">
        <v>8822</v>
      </c>
      <c r="J37">
        <v>8822</v>
      </c>
    </row>
    <row r="38" spans="1:10" x14ac:dyDescent="0.25">
      <c r="A38" s="1" t="s">
        <v>37</v>
      </c>
      <c r="B38">
        <v>2483</v>
      </c>
      <c r="C38">
        <v>2767</v>
      </c>
      <c r="D38">
        <v>3466</v>
      </c>
      <c r="E38">
        <v>4136</v>
      </c>
      <c r="F38">
        <v>5024</v>
      </c>
      <c r="G38">
        <v>5927</v>
      </c>
      <c r="H38">
        <v>6801</v>
      </c>
      <c r="I38">
        <v>6801</v>
      </c>
      <c r="J38">
        <v>6801</v>
      </c>
    </row>
    <row r="39" spans="1:10" x14ac:dyDescent="0.25">
      <c r="A39" s="1" t="s">
        <v>38</v>
      </c>
      <c r="B39">
        <v>383</v>
      </c>
      <c r="C39">
        <v>398</v>
      </c>
      <c r="D39">
        <v>434</v>
      </c>
      <c r="E39">
        <v>463</v>
      </c>
      <c r="F39">
        <v>503</v>
      </c>
      <c r="G39">
        <v>540</v>
      </c>
      <c r="H39">
        <v>568</v>
      </c>
      <c r="I39">
        <v>568</v>
      </c>
      <c r="J39">
        <v>568</v>
      </c>
    </row>
    <row r="40" spans="1:10" x14ac:dyDescent="0.25">
      <c r="A40" s="1" t="s">
        <v>39</v>
      </c>
      <c r="B40">
        <v>473</v>
      </c>
      <c r="C40">
        <v>491</v>
      </c>
      <c r="D40">
        <v>536</v>
      </c>
      <c r="E40">
        <v>572</v>
      </c>
      <c r="F40">
        <v>622</v>
      </c>
      <c r="G40">
        <v>666</v>
      </c>
      <c r="H40">
        <v>702</v>
      </c>
      <c r="I40">
        <v>702</v>
      </c>
      <c r="J40">
        <v>702</v>
      </c>
    </row>
    <row r="41" spans="1:10" x14ac:dyDescent="0.25">
      <c r="A41" s="1" t="s">
        <v>40</v>
      </c>
      <c r="B41">
        <v>2072</v>
      </c>
      <c r="C41">
        <v>2009</v>
      </c>
      <c r="D41">
        <v>1871</v>
      </c>
      <c r="E41">
        <v>1720</v>
      </c>
      <c r="F41">
        <v>1632</v>
      </c>
      <c r="G41">
        <v>1494</v>
      </c>
      <c r="H41">
        <v>1344</v>
      </c>
      <c r="I41">
        <v>1231</v>
      </c>
      <c r="J41">
        <v>1105</v>
      </c>
    </row>
    <row r="42" spans="1:10" x14ac:dyDescent="0.25">
      <c r="A42" s="1" t="s">
        <v>41</v>
      </c>
      <c r="B42">
        <v>3131</v>
      </c>
      <c r="C42">
        <v>3042</v>
      </c>
      <c r="D42">
        <v>2773</v>
      </c>
      <c r="E42">
        <v>2594</v>
      </c>
      <c r="F42">
        <v>2594</v>
      </c>
      <c r="G42">
        <v>2460</v>
      </c>
      <c r="H42">
        <v>2236</v>
      </c>
      <c r="I42">
        <v>2147</v>
      </c>
      <c r="J42">
        <v>2058</v>
      </c>
    </row>
    <row r="43" spans="1:10" x14ac:dyDescent="0.25">
      <c r="A43" s="1" t="s">
        <v>42</v>
      </c>
      <c r="B43">
        <v>1414</v>
      </c>
      <c r="C43">
        <v>1468</v>
      </c>
      <c r="D43">
        <v>1602</v>
      </c>
      <c r="E43">
        <v>1711</v>
      </c>
      <c r="F43">
        <v>1858</v>
      </c>
      <c r="G43">
        <v>1992</v>
      </c>
      <c r="H43">
        <v>2098</v>
      </c>
      <c r="I43">
        <v>2098</v>
      </c>
      <c r="J43">
        <v>2098</v>
      </c>
    </row>
    <row r="44" spans="1:10" x14ac:dyDescent="0.25">
      <c r="A44" s="1" t="s">
        <v>43</v>
      </c>
      <c r="B44">
        <v>250</v>
      </c>
      <c r="C44">
        <v>260</v>
      </c>
      <c r="D44">
        <v>283</v>
      </c>
      <c r="E44">
        <v>302</v>
      </c>
      <c r="F44">
        <v>329</v>
      </c>
      <c r="G44">
        <v>352</v>
      </c>
      <c r="H44">
        <v>371</v>
      </c>
      <c r="I44">
        <v>371</v>
      </c>
      <c r="J44">
        <v>371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tabSelected="1" workbookViewId="0">
      <selection activeCell="C19" sqref="C19"/>
    </sheetView>
  </sheetViews>
  <sheetFormatPr baseColWidth="10" defaultRowHeight="15" x14ac:dyDescent="0.25"/>
  <cols>
    <col min="3" max="3" width="35.7109375" customWidth="1"/>
  </cols>
  <sheetData>
    <row r="10" spans="3:3" x14ac:dyDescent="0.25">
      <c r="C10" s="9">
        <v>42674.69931640046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7"/>
  <sheetViews>
    <sheetView topLeftCell="I2" zoomScale="60" zoomScaleNormal="60" workbookViewId="0">
      <selection activeCell="J22" sqref="J22"/>
    </sheetView>
  </sheetViews>
  <sheetFormatPr baseColWidth="10" defaultColWidth="11.42578125" defaultRowHeight="15" x14ac:dyDescent="0.25"/>
  <cols>
    <col min="1" max="1" width="37" bestFit="1" customWidth="1"/>
    <col min="2" max="10" width="14.7109375" customWidth="1"/>
    <col min="11" max="11" width="6.42578125" customWidth="1"/>
    <col min="12" max="12" width="20.85546875" bestFit="1" customWidth="1"/>
    <col min="13" max="13" width="6.28515625" bestFit="1" customWidth="1"/>
    <col min="14" max="19" width="6.28515625" style="2" bestFit="1" customWidth="1"/>
    <col min="20" max="21" width="6.28515625" style="2" customWidth="1"/>
    <col min="22" max="22" width="11.42578125" style="2"/>
    <col min="23" max="23" width="20.85546875" bestFit="1" customWidth="1"/>
    <col min="24" max="25" width="5.85546875" bestFit="1" customWidth="1"/>
    <col min="26" max="30" width="6.28515625" bestFit="1" customWidth="1"/>
    <col min="31" max="31" width="6.28515625" customWidth="1"/>
    <col min="32" max="32" width="9.85546875" bestFit="1" customWidth="1"/>
    <col min="33" max="33" width="12" bestFit="1" customWidth="1"/>
    <col min="34" max="34" width="20.85546875" bestFit="1" customWidth="1"/>
    <col min="35" max="35" width="5.85546875" bestFit="1" customWidth="1"/>
    <col min="36" max="36" width="5.85546875" style="2" bestFit="1" customWidth="1"/>
    <col min="37" max="41" width="6.28515625" style="2" bestFit="1" customWidth="1"/>
    <col min="42" max="48" width="12" bestFit="1" customWidth="1"/>
    <col min="49" max="49" width="15.5703125" bestFit="1" customWidth="1"/>
  </cols>
  <sheetData>
    <row r="2" spans="1:43" x14ac:dyDescent="0.25">
      <c r="A2" t="s">
        <v>50</v>
      </c>
      <c r="L2" t="s">
        <v>51</v>
      </c>
      <c r="W2" t="s">
        <v>52</v>
      </c>
      <c r="AH2" t="s">
        <v>51</v>
      </c>
    </row>
    <row r="3" spans="1:43" x14ac:dyDescent="0.25">
      <c r="A3" s="10" t="s">
        <v>53</v>
      </c>
      <c r="B3" s="10" t="s">
        <v>54</v>
      </c>
    </row>
    <row r="4" spans="1:43" x14ac:dyDescent="0.25">
      <c r="A4" s="10" t="s">
        <v>55</v>
      </c>
      <c r="B4" t="s">
        <v>0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61</v>
      </c>
      <c r="J4" t="s">
        <v>62</v>
      </c>
      <c r="M4" s="1" t="s">
        <v>0</v>
      </c>
      <c r="N4" s="1" t="s">
        <v>44</v>
      </c>
      <c r="O4" s="1" t="s">
        <v>45</v>
      </c>
      <c r="P4" s="1" t="s">
        <v>46</v>
      </c>
      <c r="Q4" s="1" t="s">
        <v>47</v>
      </c>
      <c r="R4" s="1" t="s">
        <v>48</v>
      </c>
      <c r="S4" s="1" t="s">
        <v>49</v>
      </c>
      <c r="T4" s="1" t="s">
        <v>61</v>
      </c>
      <c r="U4" s="1" t="s">
        <v>62</v>
      </c>
      <c r="X4" s="1" t="s">
        <v>0</v>
      </c>
      <c r="Y4" s="1" t="s">
        <v>44</v>
      </c>
      <c r="Z4" s="1" t="s">
        <v>45</v>
      </c>
      <c r="AA4" s="1" t="s">
        <v>46</v>
      </c>
      <c r="AB4" s="1" t="s">
        <v>47</v>
      </c>
      <c r="AC4" s="1" t="s">
        <v>48</v>
      </c>
      <c r="AD4" s="1" t="s">
        <v>49</v>
      </c>
      <c r="AE4" s="1" t="s">
        <v>61</v>
      </c>
      <c r="AF4" s="1" t="s">
        <v>62</v>
      </c>
      <c r="AI4" s="1" t="s">
        <v>0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61</v>
      </c>
      <c r="AQ4" s="1" t="s">
        <v>62</v>
      </c>
    </row>
    <row r="5" spans="1:43" x14ac:dyDescent="0.25">
      <c r="A5" s="3" t="s">
        <v>4</v>
      </c>
      <c r="B5" s="4">
        <v>2.6505094483555043</v>
      </c>
      <c r="C5" s="4">
        <v>2.7310093264801636</v>
      </c>
      <c r="D5" s="4">
        <v>2.9073292542994529</v>
      </c>
      <c r="E5" s="4">
        <v>3.1932258803976135</v>
      </c>
      <c r="F5" s="4">
        <v>3.3139938758680474</v>
      </c>
      <c r="G5" s="4">
        <v>3.4129672614701065</v>
      </c>
      <c r="H5" s="4">
        <v>3.4759395342203465</v>
      </c>
      <c r="I5" s="4">
        <v>3.7278611109750757</v>
      </c>
      <c r="J5" s="4">
        <v>3.6276317556400142</v>
      </c>
      <c r="L5" s="3" t="str">
        <f>A5</f>
        <v>C_AUS</v>
      </c>
      <c r="M5">
        <f>VLOOKUP($L5,p_ref!$A:$J,MATCH(Calibrate_Prices!M$4,p_ref!$A$1:$J$1,0),FALSE)</f>
        <v>2.65</v>
      </c>
      <c r="N5">
        <f>VLOOKUP($L5,p_ref!$A:$J,MATCH(Calibrate_Prices!N$4,p_ref!$A$1:$J$1,0),FALSE)</f>
        <v>2.73</v>
      </c>
      <c r="O5">
        <f>VLOOKUP($L5,p_ref!$A:$J,MATCH(Calibrate_Prices!O$4,p_ref!$A$1:$J$1,0),FALSE)</f>
        <v>2.91</v>
      </c>
      <c r="P5">
        <f>VLOOKUP($L5,p_ref!$A:$J,MATCH(Calibrate_Prices!P$4,p_ref!$A$1:$J$1,0),FALSE)</f>
        <v>3.2</v>
      </c>
      <c r="Q5">
        <f>VLOOKUP($L5,p_ref!$A:$J,MATCH(Calibrate_Prices!Q$4,p_ref!$A$1:$J$1,0),FALSE)</f>
        <v>3.31</v>
      </c>
      <c r="R5">
        <f>VLOOKUP($L5,p_ref!$A:$J,MATCH(Calibrate_Prices!R$4,p_ref!$A$1:$J$1,0),FALSE)</f>
        <v>3.41</v>
      </c>
      <c r="S5">
        <f>VLOOKUP($L5,p_ref!$A:$J,MATCH(Calibrate_Prices!S$4,p_ref!$A$1:$J$1,0),FALSE)</f>
        <v>3.48</v>
      </c>
      <c r="T5">
        <f>VLOOKUP($L5,p_ref!$A:$J,MATCH(Calibrate_Prices!T$4,p_ref!$A$1:$J$1,0),FALSE)</f>
        <v>3.73</v>
      </c>
      <c r="U5">
        <f>VLOOKUP($L5,p_ref!$A:$J,MATCH(Calibrate_Prices!U$4,p_ref!$A$1:$J$1,0),FALSE)</f>
        <v>3.63</v>
      </c>
      <c r="W5" s="3" t="str">
        <f>L5</f>
        <v>C_AUS</v>
      </c>
      <c r="X5" s="2">
        <f t="shared" ref="X5:AE5" si="0">IF(B5=0,M5,ROUND(B5,2))</f>
        <v>2.65</v>
      </c>
      <c r="Y5" s="2">
        <f t="shared" si="0"/>
        <v>2.73</v>
      </c>
      <c r="Z5" s="2">
        <f t="shared" si="0"/>
        <v>2.91</v>
      </c>
      <c r="AA5" s="2">
        <f t="shared" si="0"/>
        <v>3.19</v>
      </c>
      <c r="AB5" s="2">
        <f t="shared" si="0"/>
        <v>3.31</v>
      </c>
      <c r="AC5" s="2">
        <f t="shared" si="0"/>
        <v>3.41</v>
      </c>
      <c r="AD5" s="2">
        <f t="shared" si="0"/>
        <v>3.48</v>
      </c>
      <c r="AE5" s="2">
        <f t="shared" si="0"/>
        <v>3.73</v>
      </c>
      <c r="AF5" s="2">
        <f t="shared" ref="AF5" si="1">IF(J5=0,U5,ROUND(J5,2))</f>
        <v>3.63</v>
      </c>
      <c r="AH5" s="3" t="str">
        <f>W5</f>
        <v>C_AUS</v>
      </c>
      <c r="AI5" s="5">
        <f t="shared" ref="AI5:AI47" si="2">(X5-M5)/M5</f>
        <v>0</v>
      </c>
      <c r="AJ5" s="5">
        <f t="shared" ref="AJ5:AJ47" si="3">(Y5-N5)/N5</f>
        <v>0</v>
      </c>
      <c r="AK5" s="5">
        <f t="shared" ref="AK5:AK47" si="4">(Z5-O5)/O5</f>
        <v>0</v>
      </c>
      <c r="AL5" s="5">
        <f t="shared" ref="AL5:AL47" si="5">(AA5-P5)/P5</f>
        <v>-3.1250000000000722E-3</v>
      </c>
      <c r="AM5" s="5">
        <f t="shared" ref="AM5:AM47" si="6">(AB5-Q5)/Q5</f>
        <v>0</v>
      </c>
      <c r="AN5" s="5">
        <f t="shared" ref="AN5:AN47" si="7">(AC5-R5)/R5</f>
        <v>0</v>
      </c>
      <c r="AO5" s="5">
        <f t="shared" ref="AO5:AO47" si="8">(AD5-S5)/S5</f>
        <v>0</v>
      </c>
      <c r="AP5" s="5">
        <f t="shared" ref="AP5:AQ5" si="9">(AE5-T5)/T5</f>
        <v>0</v>
      </c>
      <c r="AQ5" s="5">
        <f t="shared" si="9"/>
        <v>0</v>
      </c>
    </row>
    <row r="6" spans="1:43" x14ac:dyDescent="0.25">
      <c r="A6" s="3" t="s">
        <v>2</v>
      </c>
      <c r="B6" s="4">
        <v>2.702198948353808</v>
      </c>
      <c r="C6" s="4">
        <v>2.7106896264854141</v>
      </c>
      <c r="D6" s="4">
        <v>2.8683856541685695</v>
      </c>
      <c r="E6" s="4">
        <v>3.0773211803840366</v>
      </c>
      <c r="F6" s="4">
        <v>3.1955100757688397</v>
      </c>
      <c r="G6" s="4">
        <v>3.262171560848842</v>
      </c>
      <c r="H6" s="4">
        <v>3.3251438347801576</v>
      </c>
      <c r="I6" s="4">
        <v>3.5945338044089201</v>
      </c>
      <c r="J6" s="4">
        <v>3.4868068094867724</v>
      </c>
      <c r="L6" s="3" t="str">
        <f t="shared" ref="L6:L47" si="10">A6</f>
        <v>C_BRA</v>
      </c>
      <c r="M6">
        <f>VLOOKUP($L6,p_ref!$A:$J,MATCH(Calibrate_Prices!M$4,p_ref!$A$1:$J$1,0),FALSE)</f>
        <v>2.7</v>
      </c>
      <c r="N6">
        <f>VLOOKUP($L6,p_ref!$A:$J,MATCH(Calibrate_Prices!N$4,p_ref!$A$1:$J$1,0),FALSE)</f>
        <v>2.71</v>
      </c>
      <c r="O6">
        <f>VLOOKUP($L6,p_ref!$A:$J,MATCH(Calibrate_Prices!O$4,p_ref!$A$1:$J$1,0),FALSE)</f>
        <v>2.87</v>
      </c>
      <c r="P6">
        <f>VLOOKUP($L6,p_ref!$A:$J,MATCH(Calibrate_Prices!P$4,p_ref!$A$1:$J$1,0),FALSE)</f>
        <v>3.08</v>
      </c>
      <c r="Q6">
        <f>VLOOKUP($L6,p_ref!$A:$J,MATCH(Calibrate_Prices!Q$4,p_ref!$A$1:$J$1,0),FALSE)</f>
        <v>3.19</v>
      </c>
      <c r="R6">
        <f>VLOOKUP($L6,p_ref!$A:$J,MATCH(Calibrate_Prices!R$4,p_ref!$A$1:$J$1,0),FALSE)</f>
        <v>3.26</v>
      </c>
      <c r="S6">
        <f>VLOOKUP($L6,p_ref!$A:$J,MATCH(Calibrate_Prices!S$4,p_ref!$A$1:$J$1,0),FALSE)</f>
        <v>3.33</v>
      </c>
      <c r="T6">
        <f>VLOOKUP($L6,p_ref!$A:$J,MATCH(Calibrate_Prices!T$4,p_ref!$A$1:$J$1,0),FALSE)</f>
        <v>3.59</v>
      </c>
      <c r="U6">
        <f>VLOOKUP($L6,p_ref!$A:$J,MATCH(Calibrate_Prices!U$4,p_ref!$A$1:$J$1,0),FALSE)</f>
        <v>3.49</v>
      </c>
      <c r="W6" s="3" t="str">
        <f t="shared" ref="W6:W47" si="11">L6</f>
        <v>C_BRA</v>
      </c>
      <c r="X6" s="2">
        <f t="shared" ref="X6:X47" si="12">IF(B6=0,M6,ROUND(B6,2))</f>
        <v>2.7</v>
      </c>
      <c r="Y6" s="2">
        <f t="shared" ref="Y6:Y47" si="13">IF(C6=0,N6,ROUND(C6,2))</f>
        <v>2.71</v>
      </c>
      <c r="Z6" s="2">
        <f t="shared" ref="Z6:Z47" si="14">IF(D6=0,O6,ROUND(D6,2))</f>
        <v>2.87</v>
      </c>
      <c r="AA6" s="2">
        <f t="shared" ref="AA6:AA47" si="15">IF(E6=0,P6,ROUND(E6,2))</f>
        <v>3.08</v>
      </c>
      <c r="AB6" s="2">
        <f t="shared" ref="AB6:AB47" si="16">IF(F6=0,Q6,ROUND(F6,2))</f>
        <v>3.2</v>
      </c>
      <c r="AC6" s="2">
        <f t="shared" ref="AC6:AC47" si="17">IF(G6=0,R6,ROUND(G6,2))</f>
        <v>3.26</v>
      </c>
      <c r="AD6" s="2">
        <f t="shared" ref="AD6:AD47" si="18">IF(H6=0,S6,ROUND(H6,2))</f>
        <v>3.33</v>
      </c>
      <c r="AE6" s="2">
        <f t="shared" ref="AE6:AE47" si="19">IF(I6=0,T6,ROUND(I6,2))</f>
        <v>3.59</v>
      </c>
      <c r="AF6" s="2">
        <f t="shared" ref="AF6:AF47" si="20">IF(J6=0,U6,ROUND(J6,2))</f>
        <v>3.49</v>
      </c>
      <c r="AH6" s="3" t="str">
        <f t="shared" ref="AH6:AH47" si="21">W6</f>
        <v>C_BRA</v>
      </c>
      <c r="AI6" s="5">
        <f t="shared" si="2"/>
        <v>0</v>
      </c>
      <c r="AJ6" s="5">
        <f t="shared" si="3"/>
        <v>0</v>
      </c>
      <c r="AK6" s="5">
        <f t="shared" si="4"/>
        <v>0</v>
      </c>
      <c r="AL6" s="5">
        <f t="shared" si="5"/>
        <v>0</v>
      </c>
      <c r="AM6" s="5">
        <f t="shared" si="6"/>
        <v>3.1347962382445864E-3</v>
      </c>
      <c r="AN6" s="5">
        <f t="shared" si="7"/>
        <v>0</v>
      </c>
      <c r="AO6" s="5">
        <f t="shared" si="8"/>
        <v>0</v>
      </c>
      <c r="AP6" s="5">
        <f t="shared" ref="AP6:AP47" si="22">(AE6-T6)/T6</f>
        <v>0</v>
      </c>
      <c r="AQ6" s="5">
        <f t="shared" ref="AQ6:AQ47" si="23">(AF6-U6)/U6</f>
        <v>0</v>
      </c>
    </row>
    <row r="7" spans="1:43" x14ac:dyDescent="0.25">
      <c r="A7" s="3" t="s">
        <v>13</v>
      </c>
      <c r="B7" s="4">
        <v>2.6583379668160689</v>
      </c>
      <c r="C7" s="4">
        <v>2.5924459187462432</v>
      </c>
      <c r="D7" s="4">
        <v>2.5933511541516818</v>
      </c>
      <c r="E7" s="4">
        <v>2.6858065813820491</v>
      </c>
      <c r="F7" s="4">
        <v>2.7023769290506863</v>
      </c>
      <c r="G7" s="4">
        <v>2.7321942056124193</v>
      </c>
      <c r="H7" s="4">
        <v>2.8221033735644898</v>
      </c>
      <c r="I7" s="4">
        <v>2.909007146215933</v>
      </c>
      <c r="J7" s="4">
        <v>2.961812019226731</v>
      </c>
      <c r="L7" s="3" t="str">
        <f t="shared" si="10"/>
        <v>C_CAN</v>
      </c>
      <c r="M7">
        <f>VLOOKUP($L7,p_ref!$A:$J,MATCH(Calibrate_Prices!M$4,p_ref!$A$1:$J$1,0),FALSE)</f>
        <v>2.66</v>
      </c>
      <c r="N7">
        <f>VLOOKUP($L7,p_ref!$A:$J,MATCH(Calibrate_Prices!N$4,p_ref!$A$1:$J$1,0),FALSE)</f>
        <v>2.59</v>
      </c>
      <c r="O7">
        <f>VLOOKUP($L7,p_ref!$A:$J,MATCH(Calibrate_Prices!O$4,p_ref!$A$1:$J$1,0),FALSE)</f>
        <v>2.59</v>
      </c>
      <c r="P7">
        <f>VLOOKUP($L7,p_ref!$A:$J,MATCH(Calibrate_Prices!P$4,p_ref!$A$1:$J$1,0),FALSE)</f>
        <v>2.69</v>
      </c>
      <c r="Q7">
        <f>VLOOKUP($L7,p_ref!$A:$J,MATCH(Calibrate_Prices!Q$4,p_ref!$A$1:$J$1,0),FALSE)</f>
        <v>2.7</v>
      </c>
      <c r="R7">
        <f>VLOOKUP($L7,p_ref!$A:$J,MATCH(Calibrate_Prices!R$4,p_ref!$A$1:$J$1,0),FALSE)</f>
        <v>2.73</v>
      </c>
      <c r="S7">
        <f>VLOOKUP($L7,p_ref!$A:$J,MATCH(Calibrate_Prices!S$4,p_ref!$A$1:$J$1,0),FALSE)</f>
        <v>2.82</v>
      </c>
      <c r="T7">
        <f>VLOOKUP($L7,p_ref!$A:$J,MATCH(Calibrate_Prices!T$4,p_ref!$A$1:$J$1,0),FALSE)</f>
        <v>2.91</v>
      </c>
      <c r="U7">
        <f>VLOOKUP($L7,p_ref!$A:$J,MATCH(Calibrate_Prices!U$4,p_ref!$A$1:$J$1,0),FALSE)</f>
        <v>2.96</v>
      </c>
      <c r="W7" s="3" t="str">
        <f t="shared" si="11"/>
        <v>C_CAN</v>
      </c>
      <c r="X7" s="2">
        <f t="shared" si="12"/>
        <v>2.66</v>
      </c>
      <c r="Y7" s="2">
        <f t="shared" si="13"/>
        <v>2.59</v>
      </c>
      <c r="Z7" s="2">
        <f t="shared" si="14"/>
        <v>2.59</v>
      </c>
      <c r="AA7" s="2">
        <f t="shared" si="15"/>
        <v>2.69</v>
      </c>
      <c r="AB7" s="2">
        <f t="shared" si="16"/>
        <v>2.7</v>
      </c>
      <c r="AC7" s="2">
        <f t="shared" si="17"/>
        <v>2.73</v>
      </c>
      <c r="AD7" s="2">
        <f t="shared" si="18"/>
        <v>2.82</v>
      </c>
      <c r="AE7" s="2">
        <f t="shared" si="19"/>
        <v>2.91</v>
      </c>
      <c r="AF7" s="2">
        <f t="shared" si="20"/>
        <v>2.96</v>
      </c>
      <c r="AH7" s="3" t="str">
        <f t="shared" si="21"/>
        <v>C_CAN</v>
      </c>
      <c r="AI7" s="5">
        <f t="shared" si="2"/>
        <v>0</v>
      </c>
      <c r="AJ7" s="5">
        <f t="shared" si="3"/>
        <v>0</v>
      </c>
      <c r="AK7" s="5">
        <f t="shared" si="4"/>
        <v>0</v>
      </c>
      <c r="AL7" s="5">
        <f t="shared" si="5"/>
        <v>0</v>
      </c>
      <c r="AM7" s="5">
        <f t="shared" si="6"/>
        <v>0</v>
      </c>
      <c r="AN7" s="5">
        <f t="shared" si="7"/>
        <v>0</v>
      </c>
      <c r="AO7" s="5">
        <f t="shared" si="8"/>
        <v>0</v>
      </c>
      <c r="AP7" s="5">
        <f t="shared" si="22"/>
        <v>0</v>
      </c>
      <c r="AQ7" s="5">
        <f t="shared" si="23"/>
        <v>0</v>
      </c>
    </row>
    <row r="8" spans="1:43" x14ac:dyDescent="0.25">
      <c r="A8" s="3" t="s">
        <v>3</v>
      </c>
      <c r="B8" s="4">
        <v>2.7021989483538045</v>
      </c>
      <c r="C8" s="4">
        <v>2.7106896264854101</v>
      </c>
      <c r="D8" s="4">
        <v>2.8683856541685664</v>
      </c>
      <c r="E8" s="4">
        <v>3.0773211803840379</v>
      </c>
      <c r="F8" s="4">
        <v>3.1955100757688557</v>
      </c>
      <c r="G8" s="4">
        <v>3.2621715608488335</v>
      </c>
      <c r="H8" s="4">
        <v>3.3251438347873963</v>
      </c>
      <c r="I8" s="4">
        <v>3.5945338042726487</v>
      </c>
      <c r="J8" s="4">
        <v>3.4868068101273577</v>
      </c>
      <c r="L8" s="3" t="str">
        <f t="shared" si="10"/>
        <v>C_CHL</v>
      </c>
      <c r="M8">
        <f>VLOOKUP($L8,p_ref!$A:$J,MATCH(Calibrate_Prices!M$4,p_ref!$A$1:$J$1,0),FALSE)</f>
        <v>2.7</v>
      </c>
      <c r="N8">
        <f>VLOOKUP($L8,p_ref!$A:$J,MATCH(Calibrate_Prices!N$4,p_ref!$A$1:$J$1,0),FALSE)</f>
        <v>2.71</v>
      </c>
      <c r="O8">
        <f>VLOOKUP($L8,p_ref!$A:$J,MATCH(Calibrate_Prices!O$4,p_ref!$A$1:$J$1,0),FALSE)</f>
        <v>2.87</v>
      </c>
      <c r="P8">
        <f>VLOOKUP($L8,p_ref!$A:$J,MATCH(Calibrate_Prices!P$4,p_ref!$A$1:$J$1,0),FALSE)</f>
        <v>3.08</v>
      </c>
      <c r="Q8">
        <f>VLOOKUP($L8,p_ref!$A:$J,MATCH(Calibrate_Prices!Q$4,p_ref!$A$1:$J$1,0),FALSE)</f>
        <v>3.19</v>
      </c>
      <c r="R8">
        <f>VLOOKUP($L8,p_ref!$A:$J,MATCH(Calibrate_Prices!R$4,p_ref!$A$1:$J$1,0),FALSE)</f>
        <v>3.26</v>
      </c>
      <c r="S8">
        <f>VLOOKUP($L8,p_ref!$A:$J,MATCH(Calibrate_Prices!S$4,p_ref!$A$1:$J$1,0),FALSE)</f>
        <v>3.33</v>
      </c>
      <c r="T8">
        <f>VLOOKUP($L8,p_ref!$A:$J,MATCH(Calibrate_Prices!T$4,p_ref!$A$1:$J$1,0),FALSE)</f>
        <v>3.59</v>
      </c>
      <c r="U8">
        <f>VLOOKUP($L8,p_ref!$A:$J,MATCH(Calibrate_Prices!U$4,p_ref!$A$1:$J$1,0),FALSE)</f>
        <v>3.49</v>
      </c>
      <c r="W8" s="3" t="str">
        <f t="shared" si="11"/>
        <v>C_CHL</v>
      </c>
      <c r="X8" s="2">
        <f t="shared" si="12"/>
        <v>2.7</v>
      </c>
      <c r="Y8" s="2">
        <f t="shared" si="13"/>
        <v>2.71</v>
      </c>
      <c r="Z8" s="2">
        <f t="shared" si="14"/>
        <v>2.87</v>
      </c>
      <c r="AA8" s="2">
        <f t="shared" si="15"/>
        <v>3.08</v>
      </c>
      <c r="AB8" s="2">
        <f t="shared" si="16"/>
        <v>3.2</v>
      </c>
      <c r="AC8" s="2">
        <f t="shared" si="17"/>
        <v>3.26</v>
      </c>
      <c r="AD8" s="2">
        <f t="shared" si="18"/>
        <v>3.33</v>
      </c>
      <c r="AE8" s="2">
        <f t="shared" si="19"/>
        <v>3.59</v>
      </c>
      <c r="AF8" s="2">
        <f t="shared" si="20"/>
        <v>3.49</v>
      </c>
      <c r="AH8" s="3" t="str">
        <f t="shared" si="21"/>
        <v>C_CHL</v>
      </c>
      <c r="AI8" s="5">
        <f t="shared" si="2"/>
        <v>0</v>
      </c>
      <c r="AJ8" s="5">
        <f t="shared" si="3"/>
        <v>0</v>
      </c>
      <c r="AK8" s="5">
        <f t="shared" si="4"/>
        <v>0</v>
      </c>
      <c r="AL8" s="5">
        <f t="shared" si="5"/>
        <v>0</v>
      </c>
      <c r="AM8" s="5">
        <f t="shared" si="6"/>
        <v>3.1347962382445864E-3</v>
      </c>
      <c r="AN8" s="5">
        <f t="shared" si="7"/>
        <v>0</v>
      </c>
      <c r="AO8" s="5">
        <f t="shared" si="8"/>
        <v>0</v>
      </c>
      <c r="AP8" s="5">
        <f t="shared" si="22"/>
        <v>0</v>
      </c>
      <c r="AQ8" s="5">
        <f t="shared" si="23"/>
        <v>0</v>
      </c>
    </row>
    <row r="9" spans="1:43" x14ac:dyDescent="0.25">
      <c r="A9" s="3" t="s">
        <v>23</v>
      </c>
      <c r="B9" s="4">
        <v>3.3222379483538003</v>
      </c>
      <c r="C9" s="4">
        <v>3.427990326477206</v>
      </c>
      <c r="D9" s="4">
        <v>3.6220363543020815</v>
      </c>
      <c r="E9" s="4">
        <v>3.8844598803584862</v>
      </c>
      <c r="F9" s="4">
        <v>4.0001107759185661</v>
      </c>
      <c r="G9" s="4">
        <v>4.0990841612180704</v>
      </c>
      <c r="H9" s="4">
        <v>4.1620564344101156</v>
      </c>
      <c r="I9" s="4">
        <v>4.4139780114609213</v>
      </c>
      <c r="J9" s="4">
        <v>4.313748662054028</v>
      </c>
      <c r="L9" s="3" t="str">
        <f t="shared" si="10"/>
        <v>C_CHN_Eastern</v>
      </c>
      <c r="M9">
        <f>VLOOKUP($L9,p_ref!$A:$J,MATCH(Calibrate_Prices!M$4,p_ref!$A$1:$J$1,0),FALSE)</f>
        <v>3.32</v>
      </c>
      <c r="N9">
        <f>VLOOKUP($L9,p_ref!$A:$J,MATCH(Calibrate_Prices!N$4,p_ref!$A$1:$J$1,0),FALSE)</f>
        <v>3.43</v>
      </c>
      <c r="O9">
        <f>VLOOKUP($L9,p_ref!$A:$J,MATCH(Calibrate_Prices!O$4,p_ref!$A$1:$J$1,0),FALSE)</f>
        <v>3.62</v>
      </c>
      <c r="P9">
        <f>VLOOKUP($L9,p_ref!$A:$J,MATCH(Calibrate_Prices!P$4,p_ref!$A$1:$J$1,0),FALSE)</f>
        <v>3.89</v>
      </c>
      <c r="Q9">
        <f>VLOOKUP($L9,p_ref!$A:$J,MATCH(Calibrate_Prices!Q$4,p_ref!$A$1:$J$1,0),FALSE)</f>
        <v>4</v>
      </c>
      <c r="R9">
        <f>VLOOKUP($L9,p_ref!$A:$J,MATCH(Calibrate_Prices!R$4,p_ref!$A$1:$J$1,0),FALSE)</f>
        <v>4.0999999999999996</v>
      </c>
      <c r="S9">
        <f>VLOOKUP($L9,p_ref!$A:$J,MATCH(Calibrate_Prices!S$4,p_ref!$A$1:$J$1,0),FALSE)</f>
        <v>4.16</v>
      </c>
      <c r="T9">
        <f>VLOOKUP($L9,p_ref!$A:$J,MATCH(Calibrate_Prices!T$4,p_ref!$A$1:$J$1,0),FALSE)</f>
        <v>4.41</v>
      </c>
      <c r="U9">
        <f>VLOOKUP($L9,p_ref!$A:$J,MATCH(Calibrate_Prices!U$4,p_ref!$A$1:$J$1,0),FALSE)</f>
        <v>4.3099999999999996</v>
      </c>
      <c r="W9" s="3" t="str">
        <f t="shared" si="11"/>
        <v>C_CHN_Eastern</v>
      </c>
      <c r="X9" s="2">
        <f t="shared" si="12"/>
        <v>3.32</v>
      </c>
      <c r="Y9" s="2">
        <f t="shared" si="13"/>
        <v>3.43</v>
      </c>
      <c r="Z9" s="2">
        <f t="shared" si="14"/>
        <v>3.62</v>
      </c>
      <c r="AA9" s="2">
        <f t="shared" si="15"/>
        <v>3.88</v>
      </c>
      <c r="AB9" s="2">
        <f t="shared" si="16"/>
        <v>4</v>
      </c>
      <c r="AC9" s="2">
        <f t="shared" si="17"/>
        <v>4.0999999999999996</v>
      </c>
      <c r="AD9" s="2">
        <f t="shared" si="18"/>
        <v>4.16</v>
      </c>
      <c r="AE9" s="2">
        <f t="shared" si="19"/>
        <v>4.41</v>
      </c>
      <c r="AF9" s="2">
        <f t="shared" si="20"/>
        <v>4.3099999999999996</v>
      </c>
      <c r="AH9" s="3" t="str">
        <f t="shared" si="21"/>
        <v>C_CHN_Eastern</v>
      </c>
      <c r="AI9" s="5">
        <f t="shared" si="2"/>
        <v>0</v>
      </c>
      <c r="AJ9" s="5">
        <f t="shared" si="3"/>
        <v>0</v>
      </c>
      <c r="AK9" s="5">
        <f t="shared" si="4"/>
        <v>0</v>
      </c>
      <c r="AL9" s="5">
        <f t="shared" si="5"/>
        <v>-2.5706940874036582E-3</v>
      </c>
      <c r="AM9" s="5">
        <f t="shared" si="6"/>
        <v>0</v>
      </c>
      <c r="AN9" s="5">
        <f t="shared" si="7"/>
        <v>0</v>
      </c>
      <c r="AO9" s="5">
        <f t="shared" si="8"/>
        <v>0</v>
      </c>
      <c r="AP9" s="5">
        <f t="shared" si="22"/>
        <v>0</v>
      </c>
      <c r="AQ9" s="5">
        <f t="shared" si="23"/>
        <v>0</v>
      </c>
    </row>
    <row r="10" spans="1:43" x14ac:dyDescent="0.25">
      <c r="A10" s="3" t="s">
        <v>7</v>
      </c>
      <c r="B10" s="4">
        <v>3.029321405967861</v>
      </c>
      <c r="C10" s="4">
        <v>2.8093740127603875</v>
      </c>
      <c r="D10" s="4">
        <v>2.8559043520887228</v>
      </c>
      <c r="E10" s="4">
        <v>3.1484242797539026</v>
      </c>
      <c r="F10" s="4">
        <v>3.4316160054242144</v>
      </c>
      <c r="G10" s="4">
        <v>3.2485437581861238</v>
      </c>
      <c r="H10" s="4">
        <v>3.2019503247783567</v>
      </c>
      <c r="I10" s="4">
        <v>3.6964097192831025</v>
      </c>
      <c r="J10" s="4">
        <v>3.4931538445314589</v>
      </c>
      <c r="L10" s="3" t="str">
        <f t="shared" si="10"/>
        <v>C_CHN_Main</v>
      </c>
      <c r="M10">
        <f>VLOOKUP($L10,p_ref!$A:$J,MATCH(Calibrate_Prices!M$4,p_ref!$A$1:$J$1,0),FALSE)</f>
        <v>3.03</v>
      </c>
      <c r="N10">
        <f>VLOOKUP($L10,p_ref!$A:$J,MATCH(Calibrate_Prices!N$4,p_ref!$A$1:$J$1,0),FALSE)</f>
        <v>2.81</v>
      </c>
      <c r="O10">
        <f>VLOOKUP($L10,p_ref!$A:$J,MATCH(Calibrate_Prices!O$4,p_ref!$A$1:$J$1,0),FALSE)</f>
        <v>2.86</v>
      </c>
      <c r="P10">
        <f>VLOOKUP($L10,p_ref!$A:$J,MATCH(Calibrate_Prices!P$4,p_ref!$A$1:$J$1,0),FALSE)</f>
        <v>3.15</v>
      </c>
      <c r="Q10">
        <f>VLOOKUP($L10,p_ref!$A:$J,MATCH(Calibrate_Prices!Q$4,p_ref!$A$1:$J$1,0),FALSE)</f>
        <v>3.42</v>
      </c>
      <c r="R10">
        <f>VLOOKUP($L10,p_ref!$A:$J,MATCH(Calibrate_Prices!R$4,p_ref!$A$1:$J$1,0),FALSE)</f>
        <v>3.28</v>
      </c>
      <c r="S10">
        <f>VLOOKUP($L10,p_ref!$A:$J,MATCH(Calibrate_Prices!S$4,p_ref!$A$1:$J$1,0),FALSE)</f>
        <v>3.2</v>
      </c>
      <c r="T10">
        <f>VLOOKUP($L10,p_ref!$A:$J,MATCH(Calibrate_Prices!T$4,p_ref!$A$1:$J$1,0),FALSE)</f>
        <v>3.65</v>
      </c>
      <c r="U10">
        <f>VLOOKUP($L10,p_ref!$A:$J,MATCH(Calibrate_Prices!U$4,p_ref!$A$1:$J$1,0),FALSE)</f>
        <v>3.5</v>
      </c>
      <c r="W10" s="3" t="str">
        <f t="shared" si="11"/>
        <v>C_CHN_Main</v>
      </c>
      <c r="X10" s="2">
        <f t="shared" si="12"/>
        <v>3.03</v>
      </c>
      <c r="Y10" s="2">
        <f t="shared" si="13"/>
        <v>2.81</v>
      </c>
      <c r="Z10" s="2">
        <f t="shared" si="14"/>
        <v>2.86</v>
      </c>
      <c r="AA10" s="2">
        <f t="shared" si="15"/>
        <v>3.15</v>
      </c>
      <c r="AB10" s="2">
        <f t="shared" si="16"/>
        <v>3.43</v>
      </c>
      <c r="AC10" s="2">
        <f t="shared" si="17"/>
        <v>3.25</v>
      </c>
      <c r="AD10" s="2">
        <f t="shared" si="18"/>
        <v>3.2</v>
      </c>
      <c r="AE10" s="2">
        <f t="shared" si="19"/>
        <v>3.7</v>
      </c>
      <c r="AF10" s="2">
        <f t="shared" si="20"/>
        <v>3.49</v>
      </c>
      <c r="AH10" s="3" t="str">
        <f t="shared" si="21"/>
        <v>C_CHN_Main</v>
      </c>
      <c r="AI10" s="5">
        <f t="shared" si="2"/>
        <v>0</v>
      </c>
      <c r="AJ10" s="5">
        <f t="shared" si="3"/>
        <v>0</v>
      </c>
      <c r="AK10" s="5">
        <f t="shared" si="4"/>
        <v>0</v>
      </c>
      <c r="AL10" s="5">
        <f t="shared" si="5"/>
        <v>0</v>
      </c>
      <c r="AM10" s="5">
        <f t="shared" si="6"/>
        <v>2.923976608187202E-3</v>
      </c>
      <c r="AN10" s="5">
        <f t="shared" si="7"/>
        <v>-9.1463414634145746E-3</v>
      </c>
      <c r="AO10" s="5">
        <f t="shared" si="8"/>
        <v>0</v>
      </c>
      <c r="AP10" s="5">
        <f t="shared" si="22"/>
        <v>1.3698630136986375E-2</v>
      </c>
      <c r="AQ10" s="5">
        <f t="shared" si="23"/>
        <v>-2.8571428571427964E-3</v>
      </c>
    </row>
    <row r="11" spans="1:43" x14ac:dyDescent="0.25">
      <c r="A11" s="3" t="s">
        <v>6</v>
      </c>
      <c r="B11" s="4">
        <v>2.7718602650066551</v>
      </c>
      <c r="C11" s="4">
        <v>2.877974943255035</v>
      </c>
      <c r="D11" s="4">
        <v>3.0720209710959705</v>
      </c>
      <c r="E11" s="4">
        <v>3.3344444970825697</v>
      </c>
      <c r="F11" s="4">
        <v>3.4500953922878717</v>
      </c>
      <c r="G11" s="4">
        <v>3.4746309814264009</v>
      </c>
      <c r="H11" s="4">
        <v>3.488065447466064</v>
      </c>
      <c r="I11" s="4">
        <v>3.6206221400170926</v>
      </c>
      <c r="J11" s="4">
        <v>3.7637332787203306</v>
      </c>
      <c r="L11" s="3" t="str">
        <f t="shared" si="10"/>
        <v>C_CHN_Northeast</v>
      </c>
      <c r="M11">
        <f>VLOOKUP($L11,p_ref!$A:$J,MATCH(Calibrate_Prices!M$4,p_ref!$A$1:$J$1,0),FALSE)</f>
        <v>2.77</v>
      </c>
      <c r="N11">
        <f>VLOOKUP($L11,p_ref!$A:$J,MATCH(Calibrate_Prices!N$4,p_ref!$A$1:$J$1,0),FALSE)</f>
        <v>2.88</v>
      </c>
      <c r="O11">
        <f>VLOOKUP($L11,p_ref!$A:$J,MATCH(Calibrate_Prices!O$4,p_ref!$A$1:$J$1,0),FALSE)</f>
        <v>3.07</v>
      </c>
      <c r="P11">
        <f>VLOOKUP($L11,p_ref!$A:$J,MATCH(Calibrate_Prices!P$4,p_ref!$A$1:$J$1,0),FALSE)</f>
        <v>3.34</v>
      </c>
      <c r="Q11">
        <f>VLOOKUP($L11,p_ref!$A:$J,MATCH(Calibrate_Prices!Q$4,p_ref!$A$1:$J$1,0),FALSE)</f>
        <v>3.45</v>
      </c>
      <c r="R11">
        <f>VLOOKUP($L11,p_ref!$A:$J,MATCH(Calibrate_Prices!R$4,p_ref!$A$1:$J$1,0),FALSE)</f>
        <v>3.47</v>
      </c>
      <c r="S11">
        <f>VLOOKUP($L11,p_ref!$A:$J,MATCH(Calibrate_Prices!S$4,p_ref!$A$1:$J$1,0),FALSE)</f>
        <v>3.49</v>
      </c>
      <c r="T11">
        <f>VLOOKUP($L11,p_ref!$A:$J,MATCH(Calibrate_Prices!T$4,p_ref!$A$1:$J$1,0),FALSE)</f>
        <v>3.62</v>
      </c>
      <c r="U11">
        <f>VLOOKUP($L11,p_ref!$A:$J,MATCH(Calibrate_Prices!U$4,p_ref!$A$1:$J$1,0),FALSE)</f>
        <v>3.76</v>
      </c>
      <c r="W11" s="3" t="str">
        <f t="shared" si="11"/>
        <v>C_CHN_Northeast</v>
      </c>
      <c r="X11" s="2">
        <f t="shared" si="12"/>
        <v>2.77</v>
      </c>
      <c r="Y11" s="2">
        <f t="shared" si="13"/>
        <v>2.88</v>
      </c>
      <c r="Z11" s="2">
        <f t="shared" si="14"/>
        <v>3.07</v>
      </c>
      <c r="AA11" s="2">
        <f t="shared" si="15"/>
        <v>3.33</v>
      </c>
      <c r="AB11" s="2">
        <f t="shared" si="16"/>
        <v>3.45</v>
      </c>
      <c r="AC11" s="2">
        <f t="shared" si="17"/>
        <v>3.47</v>
      </c>
      <c r="AD11" s="2">
        <f t="shared" si="18"/>
        <v>3.49</v>
      </c>
      <c r="AE11" s="2">
        <f t="shared" si="19"/>
        <v>3.62</v>
      </c>
      <c r="AF11" s="2">
        <f t="shared" si="20"/>
        <v>3.76</v>
      </c>
      <c r="AH11" s="3" t="str">
        <f t="shared" si="21"/>
        <v>C_CHN_Northeast</v>
      </c>
      <c r="AI11" s="5">
        <f t="shared" si="2"/>
        <v>0</v>
      </c>
      <c r="AJ11" s="5">
        <f t="shared" si="3"/>
        <v>0</v>
      </c>
      <c r="AK11" s="5">
        <f t="shared" si="4"/>
        <v>0</v>
      </c>
      <c r="AL11" s="5">
        <f t="shared" si="5"/>
        <v>-2.9940119760478406E-3</v>
      </c>
      <c r="AM11" s="5">
        <f t="shared" si="6"/>
        <v>0</v>
      </c>
      <c r="AN11" s="5">
        <f t="shared" si="7"/>
        <v>0</v>
      </c>
      <c r="AO11" s="5">
        <f t="shared" si="8"/>
        <v>0</v>
      </c>
      <c r="AP11" s="5">
        <f t="shared" si="22"/>
        <v>0</v>
      </c>
      <c r="AQ11" s="5">
        <f t="shared" si="23"/>
        <v>0</v>
      </c>
    </row>
    <row r="12" spans="1:43" x14ac:dyDescent="0.25">
      <c r="A12" s="3" t="s">
        <v>8</v>
      </c>
      <c r="B12" s="4">
        <v>2.1436760482266441</v>
      </c>
      <c r="C12" s="4">
        <v>2.2497907264743118</v>
      </c>
      <c r="D12" s="4">
        <v>2.4438367540435619</v>
      </c>
      <c r="E12" s="4">
        <v>2.7062602803136917</v>
      </c>
      <c r="F12" s="4">
        <v>2.8219111759942219</v>
      </c>
      <c r="G12" s="4">
        <v>2.8464467657661219</v>
      </c>
      <c r="H12" s="4">
        <v>2.8598812298102709</v>
      </c>
      <c r="I12" s="4">
        <v>2.9924379230561229</v>
      </c>
      <c r="J12" s="4">
        <v>3.1355490622771307</v>
      </c>
      <c r="L12" s="3" t="str">
        <f t="shared" si="10"/>
        <v>C_CHN_SIS</v>
      </c>
      <c r="M12">
        <f>VLOOKUP($L12,p_ref!$A:$J,MATCH(Calibrate_Prices!M$4,p_ref!$A$1:$J$1,0),FALSE)</f>
        <v>2.14</v>
      </c>
      <c r="N12">
        <f>VLOOKUP($L12,p_ref!$A:$J,MATCH(Calibrate_Prices!N$4,p_ref!$A$1:$J$1,0),FALSE)</f>
        <v>2.25</v>
      </c>
      <c r="O12">
        <f>VLOOKUP($L12,p_ref!$A:$J,MATCH(Calibrate_Prices!O$4,p_ref!$A$1:$J$1,0),FALSE)</f>
        <v>2.44</v>
      </c>
      <c r="P12">
        <f>VLOOKUP($L12,p_ref!$A:$J,MATCH(Calibrate_Prices!P$4,p_ref!$A$1:$J$1,0),FALSE)</f>
        <v>2.71</v>
      </c>
      <c r="Q12">
        <f>VLOOKUP($L12,p_ref!$A:$J,MATCH(Calibrate_Prices!Q$4,p_ref!$A$1:$J$1,0),FALSE)</f>
        <v>2.82</v>
      </c>
      <c r="R12">
        <f>VLOOKUP($L12,p_ref!$A:$J,MATCH(Calibrate_Prices!R$4,p_ref!$A$1:$J$1,0),FALSE)</f>
        <v>2.85</v>
      </c>
      <c r="S12">
        <f>VLOOKUP($L12,p_ref!$A:$J,MATCH(Calibrate_Prices!S$4,p_ref!$A$1:$J$1,0),FALSE)</f>
        <v>2.86</v>
      </c>
      <c r="T12">
        <f>VLOOKUP($L12,p_ref!$A:$J,MATCH(Calibrate_Prices!T$4,p_ref!$A$1:$J$1,0),FALSE)</f>
        <v>2.99</v>
      </c>
      <c r="U12">
        <f>VLOOKUP($L12,p_ref!$A:$J,MATCH(Calibrate_Prices!U$4,p_ref!$A$1:$J$1,0),FALSE)</f>
        <v>3.14</v>
      </c>
      <c r="W12" s="3" t="str">
        <f t="shared" si="11"/>
        <v>C_CHN_SIS</v>
      </c>
      <c r="X12" s="2">
        <f t="shared" si="12"/>
        <v>2.14</v>
      </c>
      <c r="Y12" s="2">
        <f t="shared" si="13"/>
        <v>2.25</v>
      </c>
      <c r="Z12" s="2">
        <f t="shared" si="14"/>
        <v>2.44</v>
      </c>
      <c r="AA12" s="2">
        <f t="shared" si="15"/>
        <v>2.71</v>
      </c>
      <c r="AB12" s="2">
        <f t="shared" si="16"/>
        <v>2.82</v>
      </c>
      <c r="AC12" s="2">
        <f t="shared" si="17"/>
        <v>2.85</v>
      </c>
      <c r="AD12" s="2">
        <f t="shared" si="18"/>
        <v>2.86</v>
      </c>
      <c r="AE12" s="2">
        <f t="shared" si="19"/>
        <v>2.99</v>
      </c>
      <c r="AF12" s="2">
        <f t="shared" si="20"/>
        <v>3.14</v>
      </c>
      <c r="AH12" s="3" t="str">
        <f t="shared" si="21"/>
        <v>C_CHN_SIS</v>
      </c>
      <c r="AI12" s="5">
        <f t="shared" si="2"/>
        <v>0</v>
      </c>
      <c r="AJ12" s="5">
        <f t="shared" si="3"/>
        <v>0</v>
      </c>
      <c r="AK12" s="5">
        <f t="shared" si="4"/>
        <v>0</v>
      </c>
      <c r="AL12" s="5">
        <f t="shared" si="5"/>
        <v>0</v>
      </c>
      <c r="AM12" s="5">
        <f t="shared" si="6"/>
        <v>0</v>
      </c>
      <c r="AN12" s="5">
        <f t="shared" si="7"/>
        <v>0</v>
      </c>
      <c r="AO12" s="5">
        <f t="shared" si="8"/>
        <v>0</v>
      </c>
      <c r="AP12" s="5">
        <f t="shared" si="22"/>
        <v>0</v>
      </c>
      <c r="AQ12" s="5">
        <f t="shared" si="23"/>
        <v>0</v>
      </c>
    </row>
    <row r="13" spans="1:43" x14ac:dyDescent="0.25">
      <c r="A13" s="3" t="s">
        <v>24</v>
      </c>
      <c r="B13" s="4">
        <v>3.3004461987096447</v>
      </c>
      <c r="C13" s="4">
        <v>3.4038728264844886</v>
      </c>
      <c r="D13" s="4">
        <v>3.6079378543055145</v>
      </c>
      <c r="E13" s="4">
        <v>3.9032545803756933</v>
      </c>
      <c r="F13" s="4">
        <v>4.0240225758631993</v>
      </c>
      <c r="G13" s="4">
        <v>4.12299596147305</v>
      </c>
      <c r="H13" s="4">
        <v>4.1859682343388958</v>
      </c>
      <c r="I13" s="4">
        <v>4.4378898107337132</v>
      </c>
      <c r="J13" s="4">
        <v>4.3376604548835465</v>
      </c>
      <c r="L13" s="3" t="str">
        <f t="shared" si="10"/>
        <v>C_CHN_South</v>
      </c>
      <c r="M13">
        <f>VLOOKUP($L13,p_ref!$A:$J,MATCH(Calibrate_Prices!M$4,p_ref!$A$1:$J$1,0),FALSE)</f>
        <v>3.3</v>
      </c>
      <c r="N13">
        <f>VLOOKUP($L13,p_ref!$A:$J,MATCH(Calibrate_Prices!N$4,p_ref!$A$1:$J$1,0),FALSE)</f>
        <v>3.4</v>
      </c>
      <c r="O13">
        <f>VLOOKUP($L13,p_ref!$A:$J,MATCH(Calibrate_Prices!O$4,p_ref!$A$1:$J$1,0),FALSE)</f>
        <v>3.61</v>
      </c>
      <c r="P13">
        <f>VLOOKUP($L13,p_ref!$A:$J,MATCH(Calibrate_Prices!P$4,p_ref!$A$1:$J$1,0),FALSE)</f>
        <v>3.91</v>
      </c>
      <c r="Q13">
        <f>VLOOKUP($L13,p_ref!$A:$J,MATCH(Calibrate_Prices!Q$4,p_ref!$A$1:$J$1,0),FALSE)</f>
        <v>4.0199999999999996</v>
      </c>
      <c r="R13">
        <f>VLOOKUP($L13,p_ref!$A:$J,MATCH(Calibrate_Prices!R$4,p_ref!$A$1:$J$1,0),FALSE)</f>
        <v>4.12</v>
      </c>
      <c r="S13">
        <f>VLOOKUP($L13,p_ref!$A:$J,MATCH(Calibrate_Prices!S$4,p_ref!$A$1:$J$1,0),FALSE)</f>
        <v>4.1900000000000004</v>
      </c>
      <c r="T13">
        <f>VLOOKUP($L13,p_ref!$A:$J,MATCH(Calibrate_Prices!T$4,p_ref!$A$1:$J$1,0),FALSE)</f>
        <v>4.4400000000000004</v>
      </c>
      <c r="U13">
        <f>VLOOKUP($L13,p_ref!$A:$J,MATCH(Calibrate_Prices!U$4,p_ref!$A$1:$J$1,0),FALSE)</f>
        <v>4.34</v>
      </c>
      <c r="W13" s="3" t="str">
        <f t="shared" si="11"/>
        <v>C_CHN_South</v>
      </c>
      <c r="X13" s="2">
        <f t="shared" si="12"/>
        <v>3.3</v>
      </c>
      <c r="Y13" s="2">
        <f t="shared" si="13"/>
        <v>3.4</v>
      </c>
      <c r="Z13" s="2">
        <f t="shared" si="14"/>
        <v>3.61</v>
      </c>
      <c r="AA13" s="2">
        <f t="shared" si="15"/>
        <v>3.9</v>
      </c>
      <c r="AB13" s="2">
        <f t="shared" si="16"/>
        <v>4.0199999999999996</v>
      </c>
      <c r="AC13" s="2">
        <f t="shared" si="17"/>
        <v>4.12</v>
      </c>
      <c r="AD13" s="2">
        <f t="shared" si="18"/>
        <v>4.1900000000000004</v>
      </c>
      <c r="AE13" s="2">
        <f t="shared" si="19"/>
        <v>4.4400000000000004</v>
      </c>
      <c r="AF13" s="2">
        <f t="shared" si="20"/>
        <v>4.34</v>
      </c>
      <c r="AH13" s="3" t="str">
        <f t="shared" si="21"/>
        <v>C_CHN_South</v>
      </c>
      <c r="AI13" s="5">
        <f t="shared" si="2"/>
        <v>0</v>
      </c>
      <c r="AJ13" s="5">
        <f t="shared" si="3"/>
        <v>0</v>
      </c>
      <c r="AK13" s="5">
        <f t="shared" si="4"/>
        <v>0</v>
      </c>
      <c r="AL13" s="5">
        <f t="shared" si="5"/>
        <v>-2.5575447570333068E-3</v>
      </c>
      <c r="AM13" s="5">
        <f t="shared" si="6"/>
        <v>0</v>
      </c>
      <c r="AN13" s="5">
        <f t="shared" si="7"/>
        <v>0</v>
      </c>
      <c r="AO13" s="5">
        <f t="shared" si="8"/>
        <v>0</v>
      </c>
      <c r="AP13" s="5">
        <f t="shared" si="22"/>
        <v>0</v>
      </c>
      <c r="AQ13" s="5">
        <f t="shared" si="23"/>
        <v>0</v>
      </c>
    </row>
    <row r="14" spans="1:43" x14ac:dyDescent="0.25">
      <c r="A14" s="3" t="s">
        <v>30</v>
      </c>
      <c r="B14" s="4">
        <v>3.3639474483538083</v>
      </c>
      <c r="C14" s="4">
        <v>3.3292746264854141</v>
      </c>
      <c r="D14" s="4">
        <v>3.5041872541829489</v>
      </c>
      <c r="E14" s="4">
        <v>3.6746808803214961</v>
      </c>
      <c r="F14" s="4">
        <v>3.7917130753806787</v>
      </c>
      <c r="G14" s="4">
        <v>3.8575168601786505</v>
      </c>
      <c r="H14" s="4">
        <v>3.8749016318216873</v>
      </c>
      <c r="I14" s="4">
        <v>4.1048742972424472</v>
      </c>
      <c r="J14" s="4">
        <v>3.9853384115625277</v>
      </c>
      <c r="L14" s="3" t="str">
        <f t="shared" si="10"/>
        <v>C_DEU</v>
      </c>
      <c r="M14">
        <f>VLOOKUP($L14,p_ref!$A:$J,MATCH(Calibrate_Prices!M$4,p_ref!$A$1:$J$1,0),FALSE)</f>
        <v>3.36</v>
      </c>
      <c r="N14">
        <f>VLOOKUP($L14,p_ref!$A:$J,MATCH(Calibrate_Prices!N$4,p_ref!$A$1:$J$1,0),FALSE)</f>
        <v>3.33</v>
      </c>
      <c r="O14">
        <f>VLOOKUP($L14,p_ref!$A:$J,MATCH(Calibrate_Prices!O$4,p_ref!$A$1:$J$1,0),FALSE)</f>
        <v>3.5</v>
      </c>
      <c r="P14">
        <f>VLOOKUP($L14,p_ref!$A:$J,MATCH(Calibrate_Prices!P$4,p_ref!$A$1:$J$1,0),FALSE)</f>
        <v>3.68</v>
      </c>
      <c r="Q14">
        <f>VLOOKUP($L14,p_ref!$A:$J,MATCH(Calibrate_Prices!Q$4,p_ref!$A$1:$J$1,0),FALSE)</f>
        <v>3.79</v>
      </c>
      <c r="R14">
        <f>VLOOKUP($L14,p_ref!$A:$J,MATCH(Calibrate_Prices!R$4,p_ref!$A$1:$J$1,0),FALSE)</f>
        <v>3.86</v>
      </c>
      <c r="S14">
        <f>VLOOKUP($L14,p_ref!$A:$J,MATCH(Calibrate_Prices!S$4,p_ref!$A$1:$J$1,0),FALSE)</f>
        <v>3.87</v>
      </c>
      <c r="T14">
        <f>VLOOKUP($L14,p_ref!$A:$J,MATCH(Calibrate_Prices!T$4,p_ref!$A$1:$J$1,0),FALSE)</f>
        <v>4.1100000000000003</v>
      </c>
      <c r="U14">
        <f>VLOOKUP($L14,p_ref!$A:$J,MATCH(Calibrate_Prices!U$4,p_ref!$A$1:$J$1,0),FALSE)</f>
        <v>3.99</v>
      </c>
      <c r="W14" s="3" t="str">
        <f t="shared" si="11"/>
        <v>C_DEU</v>
      </c>
      <c r="X14" s="2">
        <f t="shared" si="12"/>
        <v>3.36</v>
      </c>
      <c r="Y14" s="2">
        <f t="shared" si="13"/>
        <v>3.33</v>
      </c>
      <c r="Z14" s="2">
        <f t="shared" si="14"/>
        <v>3.5</v>
      </c>
      <c r="AA14" s="2">
        <f t="shared" si="15"/>
        <v>3.67</v>
      </c>
      <c r="AB14" s="2">
        <f t="shared" si="16"/>
        <v>3.79</v>
      </c>
      <c r="AC14" s="2">
        <f t="shared" si="17"/>
        <v>3.86</v>
      </c>
      <c r="AD14" s="2">
        <f t="shared" si="18"/>
        <v>3.87</v>
      </c>
      <c r="AE14" s="2">
        <f t="shared" si="19"/>
        <v>4.0999999999999996</v>
      </c>
      <c r="AF14" s="2">
        <f t="shared" si="20"/>
        <v>3.99</v>
      </c>
      <c r="AH14" s="3" t="str">
        <f t="shared" si="21"/>
        <v>C_DEU</v>
      </c>
      <c r="AI14" s="5">
        <f t="shared" si="2"/>
        <v>0</v>
      </c>
      <c r="AJ14" s="5">
        <f t="shared" si="3"/>
        <v>0</v>
      </c>
      <c r="AK14" s="5">
        <f t="shared" si="4"/>
        <v>0</v>
      </c>
      <c r="AL14" s="5">
        <f t="shared" si="5"/>
        <v>-2.7173913043478889E-3</v>
      </c>
      <c r="AM14" s="5">
        <f t="shared" si="6"/>
        <v>0</v>
      </c>
      <c r="AN14" s="5">
        <f t="shared" si="7"/>
        <v>0</v>
      </c>
      <c r="AO14" s="5">
        <f t="shared" si="8"/>
        <v>0</v>
      </c>
      <c r="AP14" s="5">
        <f t="shared" si="22"/>
        <v>-2.4330900243310642E-3</v>
      </c>
      <c r="AQ14" s="5">
        <f t="shared" si="23"/>
        <v>0</v>
      </c>
    </row>
    <row r="15" spans="1:43" x14ac:dyDescent="0.25">
      <c r="A15" s="3" t="s">
        <v>31</v>
      </c>
      <c r="B15" s="4">
        <v>3.3542435483538022</v>
      </c>
      <c r="C15" s="4">
        <v>3.2292542264804025</v>
      </c>
      <c r="D15" s="4">
        <v>3.5062981543033578</v>
      </c>
      <c r="E15" s="4">
        <v>3.6788076803367611</v>
      </c>
      <c r="F15" s="4">
        <v>3.7783980755585409</v>
      </c>
      <c r="G15" s="4">
        <v>3.8427202601781922</v>
      </c>
      <c r="H15" s="4">
        <v>3.8601050318227164</v>
      </c>
      <c r="I15" s="4">
        <v>4.090077697243081</v>
      </c>
      <c r="J15" s="4">
        <v>3.9705418115651123</v>
      </c>
      <c r="L15" s="3" t="str">
        <f t="shared" si="10"/>
        <v>C_DNK</v>
      </c>
      <c r="M15">
        <f>VLOOKUP($L15,p_ref!$A:$J,MATCH(Calibrate_Prices!M$4,p_ref!$A$1:$J$1,0),FALSE)</f>
        <v>3.35</v>
      </c>
      <c r="N15">
        <f>VLOOKUP($L15,p_ref!$A:$J,MATCH(Calibrate_Prices!N$4,p_ref!$A$1:$J$1,0),FALSE)</f>
        <v>3.23</v>
      </c>
      <c r="O15">
        <f>VLOOKUP($L15,p_ref!$A:$J,MATCH(Calibrate_Prices!O$4,p_ref!$A$1:$J$1,0),FALSE)</f>
        <v>3.51</v>
      </c>
      <c r="P15">
        <f>VLOOKUP($L15,p_ref!$A:$J,MATCH(Calibrate_Prices!P$4,p_ref!$A$1:$J$1,0),FALSE)</f>
        <v>3.68</v>
      </c>
      <c r="Q15">
        <f>VLOOKUP($L15,p_ref!$A:$J,MATCH(Calibrate_Prices!Q$4,p_ref!$A$1:$J$1,0),FALSE)</f>
        <v>3.78</v>
      </c>
      <c r="R15">
        <f>VLOOKUP($L15,p_ref!$A:$J,MATCH(Calibrate_Prices!R$4,p_ref!$A$1:$J$1,0),FALSE)</f>
        <v>3.84</v>
      </c>
      <c r="S15">
        <f>VLOOKUP($L15,p_ref!$A:$J,MATCH(Calibrate_Prices!S$4,p_ref!$A$1:$J$1,0),FALSE)</f>
        <v>3.86</v>
      </c>
      <c r="T15">
        <f>VLOOKUP($L15,p_ref!$A:$J,MATCH(Calibrate_Prices!T$4,p_ref!$A$1:$J$1,0),FALSE)</f>
        <v>4.09</v>
      </c>
      <c r="U15">
        <f>VLOOKUP($L15,p_ref!$A:$J,MATCH(Calibrate_Prices!U$4,p_ref!$A$1:$J$1,0),FALSE)</f>
        <v>3.97</v>
      </c>
      <c r="W15" s="3" t="str">
        <f t="shared" si="11"/>
        <v>C_DNK</v>
      </c>
      <c r="X15" s="2">
        <f t="shared" si="12"/>
        <v>3.35</v>
      </c>
      <c r="Y15" s="2">
        <f t="shared" si="13"/>
        <v>3.23</v>
      </c>
      <c r="Z15" s="2">
        <f t="shared" si="14"/>
        <v>3.51</v>
      </c>
      <c r="AA15" s="2">
        <f t="shared" si="15"/>
        <v>3.68</v>
      </c>
      <c r="AB15" s="2">
        <f t="shared" si="16"/>
        <v>3.78</v>
      </c>
      <c r="AC15" s="2">
        <f t="shared" si="17"/>
        <v>3.84</v>
      </c>
      <c r="AD15" s="2">
        <f t="shared" si="18"/>
        <v>3.86</v>
      </c>
      <c r="AE15" s="2">
        <f t="shared" si="19"/>
        <v>4.09</v>
      </c>
      <c r="AF15" s="2">
        <f t="shared" si="20"/>
        <v>3.97</v>
      </c>
      <c r="AH15" s="3" t="str">
        <f t="shared" si="21"/>
        <v>C_DNK</v>
      </c>
      <c r="AI15" s="5">
        <f t="shared" si="2"/>
        <v>0</v>
      </c>
      <c r="AJ15" s="5">
        <f t="shared" si="3"/>
        <v>0</v>
      </c>
      <c r="AK15" s="5">
        <f t="shared" si="4"/>
        <v>0</v>
      </c>
      <c r="AL15" s="5">
        <f t="shared" si="5"/>
        <v>0</v>
      </c>
      <c r="AM15" s="5">
        <f t="shared" si="6"/>
        <v>0</v>
      </c>
      <c r="AN15" s="5">
        <f t="shared" si="7"/>
        <v>0</v>
      </c>
      <c r="AO15" s="5">
        <f t="shared" si="8"/>
        <v>0</v>
      </c>
      <c r="AP15" s="5">
        <f t="shared" si="22"/>
        <v>0</v>
      </c>
      <c r="AQ15" s="5">
        <f t="shared" si="23"/>
        <v>0</v>
      </c>
    </row>
    <row r="16" spans="1:43" x14ac:dyDescent="0.25">
      <c r="A16" s="3" t="s">
        <v>27</v>
      </c>
      <c r="B16" s="4">
        <v>3.3530753483538116</v>
      </c>
      <c r="C16" s="4">
        <v>3.3124041264854092</v>
      </c>
      <c r="D16" s="4">
        <v>3.4836502541711649</v>
      </c>
      <c r="E16" s="4">
        <v>3.6541438803062509</v>
      </c>
      <c r="F16" s="4">
        <v>3.7711760753806334</v>
      </c>
      <c r="G16" s="4">
        <v>3.8369798601790999</v>
      </c>
      <c r="H16" s="4">
        <v>3.8980450318582984</v>
      </c>
      <c r="I16" s="4">
        <v>4.1280176972429565</v>
      </c>
      <c r="J16" s="4">
        <v>4.008481811564601</v>
      </c>
      <c r="L16" s="3" t="str">
        <f t="shared" si="10"/>
        <v>C_ESP</v>
      </c>
      <c r="M16">
        <f>VLOOKUP($L16,p_ref!$A:$J,MATCH(Calibrate_Prices!M$4,p_ref!$A$1:$J$1,0),FALSE)</f>
        <v>3.35</v>
      </c>
      <c r="N16">
        <f>VLOOKUP($L16,p_ref!$A:$J,MATCH(Calibrate_Prices!N$4,p_ref!$A$1:$J$1,0),FALSE)</f>
        <v>3.31</v>
      </c>
      <c r="O16">
        <f>VLOOKUP($L16,p_ref!$A:$J,MATCH(Calibrate_Prices!O$4,p_ref!$A$1:$J$1,0),FALSE)</f>
        <v>3.48</v>
      </c>
      <c r="P16">
        <f>VLOOKUP($L16,p_ref!$A:$J,MATCH(Calibrate_Prices!P$4,p_ref!$A$1:$J$1,0),FALSE)</f>
        <v>3.66</v>
      </c>
      <c r="Q16">
        <f>VLOOKUP($L16,p_ref!$A:$J,MATCH(Calibrate_Prices!Q$4,p_ref!$A$1:$J$1,0),FALSE)</f>
        <v>3.77</v>
      </c>
      <c r="R16">
        <f>VLOOKUP($L16,p_ref!$A:$J,MATCH(Calibrate_Prices!R$4,p_ref!$A$1:$J$1,0),FALSE)</f>
        <v>3.84</v>
      </c>
      <c r="S16">
        <f>VLOOKUP($L16,p_ref!$A:$J,MATCH(Calibrate_Prices!S$4,p_ref!$A$1:$J$1,0),FALSE)</f>
        <v>3.9</v>
      </c>
      <c r="T16">
        <f>VLOOKUP($L16,p_ref!$A:$J,MATCH(Calibrate_Prices!T$4,p_ref!$A$1:$J$1,0),FALSE)</f>
        <v>4.13</v>
      </c>
      <c r="U16">
        <f>VLOOKUP($L16,p_ref!$A:$J,MATCH(Calibrate_Prices!U$4,p_ref!$A$1:$J$1,0),FALSE)</f>
        <v>4.01</v>
      </c>
      <c r="W16" s="3" t="str">
        <f t="shared" si="11"/>
        <v>C_ESP</v>
      </c>
      <c r="X16" s="2">
        <f t="shared" si="12"/>
        <v>3.35</v>
      </c>
      <c r="Y16" s="2">
        <f t="shared" si="13"/>
        <v>3.31</v>
      </c>
      <c r="Z16" s="2">
        <f t="shared" si="14"/>
        <v>3.48</v>
      </c>
      <c r="AA16" s="2">
        <f t="shared" si="15"/>
        <v>3.65</v>
      </c>
      <c r="AB16" s="2">
        <f t="shared" si="16"/>
        <v>3.77</v>
      </c>
      <c r="AC16" s="2">
        <f t="shared" si="17"/>
        <v>3.84</v>
      </c>
      <c r="AD16" s="2">
        <f t="shared" si="18"/>
        <v>3.9</v>
      </c>
      <c r="AE16" s="2">
        <f t="shared" si="19"/>
        <v>4.13</v>
      </c>
      <c r="AF16" s="2">
        <f t="shared" si="20"/>
        <v>4.01</v>
      </c>
      <c r="AH16" s="3" t="str">
        <f t="shared" si="21"/>
        <v>C_ESP</v>
      </c>
      <c r="AI16" s="5">
        <f t="shared" si="2"/>
        <v>0</v>
      </c>
      <c r="AJ16" s="5">
        <f t="shared" si="3"/>
        <v>0</v>
      </c>
      <c r="AK16" s="5">
        <f t="shared" si="4"/>
        <v>0</v>
      </c>
      <c r="AL16" s="5">
        <f t="shared" si="5"/>
        <v>-2.7322404371585328E-3</v>
      </c>
      <c r="AM16" s="5">
        <f t="shared" si="6"/>
        <v>0</v>
      </c>
      <c r="AN16" s="5">
        <f t="shared" si="7"/>
        <v>0</v>
      </c>
      <c r="AO16" s="5">
        <f t="shared" si="8"/>
        <v>0</v>
      </c>
      <c r="AP16" s="5">
        <f t="shared" si="22"/>
        <v>0</v>
      </c>
      <c r="AQ16" s="5">
        <f t="shared" si="23"/>
        <v>0</v>
      </c>
    </row>
    <row r="17" spans="1:43" x14ac:dyDescent="0.25">
      <c r="A17" s="3" t="s">
        <v>32</v>
      </c>
      <c r="B17" s="4">
        <v>3.3471489483538042</v>
      </c>
      <c r="C17" s="4">
        <v>3.3615160264854578</v>
      </c>
      <c r="D17" s="4">
        <v>3.530478654159166</v>
      </c>
      <c r="E17" s="4">
        <v>3.699097780336726</v>
      </c>
      <c r="F17" s="4">
        <v>3.7814332755585447</v>
      </c>
      <c r="G17" s="4">
        <v>3.8457554601781907</v>
      </c>
      <c r="H17" s="4">
        <v>3.8631402318227077</v>
      </c>
      <c r="I17" s="4">
        <v>4.0931128972430955</v>
      </c>
      <c r="J17" s="4">
        <v>3.9735770115651112</v>
      </c>
      <c r="L17" s="3" t="str">
        <f t="shared" si="10"/>
        <v>C_FIN</v>
      </c>
      <c r="M17">
        <f>VLOOKUP($L17,p_ref!$A:$J,MATCH(Calibrate_Prices!M$4,p_ref!$A$1:$J$1,0),FALSE)</f>
        <v>3.35</v>
      </c>
      <c r="N17">
        <f>VLOOKUP($L17,p_ref!$A:$J,MATCH(Calibrate_Prices!N$4,p_ref!$A$1:$J$1,0),FALSE)</f>
        <v>3.36</v>
      </c>
      <c r="O17">
        <f>VLOOKUP($L17,p_ref!$A:$J,MATCH(Calibrate_Prices!O$4,p_ref!$A$1:$J$1,0),FALSE)</f>
        <v>3.53</v>
      </c>
      <c r="P17">
        <f>VLOOKUP($L17,p_ref!$A:$J,MATCH(Calibrate_Prices!P$4,p_ref!$A$1:$J$1,0),FALSE)</f>
        <v>3.7</v>
      </c>
      <c r="Q17">
        <f>VLOOKUP($L17,p_ref!$A:$J,MATCH(Calibrate_Prices!Q$4,p_ref!$A$1:$J$1,0),FALSE)</f>
        <v>3.78</v>
      </c>
      <c r="R17">
        <f>VLOOKUP($L17,p_ref!$A:$J,MATCH(Calibrate_Prices!R$4,p_ref!$A$1:$J$1,0),FALSE)</f>
        <v>3.85</v>
      </c>
      <c r="S17">
        <f>VLOOKUP($L17,p_ref!$A:$J,MATCH(Calibrate_Prices!S$4,p_ref!$A$1:$J$1,0),FALSE)</f>
        <v>3.86</v>
      </c>
      <c r="T17">
        <f>VLOOKUP($L17,p_ref!$A:$J,MATCH(Calibrate_Prices!T$4,p_ref!$A$1:$J$1,0),FALSE)</f>
        <v>4.09</v>
      </c>
      <c r="U17">
        <f>VLOOKUP($L17,p_ref!$A:$J,MATCH(Calibrate_Prices!U$4,p_ref!$A$1:$J$1,0),FALSE)</f>
        <v>3.97</v>
      </c>
      <c r="W17" s="3" t="str">
        <f t="shared" si="11"/>
        <v>C_FIN</v>
      </c>
      <c r="X17" s="2">
        <f t="shared" si="12"/>
        <v>3.35</v>
      </c>
      <c r="Y17" s="2">
        <f t="shared" si="13"/>
        <v>3.36</v>
      </c>
      <c r="Z17" s="2">
        <f t="shared" si="14"/>
        <v>3.53</v>
      </c>
      <c r="AA17" s="2">
        <f t="shared" si="15"/>
        <v>3.7</v>
      </c>
      <c r="AB17" s="2">
        <f t="shared" si="16"/>
        <v>3.78</v>
      </c>
      <c r="AC17" s="2">
        <f t="shared" si="17"/>
        <v>3.85</v>
      </c>
      <c r="AD17" s="2">
        <f t="shared" si="18"/>
        <v>3.86</v>
      </c>
      <c r="AE17" s="2">
        <f t="shared" si="19"/>
        <v>4.09</v>
      </c>
      <c r="AF17" s="2">
        <f t="shared" si="20"/>
        <v>3.97</v>
      </c>
      <c r="AH17" s="3" t="str">
        <f t="shared" si="21"/>
        <v>C_FIN</v>
      </c>
      <c r="AI17" s="5">
        <f t="shared" si="2"/>
        <v>0</v>
      </c>
      <c r="AJ17" s="5">
        <f t="shared" si="3"/>
        <v>0</v>
      </c>
      <c r="AK17" s="5">
        <f t="shared" si="4"/>
        <v>0</v>
      </c>
      <c r="AL17" s="5">
        <f t="shared" si="5"/>
        <v>0</v>
      </c>
      <c r="AM17" s="5">
        <f t="shared" si="6"/>
        <v>0</v>
      </c>
      <c r="AN17" s="5">
        <f t="shared" si="7"/>
        <v>0</v>
      </c>
      <c r="AO17" s="5">
        <f t="shared" si="8"/>
        <v>0</v>
      </c>
      <c r="AP17" s="5">
        <f t="shared" si="22"/>
        <v>0</v>
      </c>
      <c r="AQ17" s="5">
        <f t="shared" si="23"/>
        <v>0</v>
      </c>
    </row>
    <row r="18" spans="1:43" x14ac:dyDescent="0.25">
      <c r="A18" s="3" t="s">
        <v>28</v>
      </c>
      <c r="B18" s="4">
        <v>3.3650721483538062</v>
      </c>
      <c r="C18" s="4">
        <v>3.3315240264854133</v>
      </c>
      <c r="D18" s="4">
        <v>3.5060617541686367</v>
      </c>
      <c r="E18" s="4">
        <v>3.6746808803367452</v>
      </c>
      <c r="F18" s="4">
        <v>3.7939534755574553</v>
      </c>
      <c r="G18" s="4">
        <v>3.8582756601781663</v>
      </c>
      <c r="H18" s="4">
        <v>3.8756604318221202</v>
      </c>
      <c r="I18" s="4">
        <v>4.1056330972427126</v>
      </c>
      <c r="J18" s="4">
        <v>3.9860972115636466</v>
      </c>
      <c r="L18" s="3" t="str">
        <f t="shared" si="10"/>
        <v>C_GBR</v>
      </c>
      <c r="M18">
        <f>VLOOKUP($L18,p_ref!$A:$J,MATCH(Calibrate_Prices!M$4,p_ref!$A$1:$J$1,0),FALSE)</f>
        <v>3.37</v>
      </c>
      <c r="N18">
        <f>VLOOKUP($L18,p_ref!$A:$J,MATCH(Calibrate_Prices!N$4,p_ref!$A$1:$J$1,0),FALSE)</f>
        <v>3.33</v>
      </c>
      <c r="O18">
        <f>VLOOKUP($L18,p_ref!$A:$J,MATCH(Calibrate_Prices!O$4,p_ref!$A$1:$J$1,0),FALSE)</f>
        <v>3.51</v>
      </c>
      <c r="P18">
        <f>VLOOKUP($L18,p_ref!$A:$J,MATCH(Calibrate_Prices!P$4,p_ref!$A$1:$J$1,0),FALSE)</f>
        <v>3.68</v>
      </c>
      <c r="Q18">
        <f>VLOOKUP($L18,p_ref!$A:$J,MATCH(Calibrate_Prices!Q$4,p_ref!$A$1:$J$1,0),FALSE)</f>
        <v>3.79</v>
      </c>
      <c r="R18">
        <f>VLOOKUP($L18,p_ref!$A:$J,MATCH(Calibrate_Prices!R$4,p_ref!$A$1:$J$1,0),FALSE)</f>
        <v>3.86</v>
      </c>
      <c r="S18">
        <f>VLOOKUP($L18,p_ref!$A:$J,MATCH(Calibrate_Prices!S$4,p_ref!$A$1:$J$1,0),FALSE)</f>
        <v>3.88</v>
      </c>
      <c r="T18">
        <f>VLOOKUP($L18,p_ref!$A:$J,MATCH(Calibrate_Prices!T$4,p_ref!$A$1:$J$1,0),FALSE)</f>
        <v>4.1100000000000003</v>
      </c>
      <c r="U18">
        <f>VLOOKUP($L18,p_ref!$A:$J,MATCH(Calibrate_Prices!U$4,p_ref!$A$1:$J$1,0),FALSE)</f>
        <v>3.99</v>
      </c>
      <c r="W18" s="3" t="str">
        <f t="shared" si="11"/>
        <v>C_GBR</v>
      </c>
      <c r="X18" s="2">
        <f t="shared" si="12"/>
        <v>3.37</v>
      </c>
      <c r="Y18" s="2">
        <f t="shared" si="13"/>
        <v>3.33</v>
      </c>
      <c r="Z18" s="2">
        <f t="shared" si="14"/>
        <v>3.51</v>
      </c>
      <c r="AA18" s="2">
        <f t="shared" si="15"/>
        <v>3.67</v>
      </c>
      <c r="AB18" s="2">
        <f t="shared" si="16"/>
        <v>3.79</v>
      </c>
      <c r="AC18" s="2">
        <f t="shared" si="17"/>
        <v>3.86</v>
      </c>
      <c r="AD18" s="2">
        <f t="shared" si="18"/>
        <v>3.88</v>
      </c>
      <c r="AE18" s="2">
        <f t="shared" si="19"/>
        <v>4.1100000000000003</v>
      </c>
      <c r="AF18" s="2">
        <f t="shared" si="20"/>
        <v>3.99</v>
      </c>
      <c r="AH18" s="3" t="str">
        <f t="shared" si="21"/>
        <v>C_GBR</v>
      </c>
      <c r="AI18" s="5">
        <f t="shared" si="2"/>
        <v>0</v>
      </c>
      <c r="AJ18" s="5">
        <f t="shared" si="3"/>
        <v>0</v>
      </c>
      <c r="AK18" s="5">
        <f t="shared" si="4"/>
        <v>0</v>
      </c>
      <c r="AL18" s="5">
        <f t="shared" si="5"/>
        <v>-2.7173913043478889E-3</v>
      </c>
      <c r="AM18" s="5">
        <f t="shared" si="6"/>
        <v>0</v>
      </c>
      <c r="AN18" s="5">
        <f t="shared" si="7"/>
        <v>0</v>
      </c>
      <c r="AO18" s="5">
        <f t="shared" si="8"/>
        <v>0</v>
      </c>
      <c r="AP18" s="5">
        <f t="shared" si="22"/>
        <v>0</v>
      </c>
      <c r="AQ18" s="5">
        <f t="shared" si="23"/>
        <v>0</v>
      </c>
    </row>
    <row r="19" spans="1:43" x14ac:dyDescent="0.25">
      <c r="A19" s="3" t="s">
        <v>5</v>
      </c>
      <c r="B19" s="4">
        <v>2.3603816977514525</v>
      </c>
      <c r="C19" s="4">
        <v>2.6004737359807453</v>
      </c>
      <c r="D19" s="4">
        <v>2.8045387639384107</v>
      </c>
      <c r="E19" s="4">
        <v>2.9683054899050725</v>
      </c>
      <c r="F19" s="4">
        <v>3.3009360759968369</v>
      </c>
      <c r="G19" s="4">
        <v>3.3999094616708883</v>
      </c>
      <c r="H19" s="4">
        <v>3.4629248325181385</v>
      </c>
      <c r="I19" s="4">
        <v>3.7342218976088168</v>
      </c>
      <c r="J19" s="4">
        <v>3.6146860057821115</v>
      </c>
      <c r="L19" s="3" t="str">
        <f t="shared" si="10"/>
        <v>C_IDN</v>
      </c>
      <c r="M19">
        <f>VLOOKUP($L19,p_ref!$A:$J,MATCH(Calibrate_Prices!M$4,p_ref!$A$1:$J$1,0),FALSE)</f>
        <v>2.36</v>
      </c>
      <c r="N19">
        <f>VLOOKUP($L19,p_ref!$A:$J,MATCH(Calibrate_Prices!N$4,p_ref!$A$1:$J$1,0),FALSE)</f>
        <v>2.6</v>
      </c>
      <c r="O19">
        <f>VLOOKUP($L19,p_ref!$A:$J,MATCH(Calibrate_Prices!O$4,p_ref!$A$1:$J$1,0),FALSE)</f>
        <v>2.8</v>
      </c>
      <c r="P19">
        <f>VLOOKUP($L19,p_ref!$A:$J,MATCH(Calibrate_Prices!P$4,p_ref!$A$1:$J$1,0),FALSE)</f>
        <v>2.97</v>
      </c>
      <c r="Q19">
        <f>VLOOKUP($L19,p_ref!$A:$J,MATCH(Calibrate_Prices!Q$4,p_ref!$A$1:$J$1,0),FALSE)</f>
        <v>3.3</v>
      </c>
      <c r="R19">
        <f>VLOOKUP($L19,p_ref!$A:$J,MATCH(Calibrate_Prices!R$4,p_ref!$A$1:$J$1,0),FALSE)</f>
        <v>3.4</v>
      </c>
      <c r="S19">
        <f>VLOOKUP($L19,p_ref!$A:$J,MATCH(Calibrate_Prices!S$4,p_ref!$A$1:$J$1,0),FALSE)</f>
        <v>3.46</v>
      </c>
      <c r="T19">
        <f>VLOOKUP($L19,p_ref!$A:$J,MATCH(Calibrate_Prices!T$4,p_ref!$A$1:$J$1,0),FALSE)</f>
        <v>3.73</v>
      </c>
      <c r="U19">
        <f>VLOOKUP($L19,p_ref!$A:$J,MATCH(Calibrate_Prices!U$4,p_ref!$A$1:$J$1,0),FALSE)</f>
        <v>3.61</v>
      </c>
      <c r="W19" s="3" t="str">
        <f t="shared" si="11"/>
        <v>C_IDN</v>
      </c>
      <c r="X19" s="2">
        <f t="shared" si="12"/>
        <v>2.36</v>
      </c>
      <c r="Y19" s="2">
        <f t="shared" si="13"/>
        <v>2.6</v>
      </c>
      <c r="Z19" s="2">
        <f t="shared" si="14"/>
        <v>2.8</v>
      </c>
      <c r="AA19" s="2">
        <f t="shared" si="15"/>
        <v>2.97</v>
      </c>
      <c r="AB19" s="2">
        <f t="shared" si="16"/>
        <v>3.3</v>
      </c>
      <c r="AC19" s="2">
        <f t="shared" si="17"/>
        <v>3.4</v>
      </c>
      <c r="AD19" s="2">
        <f t="shared" si="18"/>
        <v>3.46</v>
      </c>
      <c r="AE19" s="2">
        <f t="shared" si="19"/>
        <v>3.73</v>
      </c>
      <c r="AF19" s="2">
        <f t="shared" si="20"/>
        <v>3.61</v>
      </c>
      <c r="AH19" s="3" t="str">
        <f t="shared" si="21"/>
        <v>C_IDN</v>
      </c>
      <c r="AI19" s="5">
        <f t="shared" si="2"/>
        <v>0</v>
      </c>
      <c r="AJ19" s="5">
        <f t="shared" si="3"/>
        <v>0</v>
      </c>
      <c r="AK19" s="5">
        <f t="shared" si="4"/>
        <v>0</v>
      </c>
      <c r="AL19" s="5">
        <f t="shared" si="5"/>
        <v>0</v>
      </c>
      <c r="AM19" s="5">
        <f t="shared" si="6"/>
        <v>0</v>
      </c>
      <c r="AN19" s="5">
        <f t="shared" si="7"/>
        <v>0</v>
      </c>
      <c r="AO19" s="5">
        <f t="shared" si="8"/>
        <v>0</v>
      </c>
      <c r="AP19" s="5">
        <f t="shared" si="22"/>
        <v>0</v>
      </c>
      <c r="AQ19" s="5">
        <f t="shared" si="23"/>
        <v>0</v>
      </c>
    </row>
    <row r="20" spans="1:43" x14ac:dyDescent="0.25">
      <c r="A20" s="3" t="s">
        <v>20</v>
      </c>
      <c r="B20" s="4">
        <v>3.3108811483538139</v>
      </c>
      <c r="C20" s="4">
        <v>3.3651718264947386</v>
      </c>
      <c r="D20" s="4">
        <v>3.6422157542897069</v>
      </c>
      <c r="E20" s="4">
        <v>3.9375324803882537</v>
      </c>
      <c r="F20" s="4">
        <v>4.2294291000827879</v>
      </c>
      <c r="G20" s="4">
        <v>5.339696566712461</v>
      </c>
      <c r="H20" s="4">
        <v>6.9947731812791449</v>
      </c>
      <c r="I20" s="4">
        <v>6.0450998641596509</v>
      </c>
      <c r="J20" s="4">
        <v>5.2942995285490388</v>
      </c>
      <c r="L20" s="3" t="str">
        <f t="shared" si="10"/>
        <v>C_IND_East</v>
      </c>
      <c r="M20">
        <f>VLOOKUP($L20,p_ref!$A:$J,MATCH(Calibrate_Prices!M$4,p_ref!$A$1:$J$1,0),FALSE)</f>
        <v>3.31</v>
      </c>
      <c r="N20">
        <f>VLOOKUP($L20,p_ref!$A:$J,MATCH(Calibrate_Prices!N$4,p_ref!$A$1:$J$1,0),FALSE)</f>
        <v>3.37</v>
      </c>
      <c r="O20">
        <f>VLOOKUP($L20,p_ref!$A:$J,MATCH(Calibrate_Prices!O$4,p_ref!$A$1:$J$1,0),FALSE)</f>
        <v>3.64</v>
      </c>
      <c r="P20">
        <f>VLOOKUP($L20,p_ref!$A:$J,MATCH(Calibrate_Prices!P$4,p_ref!$A$1:$J$1,0),FALSE)</f>
        <v>3.94</v>
      </c>
      <c r="Q20">
        <f>VLOOKUP($L20,p_ref!$A:$J,MATCH(Calibrate_Prices!Q$4,p_ref!$A$1:$J$1,0),FALSE)</f>
        <v>4.2300000000000004</v>
      </c>
      <c r="R20">
        <f>VLOOKUP($L20,p_ref!$A:$J,MATCH(Calibrate_Prices!R$4,p_ref!$A$1:$J$1,0),FALSE)</f>
        <v>5.38</v>
      </c>
      <c r="S20">
        <f>VLOOKUP($L20,p_ref!$A:$J,MATCH(Calibrate_Prices!S$4,p_ref!$A$1:$J$1,0),FALSE)</f>
        <v>6.76</v>
      </c>
      <c r="T20">
        <f>VLOOKUP($L20,p_ref!$A:$J,MATCH(Calibrate_Prices!T$4,p_ref!$A$1:$J$1,0),FALSE)</f>
        <v>6.06</v>
      </c>
      <c r="U20">
        <f>VLOOKUP($L20,p_ref!$A:$J,MATCH(Calibrate_Prices!U$4,p_ref!$A$1:$J$1,0),FALSE)</f>
        <v>5.29</v>
      </c>
      <c r="W20" s="3" t="str">
        <f t="shared" si="11"/>
        <v>C_IND_East</v>
      </c>
      <c r="X20" s="2">
        <f t="shared" si="12"/>
        <v>3.31</v>
      </c>
      <c r="Y20" s="2">
        <f t="shared" si="13"/>
        <v>3.37</v>
      </c>
      <c r="Z20" s="2">
        <f t="shared" si="14"/>
        <v>3.64</v>
      </c>
      <c r="AA20" s="2">
        <f t="shared" si="15"/>
        <v>3.94</v>
      </c>
      <c r="AB20" s="2">
        <f t="shared" si="16"/>
        <v>4.2300000000000004</v>
      </c>
      <c r="AC20" s="2">
        <f t="shared" si="17"/>
        <v>5.34</v>
      </c>
      <c r="AD20" s="2">
        <f t="shared" si="18"/>
        <v>6.99</v>
      </c>
      <c r="AE20" s="2">
        <f t="shared" si="19"/>
        <v>6.05</v>
      </c>
      <c r="AF20" s="2">
        <f t="shared" si="20"/>
        <v>5.29</v>
      </c>
      <c r="AH20" s="3" t="str">
        <f t="shared" si="21"/>
        <v>C_IND_East</v>
      </c>
      <c r="AI20" s="5">
        <f t="shared" si="2"/>
        <v>0</v>
      </c>
      <c r="AJ20" s="5">
        <f t="shared" si="3"/>
        <v>0</v>
      </c>
      <c r="AK20" s="5">
        <f t="shared" si="4"/>
        <v>0</v>
      </c>
      <c r="AL20" s="5">
        <f t="shared" si="5"/>
        <v>0</v>
      </c>
      <c r="AM20" s="5">
        <f t="shared" si="6"/>
        <v>0</v>
      </c>
      <c r="AN20" s="5">
        <f t="shared" si="7"/>
        <v>-7.4349442379182222E-3</v>
      </c>
      <c r="AO20" s="5">
        <f t="shared" si="8"/>
        <v>3.4023668639053317E-2</v>
      </c>
      <c r="AP20" s="5">
        <f t="shared" si="22"/>
        <v>-1.6501650165016151E-3</v>
      </c>
      <c r="AQ20" s="5">
        <f t="shared" si="23"/>
        <v>0</v>
      </c>
    </row>
    <row r="21" spans="1:43" x14ac:dyDescent="0.25">
      <c r="A21" s="3" t="s">
        <v>21</v>
      </c>
      <c r="B21" s="4">
        <v>3.4203531483538119</v>
      </c>
      <c r="C21" s="4">
        <v>3.4746438264947295</v>
      </c>
      <c r="D21" s="4">
        <v>3.7516877542969476</v>
      </c>
      <c r="E21" s="4">
        <v>4.0470044803689973</v>
      </c>
      <c r="F21" s="4">
        <v>4.3389011000827811</v>
      </c>
      <c r="G21" s="4">
        <v>5.4491685666685656</v>
      </c>
      <c r="H21" s="4">
        <v>7.2409505804230152</v>
      </c>
      <c r="I21" s="4">
        <v>6.299792831020504</v>
      </c>
      <c r="J21" s="4">
        <v>5.7506825208693515</v>
      </c>
      <c r="L21" s="3" t="str">
        <f t="shared" si="10"/>
        <v>C_IND_North</v>
      </c>
      <c r="M21">
        <f>VLOOKUP($L21,p_ref!$A:$J,MATCH(Calibrate_Prices!M$4,p_ref!$A$1:$J$1,0),FALSE)</f>
        <v>3.42</v>
      </c>
      <c r="N21">
        <f>VLOOKUP($L21,p_ref!$A:$J,MATCH(Calibrate_Prices!N$4,p_ref!$A$1:$J$1,0),FALSE)</f>
        <v>3.47</v>
      </c>
      <c r="O21">
        <f>VLOOKUP($L21,p_ref!$A:$J,MATCH(Calibrate_Prices!O$4,p_ref!$A$1:$J$1,0),FALSE)</f>
        <v>3.75</v>
      </c>
      <c r="P21">
        <f>VLOOKUP($L21,p_ref!$A:$J,MATCH(Calibrate_Prices!P$4,p_ref!$A$1:$J$1,0),FALSE)</f>
        <v>4.05</v>
      </c>
      <c r="Q21">
        <f>VLOOKUP($L21,p_ref!$A:$J,MATCH(Calibrate_Prices!Q$4,p_ref!$A$1:$J$1,0),FALSE)</f>
        <v>4.34</v>
      </c>
      <c r="R21">
        <f>VLOOKUP($L21,p_ref!$A:$J,MATCH(Calibrate_Prices!R$4,p_ref!$A$1:$J$1,0),FALSE)</f>
        <v>5.49</v>
      </c>
      <c r="S21">
        <f>VLOOKUP($L21,p_ref!$A:$J,MATCH(Calibrate_Prices!S$4,p_ref!$A$1:$J$1,0),FALSE)</f>
        <v>7</v>
      </c>
      <c r="T21">
        <f>VLOOKUP($L21,p_ref!$A:$J,MATCH(Calibrate_Prices!T$4,p_ref!$A$1:$J$1,0),FALSE)</f>
        <v>6.31</v>
      </c>
      <c r="U21">
        <f>VLOOKUP($L21,p_ref!$A:$J,MATCH(Calibrate_Prices!U$4,p_ref!$A$1:$J$1,0),FALSE)</f>
        <v>5.76</v>
      </c>
      <c r="W21" s="3" t="str">
        <f t="shared" si="11"/>
        <v>C_IND_North</v>
      </c>
      <c r="X21" s="2">
        <f t="shared" si="12"/>
        <v>3.42</v>
      </c>
      <c r="Y21" s="2">
        <f t="shared" si="13"/>
        <v>3.47</v>
      </c>
      <c r="Z21" s="2">
        <f t="shared" si="14"/>
        <v>3.75</v>
      </c>
      <c r="AA21" s="2">
        <f t="shared" si="15"/>
        <v>4.05</v>
      </c>
      <c r="AB21" s="2">
        <f t="shared" si="16"/>
        <v>4.34</v>
      </c>
      <c r="AC21" s="2">
        <f t="shared" si="17"/>
        <v>5.45</v>
      </c>
      <c r="AD21" s="2">
        <f t="shared" si="18"/>
        <v>7.24</v>
      </c>
      <c r="AE21" s="2">
        <f t="shared" si="19"/>
        <v>6.3</v>
      </c>
      <c r="AF21" s="2">
        <f t="shared" si="20"/>
        <v>5.75</v>
      </c>
      <c r="AH21" s="3" t="str">
        <f t="shared" si="21"/>
        <v>C_IND_North</v>
      </c>
      <c r="AI21" s="5">
        <f t="shared" si="2"/>
        <v>0</v>
      </c>
      <c r="AJ21" s="5">
        <f t="shared" si="3"/>
        <v>0</v>
      </c>
      <c r="AK21" s="5">
        <f t="shared" si="4"/>
        <v>0</v>
      </c>
      <c r="AL21" s="5">
        <f t="shared" si="5"/>
        <v>0</v>
      </c>
      <c r="AM21" s="5">
        <f t="shared" si="6"/>
        <v>0</v>
      </c>
      <c r="AN21" s="5">
        <f t="shared" si="7"/>
        <v>-7.2859744990892593E-3</v>
      </c>
      <c r="AO21" s="5">
        <f t="shared" si="8"/>
        <v>3.4285714285714315E-2</v>
      </c>
      <c r="AP21" s="5">
        <f t="shared" si="22"/>
        <v>-1.5847860538826921E-3</v>
      </c>
      <c r="AQ21" s="5">
        <f t="shared" si="23"/>
        <v>-1.7361111111110742E-3</v>
      </c>
    </row>
    <row r="22" spans="1:43" x14ac:dyDescent="0.25">
      <c r="A22" s="3" t="s">
        <v>37</v>
      </c>
      <c r="B22" s="4">
        <v>3.2985589483538131</v>
      </c>
      <c r="C22" s="4">
        <v>3.3479954264802618</v>
      </c>
      <c r="D22" s="4">
        <v>3.625039354304155</v>
      </c>
      <c r="E22" s="4">
        <v>3.9203560803917128</v>
      </c>
      <c r="F22" s="4">
        <v>4.0411240759303455</v>
      </c>
      <c r="G22" s="4">
        <v>4.1400974615729238</v>
      </c>
      <c r="H22" s="4">
        <v>4.2031128323929599</v>
      </c>
      <c r="I22" s="4">
        <v>4.4744098972471926</v>
      </c>
      <c r="J22" s="4">
        <v>4.3548740148535048</v>
      </c>
      <c r="L22" s="3" t="str">
        <f t="shared" si="10"/>
        <v>C_IND_South</v>
      </c>
      <c r="M22">
        <f>VLOOKUP($L22,p_ref!$A:$J,MATCH(Calibrate_Prices!M$4,p_ref!$A$1:$J$1,0),FALSE)</f>
        <v>3.3</v>
      </c>
      <c r="N22">
        <f>VLOOKUP($L22,p_ref!$A:$J,MATCH(Calibrate_Prices!N$4,p_ref!$A$1:$J$1,0),FALSE)</f>
        <v>3.35</v>
      </c>
      <c r="O22">
        <f>VLOOKUP($L22,p_ref!$A:$J,MATCH(Calibrate_Prices!O$4,p_ref!$A$1:$J$1,0),FALSE)</f>
        <v>3.63</v>
      </c>
      <c r="P22">
        <f>VLOOKUP($L22,p_ref!$A:$J,MATCH(Calibrate_Prices!P$4,p_ref!$A$1:$J$1,0),FALSE)</f>
        <v>3.93</v>
      </c>
      <c r="Q22">
        <f>VLOOKUP($L22,p_ref!$A:$J,MATCH(Calibrate_Prices!Q$4,p_ref!$A$1:$J$1,0),FALSE)</f>
        <v>4.04</v>
      </c>
      <c r="R22">
        <f>VLOOKUP($L22,p_ref!$A:$J,MATCH(Calibrate_Prices!R$4,p_ref!$A$1:$J$1,0),FALSE)</f>
        <v>4.1399999999999997</v>
      </c>
      <c r="S22">
        <f>VLOOKUP($L22,p_ref!$A:$J,MATCH(Calibrate_Prices!S$4,p_ref!$A$1:$J$1,0),FALSE)</f>
        <v>4.2</v>
      </c>
      <c r="T22">
        <f>VLOOKUP($L22,p_ref!$A:$J,MATCH(Calibrate_Prices!T$4,p_ref!$A$1:$J$1,0),FALSE)</f>
        <v>4.47</v>
      </c>
      <c r="U22">
        <f>VLOOKUP($L22,p_ref!$A:$J,MATCH(Calibrate_Prices!U$4,p_ref!$A$1:$J$1,0),FALSE)</f>
        <v>4.3499999999999996</v>
      </c>
      <c r="W22" s="3" t="str">
        <f t="shared" si="11"/>
        <v>C_IND_South</v>
      </c>
      <c r="X22" s="2">
        <f t="shared" si="12"/>
        <v>3.3</v>
      </c>
      <c r="Y22" s="2">
        <f t="shared" si="13"/>
        <v>3.35</v>
      </c>
      <c r="Z22" s="2">
        <f t="shared" si="14"/>
        <v>3.63</v>
      </c>
      <c r="AA22" s="2">
        <f t="shared" si="15"/>
        <v>3.92</v>
      </c>
      <c r="AB22" s="2">
        <f t="shared" si="16"/>
        <v>4.04</v>
      </c>
      <c r="AC22" s="2">
        <f t="shared" si="17"/>
        <v>4.1399999999999997</v>
      </c>
      <c r="AD22" s="2">
        <f t="shared" si="18"/>
        <v>4.2</v>
      </c>
      <c r="AE22" s="2">
        <f t="shared" si="19"/>
        <v>4.47</v>
      </c>
      <c r="AF22" s="2">
        <f t="shared" si="20"/>
        <v>4.3499999999999996</v>
      </c>
      <c r="AH22" s="3" t="str">
        <f t="shared" si="21"/>
        <v>C_IND_South</v>
      </c>
      <c r="AI22" s="5">
        <f t="shared" si="2"/>
        <v>0</v>
      </c>
      <c r="AJ22" s="5">
        <f t="shared" si="3"/>
        <v>0</v>
      </c>
      <c r="AK22" s="5">
        <f t="shared" si="4"/>
        <v>0</v>
      </c>
      <c r="AL22" s="5">
        <f t="shared" si="5"/>
        <v>-2.5445292620865727E-3</v>
      </c>
      <c r="AM22" s="5">
        <f t="shared" si="6"/>
        <v>0</v>
      </c>
      <c r="AN22" s="5">
        <f t="shared" si="7"/>
        <v>0</v>
      </c>
      <c r="AO22" s="5">
        <f t="shared" si="8"/>
        <v>0</v>
      </c>
      <c r="AP22" s="5">
        <f t="shared" si="22"/>
        <v>0</v>
      </c>
      <c r="AQ22" s="5">
        <f t="shared" si="23"/>
        <v>0</v>
      </c>
    </row>
    <row r="23" spans="1:43" x14ac:dyDescent="0.25">
      <c r="A23" s="3" t="s">
        <v>36</v>
      </c>
      <c r="B23" s="4">
        <v>3.3108811483538121</v>
      </c>
      <c r="C23" s="4">
        <v>3.3651718264803607</v>
      </c>
      <c r="D23" s="4">
        <v>3.6422157543025802</v>
      </c>
      <c r="E23" s="4">
        <v>3.9375324803893981</v>
      </c>
      <c r="F23" s="4">
        <v>4.0584125757385658</v>
      </c>
      <c r="G23" s="4">
        <v>4.1573859614873436</v>
      </c>
      <c r="H23" s="4">
        <v>4.2203582333271719</v>
      </c>
      <c r="I23" s="4">
        <v>4.4915862970148952</v>
      </c>
      <c r="J23" s="4">
        <v>4.3720504350659555</v>
      </c>
      <c r="L23" s="3" t="str">
        <f t="shared" si="10"/>
        <v>C_IND_West</v>
      </c>
      <c r="M23">
        <f>VLOOKUP($L23,p_ref!$A:$J,MATCH(Calibrate_Prices!M$4,p_ref!$A$1:$J$1,0),FALSE)</f>
        <v>3.31</v>
      </c>
      <c r="N23">
        <f>VLOOKUP($L23,p_ref!$A:$J,MATCH(Calibrate_Prices!N$4,p_ref!$A$1:$J$1,0),FALSE)</f>
        <v>3.37</v>
      </c>
      <c r="O23">
        <f>VLOOKUP($L23,p_ref!$A:$J,MATCH(Calibrate_Prices!O$4,p_ref!$A$1:$J$1,0),FALSE)</f>
        <v>3.64</v>
      </c>
      <c r="P23">
        <f>VLOOKUP($L23,p_ref!$A:$J,MATCH(Calibrate_Prices!P$4,p_ref!$A$1:$J$1,0),FALSE)</f>
        <v>3.94</v>
      </c>
      <c r="Q23">
        <f>VLOOKUP($L23,p_ref!$A:$J,MATCH(Calibrate_Prices!Q$4,p_ref!$A$1:$J$1,0),FALSE)</f>
        <v>4.0599999999999996</v>
      </c>
      <c r="R23">
        <f>VLOOKUP($L23,p_ref!$A:$J,MATCH(Calibrate_Prices!R$4,p_ref!$A$1:$J$1,0),FALSE)</f>
        <v>4.16</v>
      </c>
      <c r="S23">
        <f>VLOOKUP($L23,p_ref!$A:$J,MATCH(Calibrate_Prices!S$4,p_ref!$A$1:$J$1,0),FALSE)</f>
        <v>4.22</v>
      </c>
      <c r="T23">
        <f>VLOOKUP($L23,p_ref!$A:$J,MATCH(Calibrate_Prices!T$4,p_ref!$A$1:$J$1,0),FALSE)</f>
        <v>4.49</v>
      </c>
      <c r="U23">
        <f>VLOOKUP($L23,p_ref!$A:$J,MATCH(Calibrate_Prices!U$4,p_ref!$A$1:$J$1,0),FALSE)</f>
        <v>4.37</v>
      </c>
      <c r="W23" s="3" t="str">
        <f t="shared" si="11"/>
        <v>C_IND_West</v>
      </c>
      <c r="X23" s="2">
        <f t="shared" si="12"/>
        <v>3.31</v>
      </c>
      <c r="Y23" s="2">
        <f t="shared" si="13"/>
        <v>3.37</v>
      </c>
      <c r="Z23" s="2">
        <f t="shared" si="14"/>
        <v>3.64</v>
      </c>
      <c r="AA23" s="2">
        <f t="shared" si="15"/>
        <v>3.94</v>
      </c>
      <c r="AB23" s="2">
        <f t="shared" si="16"/>
        <v>4.0599999999999996</v>
      </c>
      <c r="AC23" s="2">
        <f t="shared" si="17"/>
        <v>4.16</v>
      </c>
      <c r="AD23" s="2">
        <f t="shared" si="18"/>
        <v>4.22</v>
      </c>
      <c r="AE23" s="2">
        <f t="shared" si="19"/>
        <v>4.49</v>
      </c>
      <c r="AF23" s="2">
        <f t="shared" si="20"/>
        <v>4.37</v>
      </c>
      <c r="AH23" s="3" t="str">
        <f t="shared" si="21"/>
        <v>C_IND_West</v>
      </c>
      <c r="AI23" s="5">
        <f t="shared" si="2"/>
        <v>0</v>
      </c>
      <c r="AJ23" s="5">
        <f t="shared" si="3"/>
        <v>0</v>
      </c>
      <c r="AK23" s="5">
        <f t="shared" si="4"/>
        <v>0</v>
      </c>
      <c r="AL23" s="5">
        <f t="shared" si="5"/>
        <v>0</v>
      </c>
      <c r="AM23" s="5">
        <f t="shared" si="6"/>
        <v>0</v>
      </c>
      <c r="AN23" s="5">
        <f t="shared" si="7"/>
        <v>0</v>
      </c>
      <c r="AO23" s="5">
        <f t="shared" si="8"/>
        <v>0</v>
      </c>
      <c r="AP23" s="5">
        <f t="shared" si="22"/>
        <v>0</v>
      </c>
      <c r="AQ23" s="5">
        <f t="shared" si="23"/>
        <v>0</v>
      </c>
    </row>
    <row r="24" spans="1:43" x14ac:dyDescent="0.25">
      <c r="A24" s="3" t="s">
        <v>35</v>
      </c>
      <c r="B24" s="4">
        <v>3.3721187483538109</v>
      </c>
      <c r="C24" s="4">
        <v>3.2567675264854143</v>
      </c>
      <c r="D24" s="4">
        <v>3.4280136541806714</v>
      </c>
      <c r="E24" s="4">
        <v>3.5972851803014825</v>
      </c>
      <c r="F24" s="4">
        <v>3.7147785757676584</v>
      </c>
      <c r="G24" s="4">
        <v>3.7813432601791299</v>
      </c>
      <c r="H24" s="4">
        <v>3.8424084318937175</v>
      </c>
      <c r="I24" s="4">
        <v>4.1137054988304147</v>
      </c>
      <c r="J24" s="4">
        <v>3.9941696136290767</v>
      </c>
      <c r="L24" s="3" t="str">
        <f t="shared" si="10"/>
        <v>C_ISR</v>
      </c>
      <c r="M24">
        <f>VLOOKUP($L24,p_ref!$A:$J,MATCH(Calibrate_Prices!M$4,p_ref!$A$1:$J$1,0),FALSE)</f>
        <v>3.37</v>
      </c>
      <c r="N24">
        <f>VLOOKUP($L24,p_ref!$A:$J,MATCH(Calibrate_Prices!N$4,p_ref!$A$1:$J$1,0),FALSE)</f>
        <v>3.26</v>
      </c>
      <c r="O24">
        <f>VLOOKUP($L24,p_ref!$A:$J,MATCH(Calibrate_Prices!O$4,p_ref!$A$1:$J$1,0),FALSE)</f>
        <v>3.43</v>
      </c>
      <c r="P24">
        <f>VLOOKUP($L24,p_ref!$A:$J,MATCH(Calibrate_Prices!P$4,p_ref!$A$1:$J$1,0),FALSE)</f>
        <v>3.6</v>
      </c>
      <c r="Q24">
        <f>VLOOKUP($L24,p_ref!$A:$J,MATCH(Calibrate_Prices!Q$4,p_ref!$A$1:$J$1,0),FALSE)</f>
        <v>3.71</v>
      </c>
      <c r="R24">
        <f>VLOOKUP($L24,p_ref!$A:$J,MATCH(Calibrate_Prices!R$4,p_ref!$A$1:$J$1,0),FALSE)</f>
        <v>3.78</v>
      </c>
      <c r="S24">
        <f>VLOOKUP($L24,p_ref!$A:$J,MATCH(Calibrate_Prices!S$4,p_ref!$A$1:$J$1,0),FALSE)</f>
        <v>3.84</v>
      </c>
      <c r="T24">
        <f>VLOOKUP($L24,p_ref!$A:$J,MATCH(Calibrate_Prices!T$4,p_ref!$A$1:$J$1,0),FALSE)</f>
        <v>4.1100000000000003</v>
      </c>
      <c r="U24">
        <f>VLOOKUP($L24,p_ref!$A:$J,MATCH(Calibrate_Prices!U$4,p_ref!$A$1:$J$1,0),FALSE)</f>
        <v>3.99</v>
      </c>
      <c r="W24" s="3" t="str">
        <f t="shared" si="11"/>
        <v>C_ISR</v>
      </c>
      <c r="X24" s="2">
        <f t="shared" si="12"/>
        <v>3.37</v>
      </c>
      <c r="Y24" s="2">
        <f t="shared" si="13"/>
        <v>3.26</v>
      </c>
      <c r="Z24" s="2">
        <f t="shared" si="14"/>
        <v>3.43</v>
      </c>
      <c r="AA24" s="2">
        <f t="shared" si="15"/>
        <v>3.6</v>
      </c>
      <c r="AB24" s="2">
        <f t="shared" si="16"/>
        <v>3.71</v>
      </c>
      <c r="AC24" s="2">
        <f t="shared" si="17"/>
        <v>3.78</v>
      </c>
      <c r="AD24" s="2">
        <f t="shared" si="18"/>
        <v>3.84</v>
      </c>
      <c r="AE24" s="2">
        <f t="shared" si="19"/>
        <v>4.1100000000000003</v>
      </c>
      <c r="AF24" s="2">
        <f t="shared" si="20"/>
        <v>3.99</v>
      </c>
      <c r="AH24" s="3" t="str">
        <f t="shared" si="21"/>
        <v>C_ISR</v>
      </c>
      <c r="AI24" s="5">
        <f t="shared" si="2"/>
        <v>0</v>
      </c>
      <c r="AJ24" s="5">
        <f t="shared" si="3"/>
        <v>0</v>
      </c>
      <c r="AK24" s="5">
        <f t="shared" si="4"/>
        <v>0</v>
      </c>
      <c r="AL24" s="5">
        <f t="shared" si="5"/>
        <v>0</v>
      </c>
      <c r="AM24" s="5">
        <f t="shared" si="6"/>
        <v>0</v>
      </c>
      <c r="AN24" s="5">
        <f t="shared" si="7"/>
        <v>0</v>
      </c>
      <c r="AO24" s="5">
        <f t="shared" si="8"/>
        <v>0</v>
      </c>
      <c r="AP24" s="5">
        <f t="shared" si="22"/>
        <v>0</v>
      </c>
      <c r="AQ24" s="5">
        <f t="shared" si="23"/>
        <v>0</v>
      </c>
    </row>
    <row r="25" spans="1:43" x14ac:dyDescent="0.25">
      <c r="A25" s="3" t="s">
        <v>33</v>
      </c>
      <c r="B25" s="4">
        <v>3.3709985483538092</v>
      </c>
      <c r="C25" s="4">
        <v>3.254900526484231</v>
      </c>
      <c r="D25" s="4">
        <v>3.4260861541791559</v>
      </c>
      <c r="E25" s="4">
        <v>3.5953576803014751</v>
      </c>
      <c r="F25" s="4">
        <v>3.7128510757676669</v>
      </c>
      <c r="G25" s="4">
        <v>3.7794762601791243</v>
      </c>
      <c r="H25" s="4">
        <v>3.8405414318935027</v>
      </c>
      <c r="I25" s="4">
        <v>4.1118384988303172</v>
      </c>
      <c r="J25" s="4">
        <v>3.9923026136285324</v>
      </c>
      <c r="L25" s="3" t="str">
        <f t="shared" si="10"/>
        <v>C_ITA</v>
      </c>
      <c r="M25">
        <f>VLOOKUP($L25,p_ref!$A:$J,MATCH(Calibrate_Prices!M$4,p_ref!$A$1:$J$1,0),FALSE)</f>
        <v>3.37</v>
      </c>
      <c r="N25">
        <f>VLOOKUP($L25,p_ref!$A:$J,MATCH(Calibrate_Prices!N$4,p_ref!$A$1:$J$1,0),FALSE)</f>
        <v>3.26</v>
      </c>
      <c r="O25">
        <f>VLOOKUP($L25,p_ref!$A:$J,MATCH(Calibrate_Prices!O$4,p_ref!$A$1:$J$1,0),FALSE)</f>
        <v>3.43</v>
      </c>
      <c r="P25">
        <f>VLOOKUP($L25,p_ref!$A:$J,MATCH(Calibrate_Prices!P$4,p_ref!$A$1:$J$1,0),FALSE)</f>
        <v>3.6</v>
      </c>
      <c r="Q25">
        <f>VLOOKUP($L25,p_ref!$A:$J,MATCH(Calibrate_Prices!Q$4,p_ref!$A$1:$J$1,0),FALSE)</f>
        <v>3.71</v>
      </c>
      <c r="R25">
        <f>VLOOKUP($L25,p_ref!$A:$J,MATCH(Calibrate_Prices!R$4,p_ref!$A$1:$J$1,0),FALSE)</f>
        <v>3.78</v>
      </c>
      <c r="S25">
        <f>VLOOKUP($L25,p_ref!$A:$J,MATCH(Calibrate_Prices!S$4,p_ref!$A$1:$J$1,0),FALSE)</f>
        <v>3.84</v>
      </c>
      <c r="T25">
        <f>VLOOKUP($L25,p_ref!$A:$J,MATCH(Calibrate_Prices!T$4,p_ref!$A$1:$J$1,0),FALSE)</f>
        <v>4.1100000000000003</v>
      </c>
      <c r="U25">
        <f>VLOOKUP($L25,p_ref!$A:$J,MATCH(Calibrate_Prices!U$4,p_ref!$A$1:$J$1,0),FALSE)</f>
        <v>3.99</v>
      </c>
      <c r="W25" s="3" t="str">
        <f t="shared" si="11"/>
        <v>C_ITA</v>
      </c>
      <c r="X25" s="2">
        <f t="shared" si="12"/>
        <v>3.37</v>
      </c>
      <c r="Y25" s="2">
        <f t="shared" si="13"/>
        <v>3.25</v>
      </c>
      <c r="Z25" s="2">
        <f t="shared" si="14"/>
        <v>3.43</v>
      </c>
      <c r="AA25" s="2">
        <f t="shared" si="15"/>
        <v>3.6</v>
      </c>
      <c r="AB25" s="2">
        <f t="shared" si="16"/>
        <v>3.71</v>
      </c>
      <c r="AC25" s="2">
        <f t="shared" si="17"/>
        <v>3.78</v>
      </c>
      <c r="AD25" s="2">
        <f t="shared" si="18"/>
        <v>3.84</v>
      </c>
      <c r="AE25" s="2">
        <f t="shared" si="19"/>
        <v>4.1100000000000003</v>
      </c>
      <c r="AF25" s="2">
        <f t="shared" si="20"/>
        <v>3.99</v>
      </c>
      <c r="AH25" s="3" t="str">
        <f t="shared" si="21"/>
        <v>C_ITA</v>
      </c>
      <c r="AI25" s="5">
        <f t="shared" si="2"/>
        <v>0</v>
      </c>
      <c r="AJ25" s="5">
        <f t="shared" si="3"/>
        <v>-3.0674846625766221E-3</v>
      </c>
      <c r="AK25" s="5">
        <f t="shared" si="4"/>
        <v>0</v>
      </c>
      <c r="AL25" s="5">
        <f t="shared" si="5"/>
        <v>0</v>
      </c>
      <c r="AM25" s="5">
        <f t="shared" si="6"/>
        <v>0</v>
      </c>
      <c r="AN25" s="5">
        <f t="shared" si="7"/>
        <v>0</v>
      </c>
      <c r="AO25" s="5">
        <f t="shared" si="8"/>
        <v>0</v>
      </c>
      <c r="AP25" s="5">
        <f t="shared" si="22"/>
        <v>0</v>
      </c>
      <c r="AQ25" s="5">
        <f t="shared" si="23"/>
        <v>0</v>
      </c>
    </row>
    <row r="26" spans="1:43" x14ac:dyDescent="0.25">
      <c r="A26" s="3" t="s">
        <v>41</v>
      </c>
      <c r="B26" s="4">
        <v>3.3362699483538139</v>
      </c>
      <c r="C26" s="4">
        <v>3.4432442264760157</v>
      </c>
      <c r="D26" s="4">
        <v>3.6181568538416315</v>
      </c>
      <c r="E26" s="4">
        <v>3.8556555803841022</v>
      </c>
      <c r="F26" s="4">
        <v>3.973718175817448</v>
      </c>
      <c r="G26" s="4">
        <v>4.0720095612371923</v>
      </c>
      <c r="H26" s="4">
        <v>4.1349818348113967</v>
      </c>
      <c r="I26" s="4">
        <v>4.3869034074224311</v>
      </c>
      <c r="J26" s="4">
        <v>4.2866740569926876</v>
      </c>
      <c r="L26" s="3" t="str">
        <f t="shared" si="10"/>
        <v>C_JPN</v>
      </c>
      <c r="M26">
        <f>VLOOKUP($L26,p_ref!$A:$J,MATCH(Calibrate_Prices!M$4,p_ref!$A$1:$J$1,0),FALSE)</f>
        <v>3.34</v>
      </c>
      <c r="N26">
        <f>VLOOKUP($L26,p_ref!$A:$J,MATCH(Calibrate_Prices!N$4,p_ref!$A$1:$J$1,0),FALSE)</f>
        <v>3.44</v>
      </c>
      <c r="O26">
        <f>VLOOKUP($L26,p_ref!$A:$J,MATCH(Calibrate_Prices!O$4,p_ref!$A$1:$J$1,0),FALSE)</f>
        <v>3.62</v>
      </c>
      <c r="P26">
        <f>VLOOKUP($L26,p_ref!$A:$J,MATCH(Calibrate_Prices!P$4,p_ref!$A$1:$J$1,0),FALSE)</f>
        <v>3.86</v>
      </c>
      <c r="Q26">
        <f>VLOOKUP($L26,p_ref!$A:$J,MATCH(Calibrate_Prices!Q$4,p_ref!$A$1:$J$1,0),FALSE)</f>
        <v>3.97</v>
      </c>
      <c r="R26">
        <f>VLOOKUP($L26,p_ref!$A:$J,MATCH(Calibrate_Prices!R$4,p_ref!$A$1:$J$1,0),FALSE)</f>
        <v>4.07</v>
      </c>
      <c r="S26">
        <f>VLOOKUP($L26,p_ref!$A:$J,MATCH(Calibrate_Prices!S$4,p_ref!$A$1:$J$1,0),FALSE)</f>
        <v>4.13</v>
      </c>
      <c r="T26">
        <f>VLOOKUP($L26,p_ref!$A:$J,MATCH(Calibrate_Prices!T$4,p_ref!$A$1:$J$1,0),FALSE)</f>
        <v>4.3899999999999997</v>
      </c>
      <c r="U26">
        <f>VLOOKUP($L26,p_ref!$A:$J,MATCH(Calibrate_Prices!U$4,p_ref!$A$1:$J$1,0),FALSE)</f>
        <v>4.29</v>
      </c>
      <c r="W26" s="3" t="str">
        <f t="shared" si="11"/>
        <v>C_JPN</v>
      </c>
      <c r="X26" s="2">
        <f t="shared" si="12"/>
        <v>3.34</v>
      </c>
      <c r="Y26" s="2">
        <f t="shared" si="13"/>
        <v>3.44</v>
      </c>
      <c r="Z26" s="2">
        <f t="shared" si="14"/>
        <v>3.62</v>
      </c>
      <c r="AA26" s="2">
        <f t="shared" si="15"/>
        <v>3.86</v>
      </c>
      <c r="AB26" s="2">
        <f t="shared" si="16"/>
        <v>3.97</v>
      </c>
      <c r="AC26" s="2">
        <f t="shared" si="17"/>
        <v>4.07</v>
      </c>
      <c r="AD26" s="2">
        <f t="shared" si="18"/>
        <v>4.13</v>
      </c>
      <c r="AE26" s="2">
        <f t="shared" si="19"/>
        <v>4.3899999999999997</v>
      </c>
      <c r="AF26" s="2">
        <f t="shared" si="20"/>
        <v>4.29</v>
      </c>
      <c r="AH26" s="3" t="str">
        <f t="shared" si="21"/>
        <v>C_JPN</v>
      </c>
      <c r="AI26" s="5">
        <f t="shared" si="2"/>
        <v>0</v>
      </c>
      <c r="AJ26" s="5">
        <f t="shared" si="3"/>
        <v>0</v>
      </c>
      <c r="AK26" s="5">
        <f t="shared" si="4"/>
        <v>0</v>
      </c>
      <c r="AL26" s="5">
        <f t="shared" si="5"/>
        <v>0</v>
      </c>
      <c r="AM26" s="5">
        <f t="shared" si="6"/>
        <v>0</v>
      </c>
      <c r="AN26" s="5">
        <f t="shared" si="7"/>
        <v>0</v>
      </c>
      <c r="AO26" s="5">
        <f t="shared" si="8"/>
        <v>0</v>
      </c>
      <c r="AP26" s="5">
        <f t="shared" si="22"/>
        <v>0</v>
      </c>
      <c r="AQ26" s="5">
        <f t="shared" si="23"/>
        <v>0</v>
      </c>
    </row>
    <row r="27" spans="1:43" x14ac:dyDescent="0.25">
      <c r="A27" s="3" t="s">
        <v>16</v>
      </c>
      <c r="B27" s="4">
        <v>1.275343419099507</v>
      </c>
      <c r="C27" s="4">
        <v>1.4504736932131559</v>
      </c>
      <c r="D27" s="4">
        <v>1.7614804362396408</v>
      </c>
      <c r="E27" s="4">
        <v>2.0744716063840474</v>
      </c>
      <c r="F27" s="4">
        <v>2.1740716762699788</v>
      </c>
      <c r="G27" s="4">
        <v>2.2619954770918267</v>
      </c>
      <c r="H27" s="4">
        <v>2.2866236874882588</v>
      </c>
      <c r="I27" s="4">
        <v>2.3325744068759597</v>
      </c>
      <c r="J27" s="4">
        <v>2.6908297272959936</v>
      </c>
      <c r="L27" s="3" t="str">
        <f t="shared" si="10"/>
        <v>C_KAZ</v>
      </c>
      <c r="M27">
        <f>VLOOKUP($L27,p_ref!$A:$J,MATCH(Calibrate_Prices!M$4,p_ref!$A$1:$J$1,0),FALSE)</f>
        <v>1.28</v>
      </c>
      <c r="N27">
        <f>VLOOKUP($L27,p_ref!$A:$J,MATCH(Calibrate_Prices!N$4,p_ref!$A$1:$J$1,0),FALSE)</f>
        <v>1.45</v>
      </c>
      <c r="O27">
        <f>VLOOKUP($L27,p_ref!$A:$J,MATCH(Calibrate_Prices!O$4,p_ref!$A$1:$J$1,0),FALSE)</f>
        <v>1.76</v>
      </c>
      <c r="P27">
        <f>VLOOKUP($L27,p_ref!$A:$J,MATCH(Calibrate_Prices!P$4,p_ref!$A$1:$J$1,0),FALSE)</f>
        <v>2.08</v>
      </c>
      <c r="Q27">
        <f>VLOOKUP($L27,p_ref!$A:$J,MATCH(Calibrate_Prices!Q$4,p_ref!$A$1:$J$1,0),FALSE)</f>
        <v>2.17</v>
      </c>
      <c r="R27">
        <f>VLOOKUP($L27,p_ref!$A:$J,MATCH(Calibrate_Prices!R$4,p_ref!$A$1:$J$1,0),FALSE)</f>
        <v>2.2599999999999998</v>
      </c>
      <c r="S27">
        <f>VLOOKUP($L27,p_ref!$A:$J,MATCH(Calibrate_Prices!S$4,p_ref!$A$1:$J$1,0),FALSE)</f>
        <v>2.29</v>
      </c>
      <c r="T27">
        <f>VLOOKUP($L27,p_ref!$A:$J,MATCH(Calibrate_Prices!T$4,p_ref!$A$1:$J$1,0),FALSE)</f>
        <v>2.33</v>
      </c>
      <c r="U27">
        <f>VLOOKUP($L27,p_ref!$A:$J,MATCH(Calibrate_Prices!U$4,p_ref!$A$1:$J$1,0),FALSE)</f>
        <v>2.69</v>
      </c>
      <c r="W27" s="3" t="str">
        <f t="shared" si="11"/>
        <v>C_KAZ</v>
      </c>
      <c r="X27" s="2">
        <f t="shared" si="12"/>
        <v>1.28</v>
      </c>
      <c r="Y27" s="2">
        <f t="shared" si="13"/>
        <v>1.45</v>
      </c>
      <c r="Z27" s="2">
        <f t="shared" si="14"/>
        <v>1.76</v>
      </c>
      <c r="AA27" s="2">
        <f t="shared" si="15"/>
        <v>2.0699999999999998</v>
      </c>
      <c r="AB27" s="2">
        <f t="shared" si="16"/>
        <v>2.17</v>
      </c>
      <c r="AC27" s="2">
        <f t="shared" si="17"/>
        <v>2.2599999999999998</v>
      </c>
      <c r="AD27" s="2">
        <f t="shared" si="18"/>
        <v>2.29</v>
      </c>
      <c r="AE27" s="2">
        <f t="shared" si="19"/>
        <v>2.33</v>
      </c>
      <c r="AF27" s="2">
        <f t="shared" si="20"/>
        <v>2.69</v>
      </c>
      <c r="AH27" s="3" t="str">
        <f t="shared" si="21"/>
        <v>C_KAZ</v>
      </c>
      <c r="AI27" s="5">
        <f t="shared" si="2"/>
        <v>0</v>
      </c>
      <c r="AJ27" s="5">
        <f t="shared" si="3"/>
        <v>0</v>
      </c>
      <c r="AK27" s="5">
        <f t="shared" si="4"/>
        <v>0</v>
      </c>
      <c r="AL27" s="5">
        <f t="shared" si="5"/>
        <v>-4.807692307692419E-3</v>
      </c>
      <c r="AM27" s="5">
        <f t="shared" si="6"/>
        <v>0</v>
      </c>
      <c r="AN27" s="5">
        <f t="shared" si="7"/>
        <v>0</v>
      </c>
      <c r="AO27" s="5">
        <f t="shared" si="8"/>
        <v>0</v>
      </c>
      <c r="AP27" s="5">
        <f t="shared" si="22"/>
        <v>0</v>
      </c>
      <c r="AQ27" s="5">
        <f t="shared" si="23"/>
        <v>0</v>
      </c>
    </row>
    <row r="28" spans="1:43" x14ac:dyDescent="0.25">
      <c r="A28" s="3" t="s">
        <v>40</v>
      </c>
      <c r="B28" s="4">
        <v>3.3310079483538031</v>
      </c>
      <c r="C28" s="4">
        <v>3.4298018264761208</v>
      </c>
      <c r="D28" s="4">
        <v>3.6238478543129311</v>
      </c>
      <c r="E28" s="4">
        <v>3.8687770803844965</v>
      </c>
      <c r="F28" s="4">
        <v>3.9868396758601379</v>
      </c>
      <c r="G28" s="4">
        <v>4.0851310618690322</v>
      </c>
      <c r="H28" s="4">
        <v>4.1481033353832979</v>
      </c>
      <c r="I28" s="4">
        <v>4.4000249101125624</v>
      </c>
      <c r="J28" s="4">
        <v>4.2997955583093059</v>
      </c>
      <c r="L28" s="3" t="str">
        <f t="shared" si="10"/>
        <v>C_KOR</v>
      </c>
      <c r="M28">
        <f>VLOOKUP($L28,p_ref!$A:$J,MATCH(Calibrate_Prices!M$4,p_ref!$A$1:$J$1,0),FALSE)</f>
        <v>3.33</v>
      </c>
      <c r="N28">
        <f>VLOOKUP($L28,p_ref!$A:$J,MATCH(Calibrate_Prices!N$4,p_ref!$A$1:$J$1,0),FALSE)</f>
        <v>3.43</v>
      </c>
      <c r="O28">
        <f>VLOOKUP($L28,p_ref!$A:$J,MATCH(Calibrate_Prices!O$4,p_ref!$A$1:$J$1,0),FALSE)</f>
        <v>3.62</v>
      </c>
      <c r="P28">
        <f>VLOOKUP($L28,p_ref!$A:$J,MATCH(Calibrate_Prices!P$4,p_ref!$A$1:$J$1,0),FALSE)</f>
        <v>3.87</v>
      </c>
      <c r="Q28">
        <f>VLOOKUP($L28,p_ref!$A:$J,MATCH(Calibrate_Prices!Q$4,p_ref!$A$1:$J$1,0),FALSE)</f>
        <v>3.99</v>
      </c>
      <c r="R28">
        <f>VLOOKUP($L28,p_ref!$A:$J,MATCH(Calibrate_Prices!R$4,p_ref!$A$1:$J$1,0),FALSE)</f>
        <v>4.09</v>
      </c>
      <c r="S28">
        <f>VLOOKUP($L28,p_ref!$A:$J,MATCH(Calibrate_Prices!S$4,p_ref!$A$1:$J$1,0),FALSE)</f>
        <v>4.1500000000000004</v>
      </c>
      <c r="T28">
        <f>VLOOKUP($L28,p_ref!$A:$J,MATCH(Calibrate_Prices!T$4,p_ref!$A$1:$J$1,0),FALSE)</f>
        <v>4.4000000000000004</v>
      </c>
      <c r="U28">
        <f>VLOOKUP($L28,p_ref!$A:$J,MATCH(Calibrate_Prices!U$4,p_ref!$A$1:$J$1,0),FALSE)</f>
        <v>4.3</v>
      </c>
      <c r="W28" s="3" t="str">
        <f t="shared" si="11"/>
        <v>C_KOR</v>
      </c>
      <c r="X28" s="2">
        <f t="shared" si="12"/>
        <v>3.33</v>
      </c>
      <c r="Y28" s="2">
        <f t="shared" si="13"/>
        <v>3.43</v>
      </c>
      <c r="Z28" s="2">
        <f t="shared" si="14"/>
        <v>3.62</v>
      </c>
      <c r="AA28" s="2">
        <f t="shared" si="15"/>
        <v>3.87</v>
      </c>
      <c r="AB28" s="2">
        <f t="shared" si="16"/>
        <v>3.99</v>
      </c>
      <c r="AC28" s="2">
        <f t="shared" si="17"/>
        <v>4.09</v>
      </c>
      <c r="AD28" s="2">
        <f t="shared" si="18"/>
        <v>4.1500000000000004</v>
      </c>
      <c r="AE28" s="2">
        <f t="shared" si="19"/>
        <v>4.4000000000000004</v>
      </c>
      <c r="AF28" s="2">
        <f t="shared" si="20"/>
        <v>4.3</v>
      </c>
      <c r="AH28" s="3" t="str">
        <f t="shared" si="21"/>
        <v>C_KOR</v>
      </c>
      <c r="AI28" s="5">
        <f t="shared" si="2"/>
        <v>0</v>
      </c>
      <c r="AJ28" s="5">
        <f t="shared" si="3"/>
        <v>0</v>
      </c>
      <c r="AK28" s="5">
        <f t="shared" si="4"/>
        <v>0</v>
      </c>
      <c r="AL28" s="5">
        <f t="shared" si="5"/>
        <v>0</v>
      </c>
      <c r="AM28" s="5">
        <f t="shared" si="6"/>
        <v>0</v>
      </c>
      <c r="AN28" s="5">
        <f t="shared" si="7"/>
        <v>0</v>
      </c>
      <c r="AO28" s="5">
        <f t="shared" si="8"/>
        <v>0</v>
      </c>
      <c r="AP28" s="5">
        <f t="shared" si="22"/>
        <v>0</v>
      </c>
      <c r="AQ28" s="5">
        <f t="shared" si="23"/>
        <v>0</v>
      </c>
    </row>
    <row r="29" spans="1:43" x14ac:dyDescent="0.25">
      <c r="A29" s="3" t="s">
        <v>25</v>
      </c>
      <c r="B29" s="4">
        <v>3.3388861483538088</v>
      </c>
      <c r="C29" s="4">
        <v>3.2944809264854134</v>
      </c>
      <c r="D29" s="4">
        <v>3.4657270541821701</v>
      </c>
      <c r="E29" s="4">
        <v>3.636220680303873</v>
      </c>
      <c r="F29" s="4">
        <v>3.7532528753806411</v>
      </c>
      <c r="G29" s="4">
        <v>3.8190566601791192</v>
      </c>
      <c r="H29" s="4">
        <v>3.8801218318931565</v>
      </c>
      <c r="I29" s="4">
        <v>4.1500228972413833</v>
      </c>
      <c r="J29" s="4">
        <v>4.0304870115509503</v>
      </c>
      <c r="L29" s="3" t="str">
        <f t="shared" si="10"/>
        <v>C_MAR</v>
      </c>
      <c r="M29">
        <f>VLOOKUP($L29,p_ref!$A:$J,MATCH(Calibrate_Prices!M$4,p_ref!$A$1:$J$1,0),FALSE)</f>
        <v>3.34</v>
      </c>
      <c r="N29">
        <f>VLOOKUP($L29,p_ref!$A:$J,MATCH(Calibrate_Prices!N$4,p_ref!$A$1:$J$1,0),FALSE)</f>
        <v>3.29</v>
      </c>
      <c r="O29">
        <f>VLOOKUP($L29,p_ref!$A:$J,MATCH(Calibrate_Prices!O$4,p_ref!$A$1:$J$1,0),FALSE)</f>
        <v>3.47</v>
      </c>
      <c r="P29">
        <f>VLOOKUP($L29,p_ref!$A:$J,MATCH(Calibrate_Prices!P$4,p_ref!$A$1:$J$1,0),FALSE)</f>
        <v>3.64</v>
      </c>
      <c r="Q29">
        <f>VLOOKUP($L29,p_ref!$A:$J,MATCH(Calibrate_Prices!Q$4,p_ref!$A$1:$J$1,0),FALSE)</f>
        <v>3.75</v>
      </c>
      <c r="R29">
        <f>VLOOKUP($L29,p_ref!$A:$J,MATCH(Calibrate_Prices!R$4,p_ref!$A$1:$J$1,0),FALSE)</f>
        <v>3.82</v>
      </c>
      <c r="S29">
        <f>VLOOKUP($L29,p_ref!$A:$J,MATCH(Calibrate_Prices!S$4,p_ref!$A$1:$J$1,0),FALSE)</f>
        <v>3.88</v>
      </c>
      <c r="T29">
        <f>VLOOKUP($L29,p_ref!$A:$J,MATCH(Calibrate_Prices!T$4,p_ref!$A$1:$J$1,0),FALSE)</f>
        <v>4.1500000000000004</v>
      </c>
      <c r="U29">
        <f>VLOOKUP($L29,p_ref!$A:$J,MATCH(Calibrate_Prices!U$4,p_ref!$A$1:$J$1,0),FALSE)</f>
        <v>4.03</v>
      </c>
      <c r="W29" s="3" t="str">
        <f t="shared" si="11"/>
        <v>C_MAR</v>
      </c>
      <c r="X29" s="2">
        <f t="shared" si="12"/>
        <v>3.34</v>
      </c>
      <c r="Y29" s="2">
        <f t="shared" si="13"/>
        <v>3.29</v>
      </c>
      <c r="Z29" s="2">
        <f t="shared" si="14"/>
        <v>3.47</v>
      </c>
      <c r="AA29" s="2">
        <f t="shared" si="15"/>
        <v>3.64</v>
      </c>
      <c r="AB29" s="2">
        <f t="shared" si="16"/>
        <v>3.75</v>
      </c>
      <c r="AC29" s="2">
        <f t="shared" si="17"/>
        <v>3.82</v>
      </c>
      <c r="AD29" s="2">
        <f t="shared" si="18"/>
        <v>3.88</v>
      </c>
      <c r="AE29" s="2">
        <f t="shared" si="19"/>
        <v>4.1500000000000004</v>
      </c>
      <c r="AF29" s="2">
        <f t="shared" si="20"/>
        <v>4.03</v>
      </c>
      <c r="AH29" s="3" t="str">
        <f t="shared" si="21"/>
        <v>C_MAR</v>
      </c>
      <c r="AI29" s="5">
        <f t="shared" si="2"/>
        <v>0</v>
      </c>
      <c r="AJ29" s="5">
        <f t="shared" si="3"/>
        <v>0</v>
      </c>
      <c r="AK29" s="5">
        <f t="shared" si="4"/>
        <v>0</v>
      </c>
      <c r="AL29" s="5">
        <f t="shared" si="5"/>
        <v>0</v>
      </c>
      <c r="AM29" s="5">
        <f t="shared" si="6"/>
        <v>0</v>
      </c>
      <c r="AN29" s="5">
        <f t="shared" si="7"/>
        <v>0</v>
      </c>
      <c r="AO29" s="5">
        <f t="shared" si="8"/>
        <v>0</v>
      </c>
      <c r="AP29" s="5">
        <f t="shared" si="22"/>
        <v>0</v>
      </c>
      <c r="AQ29" s="5">
        <f t="shared" si="23"/>
        <v>0</v>
      </c>
    </row>
    <row r="30" spans="1:43" x14ac:dyDescent="0.25">
      <c r="A30" s="3" t="s">
        <v>1</v>
      </c>
      <c r="B30" s="4">
        <v>2.7021989483538027</v>
      </c>
      <c r="C30" s="4">
        <v>2.7106896264854097</v>
      </c>
      <c r="D30" s="4">
        <v>2.8683856541685655</v>
      </c>
      <c r="E30" s="4">
        <v>3.0773211803840392</v>
      </c>
      <c r="F30" s="4">
        <v>3.195510075768857</v>
      </c>
      <c r="G30" s="4">
        <v>3.2621715608488198</v>
      </c>
      <c r="H30" s="4">
        <v>3.3251438347872764</v>
      </c>
      <c r="I30" s="4">
        <v>3.5945338042725044</v>
      </c>
      <c r="J30" s="4">
        <v>3.4868068098344138</v>
      </c>
      <c r="L30" s="3" t="str">
        <f t="shared" si="10"/>
        <v>C_MEX</v>
      </c>
      <c r="M30">
        <f>VLOOKUP($L30,p_ref!$A:$J,MATCH(Calibrate_Prices!M$4,p_ref!$A$1:$J$1,0),FALSE)</f>
        <v>2.7</v>
      </c>
      <c r="N30">
        <f>VLOOKUP($L30,p_ref!$A:$J,MATCH(Calibrate_Prices!N$4,p_ref!$A$1:$J$1,0),FALSE)</f>
        <v>2.71</v>
      </c>
      <c r="O30">
        <f>VLOOKUP($L30,p_ref!$A:$J,MATCH(Calibrate_Prices!O$4,p_ref!$A$1:$J$1,0),FALSE)</f>
        <v>2.87</v>
      </c>
      <c r="P30">
        <f>VLOOKUP($L30,p_ref!$A:$J,MATCH(Calibrate_Prices!P$4,p_ref!$A$1:$J$1,0),FALSE)</f>
        <v>3.08</v>
      </c>
      <c r="Q30">
        <f>VLOOKUP($L30,p_ref!$A:$J,MATCH(Calibrate_Prices!Q$4,p_ref!$A$1:$J$1,0),FALSE)</f>
        <v>3.19</v>
      </c>
      <c r="R30">
        <f>VLOOKUP($L30,p_ref!$A:$J,MATCH(Calibrate_Prices!R$4,p_ref!$A$1:$J$1,0),FALSE)</f>
        <v>3.26</v>
      </c>
      <c r="S30">
        <f>VLOOKUP($L30,p_ref!$A:$J,MATCH(Calibrate_Prices!S$4,p_ref!$A$1:$J$1,0),FALSE)</f>
        <v>3.33</v>
      </c>
      <c r="T30">
        <f>VLOOKUP($L30,p_ref!$A:$J,MATCH(Calibrate_Prices!T$4,p_ref!$A$1:$J$1,0),FALSE)</f>
        <v>3.59</v>
      </c>
      <c r="U30">
        <f>VLOOKUP($L30,p_ref!$A:$J,MATCH(Calibrate_Prices!U$4,p_ref!$A$1:$J$1,0),FALSE)</f>
        <v>3.49</v>
      </c>
      <c r="W30" s="3" t="str">
        <f t="shared" si="11"/>
        <v>C_MEX</v>
      </c>
      <c r="X30" s="2">
        <f t="shared" si="12"/>
        <v>2.7</v>
      </c>
      <c r="Y30" s="2">
        <f t="shared" si="13"/>
        <v>2.71</v>
      </c>
      <c r="Z30" s="2">
        <f t="shared" si="14"/>
        <v>2.87</v>
      </c>
      <c r="AA30" s="2">
        <f t="shared" si="15"/>
        <v>3.08</v>
      </c>
      <c r="AB30" s="2">
        <f t="shared" si="16"/>
        <v>3.2</v>
      </c>
      <c r="AC30" s="2">
        <f t="shared" si="17"/>
        <v>3.26</v>
      </c>
      <c r="AD30" s="2">
        <f t="shared" si="18"/>
        <v>3.33</v>
      </c>
      <c r="AE30" s="2">
        <f t="shared" si="19"/>
        <v>3.59</v>
      </c>
      <c r="AF30" s="2">
        <f t="shared" si="20"/>
        <v>3.49</v>
      </c>
      <c r="AH30" s="3" t="str">
        <f t="shared" si="21"/>
        <v>C_MEX</v>
      </c>
      <c r="AI30" s="5">
        <f t="shared" si="2"/>
        <v>0</v>
      </c>
      <c r="AJ30" s="5">
        <f t="shared" si="3"/>
        <v>0</v>
      </c>
      <c r="AK30" s="5">
        <f t="shared" si="4"/>
        <v>0</v>
      </c>
      <c r="AL30" s="5">
        <f t="shared" si="5"/>
        <v>0</v>
      </c>
      <c r="AM30" s="5">
        <f t="shared" si="6"/>
        <v>3.1347962382445864E-3</v>
      </c>
      <c r="AN30" s="5">
        <f t="shared" si="7"/>
        <v>0</v>
      </c>
      <c r="AO30" s="5">
        <f t="shared" si="8"/>
        <v>0</v>
      </c>
      <c r="AP30" s="5">
        <f t="shared" si="22"/>
        <v>0</v>
      </c>
      <c r="AQ30" s="5">
        <f t="shared" si="23"/>
        <v>0</v>
      </c>
    </row>
    <row r="31" spans="1:43" x14ac:dyDescent="0.25">
      <c r="A31" s="3" t="s">
        <v>39</v>
      </c>
      <c r="B31" s="4">
        <v>3.2797034483538026</v>
      </c>
      <c r="C31" s="4">
        <v>3.3670388264805662</v>
      </c>
      <c r="D31" s="4">
        <v>3.5711038543052416</v>
      </c>
      <c r="E31" s="4">
        <v>3.8664205803921177</v>
      </c>
      <c r="F31" s="4">
        <v>3.9871885759301486</v>
      </c>
      <c r="G31" s="4">
        <v>4.0861619615748364</v>
      </c>
      <c r="H31" s="4">
        <v>4.1491773324900372</v>
      </c>
      <c r="I31" s="4">
        <v>4.4204743976228391</v>
      </c>
      <c r="J31" s="4">
        <v>4.3009385102464082</v>
      </c>
      <c r="L31" s="3" t="str">
        <f t="shared" si="10"/>
        <v>C_MYS</v>
      </c>
      <c r="M31">
        <f>VLOOKUP($L31,p_ref!$A:$J,MATCH(Calibrate_Prices!M$4,p_ref!$A$1:$J$1,0),FALSE)</f>
        <v>3.28</v>
      </c>
      <c r="N31">
        <f>VLOOKUP($L31,p_ref!$A:$J,MATCH(Calibrate_Prices!N$4,p_ref!$A$1:$J$1,0),FALSE)</f>
        <v>3.37</v>
      </c>
      <c r="O31">
        <f>VLOOKUP($L31,p_ref!$A:$J,MATCH(Calibrate_Prices!O$4,p_ref!$A$1:$J$1,0),FALSE)</f>
        <v>3.57</v>
      </c>
      <c r="P31">
        <f>VLOOKUP($L31,p_ref!$A:$J,MATCH(Calibrate_Prices!P$4,p_ref!$A$1:$J$1,0),FALSE)</f>
        <v>3.87</v>
      </c>
      <c r="Q31">
        <f>VLOOKUP($L31,p_ref!$A:$J,MATCH(Calibrate_Prices!Q$4,p_ref!$A$1:$J$1,0),FALSE)</f>
        <v>3.99</v>
      </c>
      <c r="R31">
        <f>VLOOKUP($L31,p_ref!$A:$J,MATCH(Calibrate_Prices!R$4,p_ref!$A$1:$J$1,0),FALSE)</f>
        <v>4.09</v>
      </c>
      <c r="S31">
        <f>VLOOKUP($L31,p_ref!$A:$J,MATCH(Calibrate_Prices!S$4,p_ref!$A$1:$J$1,0),FALSE)</f>
        <v>4.1500000000000004</v>
      </c>
      <c r="T31">
        <f>VLOOKUP($L31,p_ref!$A:$J,MATCH(Calibrate_Prices!T$4,p_ref!$A$1:$J$1,0),FALSE)</f>
        <v>4.42</v>
      </c>
      <c r="U31">
        <f>VLOOKUP($L31,p_ref!$A:$J,MATCH(Calibrate_Prices!U$4,p_ref!$A$1:$J$1,0),FALSE)</f>
        <v>4.3</v>
      </c>
      <c r="W31" s="3" t="str">
        <f t="shared" si="11"/>
        <v>C_MYS</v>
      </c>
      <c r="X31" s="2">
        <f t="shared" si="12"/>
        <v>3.28</v>
      </c>
      <c r="Y31" s="2">
        <f t="shared" si="13"/>
        <v>3.37</v>
      </c>
      <c r="Z31" s="2">
        <f t="shared" si="14"/>
        <v>3.57</v>
      </c>
      <c r="AA31" s="2">
        <f t="shared" si="15"/>
        <v>3.87</v>
      </c>
      <c r="AB31" s="2">
        <f t="shared" si="16"/>
        <v>3.99</v>
      </c>
      <c r="AC31" s="2">
        <f t="shared" si="17"/>
        <v>4.09</v>
      </c>
      <c r="AD31" s="2">
        <f t="shared" si="18"/>
        <v>4.1500000000000004</v>
      </c>
      <c r="AE31" s="2">
        <f t="shared" si="19"/>
        <v>4.42</v>
      </c>
      <c r="AF31" s="2">
        <f t="shared" si="20"/>
        <v>4.3</v>
      </c>
      <c r="AH31" s="3" t="str">
        <f t="shared" si="21"/>
        <v>C_MYS</v>
      </c>
      <c r="AI31" s="5">
        <f t="shared" si="2"/>
        <v>0</v>
      </c>
      <c r="AJ31" s="5">
        <f t="shared" si="3"/>
        <v>0</v>
      </c>
      <c r="AK31" s="5">
        <f t="shared" si="4"/>
        <v>0</v>
      </c>
      <c r="AL31" s="5">
        <f t="shared" si="5"/>
        <v>0</v>
      </c>
      <c r="AM31" s="5">
        <f t="shared" si="6"/>
        <v>0</v>
      </c>
      <c r="AN31" s="5">
        <f t="shared" si="7"/>
        <v>0</v>
      </c>
      <c r="AO31" s="5">
        <f t="shared" si="8"/>
        <v>0</v>
      </c>
      <c r="AP31" s="5">
        <f t="shared" si="22"/>
        <v>0</v>
      </c>
      <c r="AQ31" s="5">
        <f t="shared" si="23"/>
        <v>0</v>
      </c>
    </row>
    <row r="32" spans="1:43" x14ac:dyDescent="0.25">
      <c r="A32" s="3" t="s">
        <v>29</v>
      </c>
      <c r="B32" s="4">
        <v>3.3639474483538101</v>
      </c>
      <c r="C32" s="4">
        <v>3.3292746264854123</v>
      </c>
      <c r="D32" s="4">
        <v>3.5041872541829542</v>
      </c>
      <c r="E32" s="4">
        <v>3.6746808803215014</v>
      </c>
      <c r="F32" s="4">
        <v>3.79171307538066</v>
      </c>
      <c r="G32" s="4">
        <v>3.8575168601786554</v>
      </c>
      <c r="H32" s="4">
        <v>3.874901631822032</v>
      </c>
      <c r="I32" s="4">
        <v>4.1048742972426568</v>
      </c>
      <c r="J32" s="4">
        <v>3.9853384115634753</v>
      </c>
      <c r="L32" s="3" t="str">
        <f t="shared" si="10"/>
        <v>C_NFB</v>
      </c>
      <c r="M32">
        <f>VLOOKUP($L32,p_ref!$A:$J,MATCH(Calibrate_Prices!M$4,p_ref!$A$1:$J$1,0),FALSE)</f>
        <v>3.36</v>
      </c>
      <c r="N32">
        <f>VLOOKUP($L32,p_ref!$A:$J,MATCH(Calibrate_Prices!N$4,p_ref!$A$1:$J$1,0),FALSE)</f>
        <v>3.33</v>
      </c>
      <c r="O32">
        <f>VLOOKUP($L32,p_ref!$A:$J,MATCH(Calibrate_Prices!O$4,p_ref!$A$1:$J$1,0),FALSE)</f>
        <v>3.5</v>
      </c>
      <c r="P32">
        <f>VLOOKUP($L32,p_ref!$A:$J,MATCH(Calibrate_Prices!P$4,p_ref!$A$1:$J$1,0),FALSE)</f>
        <v>3.68</v>
      </c>
      <c r="Q32">
        <f>VLOOKUP($L32,p_ref!$A:$J,MATCH(Calibrate_Prices!Q$4,p_ref!$A$1:$J$1,0),FALSE)</f>
        <v>3.79</v>
      </c>
      <c r="R32">
        <f>VLOOKUP($L32,p_ref!$A:$J,MATCH(Calibrate_Prices!R$4,p_ref!$A$1:$J$1,0),FALSE)</f>
        <v>3.86</v>
      </c>
      <c r="S32">
        <f>VLOOKUP($L32,p_ref!$A:$J,MATCH(Calibrate_Prices!S$4,p_ref!$A$1:$J$1,0),FALSE)</f>
        <v>3.87</v>
      </c>
      <c r="T32">
        <f>VLOOKUP($L32,p_ref!$A:$J,MATCH(Calibrate_Prices!T$4,p_ref!$A$1:$J$1,0),FALSE)</f>
        <v>4.1100000000000003</v>
      </c>
      <c r="U32">
        <f>VLOOKUP($L32,p_ref!$A:$J,MATCH(Calibrate_Prices!U$4,p_ref!$A$1:$J$1,0),FALSE)</f>
        <v>3.99</v>
      </c>
      <c r="W32" s="3" t="str">
        <f t="shared" si="11"/>
        <v>C_NFB</v>
      </c>
      <c r="X32" s="2">
        <f t="shared" si="12"/>
        <v>3.36</v>
      </c>
      <c r="Y32" s="2">
        <f t="shared" si="13"/>
        <v>3.33</v>
      </c>
      <c r="Z32" s="2">
        <f t="shared" si="14"/>
        <v>3.5</v>
      </c>
      <c r="AA32" s="2">
        <f t="shared" si="15"/>
        <v>3.67</v>
      </c>
      <c r="AB32" s="2">
        <f t="shared" si="16"/>
        <v>3.79</v>
      </c>
      <c r="AC32" s="2">
        <f t="shared" si="17"/>
        <v>3.86</v>
      </c>
      <c r="AD32" s="2">
        <f t="shared" si="18"/>
        <v>3.87</v>
      </c>
      <c r="AE32" s="2">
        <f t="shared" si="19"/>
        <v>4.0999999999999996</v>
      </c>
      <c r="AF32" s="2">
        <f t="shared" si="20"/>
        <v>3.99</v>
      </c>
      <c r="AH32" s="3" t="str">
        <f t="shared" si="21"/>
        <v>C_NFB</v>
      </c>
      <c r="AI32" s="5">
        <f t="shared" si="2"/>
        <v>0</v>
      </c>
      <c r="AJ32" s="5">
        <f t="shared" si="3"/>
        <v>0</v>
      </c>
      <c r="AK32" s="5">
        <f t="shared" si="4"/>
        <v>0</v>
      </c>
      <c r="AL32" s="5">
        <f t="shared" si="5"/>
        <v>-2.7173913043478889E-3</v>
      </c>
      <c r="AM32" s="5">
        <f t="shared" si="6"/>
        <v>0</v>
      </c>
      <c r="AN32" s="5">
        <f t="shared" si="7"/>
        <v>0</v>
      </c>
      <c r="AO32" s="5">
        <f t="shared" si="8"/>
        <v>0</v>
      </c>
      <c r="AP32" s="5">
        <f t="shared" si="22"/>
        <v>-2.4330900243310642E-3</v>
      </c>
      <c r="AQ32" s="5">
        <f t="shared" si="23"/>
        <v>0</v>
      </c>
    </row>
    <row r="33" spans="1:43" x14ac:dyDescent="0.25">
      <c r="A33" s="3" t="s">
        <v>43</v>
      </c>
      <c r="B33" s="4">
        <v>3.2946124483538024</v>
      </c>
      <c r="C33" s="4">
        <v>3.3880868264807487</v>
      </c>
      <c r="D33" s="4">
        <v>3.5921518543052642</v>
      </c>
      <c r="E33" s="4">
        <v>3.8839051803626572</v>
      </c>
      <c r="F33" s="4">
        <v>4.0046731758633021</v>
      </c>
      <c r="G33" s="4">
        <v>4.1036465614713107</v>
      </c>
      <c r="H33" s="4">
        <v>4.1666188342662558</v>
      </c>
      <c r="I33" s="4">
        <v>4.4185404109260471</v>
      </c>
      <c r="J33" s="4">
        <v>4.3183110552419404</v>
      </c>
      <c r="L33" s="3" t="str">
        <f t="shared" si="10"/>
        <v>C_PHL</v>
      </c>
      <c r="M33">
        <f>VLOOKUP($L33,p_ref!$A:$J,MATCH(Calibrate_Prices!M$4,p_ref!$A$1:$J$1,0),FALSE)</f>
        <v>3.29</v>
      </c>
      <c r="N33">
        <f>VLOOKUP($L33,p_ref!$A:$J,MATCH(Calibrate_Prices!N$4,p_ref!$A$1:$J$1,0),FALSE)</f>
        <v>3.39</v>
      </c>
      <c r="O33">
        <f>VLOOKUP($L33,p_ref!$A:$J,MATCH(Calibrate_Prices!O$4,p_ref!$A$1:$J$1,0),FALSE)</f>
        <v>3.59</v>
      </c>
      <c r="P33">
        <f>VLOOKUP($L33,p_ref!$A:$J,MATCH(Calibrate_Prices!P$4,p_ref!$A$1:$J$1,0),FALSE)</f>
        <v>3.89</v>
      </c>
      <c r="Q33">
        <f>VLOOKUP($L33,p_ref!$A:$J,MATCH(Calibrate_Prices!Q$4,p_ref!$A$1:$J$1,0),FALSE)</f>
        <v>4</v>
      </c>
      <c r="R33">
        <f>VLOOKUP($L33,p_ref!$A:$J,MATCH(Calibrate_Prices!R$4,p_ref!$A$1:$J$1,0),FALSE)</f>
        <v>4.0999999999999996</v>
      </c>
      <c r="S33">
        <f>VLOOKUP($L33,p_ref!$A:$J,MATCH(Calibrate_Prices!S$4,p_ref!$A$1:$J$1,0),FALSE)</f>
        <v>4.17</v>
      </c>
      <c r="T33">
        <f>VLOOKUP($L33,p_ref!$A:$J,MATCH(Calibrate_Prices!T$4,p_ref!$A$1:$J$1,0),FALSE)</f>
        <v>4.42</v>
      </c>
      <c r="U33">
        <f>VLOOKUP($L33,p_ref!$A:$J,MATCH(Calibrate_Prices!U$4,p_ref!$A$1:$J$1,0),FALSE)</f>
        <v>4.32</v>
      </c>
      <c r="W33" s="3" t="str">
        <f t="shared" si="11"/>
        <v>C_PHL</v>
      </c>
      <c r="X33" s="2">
        <f t="shared" si="12"/>
        <v>3.29</v>
      </c>
      <c r="Y33" s="2">
        <f t="shared" si="13"/>
        <v>3.39</v>
      </c>
      <c r="Z33" s="2">
        <f t="shared" si="14"/>
        <v>3.59</v>
      </c>
      <c r="AA33" s="2">
        <f t="shared" si="15"/>
        <v>3.88</v>
      </c>
      <c r="AB33" s="2">
        <f t="shared" si="16"/>
        <v>4</v>
      </c>
      <c r="AC33" s="2">
        <f t="shared" si="17"/>
        <v>4.0999999999999996</v>
      </c>
      <c r="AD33" s="2">
        <f t="shared" si="18"/>
        <v>4.17</v>
      </c>
      <c r="AE33" s="2">
        <f t="shared" si="19"/>
        <v>4.42</v>
      </c>
      <c r="AF33" s="2">
        <f t="shared" si="20"/>
        <v>4.32</v>
      </c>
      <c r="AH33" s="3" t="str">
        <f t="shared" si="21"/>
        <v>C_PHL</v>
      </c>
      <c r="AI33" s="5">
        <f t="shared" si="2"/>
        <v>0</v>
      </c>
      <c r="AJ33" s="5">
        <f t="shared" si="3"/>
        <v>0</v>
      </c>
      <c r="AK33" s="5">
        <f t="shared" si="4"/>
        <v>0</v>
      </c>
      <c r="AL33" s="5">
        <f t="shared" si="5"/>
        <v>-2.5706940874036582E-3</v>
      </c>
      <c r="AM33" s="5">
        <f t="shared" si="6"/>
        <v>0</v>
      </c>
      <c r="AN33" s="5">
        <f t="shared" si="7"/>
        <v>0</v>
      </c>
      <c r="AO33" s="5">
        <f t="shared" si="8"/>
        <v>0</v>
      </c>
      <c r="AP33" s="5">
        <f t="shared" si="22"/>
        <v>0</v>
      </c>
      <c r="AQ33" s="5">
        <f t="shared" si="23"/>
        <v>0</v>
      </c>
    </row>
    <row r="34" spans="1:43" x14ac:dyDescent="0.25">
      <c r="A34" s="3" t="s">
        <v>14</v>
      </c>
      <c r="B34" s="4">
        <v>4.2969399402940862</v>
      </c>
      <c r="C34" s="4">
        <v>3.9169777600185869</v>
      </c>
      <c r="D34" s="4">
        <v>3.6718912825202397</v>
      </c>
      <c r="E34" s="4">
        <v>3.2980041475887383</v>
      </c>
      <c r="F34" s="4">
        <v>3.1808430755597654</v>
      </c>
      <c r="G34" s="4">
        <v>3.2451652601772203</v>
      </c>
      <c r="H34" s="4">
        <v>3.262550031787443</v>
      </c>
      <c r="I34" s="4">
        <v>3.1075890956811967</v>
      </c>
      <c r="J34" s="4">
        <v>3.0368843996509751</v>
      </c>
      <c r="L34" s="3" t="str">
        <f t="shared" si="10"/>
        <v>C_POL</v>
      </c>
      <c r="M34">
        <f>VLOOKUP($L34,p_ref!$A:$J,MATCH(Calibrate_Prices!M$4,p_ref!$A$1:$J$1,0),FALSE)</f>
        <v>4.26</v>
      </c>
      <c r="N34">
        <f>VLOOKUP($L34,p_ref!$A:$J,MATCH(Calibrate_Prices!N$4,p_ref!$A$1:$J$1,0),FALSE)</f>
        <v>3.92</v>
      </c>
      <c r="O34">
        <f>VLOOKUP($L34,p_ref!$A:$J,MATCH(Calibrate_Prices!O$4,p_ref!$A$1:$J$1,0),FALSE)</f>
        <v>3.67</v>
      </c>
      <c r="P34">
        <f>VLOOKUP($L34,p_ref!$A:$J,MATCH(Calibrate_Prices!P$4,p_ref!$A$1:$J$1,0),FALSE)</f>
        <v>3.3</v>
      </c>
      <c r="Q34">
        <f>VLOOKUP($L34,p_ref!$A:$J,MATCH(Calibrate_Prices!Q$4,p_ref!$A$1:$J$1,0),FALSE)</f>
        <v>3.18</v>
      </c>
      <c r="R34">
        <f>VLOOKUP($L34,p_ref!$A:$J,MATCH(Calibrate_Prices!R$4,p_ref!$A$1:$J$1,0),FALSE)</f>
        <v>3.25</v>
      </c>
      <c r="S34">
        <f>VLOOKUP($L34,p_ref!$A:$J,MATCH(Calibrate_Prices!S$4,p_ref!$A$1:$J$1,0),FALSE)</f>
        <v>3.26</v>
      </c>
      <c r="T34">
        <f>VLOOKUP($L34,p_ref!$A:$J,MATCH(Calibrate_Prices!T$4,p_ref!$A$1:$J$1,0),FALSE)</f>
        <v>3.11</v>
      </c>
      <c r="U34">
        <f>VLOOKUP($L34,p_ref!$A:$J,MATCH(Calibrate_Prices!U$4,p_ref!$A$1:$J$1,0),FALSE)</f>
        <v>3.04</v>
      </c>
      <c r="W34" s="3" t="str">
        <f t="shared" si="11"/>
        <v>C_POL</v>
      </c>
      <c r="X34" s="2">
        <f t="shared" si="12"/>
        <v>4.3</v>
      </c>
      <c r="Y34" s="2">
        <f t="shared" si="13"/>
        <v>3.92</v>
      </c>
      <c r="Z34" s="2">
        <f t="shared" si="14"/>
        <v>3.67</v>
      </c>
      <c r="AA34" s="2">
        <f t="shared" si="15"/>
        <v>3.3</v>
      </c>
      <c r="AB34" s="2">
        <f t="shared" si="16"/>
        <v>3.18</v>
      </c>
      <c r="AC34" s="2">
        <f t="shared" si="17"/>
        <v>3.25</v>
      </c>
      <c r="AD34" s="2">
        <f t="shared" si="18"/>
        <v>3.26</v>
      </c>
      <c r="AE34" s="2">
        <f t="shared" si="19"/>
        <v>3.11</v>
      </c>
      <c r="AF34" s="2">
        <f t="shared" si="20"/>
        <v>3.04</v>
      </c>
      <c r="AH34" s="3" t="str">
        <f t="shared" si="21"/>
        <v>C_POL</v>
      </c>
      <c r="AI34" s="5">
        <f t="shared" si="2"/>
        <v>9.3896713615023563E-3</v>
      </c>
      <c r="AJ34" s="5">
        <f t="shared" si="3"/>
        <v>0</v>
      </c>
      <c r="AK34" s="5">
        <f t="shared" si="4"/>
        <v>0</v>
      </c>
      <c r="AL34" s="5">
        <f t="shared" si="5"/>
        <v>0</v>
      </c>
      <c r="AM34" s="5">
        <f t="shared" si="6"/>
        <v>0</v>
      </c>
      <c r="AN34" s="5">
        <f t="shared" si="7"/>
        <v>0</v>
      </c>
      <c r="AO34" s="5">
        <f t="shared" si="8"/>
        <v>0</v>
      </c>
      <c r="AP34" s="5">
        <f t="shared" si="22"/>
        <v>0</v>
      </c>
      <c r="AQ34" s="5">
        <f t="shared" si="23"/>
        <v>0</v>
      </c>
    </row>
    <row r="35" spans="1:43" x14ac:dyDescent="0.25">
      <c r="A35" s="3" t="s">
        <v>26</v>
      </c>
      <c r="B35" s="4">
        <v>3.3426201483538116</v>
      </c>
      <c r="C35" s="4">
        <v>3.2963479264835902</v>
      </c>
      <c r="D35" s="4">
        <v>3.4675940541821753</v>
      </c>
      <c r="E35" s="4">
        <v>3.6380876803062456</v>
      </c>
      <c r="F35" s="4">
        <v>3.7551198753806214</v>
      </c>
      <c r="G35" s="4">
        <v>3.8209236601791363</v>
      </c>
      <c r="H35" s="4">
        <v>3.8819888318939144</v>
      </c>
      <c r="I35" s="4">
        <v>4.1412966972430825</v>
      </c>
      <c r="J35" s="4">
        <v>4.0217608115651178</v>
      </c>
      <c r="L35" s="3" t="str">
        <f t="shared" si="10"/>
        <v>C_PRT</v>
      </c>
      <c r="M35">
        <f>VLOOKUP($L35,p_ref!$A:$J,MATCH(Calibrate_Prices!M$4,p_ref!$A$1:$J$1,0),FALSE)</f>
        <v>3.34</v>
      </c>
      <c r="N35">
        <f>VLOOKUP($L35,p_ref!$A:$J,MATCH(Calibrate_Prices!N$4,p_ref!$A$1:$J$1,0),FALSE)</f>
        <v>3.3</v>
      </c>
      <c r="O35">
        <f>VLOOKUP($L35,p_ref!$A:$J,MATCH(Calibrate_Prices!O$4,p_ref!$A$1:$J$1,0),FALSE)</f>
        <v>3.47</v>
      </c>
      <c r="P35">
        <f>VLOOKUP($L35,p_ref!$A:$J,MATCH(Calibrate_Prices!P$4,p_ref!$A$1:$J$1,0),FALSE)</f>
        <v>3.64</v>
      </c>
      <c r="Q35">
        <f>VLOOKUP($L35,p_ref!$A:$J,MATCH(Calibrate_Prices!Q$4,p_ref!$A$1:$J$1,0),FALSE)</f>
        <v>3.75</v>
      </c>
      <c r="R35">
        <f>VLOOKUP($L35,p_ref!$A:$J,MATCH(Calibrate_Prices!R$4,p_ref!$A$1:$J$1,0),FALSE)</f>
        <v>3.82</v>
      </c>
      <c r="S35">
        <f>VLOOKUP($L35,p_ref!$A:$J,MATCH(Calibrate_Prices!S$4,p_ref!$A$1:$J$1,0),FALSE)</f>
        <v>3.88</v>
      </c>
      <c r="T35">
        <f>VLOOKUP($L35,p_ref!$A:$J,MATCH(Calibrate_Prices!T$4,p_ref!$A$1:$J$1,0),FALSE)</f>
        <v>4.1399999999999997</v>
      </c>
      <c r="U35">
        <f>VLOOKUP($L35,p_ref!$A:$J,MATCH(Calibrate_Prices!U$4,p_ref!$A$1:$J$1,0),FALSE)</f>
        <v>4.0199999999999996</v>
      </c>
      <c r="W35" s="3" t="str">
        <f t="shared" si="11"/>
        <v>C_PRT</v>
      </c>
      <c r="X35" s="2">
        <f t="shared" si="12"/>
        <v>3.34</v>
      </c>
      <c r="Y35" s="2">
        <f t="shared" si="13"/>
        <v>3.3</v>
      </c>
      <c r="Z35" s="2">
        <f t="shared" si="14"/>
        <v>3.47</v>
      </c>
      <c r="AA35" s="2">
        <f t="shared" si="15"/>
        <v>3.64</v>
      </c>
      <c r="AB35" s="2">
        <f t="shared" si="16"/>
        <v>3.76</v>
      </c>
      <c r="AC35" s="2">
        <f t="shared" si="17"/>
        <v>3.82</v>
      </c>
      <c r="AD35" s="2">
        <f t="shared" si="18"/>
        <v>3.88</v>
      </c>
      <c r="AE35" s="2">
        <f t="shared" si="19"/>
        <v>4.1399999999999997</v>
      </c>
      <c r="AF35" s="2">
        <f t="shared" si="20"/>
        <v>4.0199999999999996</v>
      </c>
      <c r="AH35" s="3" t="str">
        <f t="shared" si="21"/>
        <v>C_PRT</v>
      </c>
      <c r="AI35" s="5">
        <f t="shared" si="2"/>
        <v>0</v>
      </c>
      <c r="AJ35" s="5">
        <f t="shared" si="3"/>
        <v>0</v>
      </c>
      <c r="AK35" s="5">
        <f t="shared" si="4"/>
        <v>0</v>
      </c>
      <c r="AL35" s="5">
        <f t="shared" si="5"/>
        <v>0</v>
      </c>
      <c r="AM35" s="5">
        <f t="shared" si="6"/>
        <v>2.6666666666666098E-3</v>
      </c>
      <c r="AN35" s="5">
        <f t="shared" si="7"/>
        <v>0</v>
      </c>
      <c r="AO35" s="5">
        <f t="shared" si="8"/>
        <v>0</v>
      </c>
      <c r="AP35" s="5">
        <f t="shared" si="22"/>
        <v>0</v>
      </c>
      <c r="AQ35" s="5">
        <f t="shared" si="23"/>
        <v>0</v>
      </c>
    </row>
    <row r="36" spans="1:43" x14ac:dyDescent="0.25">
      <c r="A36" s="3" t="s">
        <v>18</v>
      </c>
      <c r="B36" s="4">
        <v>2.1636949883525536</v>
      </c>
      <c r="C36" s="4">
        <v>2.2690705285102166</v>
      </c>
      <c r="D36" s="4">
        <v>2.3843974048229071</v>
      </c>
      <c r="E36" s="4">
        <v>2.6598132863845221</v>
      </c>
      <c r="F36" s="4">
        <v>2.7594133562892429</v>
      </c>
      <c r="G36" s="4">
        <v>2.8473371571834023</v>
      </c>
      <c r="H36" s="4">
        <v>2.871965367587217</v>
      </c>
      <c r="I36" s="4">
        <v>2.9179160869030634</v>
      </c>
      <c r="J36" s="4">
        <v>3.276171407809469</v>
      </c>
      <c r="L36" s="3" t="str">
        <f t="shared" si="10"/>
        <v>C_RUS_Central</v>
      </c>
      <c r="M36">
        <f>VLOOKUP($L36,p_ref!$A:$J,MATCH(Calibrate_Prices!M$4,p_ref!$A$1:$J$1,0),FALSE)</f>
        <v>2.16</v>
      </c>
      <c r="N36">
        <f>VLOOKUP($L36,p_ref!$A:$J,MATCH(Calibrate_Prices!N$4,p_ref!$A$1:$J$1,0),FALSE)</f>
        <v>2.27</v>
      </c>
      <c r="O36">
        <f>VLOOKUP($L36,p_ref!$A:$J,MATCH(Calibrate_Prices!O$4,p_ref!$A$1:$J$1,0),FALSE)</f>
        <v>2.38</v>
      </c>
      <c r="P36">
        <f>VLOOKUP($L36,p_ref!$A:$J,MATCH(Calibrate_Prices!P$4,p_ref!$A$1:$J$1,0),FALSE)</f>
        <v>2.66</v>
      </c>
      <c r="Q36">
        <f>VLOOKUP($L36,p_ref!$A:$J,MATCH(Calibrate_Prices!Q$4,p_ref!$A$1:$J$1,0),FALSE)</f>
        <v>2.76</v>
      </c>
      <c r="R36">
        <f>VLOOKUP($L36,p_ref!$A:$J,MATCH(Calibrate_Prices!R$4,p_ref!$A$1:$J$1,0),FALSE)</f>
        <v>2.85</v>
      </c>
      <c r="S36">
        <f>VLOOKUP($L36,p_ref!$A:$J,MATCH(Calibrate_Prices!S$4,p_ref!$A$1:$J$1,0),FALSE)</f>
        <v>2.87</v>
      </c>
      <c r="T36">
        <f>VLOOKUP($L36,p_ref!$A:$J,MATCH(Calibrate_Prices!T$4,p_ref!$A$1:$J$1,0),FALSE)</f>
        <v>2.92</v>
      </c>
      <c r="U36">
        <f>VLOOKUP($L36,p_ref!$A:$J,MATCH(Calibrate_Prices!U$4,p_ref!$A$1:$J$1,0),FALSE)</f>
        <v>3.28</v>
      </c>
      <c r="W36" s="3" t="str">
        <f t="shared" si="11"/>
        <v>C_RUS_Central</v>
      </c>
      <c r="X36" s="2">
        <f t="shared" si="12"/>
        <v>2.16</v>
      </c>
      <c r="Y36" s="2">
        <f t="shared" si="13"/>
        <v>2.27</v>
      </c>
      <c r="Z36" s="2">
        <f t="shared" si="14"/>
        <v>2.38</v>
      </c>
      <c r="AA36" s="2">
        <f t="shared" si="15"/>
        <v>2.66</v>
      </c>
      <c r="AB36" s="2">
        <f t="shared" si="16"/>
        <v>2.76</v>
      </c>
      <c r="AC36" s="2">
        <f t="shared" si="17"/>
        <v>2.85</v>
      </c>
      <c r="AD36" s="2">
        <f t="shared" si="18"/>
        <v>2.87</v>
      </c>
      <c r="AE36" s="2">
        <f t="shared" si="19"/>
        <v>2.92</v>
      </c>
      <c r="AF36" s="2">
        <f t="shared" si="20"/>
        <v>3.28</v>
      </c>
      <c r="AH36" s="3" t="str">
        <f t="shared" si="21"/>
        <v>C_RUS_Central</v>
      </c>
      <c r="AI36" s="5">
        <f t="shared" si="2"/>
        <v>0</v>
      </c>
      <c r="AJ36" s="5">
        <f t="shared" si="3"/>
        <v>0</v>
      </c>
      <c r="AK36" s="5">
        <f t="shared" si="4"/>
        <v>0</v>
      </c>
      <c r="AL36" s="5">
        <f t="shared" si="5"/>
        <v>0</v>
      </c>
      <c r="AM36" s="5">
        <f t="shared" si="6"/>
        <v>0</v>
      </c>
      <c r="AN36" s="5">
        <f t="shared" si="7"/>
        <v>0</v>
      </c>
      <c r="AO36" s="5">
        <f t="shared" si="8"/>
        <v>0</v>
      </c>
      <c r="AP36" s="5">
        <f t="shared" si="22"/>
        <v>0</v>
      </c>
      <c r="AQ36" s="5">
        <f t="shared" si="23"/>
        <v>0</v>
      </c>
    </row>
    <row r="37" spans="1:43" x14ac:dyDescent="0.25">
      <c r="A37" s="3" t="s">
        <v>17</v>
      </c>
      <c r="B37" s="4">
        <v>1.5824605483525536</v>
      </c>
      <c r="C37" s="4">
        <v>1.6878360884715766</v>
      </c>
      <c r="D37" s="4">
        <v>1.8031629648151823</v>
      </c>
      <c r="E37" s="4">
        <v>2.0785788462442771</v>
      </c>
      <c r="F37" s="4">
        <v>2.1781789162902712</v>
      </c>
      <c r="G37" s="4">
        <v>2.2661027163546437</v>
      </c>
      <c r="H37" s="4">
        <v>2.2907309270635903</v>
      </c>
      <c r="I37" s="4">
        <v>2.3366816469087475</v>
      </c>
      <c r="J37" s="4">
        <v>2.6949369678927337</v>
      </c>
      <c r="L37" s="3" t="str">
        <f t="shared" si="10"/>
        <v>C_RUS_Siberia</v>
      </c>
      <c r="M37">
        <f>VLOOKUP($L37,p_ref!$A:$J,MATCH(Calibrate_Prices!M$4,p_ref!$A$1:$J$1,0),FALSE)</f>
        <v>1.58</v>
      </c>
      <c r="N37">
        <f>VLOOKUP($L37,p_ref!$A:$J,MATCH(Calibrate_Prices!N$4,p_ref!$A$1:$J$1,0),FALSE)</f>
        <v>1.69</v>
      </c>
      <c r="O37">
        <f>VLOOKUP($L37,p_ref!$A:$J,MATCH(Calibrate_Prices!O$4,p_ref!$A$1:$J$1,0),FALSE)</f>
        <v>1.8</v>
      </c>
      <c r="P37">
        <f>VLOOKUP($L37,p_ref!$A:$J,MATCH(Calibrate_Prices!P$4,p_ref!$A$1:$J$1,0),FALSE)</f>
        <v>2.08</v>
      </c>
      <c r="Q37">
        <f>VLOOKUP($L37,p_ref!$A:$J,MATCH(Calibrate_Prices!Q$4,p_ref!$A$1:$J$1,0),FALSE)</f>
        <v>2.1800000000000002</v>
      </c>
      <c r="R37">
        <f>VLOOKUP($L37,p_ref!$A:$J,MATCH(Calibrate_Prices!R$4,p_ref!$A$1:$J$1,0),FALSE)</f>
        <v>2.27</v>
      </c>
      <c r="S37">
        <f>VLOOKUP($L37,p_ref!$A:$J,MATCH(Calibrate_Prices!S$4,p_ref!$A$1:$J$1,0),FALSE)</f>
        <v>2.29</v>
      </c>
      <c r="T37">
        <f>VLOOKUP($L37,p_ref!$A:$J,MATCH(Calibrate_Prices!T$4,p_ref!$A$1:$J$1,0),FALSE)</f>
        <v>2.34</v>
      </c>
      <c r="U37">
        <f>VLOOKUP($L37,p_ref!$A:$J,MATCH(Calibrate_Prices!U$4,p_ref!$A$1:$J$1,0),FALSE)</f>
        <v>2.69</v>
      </c>
      <c r="W37" s="3" t="str">
        <f t="shared" si="11"/>
        <v>C_RUS_Siberia</v>
      </c>
      <c r="X37" s="2">
        <f t="shared" si="12"/>
        <v>1.58</v>
      </c>
      <c r="Y37" s="2">
        <f t="shared" si="13"/>
        <v>1.69</v>
      </c>
      <c r="Z37" s="2">
        <f t="shared" si="14"/>
        <v>1.8</v>
      </c>
      <c r="AA37" s="2">
        <f t="shared" si="15"/>
        <v>2.08</v>
      </c>
      <c r="AB37" s="2">
        <f t="shared" si="16"/>
        <v>2.1800000000000002</v>
      </c>
      <c r="AC37" s="2">
        <f t="shared" si="17"/>
        <v>2.27</v>
      </c>
      <c r="AD37" s="2">
        <f t="shared" si="18"/>
        <v>2.29</v>
      </c>
      <c r="AE37" s="2">
        <f t="shared" si="19"/>
        <v>2.34</v>
      </c>
      <c r="AF37" s="2">
        <f t="shared" si="20"/>
        <v>2.69</v>
      </c>
      <c r="AH37" s="3" t="str">
        <f t="shared" si="21"/>
        <v>C_RUS_Siberia</v>
      </c>
      <c r="AI37" s="5">
        <f t="shared" si="2"/>
        <v>0</v>
      </c>
      <c r="AJ37" s="5">
        <f t="shared" si="3"/>
        <v>0</v>
      </c>
      <c r="AK37" s="5">
        <f t="shared" si="4"/>
        <v>0</v>
      </c>
      <c r="AL37" s="5">
        <f t="shared" si="5"/>
        <v>0</v>
      </c>
      <c r="AM37" s="5">
        <f t="shared" si="6"/>
        <v>0</v>
      </c>
      <c r="AN37" s="5">
        <f t="shared" si="7"/>
        <v>0</v>
      </c>
      <c r="AO37" s="5">
        <f t="shared" si="8"/>
        <v>0</v>
      </c>
      <c r="AP37" s="5">
        <f t="shared" si="22"/>
        <v>0</v>
      </c>
      <c r="AQ37" s="5">
        <f t="shared" si="23"/>
        <v>0</v>
      </c>
    </row>
    <row r="38" spans="1:43" x14ac:dyDescent="0.25">
      <c r="A38" s="3" t="s">
        <v>38</v>
      </c>
      <c r="B38" s="4">
        <v>3.2985589483519586</v>
      </c>
      <c r="C38" s="4">
        <v>3.3995246264803942</v>
      </c>
      <c r="D38" s="4">
        <v>3.6280212543013044</v>
      </c>
      <c r="E38" s="4">
        <v>3.9139178803756014</v>
      </c>
      <c r="F38" s="4">
        <v>4.0346858758650432</v>
      </c>
      <c r="G38" s="4">
        <v>4.1336592614716388</v>
      </c>
      <c r="H38" s="4">
        <v>4.1966315342786427</v>
      </c>
      <c r="I38" s="4">
        <v>4.4485531108524148</v>
      </c>
      <c r="J38" s="4">
        <v>4.3483237552869083</v>
      </c>
      <c r="L38" s="3" t="str">
        <f t="shared" si="10"/>
        <v>C_THA</v>
      </c>
      <c r="M38">
        <f>VLOOKUP($L38,p_ref!$A:$J,MATCH(Calibrate_Prices!M$4,p_ref!$A$1:$J$1,0),FALSE)</f>
        <v>3.3</v>
      </c>
      <c r="N38">
        <f>VLOOKUP($L38,p_ref!$A:$J,MATCH(Calibrate_Prices!N$4,p_ref!$A$1:$J$1,0),FALSE)</f>
        <v>3.4</v>
      </c>
      <c r="O38">
        <f>VLOOKUP($L38,p_ref!$A:$J,MATCH(Calibrate_Prices!O$4,p_ref!$A$1:$J$1,0),FALSE)</f>
        <v>3.63</v>
      </c>
      <c r="P38">
        <f>VLOOKUP($L38,p_ref!$A:$J,MATCH(Calibrate_Prices!P$4,p_ref!$A$1:$J$1,0),FALSE)</f>
        <v>3.92</v>
      </c>
      <c r="Q38">
        <f>VLOOKUP($L38,p_ref!$A:$J,MATCH(Calibrate_Prices!Q$4,p_ref!$A$1:$J$1,0),FALSE)</f>
        <v>4.03</v>
      </c>
      <c r="R38">
        <f>VLOOKUP($L38,p_ref!$A:$J,MATCH(Calibrate_Prices!R$4,p_ref!$A$1:$J$1,0),FALSE)</f>
        <v>4.13</v>
      </c>
      <c r="S38">
        <f>VLOOKUP($L38,p_ref!$A:$J,MATCH(Calibrate_Prices!S$4,p_ref!$A$1:$J$1,0),FALSE)</f>
        <v>4.2</v>
      </c>
      <c r="T38">
        <f>VLOOKUP($L38,p_ref!$A:$J,MATCH(Calibrate_Prices!T$4,p_ref!$A$1:$J$1,0),FALSE)</f>
        <v>4.45</v>
      </c>
      <c r="U38">
        <f>VLOOKUP($L38,p_ref!$A:$J,MATCH(Calibrate_Prices!U$4,p_ref!$A$1:$J$1,0),FALSE)</f>
        <v>4.3499999999999996</v>
      </c>
      <c r="W38" s="3" t="str">
        <f t="shared" si="11"/>
        <v>C_THA</v>
      </c>
      <c r="X38" s="2">
        <f t="shared" si="12"/>
        <v>3.3</v>
      </c>
      <c r="Y38" s="2">
        <f t="shared" si="13"/>
        <v>3.4</v>
      </c>
      <c r="Z38" s="2">
        <f t="shared" si="14"/>
        <v>3.63</v>
      </c>
      <c r="AA38" s="2">
        <f t="shared" si="15"/>
        <v>3.91</v>
      </c>
      <c r="AB38" s="2">
        <f t="shared" si="16"/>
        <v>4.03</v>
      </c>
      <c r="AC38" s="2">
        <f t="shared" si="17"/>
        <v>4.13</v>
      </c>
      <c r="AD38" s="2">
        <f t="shared" si="18"/>
        <v>4.2</v>
      </c>
      <c r="AE38" s="2">
        <f t="shared" si="19"/>
        <v>4.45</v>
      </c>
      <c r="AF38" s="2">
        <f t="shared" si="20"/>
        <v>4.3499999999999996</v>
      </c>
      <c r="AH38" s="3" t="str">
        <f t="shared" si="21"/>
        <v>C_THA</v>
      </c>
      <c r="AI38" s="5">
        <f t="shared" si="2"/>
        <v>0</v>
      </c>
      <c r="AJ38" s="5">
        <f t="shared" si="3"/>
        <v>0</v>
      </c>
      <c r="AK38" s="5">
        <f t="shared" si="4"/>
        <v>0</v>
      </c>
      <c r="AL38" s="5">
        <f t="shared" si="5"/>
        <v>-2.5510204081632109E-3</v>
      </c>
      <c r="AM38" s="5">
        <f t="shared" si="6"/>
        <v>0</v>
      </c>
      <c r="AN38" s="5">
        <f t="shared" si="7"/>
        <v>0</v>
      </c>
      <c r="AO38" s="5">
        <f t="shared" si="8"/>
        <v>0</v>
      </c>
      <c r="AP38" s="5">
        <f t="shared" si="22"/>
        <v>0</v>
      </c>
      <c r="AQ38" s="5">
        <f t="shared" si="23"/>
        <v>0</v>
      </c>
    </row>
    <row r="39" spans="1:43" x14ac:dyDescent="0.25">
      <c r="A39" s="3" t="s">
        <v>34</v>
      </c>
      <c r="B39" s="4">
        <v>3.3702517483538101</v>
      </c>
      <c r="C39" s="4">
        <v>3.2537440264842292</v>
      </c>
      <c r="D39" s="4">
        <v>3.4249296541791443</v>
      </c>
      <c r="E39" s="4">
        <v>3.5942011803014653</v>
      </c>
      <c r="F39" s="4">
        <v>3.7116945757677025</v>
      </c>
      <c r="G39" s="4">
        <v>3.7783560604652608</v>
      </c>
      <c r="H39" s="4">
        <v>3.8394212318920728</v>
      </c>
      <c r="I39" s="4">
        <v>4.1107183011540434</v>
      </c>
      <c r="J39" s="4">
        <v>3.9911824135993719</v>
      </c>
      <c r="L39" s="3" t="str">
        <f t="shared" si="10"/>
        <v>C_TUR</v>
      </c>
      <c r="M39">
        <f>VLOOKUP($L39,p_ref!$A:$J,MATCH(Calibrate_Prices!M$4,p_ref!$A$1:$J$1,0),FALSE)</f>
        <v>3.37</v>
      </c>
      <c r="N39">
        <f>VLOOKUP($L39,p_ref!$A:$J,MATCH(Calibrate_Prices!N$4,p_ref!$A$1:$J$1,0),FALSE)</f>
        <v>3.25</v>
      </c>
      <c r="O39">
        <f>VLOOKUP($L39,p_ref!$A:$J,MATCH(Calibrate_Prices!O$4,p_ref!$A$1:$J$1,0),FALSE)</f>
        <v>3.42</v>
      </c>
      <c r="P39">
        <f>VLOOKUP($L39,p_ref!$A:$J,MATCH(Calibrate_Prices!P$4,p_ref!$A$1:$J$1,0),FALSE)</f>
        <v>3.6</v>
      </c>
      <c r="Q39">
        <f>VLOOKUP($L39,p_ref!$A:$J,MATCH(Calibrate_Prices!Q$4,p_ref!$A$1:$J$1,0),FALSE)</f>
        <v>3.71</v>
      </c>
      <c r="R39">
        <f>VLOOKUP($L39,p_ref!$A:$J,MATCH(Calibrate_Prices!R$4,p_ref!$A$1:$J$1,0),FALSE)</f>
        <v>3.78</v>
      </c>
      <c r="S39">
        <f>VLOOKUP($L39,p_ref!$A:$J,MATCH(Calibrate_Prices!S$4,p_ref!$A$1:$J$1,0),FALSE)</f>
        <v>3.84</v>
      </c>
      <c r="T39">
        <f>VLOOKUP($L39,p_ref!$A:$J,MATCH(Calibrate_Prices!T$4,p_ref!$A$1:$J$1,0),FALSE)</f>
        <v>4.1100000000000003</v>
      </c>
      <c r="U39">
        <f>VLOOKUP($L39,p_ref!$A:$J,MATCH(Calibrate_Prices!U$4,p_ref!$A$1:$J$1,0),FALSE)</f>
        <v>3.99</v>
      </c>
      <c r="W39" s="3" t="str">
        <f t="shared" si="11"/>
        <v>C_TUR</v>
      </c>
      <c r="X39" s="2">
        <f t="shared" si="12"/>
        <v>3.37</v>
      </c>
      <c r="Y39" s="2">
        <f t="shared" si="13"/>
        <v>3.25</v>
      </c>
      <c r="Z39" s="2">
        <f t="shared" si="14"/>
        <v>3.42</v>
      </c>
      <c r="AA39" s="2">
        <f t="shared" si="15"/>
        <v>3.59</v>
      </c>
      <c r="AB39" s="2">
        <f t="shared" si="16"/>
        <v>3.71</v>
      </c>
      <c r="AC39" s="2">
        <f t="shared" si="17"/>
        <v>3.78</v>
      </c>
      <c r="AD39" s="2">
        <f t="shared" si="18"/>
        <v>3.84</v>
      </c>
      <c r="AE39" s="2">
        <f t="shared" si="19"/>
        <v>4.1100000000000003</v>
      </c>
      <c r="AF39" s="2">
        <f t="shared" si="20"/>
        <v>3.99</v>
      </c>
      <c r="AH39" s="3" t="str">
        <f t="shared" si="21"/>
        <v>C_TUR</v>
      </c>
      <c r="AI39" s="5">
        <f t="shared" si="2"/>
        <v>0</v>
      </c>
      <c r="AJ39" s="5">
        <f t="shared" si="3"/>
        <v>0</v>
      </c>
      <c r="AK39" s="5">
        <f t="shared" si="4"/>
        <v>0</v>
      </c>
      <c r="AL39" s="5">
        <f t="shared" si="5"/>
        <v>-2.7777777777778421E-3</v>
      </c>
      <c r="AM39" s="5">
        <f t="shared" si="6"/>
        <v>0</v>
      </c>
      <c r="AN39" s="5">
        <f t="shared" si="7"/>
        <v>0</v>
      </c>
      <c r="AO39" s="5">
        <f t="shared" si="8"/>
        <v>0</v>
      </c>
      <c r="AP39" s="5">
        <f t="shared" si="22"/>
        <v>0</v>
      </c>
      <c r="AQ39" s="5">
        <f t="shared" si="23"/>
        <v>0</v>
      </c>
    </row>
    <row r="40" spans="1:43" x14ac:dyDescent="0.25">
      <c r="A40" s="3" t="s">
        <v>42</v>
      </c>
      <c r="B40" s="4">
        <v>3.3073289483538115</v>
      </c>
      <c r="C40" s="4">
        <v>3.4065038264806291</v>
      </c>
      <c r="D40" s="4">
        <v>3.6105688543036849</v>
      </c>
      <c r="E40" s="4">
        <v>3.8971841803496705</v>
      </c>
      <c r="F40" s="4">
        <v>4.0164567757735083</v>
      </c>
      <c r="G40" s="4">
        <v>4.1147481615501809</v>
      </c>
      <c r="H40" s="4">
        <v>4.1777204348350958</v>
      </c>
      <c r="I40" s="4">
        <v>4.4296420092329072</v>
      </c>
      <c r="J40" s="4">
        <v>4.329412656984406</v>
      </c>
      <c r="L40" s="3" t="str">
        <f t="shared" si="10"/>
        <v>C_TWN</v>
      </c>
      <c r="M40">
        <f>VLOOKUP($L40,p_ref!$A:$J,MATCH(Calibrate_Prices!M$4,p_ref!$A$1:$J$1,0),FALSE)</f>
        <v>3.31</v>
      </c>
      <c r="N40">
        <f>VLOOKUP($L40,p_ref!$A:$J,MATCH(Calibrate_Prices!N$4,p_ref!$A$1:$J$1,0),FALSE)</f>
        <v>3.41</v>
      </c>
      <c r="O40">
        <f>VLOOKUP($L40,p_ref!$A:$J,MATCH(Calibrate_Prices!O$4,p_ref!$A$1:$J$1,0),FALSE)</f>
        <v>3.61</v>
      </c>
      <c r="P40">
        <f>VLOOKUP($L40,p_ref!$A:$J,MATCH(Calibrate_Prices!P$4,p_ref!$A$1:$J$1,0),FALSE)</f>
        <v>3.9</v>
      </c>
      <c r="Q40">
        <f>VLOOKUP($L40,p_ref!$A:$J,MATCH(Calibrate_Prices!Q$4,p_ref!$A$1:$J$1,0),FALSE)</f>
        <v>4.01</v>
      </c>
      <c r="R40">
        <f>VLOOKUP($L40,p_ref!$A:$J,MATCH(Calibrate_Prices!R$4,p_ref!$A$1:$J$1,0),FALSE)</f>
        <v>4.1100000000000003</v>
      </c>
      <c r="S40">
        <f>VLOOKUP($L40,p_ref!$A:$J,MATCH(Calibrate_Prices!S$4,p_ref!$A$1:$J$1,0),FALSE)</f>
        <v>4.18</v>
      </c>
      <c r="T40">
        <f>VLOOKUP($L40,p_ref!$A:$J,MATCH(Calibrate_Prices!T$4,p_ref!$A$1:$J$1,0),FALSE)</f>
        <v>4.43</v>
      </c>
      <c r="U40">
        <f>VLOOKUP($L40,p_ref!$A:$J,MATCH(Calibrate_Prices!U$4,p_ref!$A$1:$J$1,0),FALSE)</f>
        <v>4.33</v>
      </c>
      <c r="W40" s="3" t="str">
        <f t="shared" si="11"/>
        <v>C_TWN</v>
      </c>
      <c r="X40" s="2">
        <f t="shared" si="12"/>
        <v>3.31</v>
      </c>
      <c r="Y40" s="2">
        <f t="shared" si="13"/>
        <v>3.41</v>
      </c>
      <c r="Z40" s="2">
        <f t="shared" si="14"/>
        <v>3.61</v>
      </c>
      <c r="AA40" s="2">
        <f t="shared" si="15"/>
        <v>3.9</v>
      </c>
      <c r="AB40" s="2">
        <f t="shared" si="16"/>
        <v>4.0199999999999996</v>
      </c>
      <c r="AC40" s="2">
        <f t="shared" si="17"/>
        <v>4.1100000000000003</v>
      </c>
      <c r="AD40" s="2">
        <f t="shared" si="18"/>
        <v>4.18</v>
      </c>
      <c r="AE40" s="2">
        <f t="shared" si="19"/>
        <v>4.43</v>
      </c>
      <c r="AF40" s="2">
        <f t="shared" si="20"/>
        <v>4.33</v>
      </c>
      <c r="AH40" s="3" t="str">
        <f t="shared" si="21"/>
        <v>C_TWN</v>
      </c>
      <c r="AI40" s="5">
        <f t="shared" si="2"/>
        <v>0</v>
      </c>
      <c r="AJ40" s="5">
        <f t="shared" si="3"/>
        <v>0</v>
      </c>
      <c r="AK40" s="5">
        <f t="shared" si="4"/>
        <v>0</v>
      </c>
      <c r="AL40" s="5">
        <f t="shared" si="5"/>
        <v>0</v>
      </c>
      <c r="AM40" s="5">
        <f t="shared" si="6"/>
        <v>2.4937655860348597E-3</v>
      </c>
      <c r="AN40" s="5">
        <f t="shared" si="7"/>
        <v>0</v>
      </c>
      <c r="AO40" s="5">
        <f t="shared" si="8"/>
        <v>0</v>
      </c>
      <c r="AP40" s="5">
        <f t="shared" si="22"/>
        <v>0</v>
      </c>
      <c r="AQ40" s="5">
        <f t="shared" si="23"/>
        <v>0</v>
      </c>
    </row>
    <row r="41" spans="1:43" x14ac:dyDescent="0.25">
      <c r="A41" s="3" t="s">
        <v>15</v>
      </c>
      <c r="B41" s="4">
        <v>2.2779553883525518</v>
      </c>
      <c r="C41" s="4">
        <v>2.3833309284731961</v>
      </c>
      <c r="D41" s="4">
        <v>2.5416783131060212</v>
      </c>
      <c r="E41" s="4">
        <v>2.9214064717233459</v>
      </c>
      <c r="F41" s="4">
        <v>2.955750327096732</v>
      </c>
      <c r="G41" s="4">
        <v>3.0374621601416019</v>
      </c>
      <c r="H41" s="4">
        <v>3.0911497715815881</v>
      </c>
      <c r="I41" s="4">
        <v>3.2809934038053292</v>
      </c>
      <c r="J41" s="4">
        <v>3.3904318088066914</v>
      </c>
      <c r="L41" s="3" t="str">
        <f t="shared" si="10"/>
        <v>C_UKR</v>
      </c>
      <c r="M41">
        <f>VLOOKUP($L41,p_ref!$A:$J,MATCH(Calibrate_Prices!M$4,p_ref!$A$1:$J$1,0),FALSE)</f>
        <v>2.2799999999999998</v>
      </c>
      <c r="N41">
        <f>VLOOKUP($L41,p_ref!$A:$J,MATCH(Calibrate_Prices!N$4,p_ref!$A$1:$J$1,0),FALSE)</f>
        <v>2.38</v>
      </c>
      <c r="O41">
        <f>VLOOKUP($L41,p_ref!$A:$J,MATCH(Calibrate_Prices!O$4,p_ref!$A$1:$J$1,0),FALSE)</f>
        <v>2.54</v>
      </c>
      <c r="P41">
        <f>VLOOKUP($L41,p_ref!$A:$J,MATCH(Calibrate_Prices!P$4,p_ref!$A$1:$J$1,0),FALSE)</f>
        <v>2.92</v>
      </c>
      <c r="Q41">
        <f>VLOOKUP($L41,p_ref!$A:$J,MATCH(Calibrate_Prices!Q$4,p_ref!$A$1:$J$1,0),FALSE)</f>
        <v>2.96</v>
      </c>
      <c r="R41">
        <f>VLOOKUP($L41,p_ref!$A:$J,MATCH(Calibrate_Prices!R$4,p_ref!$A$1:$J$1,0),FALSE)</f>
        <v>3.04</v>
      </c>
      <c r="S41">
        <f>VLOOKUP($L41,p_ref!$A:$J,MATCH(Calibrate_Prices!S$4,p_ref!$A$1:$J$1,0),FALSE)</f>
        <v>3.09</v>
      </c>
      <c r="T41">
        <f>VLOOKUP($L41,p_ref!$A:$J,MATCH(Calibrate_Prices!T$4,p_ref!$A$1:$J$1,0),FALSE)</f>
        <v>3.28</v>
      </c>
      <c r="U41">
        <f>VLOOKUP($L41,p_ref!$A:$J,MATCH(Calibrate_Prices!U$4,p_ref!$A$1:$J$1,0),FALSE)</f>
        <v>3.39</v>
      </c>
      <c r="W41" s="3" t="str">
        <f t="shared" si="11"/>
        <v>C_UKR</v>
      </c>
      <c r="X41" s="2">
        <f t="shared" si="12"/>
        <v>2.2799999999999998</v>
      </c>
      <c r="Y41" s="2">
        <f t="shared" si="13"/>
        <v>2.38</v>
      </c>
      <c r="Z41" s="2">
        <f t="shared" si="14"/>
        <v>2.54</v>
      </c>
      <c r="AA41" s="2">
        <f t="shared" si="15"/>
        <v>2.92</v>
      </c>
      <c r="AB41" s="2">
        <f t="shared" si="16"/>
        <v>2.96</v>
      </c>
      <c r="AC41" s="2">
        <f t="shared" si="17"/>
        <v>3.04</v>
      </c>
      <c r="AD41" s="2">
        <f t="shared" si="18"/>
        <v>3.09</v>
      </c>
      <c r="AE41" s="2">
        <f t="shared" si="19"/>
        <v>3.28</v>
      </c>
      <c r="AF41" s="2">
        <f t="shared" si="20"/>
        <v>3.39</v>
      </c>
      <c r="AH41" s="3" t="str">
        <f t="shared" si="21"/>
        <v>C_UKR</v>
      </c>
      <c r="AI41" s="5">
        <f t="shared" si="2"/>
        <v>0</v>
      </c>
      <c r="AJ41" s="5">
        <f t="shared" si="3"/>
        <v>0</v>
      </c>
      <c r="AK41" s="5">
        <f t="shared" si="4"/>
        <v>0</v>
      </c>
      <c r="AL41" s="5">
        <f t="shared" si="5"/>
        <v>0</v>
      </c>
      <c r="AM41" s="5">
        <f t="shared" si="6"/>
        <v>0</v>
      </c>
      <c r="AN41" s="5">
        <f t="shared" si="7"/>
        <v>0</v>
      </c>
      <c r="AO41" s="5">
        <f t="shared" si="8"/>
        <v>0</v>
      </c>
      <c r="AP41" s="5">
        <f t="shared" si="22"/>
        <v>0</v>
      </c>
      <c r="AQ41" s="5">
        <f t="shared" si="23"/>
        <v>0</v>
      </c>
    </row>
    <row r="42" spans="1:43" x14ac:dyDescent="0.25">
      <c r="A42" s="3" t="s">
        <v>10</v>
      </c>
      <c r="B42" s="4">
        <v>2.3130704131448767</v>
      </c>
      <c r="C42" s="4">
        <v>2.2086049293050851</v>
      </c>
      <c r="D42" s="4">
        <v>1.9093205987592827</v>
      </c>
      <c r="E42" s="4">
        <v>2.001776025976179</v>
      </c>
      <c r="F42" s="4">
        <v>2.018346373590906</v>
      </c>
      <c r="G42" s="4">
        <v>2.0329442665203938</v>
      </c>
      <c r="H42" s="4">
        <v>2.0957543923471458</v>
      </c>
      <c r="I42" s="4">
        <v>2.2257880254425748</v>
      </c>
      <c r="J42" s="4">
        <v>2.1125794201754418</v>
      </c>
      <c r="L42" s="3" t="str">
        <f t="shared" si="10"/>
        <v>C_USA_NC</v>
      </c>
      <c r="M42">
        <f>VLOOKUP($L42,p_ref!$A:$J,MATCH(Calibrate_Prices!M$4,p_ref!$A$1:$J$1,0),FALSE)</f>
        <v>2.31</v>
      </c>
      <c r="N42">
        <f>VLOOKUP($L42,p_ref!$A:$J,MATCH(Calibrate_Prices!N$4,p_ref!$A$1:$J$1,0),FALSE)</f>
        <v>2.21</v>
      </c>
      <c r="O42">
        <f>VLOOKUP($L42,p_ref!$A:$J,MATCH(Calibrate_Prices!O$4,p_ref!$A$1:$J$1,0),FALSE)</f>
        <v>1.91</v>
      </c>
      <c r="P42">
        <f>VLOOKUP($L42,p_ref!$A:$J,MATCH(Calibrate_Prices!P$4,p_ref!$A$1:$J$1,0),FALSE)</f>
        <v>2</v>
      </c>
      <c r="Q42">
        <f>VLOOKUP($L42,p_ref!$A:$J,MATCH(Calibrate_Prices!Q$4,p_ref!$A$1:$J$1,0),FALSE)</f>
        <v>2.02</v>
      </c>
      <c r="R42">
        <f>VLOOKUP($L42,p_ref!$A:$J,MATCH(Calibrate_Prices!R$4,p_ref!$A$1:$J$1,0),FALSE)</f>
        <v>2.0299999999999998</v>
      </c>
      <c r="S42">
        <f>VLOOKUP($L42,p_ref!$A:$J,MATCH(Calibrate_Prices!S$4,p_ref!$A$1:$J$1,0),FALSE)</f>
        <v>2.1</v>
      </c>
      <c r="T42">
        <f>VLOOKUP($L42,p_ref!$A:$J,MATCH(Calibrate_Prices!T$4,p_ref!$A$1:$J$1,0),FALSE)</f>
        <v>2.23</v>
      </c>
      <c r="U42">
        <f>VLOOKUP($L42,p_ref!$A:$J,MATCH(Calibrate_Prices!U$4,p_ref!$A$1:$J$1,0),FALSE)</f>
        <v>2.11</v>
      </c>
      <c r="W42" s="3" t="str">
        <f t="shared" si="11"/>
        <v>C_USA_NC</v>
      </c>
      <c r="X42" s="2">
        <f t="shared" si="12"/>
        <v>2.31</v>
      </c>
      <c r="Y42" s="2">
        <f t="shared" si="13"/>
        <v>2.21</v>
      </c>
      <c r="Z42" s="2">
        <f t="shared" si="14"/>
        <v>1.91</v>
      </c>
      <c r="AA42" s="2">
        <f t="shared" si="15"/>
        <v>2</v>
      </c>
      <c r="AB42" s="2">
        <f t="shared" si="16"/>
        <v>2.02</v>
      </c>
      <c r="AC42" s="2">
        <f t="shared" si="17"/>
        <v>2.0299999999999998</v>
      </c>
      <c r="AD42" s="2">
        <f t="shared" si="18"/>
        <v>2.1</v>
      </c>
      <c r="AE42" s="2">
        <f t="shared" si="19"/>
        <v>2.23</v>
      </c>
      <c r="AF42" s="2">
        <f t="shared" si="20"/>
        <v>2.11</v>
      </c>
      <c r="AH42" s="3" t="str">
        <f t="shared" si="21"/>
        <v>C_USA_NC</v>
      </c>
      <c r="AI42" s="5">
        <f t="shared" si="2"/>
        <v>0</v>
      </c>
      <c r="AJ42" s="5">
        <f t="shared" si="3"/>
        <v>0</v>
      </c>
      <c r="AK42" s="5">
        <f t="shared" si="4"/>
        <v>0</v>
      </c>
      <c r="AL42" s="5">
        <f t="shared" si="5"/>
        <v>0</v>
      </c>
      <c r="AM42" s="5">
        <f t="shared" si="6"/>
        <v>0</v>
      </c>
      <c r="AN42" s="5">
        <f t="shared" si="7"/>
        <v>0</v>
      </c>
      <c r="AO42" s="5">
        <f t="shared" si="8"/>
        <v>0</v>
      </c>
      <c r="AP42" s="5">
        <f t="shared" si="22"/>
        <v>0</v>
      </c>
      <c r="AQ42" s="5">
        <f t="shared" si="23"/>
        <v>0</v>
      </c>
    </row>
    <row r="43" spans="1:43" x14ac:dyDescent="0.25">
      <c r="A43" s="3" t="s">
        <v>12</v>
      </c>
      <c r="B43" s="4">
        <v>3.1639880224386552</v>
      </c>
      <c r="C43" s="4">
        <v>3.0191159811479555</v>
      </c>
      <c r="D43" s="4">
        <v>2.8094368234099587</v>
      </c>
      <c r="E43" s="4">
        <v>2.9018922506482752</v>
      </c>
      <c r="F43" s="4">
        <v>2.9184625983541732</v>
      </c>
      <c r="G43" s="4">
        <v>2.9482798747364516</v>
      </c>
      <c r="H43" s="4">
        <v>3.0040255420756243</v>
      </c>
      <c r="I43" s="4">
        <v>3.1250928172058345</v>
      </c>
      <c r="J43" s="4">
        <v>3.0116300307177228</v>
      </c>
      <c r="L43" s="3" t="str">
        <f t="shared" si="10"/>
        <v>C_USA_NE</v>
      </c>
      <c r="M43">
        <f>VLOOKUP($L43,p_ref!$A:$J,MATCH(Calibrate_Prices!M$4,p_ref!$A$1:$J$1,0),FALSE)</f>
        <v>3.16</v>
      </c>
      <c r="N43">
        <f>VLOOKUP($L43,p_ref!$A:$J,MATCH(Calibrate_Prices!N$4,p_ref!$A$1:$J$1,0),FALSE)</f>
        <v>3.02</v>
      </c>
      <c r="O43">
        <f>VLOOKUP($L43,p_ref!$A:$J,MATCH(Calibrate_Prices!O$4,p_ref!$A$1:$J$1,0),FALSE)</f>
        <v>2.81</v>
      </c>
      <c r="P43">
        <f>VLOOKUP($L43,p_ref!$A:$J,MATCH(Calibrate_Prices!P$4,p_ref!$A$1:$J$1,0),FALSE)</f>
        <v>2.9</v>
      </c>
      <c r="Q43">
        <f>VLOOKUP($L43,p_ref!$A:$J,MATCH(Calibrate_Prices!Q$4,p_ref!$A$1:$J$1,0),FALSE)</f>
        <v>2.92</v>
      </c>
      <c r="R43">
        <f>VLOOKUP($L43,p_ref!$A:$J,MATCH(Calibrate_Prices!R$4,p_ref!$A$1:$J$1,0),FALSE)</f>
        <v>2.95</v>
      </c>
      <c r="S43">
        <f>VLOOKUP($L43,p_ref!$A:$J,MATCH(Calibrate_Prices!S$4,p_ref!$A$1:$J$1,0),FALSE)</f>
        <v>3</v>
      </c>
      <c r="T43">
        <f>VLOOKUP($L43,p_ref!$A:$J,MATCH(Calibrate_Prices!T$4,p_ref!$A$1:$J$1,0),FALSE)</f>
        <v>3.13</v>
      </c>
      <c r="U43">
        <f>VLOOKUP($L43,p_ref!$A:$J,MATCH(Calibrate_Prices!U$4,p_ref!$A$1:$J$1,0),FALSE)</f>
        <v>3.01</v>
      </c>
      <c r="W43" s="3" t="str">
        <f t="shared" si="11"/>
        <v>C_USA_NE</v>
      </c>
      <c r="X43" s="2">
        <f t="shared" si="12"/>
        <v>3.16</v>
      </c>
      <c r="Y43" s="2">
        <f t="shared" si="13"/>
        <v>3.02</v>
      </c>
      <c r="Z43" s="2">
        <f t="shared" si="14"/>
        <v>2.81</v>
      </c>
      <c r="AA43" s="2">
        <f t="shared" si="15"/>
        <v>2.9</v>
      </c>
      <c r="AB43" s="2">
        <f t="shared" si="16"/>
        <v>2.92</v>
      </c>
      <c r="AC43" s="2">
        <f t="shared" si="17"/>
        <v>2.95</v>
      </c>
      <c r="AD43" s="2">
        <f t="shared" si="18"/>
        <v>3</v>
      </c>
      <c r="AE43" s="2">
        <f t="shared" si="19"/>
        <v>3.13</v>
      </c>
      <c r="AF43" s="2">
        <f t="shared" si="20"/>
        <v>3.01</v>
      </c>
      <c r="AH43" s="3" t="str">
        <f t="shared" si="21"/>
        <v>C_USA_NE</v>
      </c>
      <c r="AI43" s="5">
        <f t="shared" si="2"/>
        <v>0</v>
      </c>
      <c r="AJ43" s="5">
        <f t="shared" si="3"/>
        <v>0</v>
      </c>
      <c r="AK43" s="5">
        <f t="shared" si="4"/>
        <v>0</v>
      </c>
      <c r="AL43" s="5">
        <f t="shared" si="5"/>
        <v>0</v>
      </c>
      <c r="AM43" s="5">
        <f t="shared" si="6"/>
        <v>0</v>
      </c>
      <c r="AN43" s="5">
        <f t="shared" si="7"/>
        <v>0</v>
      </c>
      <c r="AO43" s="5">
        <f t="shared" si="8"/>
        <v>0</v>
      </c>
      <c r="AP43" s="5">
        <f t="shared" si="22"/>
        <v>0</v>
      </c>
      <c r="AQ43" s="5">
        <f t="shared" si="23"/>
        <v>0</v>
      </c>
    </row>
    <row r="44" spans="1:43" x14ac:dyDescent="0.25">
      <c r="A44" s="3" t="s">
        <v>11</v>
      </c>
      <c r="B44" s="4">
        <v>2.0603541362674775</v>
      </c>
      <c r="C44" s="4">
        <v>2.2274741843968484</v>
      </c>
      <c r="D44" s="4">
        <v>2.1466923516103353</v>
      </c>
      <c r="E44" s="4">
        <v>2.2391477788267005</v>
      </c>
      <c r="F44" s="4">
        <v>2.2557181264468258</v>
      </c>
      <c r="G44" s="4">
        <v>2.2703160193791119</v>
      </c>
      <c r="H44" s="4">
        <v>2.3331261451406018</v>
      </c>
      <c r="I44" s="4">
        <v>2.4631597786736696</v>
      </c>
      <c r="J44" s="4">
        <v>2.349951173460211</v>
      </c>
      <c r="L44" s="3" t="str">
        <f t="shared" si="10"/>
        <v>C_USA_SC</v>
      </c>
      <c r="M44">
        <f>VLOOKUP($L44,p_ref!$A:$J,MATCH(Calibrate_Prices!M$4,p_ref!$A$1:$J$1,0),FALSE)</f>
        <v>2.06</v>
      </c>
      <c r="N44">
        <f>VLOOKUP($L44,p_ref!$A:$J,MATCH(Calibrate_Prices!N$4,p_ref!$A$1:$J$1,0),FALSE)</f>
        <v>2.23</v>
      </c>
      <c r="O44">
        <f>VLOOKUP($L44,p_ref!$A:$J,MATCH(Calibrate_Prices!O$4,p_ref!$A$1:$J$1,0),FALSE)</f>
        <v>2.15</v>
      </c>
      <c r="P44">
        <f>VLOOKUP($L44,p_ref!$A:$J,MATCH(Calibrate_Prices!P$4,p_ref!$A$1:$J$1,0),FALSE)</f>
        <v>2.2400000000000002</v>
      </c>
      <c r="Q44">
        <f>VLOOKUP($L44,p_ref!$A:$J,MATCH(Calibrate_Prices!Q$4,p_ref!$A$1:$J$1,0),FALSE)</f>
        <v>2.2599999999999998</v>
      </c>
      <c r="R44">
        <f>VLOOKUP($L44,p_ref!$A:$J,MATCH(Calibrate_Prices!R$4,p_ref!$A$1:$J$1,0),FALSE)</f>
        <v>2.27</v>
      </c>
      <c r="S44">
        <f>VLOOKUP($L44,p_ref!$A:$J,MATCH(Calibrate_Prices!S$4,p_ref!$A$1:$J$1,0),FALSE)</f>
        <v>2.33</v>
      </c>
      <c r="T44">
        <f>VLOOKUP($L44,p_ref!$A:$J,MATCH(Calibrate_Prices!T$4,p_ref!$A$1:$J$1,0),FALSE)</f>
        <v>2.46</v>
      </c>
      <c r="U44">
        <f>VLOOKUP($L44,p_ref!$A:$J,MATCH(Calibrate_Prices!U$4,p_ref!$A$1:$J$1,0),FALSE)</f>
        <v>2.35</v>
      </c>
      <c r="W44" s="3" t="str">
        <f t="shared" si="11"/>
        <v>C_USA_SC</v>
      </c>
      <c r="X44" s="2">
        <f t="shared" si="12"/>
        <v>2.06</v>
      </c>
      <c r="Y44" s="2">
        <f t="shared" si="13"/>
        <v>2.23</v>
      </c>
      <c r="Z44" s="2">
        <f t="shared" si="14"/>
        <v>2.15</v>
      </c>
      <c r="AA44" s="2">
        <f t="shared" si="15"/>
        <v>2.2400000000000002</v>
      </c>
      <c r="AB44" s="2">
        <f t="shared" si="16"/>
        <v>2.2599999999999998</v>
      </c>
      <c r="AC44" s="2">
        <f t="shared" si="17"/>
        <v>2.27</v>
      </c>
      <c r="AD44" s="2">
        <f t="shared" si="18"/>
        <v>2.33</v>
      </c>
      <c r="AE44" s="2">
        <f t="shared" si="19"/>
        <v>2.46</v>
      </c>
      <c r="AF44" s="2">
        <f t="shared" si="20"/>
        <v>2.35</v>
      </c>
      <c r="AH44" s="3" t="str">
        <f t="shared" si="21"/>
        <v>C_USA_SC</v>
      </c>
      <c r="AI44" s="5">
        <f t="shared" si="2"/>
        <v>0</v>
      </c>
      <c r="AJ44" s="5">
        <f t="shared" si="3"/>
        <v>0</v>
      </c>
      <c r="AK44" s="5">
        <f t="shared" si="4"/>
        <v>0</v>
      </c>
      <c r="AL44" s="5">
        <f t="shared" si="5"/>
        <v>0</v>
      </c>
      <c r="AM44" s="5">
        <f t="shared" si="6"/>
        <v>0</v>
      </c>
      <c r="AN44" s="5">
        <f t="shared" si="7"/>
        <v>0</v>
      </c>
      <c r="AO44" s="5">
        <f t="shared" si="8"/>
        <v>0</v>
      </c>
      <c r="AP44" s="5">
        <f t="shared" si="22"/>
        <v>0</v>
      </c>
      <c r="AQ44" s="5">
        <f t="shared" si="23"/>
        <v>0</v>
      </c>
    </row>
    <row r="45" spans="1:43" x14ac:dyDescent="0.25">
      <c r="A45" s="3" t="s">
        <v>22</v>
      </c>
      <c r="B45" s="4">
        <v>2.6969704131448347</v>
      </c>
      <c r="C45" s="4">
        <v>2.6310783650750826</v>
      </c>
      <c r="D45" s="4">
        <v>2.6319836004737946</v>
      </c>
      <c r="E45" s="4">
        <v>2.7244390277076938</v>
      </c>
      <c r="F45" s="4">
        <v>2.7410093753883631</v>
      </c>
      <c r="G45" s="4">
        <v>2.7708266517815656</v>
      </c>
      <c r="H45" s="4">
        <v>2.8607358197132964</v>
      </c>
      <c r="I45" s="4">
        <v>2.9476395934119517</v>
      </c>
      <c r="J45" s="4">
        <v>2.8341768074995399</v>
      </c>
      <c r="L45" s="3" t="str">
        <f t="shared" si="10"/>
        <v>C_USA_SE</v>
      </c>
      <c r="M45">
        <f>VLOOKUP($L45,p_ref!$A:$J,MATCH(Calibrate_Prices!M$4,p_ref!$A$1:$J$1,0),FALSE)</f>
        <v>2.7</v>
      </c>
      <c r="N45">
        <f>VLOOKUP($L45,p_ref!$A:$J,MATCH(Calibrate_Prices!N$4,p_ref!$A$1:$J$1,0),FALSE)</f>
        <v>2.63</v>
      </c>
      <c r="O45">
        <f>VLOOKUP($L45,p_ref!$A:$J,MATCH(Calibrate_Prices!O$4,p_ref!$A$1:$J$1,0),FALSE)</f>
        <v>2.63</v>
      </c>
      <c r="P45">
        <f>VLOOKUP($L45,p_ref!$A:$J,MATCH(Calibrate_Prices!P$4,p_ref!$A$1:$J$1,0),FALSE)</f>
        <v>2.73</v>
      </c>
      <c r="Q45">
        <f>VLOOKUP($L45,p_ref!$A:$J,MATCH(Calibrate_Prices!Q$4,p_ref!$A$1:$J$1,0),FALSE)</f>
        <v>2.74</v>
      </c>
      <c r="R45">
        <f>VLOOKUP($L45,p_ref!$A:$J,MATCH(Calibrate_Prices!R$4,p_ref!$A$1:$J$1,0),FALSE)</f>
        <v>2.77</v>
      </c>
      <c r="S45">
        <f>VLOOKUP($L45,p_ref!$A:$J,MATCH(Calibrate_Prices!S$4,p_ref!$A$1:$J$1,0),FALSE)</f>
        <v>2.86</v>
      </c>
      <c r="T45">
        <f>VLOOKUP($L45,p_ref!$A:$J,MATCH(Calibrate_Prices!T$4,p_ref!$A$1:$J$1,0),FALSE)</f>
        <v>2.95</v>
      </c>
      <c r="U45">
        <f>VLOOKUP($L45,p_ref!$A:$J,MATCH(Calibrate_Prices!U$4,p_ref!$A$1:$J$1,0),FALSE)</f>
        <v>2.83</v>
      </c>
      <c r="W45" s="3" t="str">
        <f t="shared" si="11"/>
        <v>C_USA_SE</v>
      </c>
      <c r="X45" s="2">
        <f t="shared" si="12"/>
        <v>2.7</v>
      </c>
      <c r="Y45" s="2">
        <f t="shared" si="13"/>
        <v>2.63</v>
      </c>
      <c r="Z45" s="2">
        <f t="shared" si="14"/>
        <v>2.63</v>
      </c>
      <c r="AA45" s="2">
        <f t="shared" si="15"/>
        <v>2.72</v>
      </c>
      <c r="AB45" s="2">
        <f t="shared" si="16"/>
        <v>2.74</v>
      </c>
      <c r="AC45" s="2">
        <f t="shared" si="17"/>
        <v>2.77</v>
      </c>
      <c r="AD45" s="2">
        <f t="shared" si="18"/>
        <v>2.86</v>
      </c>
      <c r="AE45" s="2">
        <f t="shared" si="19"/>
        <v>2.95</v>
      </c>
      <c r="AF45" s="2">
        <f t="shared" si="20"/>
        <v>2.83</v>
      </c>
      <c r="AH45" s="3" t="str">
        <f t="shared" si="21"/>
        <v>C_USA_SE</v>
      </c>
      <c r="AI45" s="5">
        <f t="shared" si="2"/>
        <v>0</v>
      </c>
      <c r="AJ45" s="5">
        <f t="shared" si="3"/>
        <v>0</v>
      </c>
      <c r="AK45" s="5">
        <f t="shared" si="4"/>
        <v>0</v>
      </c>
      <c r="AL45" s="5">
        <f t="shared" si="5"/>
        <v>-3.6630036630035849E-3</v>
      </c>
      <c r="AM45" s="5">
        <f t="shared" si="6"/>
        <v>0</v>
      </c>
      <c r="AN45" s="5">
        <f t="shared" si="7"/>
        <v>0</v>
      </c>
      <c r="AO45" s="5">
        <f t="shared" si="8"/>
        <v>0</v>
      </c>
      <c r="AP45" s="5">
        <f t="shared" si="22"/>
        <v>0</v>
      </c>
      <c r="AQ45" s="5">
        <f t="shared" si="23"/>
        <v>0</v>
      </c>
    </row>
    <row r="46" spans="1:43" x14ac:dyDescent="0.25">
      <c r="A46" s="3" t="s">
        <v>9</v>
      </c>
      <c r="B46" s="4">
        <v>1.5934540936612578</v>
      </c>
      <c r="C46" s="4">
        <v>1.7605741416980523</v>
      </c>
      <c r="D46" s="4">
        <v>1.6797923090039848</v>
      </c>
      <c r="E46" s="4">
        <v>1.7722477362204658</v>
      </c>
      <c r="F46" s="4">
        <v>1.7888180838353205</v>
      </c>
      <c r="G46" s="4">
        <v>1.8034159770980298</v>
      </c>
      <c r="H46" s="4">
        <v>1.8662261025411859</v>
      </c>
      <c r="I46" s="4">
        <v>1.9962597357642455</v>
      </c>
      <c r="J46" s="4">
        <v>1.8830511309974847</v>
      </c>
      <c r="L46" s="3" t="str">
        <f t="shared" si="10"/>
        <v>C_USA_W</v>
      </c>
      <c r="M46">
        <f>VLOOKUP($L46,p_ref!$A:$J,MATCH(Calibrate_Prices!M$4,p_ref!$A$1:$J$1,0),FALSE)</f>
        <v>1.59</v>
      </c>
      <c r="N46">
        <f>VLOOKUP($L46,p_ref!$A:$J,MATCH(Calibrate_Prices!N$4,p_ref!$A$1:$J$1,0),FALSE)</f>
        <v>1.76</v>
      </c>
      <c r="O46">
        <f>VLOOKUP($L46,p_ref!$A:$J,MATCH(Calibrate_Prices!O$4,p_ref!$A$1:$J$1,0),FALSE)</f>
        <v>1.68</v>
      </c>
      <c r="P46">
        <f>VLOOKUP($L46,p_ref!$A:$J,MATCH(Calibrate_Prices!P$4,p_ref!$A$1:$J$1,0),FALSE)</f>
        <v>1.77</v>
      </c>
      <c r="Q46">
        <f>VLOOKUP($L46,p_ref!$A:$J,MATCH(Calibrate_Prices!Q$4,p_ref!$A$1:$J$1,0),FALSE)</f>
        <v>1.79</v>
      </c>
      <c r="R46">
        <f>VLOOKUP($L46,p_ref!$A:$J,MATCH(Calibrate_Prices!R$4,p_ref!$A$1:$J$1,0),FALSE)</f>
        <v>1.8</v>
      </c>
      <c r="S46">
        <f>VLOOKUP($L46,p_ref!$A:$J,MATCH(Calibrate_Prices!S$4,p_ref!$A$1:$J$1,0),FALSE)</f>
        <v>1.87</v>
      </c>
      <c r="T46">
        <f>VLOOKUP($L46,p_ref!$A:$J,MATCH(Calibrate_Prices!T$4,p_ref!$A$1:$J$1,0),FALSE)</f>
        <v>2</v>
      </c>
      <c r="U46">
        <f>VLOOKUP($L46,p_ref!$A:$J,MATCH(Calibrate_Prices!U$4,p_ref!$A$1:$J$1,0),FALSE)</f>
        <v>1.88</v>
      </c>
      <c r="W46" s="3" t="str">
        <f t="shared" si="11"/>
        <v>C_USA_W</v>
      </c>
      <c r="X46" s="2">
        <f t="shared" si="12"/>
        <v>1.59</v>
      </c>
      <c r="Y46" s="2">
        <f t="shared" si="13"/>
        <v>1.76</v>
      </c>
      <c r="Z46" s="2">
        <f t="shared" si="14"/>
        <v>1.68</v>
      </c>
      <c r="AA46" s="2">
        <f t="shared" si="15"/>
        <v>1.77</v>
      </c>
      <c r="AB46" s="2">
        <f t="shared" si="16"/>
        <v>1.79</v>
      </c>
      <c r="AC46" s="2">
        <f t="shared" si="17"/>
        <v>1.8</v>
      </c>
      <c r="AD46" s="2">
        <f t="shared" si="18"/>
        <v>1.87</v>
      </c>
      <c r="AE46" s="2">
        <f t="shared" si="19"/>
        <v>2</v>
      </c>
      <c r="AF46" s="2">
        <f t="shared" si="20"/>
        <v>1.88</v>
      </c>
      <c r="AH46" s="3" t="str">
        <f t="shared" si="21"/>
        <v>C_USA_W</v>
      </c>
      <c r="AI46" s="5">
        <f t="shared" si="2"/>
        <v>0</v>
      </c>
      <c r="AJ46" s="5">
        <f t="shared" si="3"/>
        <v>0</v>
      </c>
      <c r="AK46" s="5">
        <f t="shared" si="4"/>
        <v>0</v>
      </c>
      <c r="AL46" s="5">
        <f t="shared" si="5"/>
        <v>0</v>
      </c>
      <c r="AM46" s="5">
        <f t="shared" si="6"/>
        <v>0</v>
      </c>
      <c r="AN46" s="5">
        <f t="shared" si="7"/>
        <v>0</v>
      </c>
      <c r="AO46" s="5">
        <f t="shared" si="8"/>
        <v>0</v>
      </c>
      <c r="AP46" s="5">
        <f t="shared" si="22"/>
        <v>0</v>
      </c>
      <c r="AQ46" s="5">
        <f t="shared" si="23"/>
        <v>0</v>
      </c>
    </row>
    <row r="47" spans="1:43" x14ac:dyDescent="0.25">
      <c r="A47" s="3" t="s">
        <v>19</v>
      </c>
      <c r="B47" s="4">
        <v>1.915676257435776</v>
      </c>
      <c r="C47" s="4">
        <v>2.2660630412890876</v>
      </c>
      <c r="D47" s="4">
        <v>2.3229454022451739</v>
      </c>
      <c r="E47" s="4">
        <v>2.3813531146630549</v>
      </c>
      <c r="F47" s="4">
        <v>2.4232689693695564</v>
      </c>
      <c r="G47" s="4">
        <v>2.4670265480775146</v>
      </c>
      <c r="H47" s="4">
        <v>2.5179949259127867</v>
      </c>
      <c r="I47" s="4">
        <v>2.5695451214240483</v>
      </c>
      <c r="J47" s="4">
        <v>2.9794844299557472</v>
      </c>
      <c r="L47" s="3" t="str">
        <f t="shared" si="10"/>
        <v>C_ZAF</v>
      </c>
      <c r="M47">
        <f>VLOOKUP($L47,p_ref!$A:$J,MATCH(Calibrate_Prices!M$4,p_ref!$A$1:$J$1,0),FALSE)</f>
        <v>1.92</v>
      </c>
      <c r="N47">
        <f>VLOOKUP($L47,p_ref!$A:$J,MATCH(Calibrate_Prices!N$4,p_ref!$A$1:$J$1,0),FALSE)</f>
        <v>2.27</v>
      </c>
      <c r="O47">
        <f>VLOOKUP($L47,p_ref!$A:$J,MATCH(Calibrate_Prices!O$4,p_ref!$A$1:$J$1,0),FALSE)</f>
        <v>2.3199999999999998</v>
      </c>
      <c r="P47">
        <f>VLOOKUP($L47,p_ref!$A:$J,MATCH(Calibrate_Prices!P$4,p_ref!$A$1:$J$1,0),FALSE)</f>
        <v>2.38</v>
      </c>
      <c r="Q47">
        <f>VLOOKUP($L47,p_ref!$A:$J,MATCH(Calibrate_Prices!Q$4,p_ref!$A$1:$J$1,0),FALSE)</f>
        <v>2.42</v>
      </c>
      <c r="R47">
        <f>VLOOKUP($L47,p_ref!$A:$J,MATCH(Calibrate_Prices!R$4,p_ref!$A$1:$J$1,0),FALSE)</f>
        <v>2.4700000000000002</v>
      </c>
      <c r="S47">
        <f>VLOOKUP($L47,p_ref!$A:$J,MATCH(Calibrate_Prices!S$4,p_ref!$A$1:$J$1,0),FALSE)</f>
        <v>2.52</v>
      </c>
      <c r="T47">
        <f>VLOOKUP($L47,p_ref!$A:$J,MATCH(Calibrate_Prices!T$4,p_ref!$A$1:$J$1,0),FALSE)</f>
        <v>2.57</v>
      </c>
      <c r="U47">
        <f>VLOOKUP($L47,p_ref!$A:$J,MATCH(Calibrate_Prices!U$4,p_ref!$A$1:$J$1,0),FALSE)</f>
        <v>2.98</v>
      </c>
      <c r="W47" s="3" t="str">
        <f t="shared" si="11"/>
        <v>C_ZAF</v>
      </c>
      <c r="X47" s="2">
        <f t="shared" si="12"/>
        <v>1.92</v>
      </c>
      <c r="Y47" s="2">
        <f t="shared" si="13"/>
        <v>2.27</v>
      </c>
      <c r="Z47" s="2">
        <f t="shared" si="14"/>
        <v>2.3199999999999998</v>
      </c>
      <c r="AA47" s="2">
        <f t="shared" si="15"/>
        <v>2.38</v>
      </c>
      <c r="AB47" s="2">
        <f t="shared" si="16"/>
        <v>2.42</v>
      </c>
      <c r="AC47" s="2">
        <f t="shared" si="17"/>
        <v>2.4700000000000002</v>
      </c>
      <c r="AD47" s="2">
        <f t="shared" si="18"/>
        <v>2.52</v>
      </c>
      <c r="AE47" s="2">
        <f t="shared" si="19"/>
        <v>2.57</v>
      </c>
      <c r="AF47" s="2">
        <f t="shared" si="20"/>
        <v>2.98</v>
      </c>
      <c r="AH47" s="3" t="str">
        <f t="shared" si="21"/>
        <v>C_ZAF</v>
      </c>
      <c r="AI47" s="5">
        <f t="shared" si="2"/>
        <v>0</v>
      </c>
      <c r="AJ47" s="5">
        <f t="shared" si="3"/>
        <v>0</v>
      </c>
      <c r="AK47" s="5">
        <f t="shared" si="4"/>
        <v>0</v>
      </c>
      <c r="AL47" s="5">
        <f t="shared" si="5"/>
        <v>0</v>
      </c>
      <c r="AM47" s="5">
        <f t="shared" si="6"/>
        <v>0</v>
      </c>
      <c r="AN47" s="5">
        <f t="shared" si="7"/>
        <v>0</v>
      </c>
      <c r="AO47" s="5">
        <f t="shared" si="8"/>
        <v>0</v>
      </c>
      <c r="AP47" s="5">
        <f t="shared" si="22"/>
        <v>0</v>
      </c>
      <c r="AQ47" s="5">
        <f t="shared" si="23"/>
        <v>0</v>
      </c>
    </row>
  </sheetData>
  <conditionalFormatting sqref="AI5:AQ47">
    <cfRule type="cellIs" dxfId="2" priority="1" operator="notBetween">
      <formula>0.005</formula>
      <formula>-0.005</formula>
    </cfRule>
  </conditionalFormatting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7"/>
  <sheetViews>
    <sheetView topLeftCell="H1" zoomScale="60" zoomScaleNormal="60" workbookViewId="0">
      <selection activeCell="AI5" sqref="AI5:AQ47"/>
    </sheetView>
  </sheetViews>
  <sheetFormatPr baseColWidth="10" defaultColWidth="11.42578125" defaultRowHeight="15" x14ac:dyDescent="0.25"/>
  <cols>
    <col min="1" max="1" width="40.85546875" customWidth="1"/>
    <col min="2" max="10" width="14.7109375" customWidth="1"/>
    <col min="11" max="11" width="12" bestFit="1" customWidth="1"/>
    <col min="13" max="19" width="6" bestFit="1" customWidth="1"/>
    <col min="20" max="21" width="6" customWidth="1"/>
    <col min="22" max="22" width="11.42578125" style="2"/>
    <col min="23" max="23" width="17.140625" style="6" bestFit="1" customWidth="1"/>
    <col min="24" max="30" width="6.140625" style="6" bestFit="1" customWidth="1"/>
    <col min="31" max="32" width="6.140625" style="6" customWidth="1"/>
    <col min="33" max="33" width="12" bestFit="1" customWidth="1"/>
    <col min="34" max="34" width="20.85546875" bestFit="1" customWidth="1"/>
    <col min="35" max="35" width="6.28515625" bestFit="1" customWidth="1"/>
    <col min="36" max="38" width="6.28515625" style="2" bestFit="1" customWidth="1"/>
    <col min="39" max="41" width="6.85546875" style="2" bestFit="1" customWidth="1"/>
    <col min="42" max="42" width="12.5703125" bestFit="1" customWidth="1"/>
    <col min="43" max="47" width="12" bestFit="1" customWidth="1"/>
    <col min="48" max="48" width="12" customWidth="1"/>
  </cols>
  <sheetData>
    <row r="2" spans="1:43" x14ac:dyDescent="0.25">
      <c r="A2" t="s">
        <v>50</v>
      </c>
      <c r="L2" t="s">
        <v>51</v>
      </c>
      <c r="W2" s="6" t="s">
        <v>52</v>
      </c>
      <c r="AH2" t="s">
        <v>51</v>
      </c>
    </row>
    <row r="3" spans="1:43" x14ac:dyDescent="0.25">
      <c r="A3" s="10" t="s">
        <v>56</v>
      </c>
      <c r="B3" s="10" t="s">
        <v>54</v>
      </c>
    </row>
    <row r="4" spans="1:43" x14ac:dyDescent="0.25">
      <c r="A4" s="10" t="s">
        <v>55</v>
      </c>
      <c r="B4" t="s">
        <v>0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61</v>
      </c>
      <c r="J4" t="s">
        <v>62</v>
      </c>
      <c r="M4" s="1" t="s">
        <v>0</v>
      </c>
      <c r="N4" s="1" t="s">
        <v>44</v>
      </c>
      <c r="O4" s="1" t="s">
        <v>45</v>
      </c>
      <c r="P4" s="1" t="s">
        <v>46</v>
      </c>
      <c r="Q4" s="1" t="s">
        <v>47</v>
      </c>
      <c r="R4" s="1" t="s">
        <v>48</v>
      </c>
      <c r="S4" s="1" t="s">
        <v>49</v>
      </c>
      <c r="T4" s="1" t="s">
        <v>61</v>
      </c>
      <c r="U4" s="1" t="s">
        <v>62</v>
      </c>
      <c r="X4" s="7" t="s">
        <v>0</v>
      </c>
      <c r="Y4" s="7" t="s">
        <v>44</v>
      </c>
      <c r="Z4" s="7" t="s">
        <v>45</v>
      </c>
      <c r="AA4" s="7" t="s">
        <v>46</v>
      </c>
      <c r="AB4" s="7" t="s">
        <v>47</v>
      </c>
      <c r="AC4" s="7" t="s">
        <v>48</v>
      </c>
      <c r="AD4" s="7" t="s">
        <v>49</v>
      </c>
      <c r="AE4" s="7" t="s">
        <v>61</v>
      </c>
      <c r="AF4" s="7" t="s">
        <v>62</v>
      </c>
      <c r="AI4" s="1" t="s">
        <v>0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61</v>
      </c>
      <c r="AQ4" s="1" t="s">
        <v>62</v>
      </c>
    </row>
    <row r="5" spans="1:43" x14ac:dyDescent="0.25">
      <c r="A5" s="3" t="s">
        <v>4</v>
      </c>
      <c r="B5" s="4">
        <v>1714.9340600807782</v>
      </c>
      <c r="C5" s="4">
        <v>1662.8770322390833</v>
      </c>
      <c r="D5" s="4">
        <v>1549.5686577443498</v>
      </c>
      <c r="E5" s="4">
        <v>1425.5072416115313</v>
      </c>
      <c r="F5" s="4">
        <v>1350.021922725487</v>
      </c>
      <c r="G5" s="4">
        <v>1236.354163793809</v>
      </c>
      <c r="H5" s="4">
        <v>1112.7784893012024</v>
      </c>
      <c r="I5" s="4">
        <v>1019.3505943029054</v>
      </c>
      <c r="J5" s="4">
        <v>915.35817249411593</v>
      </c>
      <c r="L5" s="1" t="str">
        <f>A5</f>
        <v>C_AUS</v>
      </c>
      <c r="M5">
        <f>VLOOKUP($L5,y_ref!$A:$J,MATCH(M$4,y_ref!$A$1:$J$1,0),FALSE)</f>
        <v>1715</v>
      </c>
      <c r="N5">
        <f>VLOOKUP($L5,y_ref!$A:$J,MATCH(N$4,y_ref!$A$1:$J$1,0),FALSE)</f>
        <v>1663</v>
      </c>
      <c r="O5">
        <f>VLOOKUP($L5,y_ref!$A:$J,MATCH(O$4,y_ref!$A$1:$J$1,0),FALSE)</f>
        <v>1549</v>
      </c>
      <c r="P5">
        <f>VLOOKUP($L5,y_ref!$A:$J,MATCH(P$4,y_ref!$A$1:$J$1,0),FALSE)</f>
        <v>1424</v>
      </c>
      <c r="Q5">
        <f>VLOOKUP($L5,y_ref!$A:$J,MATCH(Q$4,y_ref!$A$1:$J$1,0),FALSE)</f>
        <v>1351</v>
      </c>
      <c r="R5">
        <f>VLOOKUP($L5,y_ref!$A:$J,MATCH(R$4,y_ref!$A$1:$J$1,0),FALSE)</f>
        <v>1237</v>
      </c>
      <c r="S5">
        <f>VLOOKUP($L5,y_ref!$A:$J,MATCH(S$4,y_ref!$A$1:$J$1,0),FALSE)</f>
        <v>1112</v>
      </c>
      <c r="T5">
        <f>VLOOKUP($L5,y_ref!$A:$J,MATCH(T$4,y_ref!$A$1:$J$1,0),FALSE)</f>
        <v>1019</v>
      </c>
      <c r="U5">
        <f>VLOOKUP($L5,y_ref!$A:$J,MATCH(U$4,y_ref!$A$1:$J$1,0),FALSE)</f>
        <v>915</v>
      </c>
      <c r="W5" s="7" t="str">
        <f>L5</f>
        <v>C_AUS</v>
      </c>
      <c r="X5" s="6">
        <f>IF(Calibrate_Consumption!B5=0,M5,ROUND(Calibrate_Consumption!B5,2))</f>
        <v>1714.93</v>
      </c>
      <c r="Y5" s="6">
        <f>IF(Calibrate_Consumption!C5=0,N5,ROUND(Calibrate_Consumption!C5,2))</f>
        <v>1662.88</v>
      </c>
      <c r="Z5" s="6">
        <f>IF(Calibrate_Consumption!D5=0,O5,ROUND(Calibrate_Consumption!D5,2))</f>
        <v>1549.57</v>
      </c>
      <c r="AA5" s="6">
        <f>IF(Calibrate_Consumption!E5=0,P5,ROUND(Calibrate_Consumption!E5,2))</f>
        <v>1425.51</v>
      </c>
      <c r="AB5" s="6">
        <f>IF(Calibrate_Consumption!F5=0,Q5,ROUND(Calibrate_Consumption!F5,2))</f>
        <v>1350.02</v>
      </c>
      <c r="AC5" s="6">
        <f>IF(Calibrate_Consumption!G5=0,R5,ROUND(Calibrate_Consumption!G5,2))</f>
        <v>1236.3499999999999</v>
      </c>
      <c r="AD5" s="6">
        <f>IF(Calibrate_Consumption!H5=0,S5,ROUND(Calibrate_Consumption!H5,2))</f>
        <v>1112.78</v>
      </c>
      <c r="AE5" s="6">
        <f>IF(Calibrate_Consumption!I5=0,T5,ROUND(Calibrate_Consumption!I5,2))</f>
        <v>1019.35</v>
      </c>
      <c r="AF5" s="6">
        <f>IF(Calibrate_Consumption!J5=0,U5,ROUND(Calibrate_Consumption!J5,2))</f>
        <v>915.36</v>
      </c>
      <c r="AH5" s="1" t="str">
        <f>W5</f>
        <v>C_AUS</v>
      </c>
      <c r="AI5" s="8">
        <f t="shared" ref="AI5:AI47" si="0">(X5-M5)/M5</f>
        <v>-4.0816326530575125E-5</v>
      </c>
      <c r="AJ5" s="8">
        <f t="shared" ref="AJ5:AJ47" si="1">(Y5-N5)/N5</f>
        <v>-7.2158749248280737E-5</v>
      </c>
      <c r="AK5" s="8">
        <f t="shared" ref="AK5:AK47" si="2">(Z5-O5)/O5</f>
        <v>3.6797934151061091E-4</v>
      </c>
      <c r="AL5" s="8">
        <f t="shared" ref="AL5:AL47" si="3">(AA5-P5)/P5</f>
        <v>1.0603932584269599E-3</v>
      </c>
      <c r="AM5" s="8">
        <f t="shared" ref="AM5:AM47" si="4">(AB5-Q5)/Q5</f>
        <v>-7.2538860103628291E-4</v>
      </c>
      <c r="AN5" s="8">
        <f t="shared" ref="AN5:AN47" si="5">(AC5-R5)/R5</f>
        <v>-5.254648342765489E-4</v>
      </c>
      <c r="AO5" s="8">
        <f t="shared" ref="AO5:AO47" si="6">(AD5-S5)/S5</f>
        <v>7.0143884892083876E-4</v>
      </c>
      <c r="AP5" s="8">
        <f t="shared" ref="AP5:AQ20" si="7">(AE5-T5)/T5</f>
        <v>3.4347399411189671E-4</v>
      </c>
      <c r="AQ5" s="8">
        <f t="shared" si="7"/>
        <v>3.9344262295083456E-4</v>
      </c>
    </row>
    <row r="6" spans="1:43" x14ac:dyDescent="0.25">
      <c r="A6" s="3" t="s">
        <v>2</v>
      </c>
      <c r="B6" s="4">
        <v>118.98061667747383</v>
      </c>
      <c r="C6" s="4">
        <v>123.99368902699695</v>
      </c>
      <c r="D6" s="4">
        <v>144.03239941459594</v>
      </c>
      <c r="E6" s="4">
        <v>164.07131922354188</v>
      </c>
      <c r="F6" s="4">
        <v>187.80516095713949</v>
      </c>
      <c r="G6" s="4">
        <v>202.91886622350026</v>
      </c>
      <c r="H6" s="4">
        <v>228.19949651713935</v>
      </c>
      <c r="I6" s="4">
        <v>227.82723553115858</v>
      </c>
      <c r="J6" s="4">
        <v>228.12516574848368</v>
      </c>
      <c r="L6" s="1" t="str">
        <f t="shared" ref="L6:L47" si="8">A6</f>
        <v>C_BRA</v>
      </c>
      <c r="M6">
        <f>VLOOKUP($L6,y_ref!$A:$J,MATCH(M$4,y_ref!$A$1:$J$1,0),FALSE)</f>
        <v>119</v>
      </c>
      <c r="N6">
        <f>VLOOKUP($L6,y_ref!$A:$J,MATCH(N$4,y_ref!$A$1:$J$1,0),FALSE)</f>
        <v>124</v>
      </c>
      <c r="O6">
        <f>VLOOKUP($L6,y_ref!$A:$J,MATCH(O$4,y_ref!$A$1:$J$1,0),FALSE)</f>
        <v>144</v>
      </c>
      <c r="P6">
        <f>VLOOKUP($L6,y_ref!$A:$J,MATCH(P$4,y_ref!$A$1:$J$1,0),FALSE)</f>
        <v>164</v>
      </c>
      <c r="Q6">
        <f>VLOOKUP($L6,y_ref!$A:$J,MATCH(Q$4,y_ref!$A$1:$J$1,0),FALSE)</f>
        <v>188</v>
      </c>
      <c r="R6">
        <f>VLOOKUP($L6,y_ref!$A:$J,MATCH(R$4,y_ref!$A$1:$J$1,0),FALSE)</f>
        <v>203</v>
      </c>
      <c r="S6">
        <f>VLOOKUP($L6,y_ref!$A:$J,MATCH(S$4,y_ref!$A$1:$J$1,0),FALSE)</f>
        <v>228</v>
      </c>
      <c r="T6">
        <f>VLOOKUP($L6,y_ref!$A:$J,MATCH(T$4,y_ref!$A$1:$J$1,0),FALSE)</f>
        <v>228</v>
      </c>
      <c r="U6">
        <f>VLOOKUP($L6,y_ref!$A:$J,MATCH(U$4,y_ref!$A$1:$J$1,0),FALSE)</f>
        <v>228</v>
      </c>
      <c r="W6" s="7" t="str">
        <f t="shared" ref="W6:W47" si="9">L6</f>
        <v>C_BRA</v>
      </c>
      <c r="X6" s="6">
        <f>IF(Calibrate_Consumption!B6=0,M6,ROUND(Calibrate_Consumption!B6,2))</f>
        <v>118.98</v>
      </c>
      <c r="Y6" s="6">
        <f>IF(Calibrate_Consumption!C6=0,N6,ROUND(Calibrate_Consumption!C6,2))</f>
        <v>123.99</v>
      </c>
      <c r="Z6" s="6">
        <f>IF(Calibrate_Consumption!D6=0,O6,ROUND(Calibrate_Consumption!D6,2))</f>
        <v>144.03</v>
      </c>
      <c r="AA6" s="6">
        <f>IF(Calibrate_Consumption!E6=0,P6,ROUND(Calibrate_Consumption!E6,2))</f>
        <v>164.07</v>
      </c>
      <c r="AB6" s="6">
        <f>IF(Calibrate_Consumption!F6=0,Q6,ROUND(Calibrate_Consumption!F6,2))</f>
        <v>187.81</v>
      </c>
      <c r="AC6" s="6">
        <f>IF(Calibrate_Consumption!G6=0,R6,ROUND(Calibrate_Consumption!G6,2))</f>
        <v>202.92</v>
      </c>
      <c r="AD6" s="6">
        <f>IF(Calibrate_Consumption!H6=0,S6,ROUND(Calibrate_Consumption!H6,2))</f>
        <v>228.2</v>
      </c>
      <c r="AE6" s="6">
        <f>IF(Calibrate_Consumption!I6=0,T6,ROUND(Calibrate_Consumption!I6,2))</f>
        <v>227.83</v>
      </c>
      <c r="AF6" s="6">
        <f>IF(Calibrate_Consumption!J6=0,U6,ROUND(Calibrate_Consumption!J6,2))</f>
        <v>228.13</v>
      </c>
      <c r="AH6" s="1" t="str">
        <f t="shared" ref="AH6:AH47" si="10">W6</f>
        <v>C_BRA</v>
      </c>
      <c r="AI6" s="8">
        <f t="shared" si="0"/>
        <v>-1.6806722689072286E-4</v>
      </c>
      <c r="AJ6" s="8">
        <f t="shared" si="1"/>
        <v>-8.0645161290363834E-5</v>
      </c>
      <c r="AK6" s="8">
        <f t="shared" si="2"/>
        <v>2.0833333333334123E-4</v>
      </c>
      <c r="AL6" s="8">
        <f t="shared" si="3"/>
        <v>4.2682926829264135E-4</v>
      </c>
      <c r="AM6" s="8">
        <f t="shared" si="4"/>
        <v>-1.0106382978723283E-3</v>
      </c>
      <c r="AN6" s="8">
        <f t="shared" si="5"/>
        <v>-3.9408866995080052E-4</v>
      </c>
      <c r="AO6" s="8">
        <f t="shared" si="6"/>
        <v>8.7719298245609049E-4</v>
      </c>
      <c r="AP6" s="8">
        <f t="shared" si="7"/>
        <v>-7.4561403508766446E-4</v>
      </c>
      <c r="AQ6" s="8">
        <f t="shared" si="7"/>
        <v>5.7017543859647123E-4</v>
      </c>
    </row>
    <row r="7" spans="1:43" x14ac:dyDescent="0.25">
      <c r="A7" s="3" t="s">
        <v>13</v>
      </c>
      <c r="B7" s="4">
        <v>270.05061078492429</v>
      </c>
      <c r="C7" s="4">
        <v>257.92690574866441</v>
      </c>
      <c r="D7" s="4">
        <v>227.88199796963963</v>
      </c>
      <c r="E7" s="4">
        <v>204.15900695131265</v>
      </c>
      <c r="F7" s="4">
        <v>184.90228180569403</v>
      </c>
      <c r="G7" s="4">
        <v>166.91946542037937</v>
      </c>
      <c r="H7" s="4">
        <v>162.92705321467847</v>
      </c>
      <c r="I7" s="4">
        <v>139.0284549847392</v>
      </c>
      <c r="J7" s="4">
        <v>121.9551892542579</v>
      </c>
      <c r="L7" s="1" t="str">
        <f t="shared" si="8"/>
        <v>C_CAN</v>
      </c>
      <c r="M7">
        <f>VLOOKUP($L7,y_ref!$A:$J,MATCH(M$4,y_ref!$A$1:$J$1,0),FALSE)</f>
        <v>270</v>
      </c>
      <c r="N7">
        <f>VLOOKUP($L7,y_ref!$A:$J,MATCH(N$4,y_ref!$A$1:$J$1,0),FALSE)</f>
        <v>258</v>
      </c>
      <c r="O7">
        <f>VLOOKUP($L7,y_ref!$A:$J,MATCH(O$4,y_ref!$A$1:$J$1,0),FALSE)</f>
        <v>228</v>
      </c>
      <c r="P7">
        <f>VLOOKUP($L7,y_ref!$A:$J,MATCH(P$4,y_ref!$A$1:$J$1,0),FALSE)</f>
        <v>204</v>
      </c>
      <c r="Q7">
        <f>VLOOKUP($L7,y_ref!$A:$J,MATCH(Q$4,y_ref!$A$1:$J$1,0),FALSE)</f>
        <v>185</v>
      </c>
      <c r="R7">
        <f>VLOOKUP($L7,y_ref!$A:$J,MATCH(R$4,y_ref!$A$1:$J$1,0),FALSE)</f>
        <v>167</v>
      </c>
      <c r="S7">
        <f>VLOOKUP($L7,y_ref!$A:$J,MATCH(S$4,y_ref!$A$1:$J$1,0),FALSE)</f>
        <v>163</v>
      </c>
      <c r="T7">
        <f>VLOOKUP($L7,y_ref!$A:$J,MATCH(T$4,y_ref!$A$1:$J$1,0),FALSE)</f>
        <v>139</v>
      </c>
      <c r="U7">
        <f>VLOOKUP($L7,y_ref!$A:$J,MATCH(U$4,y_ref!$A$1:$J$1,0),FALSE)</f>
        <v>122</v>
      </c>
      <c r="W7" s="7" t="str">
        <f t="shared" si="9"/>
        <v>C_CAN</v>
      </c>
      <c r="X7" s="6">
        <f>IF(Calibrate_Consumption!B7=0,M7,ROUND(Calibrate_Consumption!B7,2))</f>
        <v>270.05</v>
      </c>
      <c r="Y7" s="6">
        <f>IF(Calibrate_Consumption!C7=0,N7,ROUND(Calibrate_Consumption!C7,2))</f>
        <v>257.93</v>
      </c>
      <c r="Z7" s="6">
        <f>IF(Calibrate_Consumption!D7=0,O7,ROUND(Calibrate_Consumption!D7,2))</f>
        <v>227.88</v>
      </c>
      <c r="AA7" s="6">
        <f>IF(Calibrate_Consumption!E7=0,P7,ROUND(Calibrate_Consumption!E7,2))</f>
        <v>204.16</v>
      </c>
      <c r="AB7" s="6">
        <f>IF(Calibrate_Consumption!F7=0,Q7,ROUND(Calibrate_Consumption!F7,2))</f>
        <v>184.9</v>
      </c>
      <c r="AC7" s="6">
        <f>IF(Calibrate_Consumption!G7=0,R7,ROUND(Calibrate_Consumption!G7,2))</f>
        <v>166.92</v>
      </c>
      <c r="AD7" s="6">
        <f>IF(Calibrate_Consumption!H7=0,S7,ROUND(Calibrate_Consumption!H7,2))</f>
        <v>162.93</v>
      </c>
      <c r="AE7" s="6">
        <f>IF(Calibrate_Consumption!I7=0,T7,ROUND(Calibrate_Consumption!I7,2))</f>
        <v>139.03</v>
      </c>
      <c r="AF7" s="6">
        <f>IF(Calibrate_Consumption!J7=0,U7,ROUND(Calibrate_Consumption!J7,2))</f>
        <v>121.96</v>
      </c>
      <c r="AH7" s="1" t="str">
        <f t="shared" si="10"/>
        <v>C_CAN</v>
      </c>
      <c r="AI7" s="8">
        <f t="shared" si="0"/>
        <v>1.851851851852273E-4</v>
      </c>
      <c r="AJ7" s="8">
        <f t="shared" si="1"/>
        <v>-2.7131782945733792E-4</v>
      </c>
      <c r="AK7" s="8">
        <f t="shared" si="2"/>
        <v>-5.2631578947370415E-4</v>
      </c>
      <c r="AL7" s="8">
        <f t="shared" si="3"/>
        <v>7.8431372549017935E-4</v>
      </c>
      <c r="AM7" s="8">
        <f t="shared" si="4"/>
        <v>-5.4054054054050987E-4</v>
      </c>
      <c r="AN7" s="8">
        <f t="shared" si="5"/>
        <v>-4.7904191616773953E-4</v>
      </c>
      <c r="AO7" s="8">
        <f t="shared" si="6"/>
        <v>-4.2944785276069437E-4</v>
      </c>
      <c r="AP7" s="8">
        <f t="shared" si="7"/>
        <v>2.1582733812950457E-4</v>
      </c>
      <c r="AQ7" s="8">
        <f t="shared" si="7"/>
        <v>-3.2786885245906762E-4</v>
      </c>
    </row>
    <row r="8" spans="1:43" x14ac:dyDescent="0.25">
      <c r="A8" s="3" t="s">
        <v>3</v>
      </c>
      <c r="B8" s="4">
        <v>174.97149511393215</v>
      </c>
      <c r="C8" s="4">
        <v>181.98610568040465</v>
      </c>
      <c r="D8" s="4">
        <v>211.04747414222055</v>
      </c>
      <c r="E8" s="4">
        <v>241.10480446874132</v>
      </c>
      <c r="F8" s="4">
        <v>276.71292332514611</v>
      </c>
      <c r="G8" s="4">
        <v>298.88049754101814</v>
      </c>
      <c r="H8" s="4">
        <v>335.29311988220206</v>
      </c>
      <c r="I8" s="4">
        <v>334.74615747678962</v>
      </c>
      <c r="J8" s="4">
        <v>335.18390577776472</v>
      </c>
      <c r="L8" s="1" t="str">
        <f t="shared" si="8"/>
        <v>C_CHL</v>
      </c>
      <c r="M8">
        <f>VLOOKUP($L8,y_ref!$A:$J,MATCH(M$4,y_ref!$A$1:$J$1,0),FALSE)</f>
        <v>175</v>
      </c>
      <c r="N8">
        <f>VLOOKUP($L8,y_ref!$A:$J,MATCH(N$4,y_ref!$A$1:$J$1,0),FALSE)</f>
        <v>182</v>
      </c>
      <c r="O8">
        <f>VLOOKUP($L8,y_ref!$A:$J,MATCH(O$4,y_ref!$A$1:$J$1,0),FALSE)</f>
        <v>211</v>
      </c>
      <c r="P8">
        <f>VLOOKUP($L8,y_ref!$A:$J,MATCH(P$4,y_ref!$A$1:$J$1,0),FALSE)</f>
        <v>241</v>
      </c>
      <c r="Q8">
        <f>VLOOKUP($L8,y_ref!$A:$J,MATCH(Q$4,y_ref!$A$1:$J$1,0),FALSE)</f>
        <v>277</v>
      </c>
      <c r="R8">
        <f>VLOOKUP($L8,y_ref!$A:$J,MATCH(R$4,y_ref!$A$1:$J$1,0),FALSE)</f>
        <v>299</v>
      </c>
      <c r="S8">
        <f>VLOOKUP($L8,y_ref!$A:$J,MATCH(S$4,y_ref!$A$1:$J$1,0),FALSE)</f>
        <v>335</v>
      </c>
      <c r="T8">
        <f>VLOOKUP($L8,y_ref!$A:$J,MATCH(T$4,y_ref!$A$1:$J$1,0),FALSE)</f>
        <v>335</v>
      </c>
      <c r="U8">
        <f>VLOOKUP($L8,y_ref!$A:$J,MATCH(U$4,y_ref!$A$1:$J$1,0),FALSE)</f>
        <v>335</v>
      </c>
      <c r="W8" s="7" t="str">
        <f t="shared" si="9"/>
        <v>C_CHL</v>
      </c>
      <c r="X8" s="6">
        <f>IF(Calibrate_Consumption!B8=0,M8,ROUND(Calibrate_Consumption!B8,2))</f>
        <v>174.97</v>
      </c>
      <c r="Y8" s="6">
        <f>IF(Calibrate_Consumption!C8=0,N8,ROUND(Calibrate_Consumption!C8,2))</f>
        <v>181.99</v>
      </c>
      <c r="Z8" s="6">
        <f>IF(Calibrate_Consumption!D8=0,O8,ROUND(Calibrate_Consumption!D8,2))</f>
        <v>211.05</v>
      </c>
      <c r="AA8" s="6">
        <f>IF(Calibrate_Consumption!E8=0,P8,ROUND(Calibrate_Consumption!E8,2))</f>
        <v>241.1</v>
      </c>
      <c r="AB8" s="6">
        <f>IF(Calibrate_Consumption!F8=0,Q8,ROUND(Calibrate_Consumption!F8,2))</f>
        <v>276.70999999999998</v>
      </c>
      <c r="AC8" s="6">
        <f>IF(Calibrate_Consumption!G8=0,R8,ROUND(Calibrate_Consumption!G8,2))</f>
        <v>298.88</v>
      </c>
      <c r="AD8" s="6">
        <f>IF(Calibrate_Consumption!H8=0,S8,ROUND(Calibrate_Consumption!H8,2))</f>
        <v>335.29</v>
      </c>
      <c r="AE8" s="6">
        <f>IF(Calibrate_Consumption!I8=0,T8,ROUND(Calibrate_Consumption!I8,2))</f>
        <v>334.75</v>
      </c>
      <c r="AF8" s="6">
        <f>IF(Calibrate_Consumption!J8=0,U8,ROUND(Calibrate_Consumption!J8,2))</f>
        <v>335.18</v>
      </c>
      <c r="AH8" s="1" t="str">
        <f t="shared" si="10"/>
        <v>C_CHL</v>
      </c>
      <c r="AI8" s="8">
        <f t="shared" si="0"/>
        <v>-1.7142857142857793E-4</v>
      </c>
      <c r="AJ8" s="8">
        <f t="shared" si="1"/>
        <v>-5.494505494500497E-5</v>
      </c>
      <c r="AK8" s="8">
        <f t="shared" si="2"/>
        <v>2.3696682464460366E-4</v>
      </c>
      <c r="AL8" s="8">
        <f t="shared" si="3"/>
        <v>4.1493775933607599E-4</v>
      </c>
      <c r="AM8" s="8">
        <f t="shared" si="4"/>
        <v>-1.0469314079423122E-3</v>
      </c>
      <c r="AN8" s="8">
        <f t="shared" si="5"/>
        <v>-4.0133779264215567E-4</v>
      </c>
      <c r="AO8" s="8">
        <f t="shared" si="6"/>
        <v>8.6567164179110587E-4</v>
      </c>
      <c r="AP8" s="8">
        <f t="shared" si="7"/>
        <v>-7.4626865671641792E-4</v>
      </c>
      <c r="AQ8" s="8">
        <f t="shared" si="7"/>
        <v>5.3731343283584126E-4</v>
      </c>
    </row>
    <row r="9" spans="1:43" x14ac:dyDescent="0.25">
      <c r="A9" s="3" t="s">
        <v>23</v>
      </c>
      <c r="B9" s="4">
        <v>17407.826492702021</v>
      </c>
      <c r="C9" s="4">
        <v>17427.021007895288</v>
      </c>
      <c r="D9" s="4">
        <v>17464.069498660429</v>
      </c>
      <c r="E9" s="4">
        <v>17565.49944953285</v>
      </c>
      <c r="F9" s="4">
        <v>17620.707202630849</v>
      </c>
      <c r="G9" s="4">
        <v>17411.333244490921</v>
      </c>
      <c r="H9" s="4">
        <v>16768.025109467184</v>
      </c>
      <c r="I9" s="4">
        <v>16763.922015478362</v>
      </c>
      <c r="J9" s="4">
        <v>16739.259963979501</v>
      </c>
      <c r="L9" s="1" t="str">
        <f t="shared" si="8"/>
        <v>C_CHN_Eastern</v>
      </c>
      <c r="M9">
        <f>VLOOKUP($L9,y_ref!$A:$J,MATCH(M$4,y_ref!$A$1:$J$1,0),FALSE)</f>
        <v>17409</v>
      </c>
      <c r="N9">
        <f>VLOOKUP($L9,y_ref!$A:$J,MATCH(N$4,y_ref!$A$1:$J$1,0),FALSE)</f>
        <v>17426</v>
      </c>
      <c r="O9">
        <f>VLOOKUP($L9,y_ref!$A:$J,MATCH(O$4,y_ref!$A$1:$J$1,0),FALSE)</f>
        <v>17468</v>
      </c>
      <c r="P9">
        <f>VLOOKUP($L9,y_ref!$A:$J,MATCH(P$4,y_ref!$A$1:$J$1,0),FALSE)</f>
        <v>17553</v>
      </c>
      <c r="Q9">
        <f>VLOOKUP($L9,y_ref!$A:$J,MATCH(Q$4,y_ref!$A$1:$J$1,0),FALSE)</f>
        <v>17621</v>
      </c>
      <c r="R9">
        <f>VLOOKUP($L9,y_ref!$A:$J,MATCH(R$4,y_ref!$A$1:$J$1,0),FALSE)</f>
        <v>17409</v>
      </c>
      <c r="S9">
        <f>VLOOKUP($L9,y_ref!$A:$J,MATCH(S$4,y_ref!$A$1:$J$1,0),FALSE)</f>
        <v>16773</v>
      </c>
      <c r="T9">
        <f>VLOOKUP($L9,y_ref!$A:$J,MATCH(T$4,y_ref!$A$1:$J$1,0),FALSE)</f>
        <v>16773</v>
      </c>
      <c r="U9">
        <f>VLOOKUP($L9,y_ref!$A:$J,MATCH(U$4,y_ref!$A$1:$J$1,0),FALSE)</f>
        <v>16748</v>
      </c>
      <c r="W9" s="7" t="str">
        <f t="shared" si="9"/>
        <v>C_CHN_Eastern</v>
      </c>
      <c r="X9" s="6">
        <f>IF(Calibrate_Consumption!B9=0,M9,ROUND(Calibrate_Consumption!B9,2))</f>
        <v>17407.830000000002</v>
      </c>
      <c r="Y9" s="6">
        <f>IF(Calibrate_Consumption!C9=0,N9,ROUND(Calibrate_Consumption!C9,2))</f>
        <v>17427.02</v>
      </c>
      <c r="Z9" s="6">
        <f>IF(Calibrate_Consumption!D9=0,O9,ROUND(Calibrate_Consumption!D9,2))</f>
        <v>17464.07</v>
      </c>
      <c r="AA9" s="6">
        <f>IF(Calibrate_Consumption!E9=0,P9,ROUND(Calibrate_Consumption!E9,2))</f>
        <v>17565.5</v>
      </c>
      <c r="AB9" s="6">
        <f>IF(Calibrate_Consumption!F9=0,Q9,ROUND(Calibrate_Consumption!F9,2))</f>
        <v>17620.71</v>
      </c>
      <c r="AC9" s="6">
        <f>IF(Calibrate_Consumption!G9=0,R9,ROUND(Calibrate_Consumption!G9,2))</f>
        <v>17411.330000000002</v>
      </c>
      <c r="AD9" s="6">
        <f>IF(Calibrate_Consumption!H9=0,S9,ROUND(Calibrate_Consumption!H9,2))</f>
        <v>16768.03</v>
      </c>
      <c r="AE9" s="6">
        <f>IF(Calibrate_Consumption!I9=0,T9,ROUND(Calibrate_Consumption!I9,2))</f>
        <v>16763.919999999998</v>
      </c>
      <c r="AF9" s="6">
        <f>IF(Calibrate_Consumption!J9=0,U9,ROUND(Calibrate_Consumption!J9,2))</f>
        <v>16739.259999999998</v>
      </c>
      <c r="AH9" s="1" t="str">
        <f t="shared" si="10"/>
        <v>C_CHN_Eastern</v>
      </c>
      <c r="AI9" s="8">
        <f t="shared" si="0"/>
        <v>-6.7206617266830592E-5</v>
      </c>
      <c r="AJ9" s="8">
        <f t="shared" si="1"/>
        <v>5.8533226213728715E-5</v>
      </c>
      <c r="AK9" s="8">
        <f t="shared" si="2"/>
        <v>-2.2498282573850991E-4</v>
      </c>
      <c r="AL9" s="8">
        <f t="shared" si="3"/>
        <v>7.1212898080100272E-4</v>
      </c>
      <c r="AM9" s="8">
        <f t="shared" si="4"/>
        <v>-1.6457635775544697E-5</v>
      </c>
      <c r="AN9" s="8">
        <f t="shared" si="5"/>
        <v>1.3383881900176612E-4</v>
      </c>
      <c r="AO9" s="8">
        <f t="shared" si="6"/>
        <v>-2.9630954510231704E-4</v>
      </c>
      <c r="AP9" s="8">
        <f t="shared" si="7"/>
        <v>-5.4134621117282213E-4</v>
      </c>
      <c r="AQ9" s="8">
        <f t="shared" si="7"/>
        <v>-5.2185335562464775E-4</v>
      </c>
    </row>
    <row r="10" spans="1:43" x14ac:dyDescent="0.25">
      <c r="A10" s="3" t="s">
        <v>7</v>
      </c>
      <c r="B10" s="4">
        <v>19371.433829867874</v>
      </c>
      <c r="C10" s="4">
        <v>19390.43195347246</v>
      </c>
      <c r="D10" s="4">
        <v>19448.13386132189</v>
      </c>
      <c r="E10" s="4">
        <v>19535.884982877218</v>
      </c>
      <c r="F10" s="4">
        <v>19567.04297923639</v>
      </c>
      <c r="G10" s="4">
        <v>19482.464425642058</v>
      </c>
      <c r="H10" s="4">
        <v>18656.17520412404</v>
      </c>
      <c r="I10" s="4">
        <v>18520.620067236079</v>
      </c>
      <c r="J10" s="4">
        <v>18656.870532655361</v>
      </c>
      <c r="L10" s="1" t="str">
        <f t="shared" si="8"/>
        <v>C_CHN_Main</v>
      </c>
      <c r="M10">
        <f>VLOOKUP($L10,y_ref!$A:$J,MATCH(M$4,y_ref!$A$1:$J$1,0),FALSE)</f>
        <v>19371</v>
      </c>
      <c r="N10">
        <f>VLOOKUP($L10,y_ref!$A:$J,MATCH(N$4,y_ref!$A$1:$J$1,0),FALSE)</f>
        <v>19390</v>
      </c>
      <c r="O10">
        <f>VLOOKUP($L10,y_ref!$A:$J,MATCH(O$4,y_ref!$A$1:$J$1,0),FALSE)</f>
        <v>19437</v>
      </c>
      <c r="P10">
        <f>VLOOKUP($L10,y_ref!$A:$J,MATCH(P$4,y_ref!$A$1:$J$1,0),FALSE)</f>
        <v>19531</v>
      </c>
      <c r="Q10">
        <f>VLOOKUP($L10,y_ref!$A:$J,MATCH(Q$4,y_ref!$A$1:$J$1,0),FALSE)</f>
        <v>19607</v>
      </c>
      <c r="R10">
        <f>VLOOKUP($L10,y_ref!$A:$J,MATCH(R$4,y_ref!$A$1:$J$1,0),FALSE)</f>
        <v>19371</v>
      </c>
      <c r="S10">
        <f>VLOOKUP($L10,y_ref!$A:$J,MATCH(S$4,y_ref!$A$1:$J$1,0),FALSE)</f>
        <v>18663</v>
      </c>
      <c r="T10">
        <f>VLOOKUP($L10,y_ref!$A:$J,MATCH(T$4,y_ref!$A$1:$J$1,0),FALSE)</f>
        <v>18663</v>
      </c>
      <c r="U10">
        <f>VLOOKUP($L10,y_ref!$A:$J,MATCH(U$4,y_ref!$A$1:$J$1,0),FALSE)</f>
        <v>18635</v>
      </c>
      <c r="W10" s="7" t="str">
        <f t="shared" si="9"/>
        <v>C_CHN_Main</v>
      </c>
      <c r="X10" s="6">
        <f>IF(Calibrate_Consumption!B10=0,M10,ROUND(Calibrate_Consumption!B10,2))</f>
        <v>19371.43</v>
      </c>
      <c r="Y10" s="6">
        <f>IF(Calibrate_Consumption!C10=0,N10,ROUND(Calibrate_Consumption!C10,2))</f>
        <v>19390.43</v>
      </c>
      <c r="Z10" s="6">
        <f>IF(Calibrate_Consumption!D10=0,O10,ROUND(Calibrate_Consumption!D10,2))</f>
        <v>19448.13</v>
      </c>
      <c r="AA10" s="6">
        <f>IF(Calibrate_Consumption!E10=0,P10,ROUND(Calibrate_Consumption!E10,2))</f>
        <v>19535.88</v>
      </c>
      <c r="AB10" s="6">
        <f>IF(Calibrate_Consumption!F10=0,Q10,ROUND(Calibrate_Consumption!F10,2))</f>
        <v>19567.04</v>
      </c>
      <c r="AC10" s="6">
        <f>IF(Calibrate_Consumption!G10=0,R10,ROUND(Calibrate_Consumption!G10,2))</f>
        <v>19482.46</v>
      </c>
      <c r="AD10" s="6">
        <f>IF(Calibrate_Consumption!H10=0,S10,ROUND(Calibrate_Consumption!H10,2))</f>
        <v>18656.18</v>
      </c>
      <c r="AE10" s="6">
        <f>IF(Calibrate_Consumption!I10=0,T10,ROUND(Calibrate_Consumption!I10,2))</f>
        <v>18520.62</v>
      </c>
      <c r="AF10" s="6">
        <f>IF(Calibrate_Consumption!J10=0,U10,ROUND(Calibrate_Consumption!J10,2))</f>
        <v>18656.87</v>
      </c>
      <c r="AH10" s="1" t="str">
        <f t="shared" si="10"/>
        <v>C_CHN_Main</v>
      </c>
      <c r="AI10" s="8">
        <f t="shared" si="0"/>
        <v>2.2198131227107068E-5</v>
      </c>
      <c r="AJ10" s="8">
        <f t="shared" si="1"/>
        <v>2.2176379577116608E-5</v>
      </c>
      <c r="AK10" s="8">
        <f t="shared" si="2"/>
        <v>5.7261923136291701E-4</v>
      </c>
      <c r="AL10" s="8">
        <f t="shared" si="3"/>
        <v>2.4985919819778908E-4</v>
      </c>
      <c r="AM10" s="8">
        <f t="shared" si="4"/>
        <v>-2.0380476360483055E-3</v>
      </c>
      <c r="AN10" s="8">
        <f t="shared" si="5"/>
        <v>5.7539621083061857E-3</v>
      </c>
      <c r="AO10" s="8">
        <f t="shared" si="6"/>
        <v>-3.6542892353853661E-4</v>
      </c>
      <c r="AP10" s="8">
        <f t="shared" si="7"/>
        <v>-7.6289985532873071E-3</v>
      </c>
      <c r="AQ10" s="8">
        <f t="shared" si="7"/>
        <v>1.1735980681512736E-3</v>
      </c>
    </row>
    <row r="11" spans="1:43" x14ac:dyDescent="0.25">
      <c r="A11" s="3" t="s">
        <v>6</v>
      </c>
      <c r="B11" s="4">
        <v>6583.5578344836167</v>
      </c>
      <c r="C11" s="4">
        <v>6590.4633723593515</v>
      </c>
      <c r="D11" s="4">
        <v>6604.2605166045614</v>
      </c>
      <c r="E11" s="4">
        <v>6644.5214047707814</v>
      </c>
      <c r="F11" s="4">
        <v>6663.8894444858488</v>
      </c>
      <c r="G11" s="4">
        <v>6578.7278878885154</v>
      </c>
      <c r="H11" s="4">
        <v>6345.1096045941722</v>
      </c>
      <c r="I11" s="4">
        <v>6342.3459280450061</v>
      </c>
      <c r="J11" s="4">
        <v>6330.2266083913073</v>
      </c>
      <c r="L11" s="1" t="str">
        <f t="shared" si="8"/>
        <v>C_CHN_Northeast</v>
      </c>
      <c r="M11">
        <f>VLOOKUP($L11,y_ref!$A:$J,MATCH(M$4,y_ref!$A$1:$J$1,0),FALSE)</f>
        <v>6584</v>
      </c>
      <c r="N11">
        <f>VLOOKUP($L11,y_ref!$A:$J,MATCH(N$4,y_ref!$A$1:$J$1,0),FALSE)</f>
        <v>6590</v>
      </c>
      <c r="O11">
        <f>VLOOKUP($L11,y_ref!$A:$J,MATCH(O$4,y_ref!$A$1:$J$1,0),FALSE)</f>
        <v>6606</v>
      </c>
      <c r="P11">
        <f>VLOOKUP($L11,y_ref!$A:$J,MATCH(P$4,y_ref!$A$1:$J$1,0),FALSE)</f>
        <v>6639</v>
      </c>
      <c r="Q11">
        <f>VLOOKUP($L11,y_ref!$A:$J,MATCH(Q$4,y_ref!$A$1:$J$1,0),FALSE)</f>
        <v>6664</v>
      </c>
      <c r="R11">
        <f>VLOOKUP($L11,y_ref!$A:$J,MATCH(R$4,y_ref!$A$1:$J$1,0),FALSE)</f>
        <v>6584</v>
      </c>
      <c r="S11">
        <f>VLOOKUP($L11,y_ref!$A:$J,MATCH(S$4,y_ref!$A$1:$J$1,0),FALSE)</f>
        <v>6343</v>
      </c>
      <c r="T11">
        <f>VLOOKUP($L11,y_ref!$A:$J,MATCH(T$4,y_ref!$A$1:$J$1,0),FALSE)</f>
        <v>6343</v>
      </c>
      <c r="U11">
        <f>VLOOKUP($L11,y_ref!$A:$J,MATCH(U$4,y_ref!$A$1:$J$1,0),FALSE)</f>
        <v>6334</v>
      </c>
      <c r="W11" s="7" t="str">
        <f t="shared" si="9"/>
        <v>C_CHN_Northeast</v>
      </c>
      <c r="X11" s="6">
        <f>IF(Calibrate_Consumption!B11=0,M11,ROUND(Calibrate_Consumption!B11,2))</f>
        <v>6583.56</v>
      </c>
      <c r="Y11" s="6">
        <f>IF(Calibrate_Consumption!C11=0,N11,ROUND(Calibrate_Consumption!C11,2))</f>
        <v>6590.46</v>
      </c>
      <c r="Z11" s="6">
        <f>IF(Calibrate_Consumption!D11=0,O11,ROUND(Calibrate_Consumption!D11,2))</f>
        <v>6604.26</v>
      </c>
      <c r="AA11" s="6">
        <f>IF(Calibrate_Consumption!E11=0,P11,ROUND(Calibrate_Consumption!E11,2))</f>
        <v>6644.52</v>
      </c>
      <c r="AB11" s="6">
        <f>IF(Calibrate_Consumption!F11=0,Q11,ROUND(Calibrate_Consumption!F11,2))</f>
        <v>6663.89</v>
      </c>
      <c r="AC11" s="6">
        <f>IF(Calibrate_Consumption!G11=0,R11,ROUND(Calibrate_Consumption!G11,2))</f>
        <v>6578.73</v>
      </c>
      <c r="AD11" s="6">
        <f>IF(Calibrate_Consumption!H11=0,S11,ROUND(Calibrate_Consumption!H11,2))</f>
        <v>6345.11</v>
      </c>
      <c r="AE11" s="6">
        <f>IF(Calibrate_Consumption!I11=0,T11,ROUND(Calibrate_Consumption!I11,2))</f>
        <v>6342.35</v>
      </c>
      <c r="AF11" s="6">
        <f>IF(Calibrate_Consumption!J11=0,U11,ROUND(Calibrate_Consumption!J11,2))</f>
        <v>6330.23</v>
      </c>
      <c r="AH11" s="1" t="str">
        <f t="shared" si="10"/>
        <v>C_CHN_Northeast</v>
      </c>
      <c r="AI11" s="8">
        <f t="shared" si="0"/>
        <v>-6.6828675577095965E-5</v>
      </c>
      <c r="AJ11" s="8">
        <f t="shared" si="1"/>
        <v>6.9802731411234658E-5</v>
      </c>
      <c r="AK11" s="8">
        <f t="shared" si="2"/>
        <v>-2.6339691189824127E-4</v>
      </c>
      <c r="AL11" s="8">
        <f t="shared" si="3"/>
        <v>8.3145051965664049E-4</v>
      </c>
      <c r="AM11" s="8">
        <f t="shared" si="4"/>
        <v>-1.6506602641007291E-5</v>
      </c>
      <c r="AN11" s="8">
        <f t="shared" si="5"/>
        <v>-8.0042527339010277E-4</v>
      </c>
      <c r="AO11" s="8">
        <f t="shared" si="6"/>
        <v>3.326501655367606E-4</v>
      </c>
      <c r="AP11" s="8">
        <f t="shared" si="7"/>
        <v>-1.0247516947810756E-4</v>
      </c>
      <c r="AQ11" s="8">
        <f t="shared" si="7"/>
        <v>-5.952005052100468E-4</v>
      </c>
    </row>
    <row r="12" spans="1:43" x14ac:dyDescent="0.25">
      <c r="A12" s="3" t="s">
        <v>8</v>
      </c>
      <c r="B12" s="4">
        <v>9712.3313489498305</v>
      </c>
      <c r="C12" s="4">
        <v>9723.0904340662328</v>
      </c>
      <c r="D12" s="4">
        <v>9740.8693702192431</v>
      </c>
      <c r="E12" s="4">
        <v>9800.7577148722703</v>
      </c>
      <c r="F12" s="4">
        <v>9828.0019824733645</v>
      </c>
      <c r="G12" s="4">
        <v>9721.2665510206116</v>
      </c>
      <c r="H12" s="4">
        <v>9359.2331965466437</v>
      </c>
      <c r="I12" s="4">
        <v>9354.4214337359899</v>
      </c>
      <c r="J12" s="4">
        <v>9352.9479005771373</v>
      </c>
      <c r="L12" s="1" t="str">
        <f t="shared" si="8"/>
        <v>C_CHN_SIS</v>
      </c>
      <c r="M12">
        <f>VLOOKUP($L12,y_ref!$A:$J,MATCH(M$4,y_ref!$A$1:$J$1,0),FALSE)</f>
        <v>9714</v>
      </c>
      <c r="N12">
        <f>VLOOKUP($L12,y_ref!$A:$J,MATCH(N$4,y_ref!$A$1:$J$1,0),FALSE)</f>
        <v>9723</v>
      </c>
      <c r="O12">
        <f>VLOOKUP($L12,y_ref!$A:$J,MATCH(O$4,y_ref!$A$1:$J$1,0),FALSE)</f>
        <v>9747</v>
      </c>
      <c r="P12">
        <f>VLOOKUP($L12,y_ref!$A:$J,MATCH(P$4,y_ref!$A$1:$J$1,0),FALSE)</f>
        <v>9794</v>
      </c>
      <c r="Q12">
        <f>VLOOKUP($L12,y_ref!$A:$J,MATCH(Q$4,y_ref!$A$1:$J$1,0),FALSE)</f>
        <v>9832</v>
      </c>
      <c r="R12">
        <f>VLOOKUP($L12,y_ref!$A:$J,MATCH(R$4,y_ref!$A$1:$J$1,0),FALSE)</f>
        <v>9714</v>
      </c>
      <c r="S12">
        <f>VLOOKUP($L12,y_ref!$A:$J,MATCH(S$4,y_ref!$A$1:$J$1,0),FALSE)</f>
        <v>9359</v>
      </c>
      <c r="T12">
        <f>VLOOKUP($L12,y_ref!$A:$J,MATCH(T$4,y_ref!$A$1:$J$1,0),FALSE)</f>
        <v>9359</v>
      </c>
      <c r="U12">
        <f>VLOOKUP($L12,y_ref!$A:$J,MATCH(U$4,y_ref!$A$1:$J$1,0),FALSE)</f>
        <v>9345</v>
      </c>
      <c r="W12" s="7" t="str">
        <f t="shared" si="9"/>
        <v>C_CHN_SIS</v>
      </c>
      <c r="X12" s="6">
        <f>IF(Calibrate_Consumption!B12=0,M12,ROUND(Calibrate_Consumption!B12,2))</f>
        <v>9712.33</v>
      </c>
      <c r="Y12" s="6">
        <f>IF(Calibrate_Consumption!C12=0,N12,ROUND(Calibrate_Consumption!C12,2))</f>
        <v>9723.09</v>
      </c>
      <c r="Z12" s="6">
        <f>IF(Calibrate_Consumption!D12=0,O12,ROUND(Calibrate_Consumption!D12,2))</f>
        <v>9740.8700000000008</v>
      </c>
      <c r="AA12" s="6">
        <f>IF(Calibrate_Consumption!E12=0,P12,ROUND(Calibrate_Consumption!E12,2))</f>
        <v>9800.76</v>
      </c>
      <c r="AB12" s="6">
        <f>IF(Calibrate_Consumption!F12=0,Q12,ROUND(Calibrate_Consumption!F12,2))</f>
        <v>9828</v>
      </c>
      <c r="AC12" s="6">
        <f>IF(Calibrate_Consumption!G12=0,R12,ROUND(Calibrate_Consumption!G12,2))</f>
        <v>9721.27</v>
      </c>
      <c r="AD12" s="6">
        <f>IF(Calibrate_Consumption!H12=0,S12,ROUND(Calibrate_Consumption!H12,2))</f>
        <v>9359.23</v>
      </c>
      <c r="AE12" s="6">
        <f>IF(Calibrate_Consumption!I12=0,T12,ROUND(Calibrate_Consumption!I12,2))</f>
        <v>9354.42</v>
      </c>
      <c r="AF12" s="6">
        <f>IF(Calibrate_Consumption!J12=0,U12,ROUND(Calibrate_Consumption!J12,2))</f>
        <v>9352.9500000000007</v>
      </c>
      <c r="AH12" s="1" t="str">
        <f t="shared" si="10"/>
        <v>C_CHN_SIS</v>
      </c>
      <c r="AI12" s="8">
        <f t="shared" si="0"/>
        <v>-1.7191682108298051E-4</v>
      </c>
      <c r="AJ12" s="8">
        <f t="shared" si="1"/>
        <v>9.256402344970228E-6</v>
      </c>
      <c r="AK12" s="8">
        <f t="shared" si="2"/>
        <v>-6.2891145993630856E-4</v>
      </c>
      <c r="AL12" s="8">
        <f t="shared" si="3"/>
        <v>6.9021850112315885E-4</v>
      </c>
      <c r="AM12" s="8">
        <f t="shared" si="4"/>
        <v>-4.0683482506102521E-4</v>
      </c>
      <c r="AN12" s="8">
        <f t="shared" si="5"/>
        <v>7.4840436483430473E-4</v>
      </c>
      <c r="AO12" s="8">
        <f t="shared" si="6"/>
        <v>2.4575275136185859E-5</v>
      </c>
      <c r="AP12" s="8">
        <f t="shared" si="7"/>
        <v>-4.8936852227801338E-4</v>
      </c>
      <c r="AQ12" s="8">
        <f t="shared" si="7"/>
        <v>8.5072231139654651E-4</v>
      </c>
    </row>
    <row r="13" spans="1:43" x14ac:dyDescent="0.25">
      <c r="A13" s="3" t="s">
        <v>24</v>
      </c>
      <c r="B13" s="4">
        <v>12974.824562780072</v>
      </c>
      <c r="C13" s="4">
        <v>12986.520580282928</v>
      </c>
      <c r="D13" s="4">
        <v>13021.974745129806</v>
      </c>
      <c r="E13" s="4">
        <v>13093.284345207823</v>
      </c>
      <c r="F13" s="4">
        <v>13125.115150923679</v>
      </c>
      <c r="G13" s="4">
        <v>12969.338941730946</v>
      </c>
      <c r="H13" s="4">
        <v>12508.217341651311</v>
      </c>
      <c r="I13" s="4">
        <v>12504.564794057133</v>
      </c>
      <c r="J13" s="4">
        <v>12486.037170803276</v>
      </c>
      <c r="L13" s="1" t="str">
        <f t="shared" si="8"/>
        <v>C_CHN_South</v>
      </c>
      <c r="M13">
        <f>VLOOKUP($L13,y_ref!$A:$J,MATCH(M$4,y_ref!$A$1:$J$1,0),FALSE)</f>
        <v>12975</v>
      </c>
      <c r="N13">
        <f>VLOOKUP($L13,y_ref!$A:$J,MATCH(N$4,y_ref!$A$1:$J$1,0),FALSE)</f>
        <v>12988</v>
      </c>
      <c r="O13">
        <f>VLOOKUP($L13,y_ref!$A:$J,MATCH(O$4,y_ref!$A$1:$J$1,0),FALSE)</f>
        <v>13019</v>
      </c>
      <c r="P13">
        <f>VLOOKUP($L13,y_ref!$A:$J,MATCH(P$4,y_ref!$A$1:$J$1,0),FALSE)</f>
        <v>13082</v>
      </c>
      <c r="Q13">
        <f>VLOOKUP($L13,y_ref!$A:$J,MATCH(Q$4,y_ref!$A$1:$J$1,0),FALSE)</f>
        <v>13133</v>
      </c>
      <c r="R13">
        <f>VLOOKUP($L13,y_ref!$A:$J,MATCH(R$4,y_ref!$A$1:$J$1,0),FALSE)</f>
        <v>12975</v>
      </c>
      <c r="S13">
        <f>VLOOKUP($L13,y_ref!$A:$J,MATCH(S$4,y_ref!$A$1:$J$1,0),FALSE)</f>
        <v>12501</v>
      </c>
      <c r="T13">
        <f>VLOOKUP($L13,y_ref!$A:$J,MATCH(T$4,y_ref!$A$1:$J$1,0),FALSE)</f>
        <v>12501</v>
      </c>
      <c r="U13">
        <f>VLOOKUP($L13,y_ref!$A:$J,MATCH(U$4,y_ref!$A$1:$J$1,0),FALSE)</f>
        <v>12482</v>
      </c>
      <c r="W13" s="7" t="str">
        <f t="shared" si="9"/>
        <v>C_CHN_South</v>
      </c>
      <c r="X13" s="6">
        <f>IF(Calibrate_Consumption!B13=0,M13,ROUND(Calibrate_Consumption!B13,2))</f>
        <v>12974.82</v>
      </c>
      <c r="Y13" s="6">
        <f>IF(Calibrate_Consumption!C13=0,N13,ROUND(Calibrate_Consumption!C13,2))</f>
        <v>12986.52</v>
      </c>
      <c r="Z13" s="6">
        <f>IF(Calibrate_Consumption!D13=0,O13,ROUND(Calibrate_Consumption!D13,2))</f>
        <v>13021.97</v>
      </c>
      <c r="AA13" s="6">
        <f>IF(Calibrate_Consumption!E13=0,P13,ROUND(Calibrate_Consumption!E13,2))</f>
        <v>13093.28</v>
      </c>
      <c r="AB13" s="6">
        <f>IF(Calibrate_Consumption!F13=0,Q13,ROUND(Calibrate_Consumption!F13,2))</f>
        <v>13125.12</v>
      </c>
      <c r="AC13" s="6">
        <f>IF(Calibrate_Consumption!G13=0,R13,ROUND(Calibrate_Consumption!G13,2))</f>
        <v>12969.34</v>
      </c>
      <c r="AD13" s="6">
        <f>IF(Calibrate_Consumption!H13=0,S13,ROUND(Calibrate_Consumption!H13,2))</f>
        <v>12508.22</v>
      </c>
      <c r="AE13" s="6">
        <f>IF(Calibrate_Consumption!I13=0,T13,ROUND(Calibrate_Consumption!I13,2))</f>
        <v>12504.56</v>
      </c>
      <c r="AF13" s="6">
        <f>IF(Calibrate_Consumption!J13=0,U13,ROUND(Calibrate_Consumption!J13,2))</f>
        <v>12486.04</v>
      </c>
      <c r="AH13" s="1" t="str">
        <f t="shared" si="10"/>
        <v>C_CHN_South</v>
      </c>
      <c r="AI13" s="8">
        <f t="shared" si="0"/>
        <v>-1.3872832369964628E-5</v>
      </c>
      <c r="AJ13" s="8">
        <f t="shared" si="1"/>
        <v>-1.1395133969814932E-4</v>
      </c>
      <c r="AK13" s="8">
        <f t="shared" si="2"/>
        <v>2.2812812043930756E-4</v>
      </c>
      <c r="AL13" s="8">
        <f t="shared" si="3"/>
        <v>8.6225347806150857E-4</v>
      </c>
      <c r="AM13" s="8">
        <f t="shared" si="4"/>
        <v>-6.0001522881285307E-4</v>
      </c>
      <c r="AN13" s="8">
        <f t="shared" si="5"/>
        <v>-4.3622350674372675E-4</v>
      </c>
      <c r="AO13" s="8">
        <f t="shared" si="6"/>
        <v>5.7755379569629191E-4</v>
      </c>
      <c r="AP13" s="8">
        <f t="shared" si="7"/>
        <v>2.8477721782253345E-4</v>
      </c>
      <c r="AQ13" s="8">
        <f t="shared" si="7"/>
        <v>3.2366607915405171E-4</v>
      </c>
    </row>
    <row r="14" spans="1:43" x14ac:dyDescent="0.25">
      <c r="A14" s="3" t="s">
        <v>30</v>
      </c>
      <c r="B14" s="4">
        <v>835.70535117644783</v>
      </c>
      <c r="C14" s="4">
        <v>794.0518870784307</v>
      </c>
      <c r="D14" s="4">
        <v>685.67171927205686</v>
      </c>
      <c r="E14" s="4">
        <v>533.38520255280469</v>
      </c>
      <c r="F14" s="4">
        <v>386.89504588300963</v>
      </c>
      <c r="G14" s="4">
        <v>280.10807447927129</v>
      </c>
      <c r="H14" s="4">
        <v>221.83129267218379</v>
      </c>
      <c r="I14" s="4">
        <v>69.051631166462926</v>
      </c>
      <c r="J14" s="4">
        <v>35.024534675986637</v>
      </c>
      <c r="L14" s="1" t="str">
        <f t="shared" si="8"/>
        <v>C_DEU</v>
      </c>
      <c r="M14">
        <f>VLOOKUP($L14,y_ref!$A:$J,MATCH(M$4,y_ref!$A$1:$J$1,0),FALSE)</f>
        <v>836</v>
      </c>
      <c r="N14">
        <f>VLOOKUP($L14,y_ref!$A:$J,MATCH(N$4,y_ref!$A$1:$J$1,0),FALSE)</f>
        <v>794</v>
      </c>
      <c r="O14">
        <f>VLOOKUP($L14,y_ref!$A:$J,MATCH(O$4,y_ref!$A$1:$J$1,0),FALSE)</f>
        <v>686</v>
      </c>
      <c r="P14">
        <f>VLOOKUP($L14,y_ref!$A:$J,MATCH(P$4,y_ref!$A$1:$J$1,0),FALSE)</f>
        <v>533</v>
      </c>
      <c r="Q14">
        <f>VLOOKUP($L14,y_ref!$A:$J,MATCH(Q$4,y_ref!$A$1:$J$1,0),FALSE)</f>
        <v>387</v>
      </c>
      <c r="R14">
        <f>VLOOKUP($L14,y_ref!$A:$J,MATCH(R$4,y_ref!$A$1:$J$1,0),FALSE)</f>
        <v>280</v>
      </c>
      <c r="S14">
        <f>VLOOKUP($L14,y_ref!$A:$J,MATCH(S$4,y_ref!$A$1:$J$1,0),FALSE)</f>
        <v>222</v>
      </c>
      <c r="T14">
        <f>VLOOKUP($L14,y_ref!$A:$J,MATCH(T$4,y_ref!$A$1:$J$1,0),FALSE)</f>
        <v>69</v>
      </c>
      <c r="U14">
        <f>VLOOKUP($L14,y_ref!$A:$J,MATCH(U$4,y_ref!$A$1:$J$1,0),FALSE)</f>
        <v>35</v>
      </c>
      <c r="W14" s="7" t="str">
        <f t="shared" si="9"/>
        <v>C_DEU</v>
      </c>
      <c r="X14" s="6">
        <f>IF(Calibrate_Consumption!B14=0,M14,ROUND(Calibrate_Consumption!B14,2))</f>
        <v>835.71</v>
      </c>
      <c r="Y14" s="6">
        <f>IF(Calibrate_Consumption!C14=0,N14,ROUND(Calibrate_Consumption!C14,2))</f>
        <v>794.05</v>
      </c>
      <c r="Z14" s="6">
        <f>IF(Calibrate_Consumption!D14=0,O14,ROUND(Calibrate_Consumption!D14,2))</f>
        <v>685.67</v>
      </c>
      <c r="AA14" s="6">
        <f>IF(Calibrate_Consumption!E14=0,P14,ROUND(Calibrate_Consumption!E14,2))</f>
        <v>533.39</v>
      </c>
      <c r="AB14" s="6">
        <f>IF(Calibrate_Consumption!F14=0,Q14,ROUND(Calibrate_Consumption!F14,2))</f>
        <v>386.9</v>
      </c>
      <c r="AC14" s="6">
        <f>IF(Calibrate_Consumption!G14=0,R14,ROUND(Calibrate_Consumption!G14,2))</f>
        <v>280.11</v>
      </c>
      <c r="AD14" s="6">
        <f>IF(Calibrate_Consumption!H14=0,S14,ROUND(Calibrate_Consumption!H14,2))</f>
        <v>221.83</v>
      </c>
      <c r="AE14" s="6">
        <f>IF(Calibrate_Consumption!I14=0,T14,ROUND(Calibrate_Consumption!I14,2))</f>
        <v>69.05</v>
      </c>
      <c r="AF14" s="6">
        <f>IF(Calibrate_Consumption!J14=0,U14,ROUND(Calibrate_Consumption!J14,2))</f>
        <v>35.020000000000003</v>
      </c>
      <c r="AH14" s="1" t="str">
        <f t="shared" si="10"/>
        <v>C_DEU</v>
      </c>
      <c r="AI14" s="8">
        <f t="shared" si="0"/>
        <v>-3.4688995215306653E-4</v>
      </c>
      <c r="AJ14" s="8">
        <f t="shared" si="1"/>
        <v>6.2972292191378494E-5</v>
      </c>
      <c r="AK14" s="8">
        <f t="shared" si="2"/>
        <v>-4.8104956268227539E-4</v>
      </c>
      <c r="AL14" s="8">
        <f t="shared" si="3"/>
        <v>7.3170731707314514E-4</v>
      </c>
      <c r="AM14" s="8">
        <f t="shared" si="4"/>
        <v>-2.5839793281659621E-4</v>
      </c>
      <c r="AN14" s="8">
        <f t="shared" si="5"/>
        <v>3.9285714285719155E-4</v>
      </c>
      <c r="AO14" s="8">
        <f t="shared" si="6"/>
        <v>-7.6576576576570948E-4</v>
      </c>
      <c r="AP14" s="8">
        <f t="shared" si="7"/>
        <v>7.246376811593791E-4</v>
      </c>
      <c r="AQ14" s="8">
        <f t="shared" si="7"/>
        <v>5.714285714286607E-4</v>
      </c>
    </row>
    <row r="15" spans="1:43" x14ac:dyDescent="0.25">
      <c r="A15" s="3" t="s">
        <v>31</v>
      </c>
      <c r="B15" s="4">
        <v>114.98543259520335</v>
      </c>
      <c r="C15" s="4">
        <v>109.00251669701662</v>
      </c>
      <c r="D15" s="4">
        <v>94.039655099200516</v>
      </c>
      <c r="E15" s="4">
        <v>73.011825996659837</v>
      </c>
      <c r="F15" s="4">
        <v>53.01347650720593</v>
      </c>
      <c r="G15" s="4">
        <v>38.983423414539132</v>
      </c>
      <c r="H15" s="4">
        <v>30.999493888108141</v>
      </c>
      <c r="I15" s="4">
        <v>8.9998974168428738</v>
      </c>
      <c r="J15" s="4">
        <v>4.9995905706056982</v>
      </c>
      <c r="L15" s="1" t="str">
        <f t="shared" si="8"/>
        <v>C_DNK</v>
      </c>
      <c r="M15">
        <f>VLOOKUP($L15,y_ref!$A:$J,MATCH(M$4,y_ref!$A$1:$J$1,0),FALSE)</f>
        <v>115</v>
      </c>
      <c r="N15">
        <f>VLOOKUP($L15,y_ref!$A:$J,MATCH(N$4,y_ref!$A$1:$J$1,0),FALSE)</f>
        <v>109</v>
      </c>
      <c r="O15">
        <f>VLOOKUP($L15,y_ref!$A:$J,MATCH(O$4,y_ref!$A$1:$J$1,0),FALSE)</f>
        <v>94</v>
      </c>
      <c r="P15">
        <f>VLOOKUP($L15,y_ref!$A:$J,MATCH(P$4,y_ref!$A$1:$J$1,0),FALSE)</f>
        <v>73</v>
      </c>
      <c r="Q15">
        <f>VLOOKUP($L15,y_ref!$A:$J,MATCH(Q$4,y_ref!$A$1:$J$1,0),FALSE)</f>
        <v>53</v>
      </c>
      <c r="R15">
        <f>VLOOKUP($L15,y_ref!$A:$J,MATCH(R$4,y_ref!$A$1:$J$1,0),FALSE)</f>
        <v>39</v>
      </c>
      <c r="S15">
        <f>VLOOKUP($L15,y_ref!$A:$J,MATCH(S$4,y_ref!$A$1:$J$1,0),FALSE)</f>
        <v>31</v>
      </c>
      <c r="T15">
        <f>VLOOKUP($L15,y_ref!$A:$J,MATCH(T$4,y_ref!$A$1:$J$1,0),FALSE)</f>
        <v>9</v>
      </c>
      <c r="U15">
        <f>VLOOKUP($L15,y_ref!$A:$J,MATCH(U$4,y_ref!$A$1:$J$1,0),FALSE)</f>
        <v>5</v>
      </c>
      <c r="W15" s="7" t="str">
        <f t="shared" si="9"/>
        <v>C_DNK</v>
      </c>
      <c r="X15" s="6">
        <f>IF(Calibrate_Consumption!B15=0,M15,ROUND(Calibrate_Consumption!B15,2))</f>
        <v>114.99</v>
      </c>
      <c r="Y15" s="6">
        <f>IF(Calibrate_Consumption!C15=0,N15,ROUND(Calibrate_Consumption!C15,2))</f>
        <v>109</v>
      </c>
      <c r="Z15" s="6">
        <f>IF(Calibrate_Consumption!D15=0,O15,ROUND(Calibrate_Consumption!D15,2))</f>
        <v>94.04</v>
      </c>
      <c r="AA15" s="6">
        <f>IF(Calibrate_Consumption!E15=0,P15,ROUND(Calibrate_Consumption!E15,2))</f>
        <v>73.010000000000005</v>
      </c>
      <c r="AB15" s="6">
        <f>IF(Calibrate_Consumption!F15=0,Q15,ROUND(Calibrate_Consumption!F15,2))</f>
        <v>53.01</v>
      </c>
      <c r="AC15" s="6">
        <f>IF(Calibrate_Consumption!G15=0,R15,ROUND(Calibrate_Consumption!G15,2))</f>
        <v>38.979999999999997</v>
      </c>
      <c r="AD15" s="6">
        <f>IF(Calibrate_Consumption!H15=0,S15,ROUND(Calibrate_Consumption!H15,2))</f>
        <v>31</v>
      </c>
      <c r="AE15" s="6">
        <f>IF(Calibrate_Consumption!I15=0,T15,ROUND(Calibrate_Consumption!I15,2))</f>
        <v>9</v>
      </c>
      <c r="AF15" s="6">
        <f>IF(Calibrate_Consumption!J15=0,U15,ROUND(Calibrate_Consumption!J15,2))</f>
        <v>5</v>
      </c>
      <c r="AH15" s="1" t="str">
        <f t="shared" si="10"/>
        <v>C_DNK</v>
      </c>
      <c r="AI15" s="8">
        <f t="shared" si="0"/>
        <v>-8.695652173917492E-5</v>
      </c>
      <c r="AJ15" s="8">
        <f t="shared" si="1"/>
        <v>0</v>
      </c>
      <c r="AK15" s="8">
        <f t="shared" si="2"/>
        <v>4.2553191489368353E-4</v>
      </c>
      <c r="AL15" s="8">
        <f t="shared" si="3"/>
        <v>1.369863013699331E-4</v>
      </c>
      <c r="AM15" s="8">
        <f t="shared" si="4"/>
        <v>1.8867924528298132E-4</v>
      </c>
      <c r="AN15" s="8">
        <f t="shared" si="5"/>
        <v>-5.1282051282059294E-4</v>
      </c>
      <c r="AO15" s="8">
        <f t="shared" si="6"/>
        <v>0</v>
      </c>
      <c r="AP15" s="8">
        <f t="shared" si="7"/>
        <v>0</v>
      </c>
      <c r="AQ15" s="8">
        <f t="shared" si="7"/>
        <v>0</v>
      </c>
    </row>
    <row r="16" spans="1:43" x14ac:dyDescent="0.25">
      <c r="A16" s="3" t="s">
        <v>27</v>
      </c>
      <c r="B16" s="4">
        <v>256.92922108714066</v>
      </c>
      <c r="C16" s="4">
        <v>243.94683321488463</v>
      </c>
      <c r="D16" s="4">
        <v>210.91147084711315</v>
      </c>
      <c r="E16" s="4">
        <v>164.13120268166324</v>
      </c>
      <c r="F16" s="4">
        <v>118.97772631772487</v>
      </c>
      <c r="G16" s="4">
        <v>86.040583128843352</v>
      </c>
      <c r="H16" s="4">
        <v>68.020451974405475</v>
      </c>
      <c r="I16" s="4">
        <v>21.006047703326569</v>
      </c>
      <c r="J16" s="4">
        <v>11.00249876400837</v>
      </c>
      <c r="L16" s="1" t="str">
        <f t="shared" si="8"/>
        <v>C_ESP</v>
      </c>
      <c r="M16">
        <f>VLOOKUP($L16,y_ref!$A:$J,MATCH(M$4,y_ref!$A$1:$J$1,0),FALSE)</f>
        <v>257</v>
      </c>
      <c r="N16">
        <f>VLOOKUP($L16,y_ref!$A:$J,MATCH(N$4,y_ref!$A$1:$J$1,0),FALSE)</f>
        <v>244</v>
      </c>
      <c r="O16">
        <f>VLOOKUP($L16,y_ref!$A:$J,MATCH(O$4,y_ref!$A$1:$J$1,0),FALSE)</f>
        <v>211</v>
      </c>
      <c r="P16">
        <f>VLOOKUP($L16,y_ref!$A:$J,MATCH(P$4,y_ref!$A$1:$J$1,0),FALSE)</f>
        <v>164</v>
      </c>
      <c r="Q16">
        <f>VLOOKUP($L16,y_ref!$A:$J,MATCH(Q$4,y_ref!$A$1:$J$1,0),FALSE)</f>
        <v>119</v>
      </c>
      <c r="R16">
        <f>VLOOKUP($L16,y_ref!$A:$J,MATCH(R$4,y_ref!$A$1:$J$1,0),FALSE)</f>
        <v>86</v>
      </c>
      <c r="S16">
        <f>VLOOKUP($L16,y_ref!$A:$J,MATCH(S$4,y_ref!$A$1:$J$1,0),FALSE)</f>
        <v>68</v>
      </c>
      <c r="T16">
        <f>VLOOKUP($L16,y_ref!$A:$J,MATCH(T$4,y_ref!$A$1:$J$1,0),FALSE)</f>
        <v>21</v>
      </c>
      <c r="U16">
        <f>VLOOKUP($L16,y_ref!$A:$J,MATCH(U$4,y_ref!$A$1:$J$1,0),FALSE)</f>
        <v>11</v>
      </c>
      <c r="W16" s="7" t="str">
        <f t="shared" si="9"/>
        <v>C_ESP</v>
      </c>
      <c r="X16" s="6">
        <f>IF(Calibrate_Consumption!B16=0,M16,ROUND(Calibrate_Consumption!B16,2))</f>
        <v>256.93</v>
      </c>
      <c r="Y16" s="6">
        <f>IF(Calibrate_Consumption!C16=0,N16,ROUND(Calibrate_Consumption!C16,2))</f>
        <v>243.95</v>
      </c>
      <c r="Z16" s="6">
        <f>IF(Calibrate_Consumption!D16=0,O16,ROUND(Calibrate_Consumption!D16,2))</f>
        <v>210.91</v>
      </c>
      <c r="AA16" s="6">
        <f>IF(Calibrate_Consumption!E16=0,P16,ROUND(Calibrate_Consumption!E16,2))</f>
        <v>164.13</v>
      </c>
      <c r="AB16" s="6">
        <f>IF(Calibrate_Consumption!F16=0,Q16,ROUND(Calibrate_Consumption!F16,2))</f>
        <v>118.98</v>
      </c>
      <c r="AC16" s="6">
        <f>IF(Calibrate_Consumption!G16=0,R16,ROUND(Calibrate_Consumption!G16,2))</f>
        <v>86.04</v>
      </c>
      <c r="AD16" s="6">
        <f>IF(Calibrate_Consumption!H16=0,S16,ROUND(Calibrate_Consumption!H16,2))</f>
        <v>68.02</v>
      </c>
      <c r="AE16" s="6">
        <f>IF(Calibrate_Consumption!I16=0,T16,ROUND(Calibrate_Consumption!I16,2))</f>
        <v>21.01</v>
      </c>
      <c r="AF16" s="6">
        <f>IF(Calibrate_Consumption!J16=0,U16,ROUND(Calibrate_Consumption!J16,2))</f>
        <v>11</v>
      </c>
      <c r="AH16" s="1" t="str">
        <f t="shared" si="10"/>
        <v>C_ESP</v>
      </c>
      <c r="AI16" s="8">
        <f t="shared" si="0"/>
        <v>-2.7237354085600458E-4</v>
      </c>
      <c r="AJ16" s="8">
        <f t="shared" si="1"/>
        <v>-2.0491803278693184E-4</v>
      </c>
      <c r="AK16" s="8">
        <f t="shared" si="2"/>
        <v>-4.2654028436020573E-4</v>
      </c>
      <c r="AL16" s="8">
        <f t="shared" si="3"/>
        <v>7.9268292682924059E-4</v>
      </c>
      <c r="AM16" s="8">
        <f t="shared" si="4"/>
        <v>-1.6806722689072286E-4</v>
      </c>
      <c r="AN16" s="8">
        <f t="shared" si="5"/>
        <v>4.6511627906984016E-4</v>
      </c>
      <c r="AO16" s="8">
        <f t="shared" si="6"/>
        <v>2.9411764705876501E-4</v>
      </c>
      <c r="AP16" s="8">
        <f t="shared" si="7"/>
        <v>4.7619047619055062E-4</v>
      </c>
      <c r="AQ16" s="8">
        <f t="shared" si="7"/>
        <v>0</v>
      </c>
    </row>
    <row r="17" spans="1:43" x14ac:dyDescent="0.25">
      <c r="A17" s="3" t="s">
        <v>32</v>
      </c>
      <c r="B17" s="4">
        <v>123.0314041211178</v>
      </c>
      <c r="C17" s="4">
        <v>116.98416293760728</v>
      </c>
      <c r="D17" s="4">
        <v>100.99452191840501</v>
      </c>
      <c r="E17" s="4">
        <v>78.009509882937209</v>
      </c>
      <c r="F17" s="4">
        <v>56.987032268756025</v>
      </c>
      <c r="G17" s="4">
        <v>41.027120955744543</v>
      </c>
      <c r="H17" s="4">
        <v>32.983892075106311</v>
      </c>
      <c r="I17" s="4">
        <v>9.9954334025773619</v>
      </c>
      <c r="J17" s="4">
        <v>4.9972969685905868</v>
      </c>
      <c r="L17" s="1" t="str">
        <f t="shared" si="8"/>
        <v>C_FIN</v>
      </c>
      <c r="M17">
        <f>VLOOKUP($L17,y_ref!$A:$J,MATCH(M$4,y_ref!$A$1:$J$1,0),FALSE)</f>
        <v>123</v>
      </c>
      <c r="N17">
        <f>VLOOKUP($L17,y_ref!$A:$J,MATCH(N$4,y_ref!$A$1:$J$1,0),FALSE)</f>
        <v>117</v>
      </c>
      <c r="O17">
        <f>VLOOKUP($L17,y_ref!$A:$J,MATCH(O$4,y_ref!$A$1:$J$1,0),FALSE)</f>
        <v>101</v>
      </c>
      <c r="P17">
        <f>VLOOKUP($L17,y_ref!$A:$J,MATCH(P$4,y_ref!$A$1:$J$1,0),FALSE)</f>
        <v>78</v>
      </c>
      <c r="Q17">
        <f>VLOOKUP($L17,y_ref!$A:$J,MATCH(Q$4,y_ref!$A$1:$J$1,0),FALSE)</f>
        <v>57</v>
      </c>
      <c r="R17">
        <f>VLOOKUP($L17,y_ref!$A:$J,MATCH(R$4,y_ref!$A$1:$J$1,0),FALSE)</f>
        <v>41</v>
      </c>
      <c r="S17">
        <f>VLOOKUP($L17,y_ref!$A:$J,MATCH(S$4,y_ref!$A$1:$J$1,0),FALSE)</f>
        <v>33</v>
      </c>
      <c r="T17">
        <f>VLOOKUP($L17,y_ref!$A:$J,MATCH(T$4,y_ref!$A$1:$J$1,0),FALSE)</f>
        <v>10</v>
      </c>
      <c r="U17">
        <f>VLOOKUP($L17,y_ref!$A:$J,MATCH(U$4,y_ref!$A$1:$J$1,0),FALSE)</f>
        <v>5</v>
      </c>
      <c r="W17" s="7" t="str">
        <f t="shared" si="9"/>
        <v>C_FIN</v>
      </c>
      <c r="X17" s="6">
        <f>IF(Calibrate_Consumption!B17=0,M17,ROUND(Calibrate_Consumption!B17,2))</f>
        <v>123.03</v>
      </c>
      <c r="Y17" s="6">
        <f>IF(Calibrate_Consumption!C17=0,N17,ROUND(Calibrate_Consumption!C17,2))</f>
        <v>116.98</v>
      </c>
      <c r="Z17" s="6">
        <f>IF(Calibrate_Consumption!D17=0,O17,ROUND(Calibrate_Consumption!D17,2))</f>
        <v>100.99</v>
      </c>
      <c r="AA17" s="6">
        <f>IF(Calibrate_Consumption!E17=0,P17,ROUND(Calibrate_Consumption!E17,2))</f>
        <v>78.010000000000005</v>
      </c>
      <c r="AB17" s="6">
        <f>IF(Calibrate_Consumption!F17=0,Q17,ROUND(Calibrate_Consumption!F17,2))</f>
        <v>56.99</v>
      </c>
      <c r="AC17" s="6">
        <f>IF(Calibrate_Consumption!G17=0,R17,ROUND(Calibrate_Consumption!G17,2))</f>
        <v>41.03</v>
      </c>
      <c r="AD17" s="6">
        <f>IF(Calibrate_Consumption!H17=0,S17,ROUND(Calibrate_Consumption!H17,2))</f>
        <v>32.979999999999997</v>
      </c>
      <c r="AE17" s="6">
        <f>IF(Calibrate_Consumption!I17=0,T17,ROUND(Calibrate_Consumption!I17,2))</f>
        <v>10</v>
      </c>
      <c r="AF17" s="6">
        <f>IF(Calibrate_Consumption!J17=0,U17,ROUND(Calibrate_Consumption!J17,2))</f>
        <v>5</v>
      </c>
      <c r="AH17" s="1" t="str">
        <f t="shared" si="10"/>
        <v>C_FIN</v>
      </c>
      <c r="AI17" s="8">
        <f t="shared" si="0"/>
        <v>2.4390243902439949E-4</v>
      </c>
      <c r="AJ17" s="8">
        <f t="shared" si="1"/>
        <v>-1.7094017094013692E-4</v>
      </c>
      <c r="AK17" s="8">
        <f t="shared" si="2"/>
        <v>-9.9009900990149662E-5</v>
      </c>
      <c r="AL17" s="8">
        <f t="shared" si="3"/>
        <v>1.282051282051938E-4</v>
      </c>
      <c r="AM17" s="8">
        <f t="shared" si="4"/>
        <v>-1.7543859649119317E-4</v>
      </c>
      <c r="AN17" s="8">
        <f t="shared" si="5"/>
        <v>7.3170731707319849E-4</v>
      </c>
      <c r="AO17" s="8">
        <f t="shared" si="6"/>
        <v>-6.0606060606070082E-4</v>
      </c>
      <c r="AP17" s="8">
        <f t="shared" si="7"/>
        <v>0</v>
      </c>
      <c r="AQ17" s="8">
        <f t="shared" si="7"/>
        <v>0</v>
      </c>
    </row>
    <row r="18" spans="1:43" x14ac:dyDescent="0.25">
      <c r="A18" s="3" t="s">
        <v>28</v>
      </c>
      <c r="B18" s="4">
        <v>534.15617049135744</v>
      </c>
      <c r="C18" s="4">
        <v>506.95359270702068</v>
      </c>
      <c r="D18" s="4">
        <v>438.19657568951658</v>
      </c>
      <c r="E18" s="4">
        <v>340.24572020183524</v>
      </c>
      <c r="F18" s="4">
        <v>246.84540763123621</v>
      </c>
      <c r="G18" s="4">
        <v>179.04797774530181</v>
      </c>
      <c r="H18" s="4">
        <v>142.09529154864828</v>
      </c>
      <c r="I18" s="4">
        <v>44.028050178294983</v>
      </c>
      <c r="J18" s="4">
        <v>22.01291148054128</v>
      </c>
      <c r="L18" s="1" t="str">
        <f t="shared" si="8"/>
        <v>C_GBR</v>
      </c>
      <c r="M18">
        <f>VLOOKUP($L18,y_ref!$A:$J,MATCH(M$4,y_ref!$A$1:$J$1,0),FALSE)</f>
        <v>534</v>
      </c>
      <c r="N18">
        <f>VLOOKUP($L18,y_ref!$A:$J,MATCH(N$4,y_ref!$A$1:$J$1,0),FALSE)</f>
        <v>507</v>
      </c>
      <c r="O18">
        <f>VLOOKUP($L18,y_ref!$A:$J,MATCH(O$4,y_ref!$A$1:$J$1,0),FALSE)</f>
        <v>438</v>
      </c>
      <c r="P18">
        <f>VLOOKUP($L18,y_ref!$A:$J,MATCH(P$4,y_ref!$A$1:$J$1,0),FALSE)</f>
        <v>340</v>
      </c>
      <c r="Q18">
        <f>VLOOKUP($L18,y_ref!$A:$J,MATCH(Q$4,y_ref!$A$1:$J$1,0),FALSE)</f>
        <v>247</v>
      </c>
      <c r="R18">
        <f>VLOOKUP($L18,y_ref!$A:$J,MATCH(R$4,y_ref!$A$1:$J$1,0),FALSE)</f>
        <v>179</v>
      </c>
      <c r="S18">
        <f>VLOOKUP($L18,y_ref!$A:$J,MATCH(S$4,y_ref!$A$1:$J$1,0),FALSE)</f>
        <v>142</v>
      </c>
      <c r="T18">
        <f>VLOOKUP($L18,y_ref!$A:$J,MATCH(T$4,y_ref!$A$1:$J$1,0),FALSE)</f>
        <v>44</v>
      </c>
      <c r="U18">
        <f>VLOOKUP($L18,y_ref!$A:$J,MATCH(U$4,y_ref!$A$1:$J$1,0),FALSE)</f>
        <v>22</v>
      </c>
      <c r="W18" s="7" t="str">
        <f t="shared" si="9"/>
        <v>C_GBR</v>
      </c>
      <c r="X18" s="6">
        <f>IF(Calibrate_Consumption!B18=0,M18,ROUND(Calibrate_Consumption!B18,2))</f>
        <v>534.16</v>
      </c>
      <c r="Y18" s="6">
        <f>IF(Calibrate_Consumption!C18=0,N18,ROUND(Calibrate_Consumption!C18,2))</f>
        <v>506.95</v>
      </c>
      <c r="Z18" s="6">
        <f>IF(Calibrate_Consumption!D18=0,O18,ROUND(Calibrate_Consumption!D18,2))</f>
        <v>438.2</v>
      </c>
      <c r="AA18" s="6">
        <f>IF(Calibrate_Consumption!E18=0,P18,ROUND(Calibrate_Consumption!E18,2))</f>
        <v>340.25</v>
      </c>
      <c r="AB18" s="6">
        <f>IF(Calibrate_Consumption!F18=0,Q18,ROUND(Calibrate_Consumption!F18,2))</f>
        <v>246.85</v>
      </c>
      <c r="AC18" s="6">
        <f>IF(Calibrate_Consumption!G18=0,R18,ROUND(Calibrate_Consumption!G18,2))</f>
        <v>179.05</v>
      </c>
      <c r="AD18" s="6">
        <f>IF(Calibrate_Consumption!H18=0,S18,ROUND(Calibrate_Consumption!H18,2))</f>
        <v>142.1</v>
      </c>
      <c r="AE18" s="6">
        <f>IF(Calibrate_Consumption!I18=0,T18,ROUND(Calibrate_Consumption!I18,2))</f>
        <v>44.03</v>
      </c>
      <c r="AF18" s="6">
        <f>IF(Calibrate_Consumption!J18=0,U18,ROUND(Calibrate_Consumption!J18,2))</f>
        <v>22.01</v>
      </c>
      <c r="AH18" s="1" t="str">
        <f t="shared" si="10"/>
        <v>C_GBR</v>
      </c>
      <c r="AI18" s="8">
        <f t="shared" si="0"/>
        <v>2.9962546816473439E-4</v>
      </c>
      <c r="AJ18" s="8">
        <f t="shared" si="1"/>
        <v>-9.8619329388582584E-5</v>
      </c>
      <c r="AK18" s="8">
        <f t="shared" si="2"/>
        <v>4.5662100456618406E-4</v>
      </c>
      <c r="AL18" s="8">
        <f t="shared" si="3"/>
        <v>7.3529411764705881E-4</v>
      </c>
      <c r="AM18" s="8">
        <f t="shared" si="4"/>
        <v>-6.0728744939273556E-4</v>
      </c>
      <c r="AN18" s="8">
        <f t="shared" si="5"/>
        <v>2.79329608938611E-4</v>
      </c>
      <c r="AO18" s="8">
        <f t="shared" si="6"/>
        <v>7.0422535211263598E-4</v>
      </c>
      <c r="AP18" s="8">
        <f t="shared" si="7"/>
        <v>6.8181818181820768E-4</v>
      </c>
      <c r="AQ18" s="8">
        <f t="shared" si="7"/>
        <v>4.5454545454552561E-4</v>
      </c>
    </row>
    <row r="19" spans="1:43" x14ac:dyDescent="0.25">
      <c r="A19" s="3" t="s">
        <v>5</v>
      </c>
      <c r="B19" s="4">
        <v>1317.9573663019989</v>
      </c>
      <c r="C19" s="4">
        <v>1367.950148398334</v>
      </c>
      <c r="D19" s="4">
        <v>1492.0319464914219</v>
      </c>
      <c r="E19" s="4">
        <v>1595.4550073403045</v>
      </c>
      <c r="F19" s="4">
        <v>1731.7052211588143</v>
      </c>
      <c r="G19" s="4">
        <v>1857.0296699430287</v>
      </c>
      <c r="H19" s="4">
        <v>1955.0079238603214</v>
      </c>
      <c r="I19" s="4">
        <v>1954.6716302858688</v>
      </c>
      <c r="J19" s="4">
        <v>1954.476593798918</v>
      </c>
      <c r="L19" s="1" t="str">
        <f t="shared" si="8"/>
        <v>C_IDN</v>
      </c>
      <c r="M19">
        <f>VLOOKUP($L19,y_ref!$A:$J,MATCH(M$4,y_ref!$A$1:$J$1,0),FALSE)</f>
        <v>1318</v>
      </c>
      <c r="N19">
        <f>VLOOKUP($L19,y_ref!$A:$J,MATCH(N$4,y_ref!$A$1:$J$1,0),FALSE)</f>
        <v>1368</v>
      </c>
      <c r="O19">
        <f>VLOOKUP($L19,y_ref!$A:$J,MATCH(O$4,y_ref!$A$1:$J$1,0),FALSE)</f>
        <v>1493</v>
      </c>
      <c r="P19">
        <f>VLOOKUP($L19,y_ref!$A:$J,MATCH(P$4,y_ref!$A$1:$J$1,0),FALSE)</f>
        <v>1595</v>
      </c>
      <c r="Q19">
        <f>VLOOKUP($L19,y_ref!$A:$J,MATCH(Q$4,y_ref!$A$1:$J$1,0),FALSE)</f>
        <v>1732</v>
      </c>
      <c r="R19">
        <f>VLOOKUP($L19,y_ref!$A:$J,MATCH(R$4,y_ref!$A$1:$J$1,0),FALSE)</f>
        <v>1857</v>
      </c>
      <c r="S19">
        <f>VLOOKUP($L19,y_ref!$A:$J,MATCH(S$4,y_ref!$A$1:$J$1,0),FALSE)</f>
        <v>1956</v>
      </c>
      <c r="T19">
        <f>VLOOKUP($L19,y_ref!$A:$J,MATCH(T$4,y_ref!$A$1:$J$1,0),FALSE)</f>
        <v>1956</v>
      </c>
      <c r="U19">
        <f>VLOOKUP($L19,y_ref!$A:$J,MATCH(U$4,y_ref!$A$1:$J$1,0),FALSE)</f>
        <v>1956</v>
      </c>
      <c r="W19" s="7" t="str">
        <f t="shared" si="9"/>
        <v>C_IDN</v>
      </c>
      <c r="X19" s="6">
        <f>IF(Calibrate_Consumption!B19=0,M19,ROUND(Calibrate_Consumption!B19,2))</f>
        <v>1317.96</v>
      </c>
      <c r="Y19" s="6">
        <f>IF(Calibrate_Consumption!C19=0,N19,ROUND(Calibrate_Consumption!C19,2))</f>
        <v>1367.95</v>
      </c>
      <c r="Z19" s="6">
        <f>IF(Calibrate_Consumption!D19=0,O19,ROUND(Calibrate_Consumption!D19,2))</f>
        <v>1492.03</v>
      </c>
      <c r="AA19" s="6">
        <f>IF(Calibrate_Consumption!E19=0,P19,ROUND(Calibrate_Consumption!E19,2))</f>
        <v>1595.46</v>
      </c>
      <c r="AB19" s="6">
        <f>IF(Calibrate_Consumption!F19=0,Q19,ROUND(Calibrate_Consumption!F19,2))</f>
        <v>1731.71</v>
      </c>
      <c r="AC19" s="6">
        <f>IF(Calibrate_Consumption!G19=0,R19,ROUND(Calibrate_Consumption!G19,2))</f>
        <v>1857.03</v>
      </c>
      <c r="AD19" s="6">
        <f>IF(Calibrate_Consumption!H19=0,S19,ROUND(Calibrate_Consumption!H19,2))</f>
        <v>1955.01</v>
      </c>
      <c r="AE19" s="6">
        <f>IF(Calibrate_Consumption!I19=0,T19,ROUND(Calibrate_Consumption!I19,2))</f>
        <v>1954.67</v>
      </c>
      <c r="AF19" s="6">
        <f>IF(Calibrate_Consumption!J19=0,U19,ROUND(Calibrate_Consumption!J19,2))</f>
        <v>1954.48</v>
      </c>
      <c r="AH19" s="1" t="str">
        <f t="shared" si="10"/>
        <v>C_IDN</v>
      </c>
      <c r="AI19" s="8">
        <f t="shared" si="0"/>
        <v>-3.0349013657028542E-5</v>
      </c>
      <c r="AJ19" s="8">
        <f t="shared" si="1"/>
        <v>-3.6549707602305938E-5</v>
      </c>
      <c r="AK19" s="8">
        <f t="shared" si="2"/>
        <v>-6.496985934360531E-4</v>
      </c>
      <c r="AL19" s="8">
        <f t="shared" si="3"/>
        <v>2.8840125391851808E-4</v>
      </c>
      <c r="AM19" s="8">
        <f t="shared" si="4"/>
        <v>-1.674364896073693E-4</v>
      </c>
      <c r="AN19" s="8">
        <f t="shared" si="5"/>
        <v>1.6155088852974E-5</v>
      </c>
      <c r="AO19" s="8">
        <f t="shared" si="6"/>
        <v>-5.06134969325158E-4</v>
      </c>
      <c r="AP19" s="8">
        <f t="shared" si="7"/>
        <v>-6.7995910020446175E-4</v>
      </c>
      <c r="AQ19" s="8">
        <f t="shared" si="7"/>
        <v>-7.7709611451941805E-4</v>
      </c>
    </row>
    <row r="20" spans="1:43" x14ac:dyDescent="0.25">
      <c r="A20" s="3" t="s">
        <v>20</v>
      </c>
      <c r="B20" s="4">
        <v>3034.9192058835711</v>
      </c>
      <c r="C20" s="4">
        <v>3382.4845365814481</v>
      </c>
      <c r="D20" s="4">
        <v>4235.9683350631312</v>
      </c>
      <c r="E20" s="4">
        <v>5056.582907568195</v>
      </c>
      <c r="F20" s="4">
        <v>6141.4972902683157</v>
      </c>
      <c r="G20" s="4">
        <v>7277.5648744425525</v>
      </c>
      <c r="H20" s="4">
        <v>8139.774900357379</v>
      </c>
      <c r="I20" s="4">
        <v>8325.2638444792883</v>
      </c>
      <c r="J20" s="4">
        <v>8308.9460891310246</v>
      </c>
      <c r="L20" s="1" t="str">
        <f t="shared" si="8"/>
        <v>C_IND_East</v>
      </c>
      <c r="M20">
        <f>VLOOKUP($L20,y_ref!$A:$J,MATCH(M$4,y_ref!$A$1:$J$1,0),FALSE)</f>
        <v>3035</v>
      </c>
      <c r="N20">
        <f>VLOOKUP($L20,y_ref!$A:$J,MATCH(N$4,y_ref!$A$1:$J$1,0),FALSE)</f>
        <v>3382</v>
      </c>
      <c r="O20">
        <f>VLOOKUP($L20,y_ref!$A:$J,MATCH(O$4,y_ref!$A$1:$J$1,0),FALSE)</f>
        <v>4237</v>
      </c>
      <c r="P20">
        <f>VLOOKUP($L20,y_ref!$A:$J,MATCH(P$4,y_ref!$A$1:$J$1,0),FALSE)</f>
        <v>5055</v>
      </c>
      <c r="Q20">
        <f>VLOOKUP($L20,y_ref!$A:$J,MATCH(Q$4,y_ref!$A$1:$J$1,0),FALSE)</f>
        <v>6141</v>
      </c>
      <c r="R20">
        <f>VLOOKUP($L20,y_ref!$A:$J,MATCH(R$4,y_ref!$A$1:$J$1,0),FALSE)</f>
        <v>7245</v>
      </c>
      <c r="S20">
        <f>VLOOKUP($L20,y_ref!$A:$J,MATCH(S$4,y_ref!$A$1:$J$1,0),FALSE)</f>
        <v>8313</v>
      </c>
      <c r="T20">
        <f>VLOOKUP($L20,y_ref!$A:$J,MATCH(T$4,y_ref!$A$1:$J$1,0),FALSE)</f>
        <v>8313</v>
      </c>
      <c r="U20">
        <f>VLOOKUP($L20,y_ref!$A:$J,MATCH(U$4,y_ref!$A$1:$J$1,0),FALSE)</f>
        <v>8313</v>
      </c>
      <c r="W20" s="7" t="str">
        <f t="shared" si="9"/>
        <v>C_IND_East</v>
      </c>
      <c r="X20" s="6">
        <f>IF(Calibrate_Consumption!B20=0,M20,ROUND(Calibrate_Consumption!B20,2))</f>
        <v>3034.92</v>
      </c>
      <c r="Y20" s="6">
        <f>IF(Calibrate_Consumption!C20=0,N20,ROUND(Calibrate_Consumption!C20,2))</f>
        <v>3382.48</v>
      </c>
      <c r="Z20" s="6">
        <f>IF(Calibrate_Consumption!D20=0,O20,ROUND(Calibrate_Consumption!D20,2))</f>
        <v>4235.97</v>
      </c>
      <c r="AA20" s="6">
        <f>IF(Calibrate_Consumption!E20=0,P20,ROUND(Calibrate_Consumption!E20,2))</f>
        <v>5056.58</v>
      </c>
      <c r="AB20" s="6">
        <f>IF(Calibrate_Consumption!F20=0,Q20,ROUND(Calibrate_Consumption!F20,2))</f>
        <v>6141.5</v>
      </c>
      <c r="AC20" s="6">
        <f>IF(Calibrate_Consumption!G20=0,R20,ROUND(Calibrate_Consumption!G20,2))</f>
        <v>7277.56</v>
      </c>
      <c r="AD20" s="6">
        <f>IF(Calibrate_Consumption!H20=0,S20,ROUND(Calibrate_Consumption!H20,2))</f>
        <v>8139.77</v>
      </c>
      <c r="AE20" s="6">
        <f>IF(Calibrate_Consumption!I20=0,T20,ROUND(Calibrate_Consumption!I20,2))</f>
        <v>8325.26</v>
      </c>
      <c r="AF20" s="6">
        <f>IF(Calibrate_Consumption!J20=0,U20,ROUND(Calibrate_Consumption!J20,2))</f>
        <v>8308.9500000000007</v>
      </c>
      <c r="AH20" s="1" t="str">
        <f t="shared" si="10"/>
        <v>C_IND_East</v>
      </c>
      <c r="AI20" s="8">
        <f t="shared" si="0"/>
        <v>-2.6359143327817872E-5</v>
      </c>
      <c r="AJ20" s="8">
        <f t="shared" si="1"/>
        <v>1.4192785334122358E-4</v>
      </c>
      <c r="AK20" s="8">
        <f t="shared" si="2"/>
        <v>-2.4309653056401825E-4</v>
      </c>
      <c r="AL20" s="8">
        <f t="shared" si="3"/>
        <v>3.1256181998020319E-4</v>
      </c>
      <c r="AM20" s="8">
        <f t="shared" si="4"/>
        <v>8.141996417521577E-5</v>
      </c>
      <c r="AN20" s="8">
        <f t="shared" si="5"/>
        <v>4.4941338854382886E-3</v>
      </c>
      <c r="AO20" s="8">
        <f t="shared" si="6"/>
        <v>-2.083844580777091E-2</v>
      </c>
      <c r="AP20" s="8">
        <f t="shared" si="7"/>
        <v>1.4747985083604256E-3</v>
      </c>
      <c r="AQ20" s="8">
        <f t="shared" si="7"/>
        <v>-4.8718874052679808E-4</v>
      </c>
    </row>
    <row r="21" spans="1:43" x14ac:dyDescent="0.25">
      <c r="A21" s="3" t="s">
        <v>21</v>
      </c>
      <c r="B21" s="4">
        <v>2435.9748459242719</v>
      </c>
      <c r="C21" s="4">
        <v>2714.6366573794467</v>
      </c>
      <c r="D21" s="4">
        <v>3399.3879077749743</v>
      </c>
      <c r="E21" s="4">
        <v>4059.5007183534076</v>
      </c>
      <c r="F21" s="4">
        <v>4929.7488218007338</v>
      </c>
      <c r="G21" s="4">
        <v>5840.9491568111807</v>
      </c>
      <c r="H21" s="4">
        <v>6534.2038052072257</v>
      </c>
      <c r="I21" s="4">
        <v>6678.4756479966281</v>
      </c>
      <c r="J21" s="4">
        <v>6678.4756479958023</v>
      </c>
      <c r="L21" s="1" t="str">
        <f t="shared" si="8"/>
        <v>C_IND_North</v>
      </c>
      <c r="M21">
        <f>VLOOKUP($L21,y_ref!$A:$J,MATCH(M$4,y_ref!$A$1:$J$1,0),FALSE)</f>
        <v>2436</v>
      </c>
      <c r="N21">
        <f>VLOOKUP($L21,y_ref!$A:$J,MATCH(N$4,y_ref!$A$1:$J$1,0),FALSE)</f>
        <v>2715</v>
      </c>
      <c r="O21">
        <f>VLOOKUP($L21,y_ref!$A:$J,MATCH(O$4,y_ref!$A$1:$J$1,0),FALSE)</f>
        <v>3400</v>
      </c>
      <c r="P21">
        <f>VLOOKUP($L21,y_ref!$A:$J,MATCH(P$4,y_ref!$A$1:$J$1,0),FALSE)</f>
        <v>4058</v>
      </c>
      <c r="Q21">
        <f>VLOOKUP($L21,y_ref!$A:$J,MATCH(Q$4,y_ref!$A$1:$J$1,0),FALSE)</f>
        <v>4929</v>
      </c>
      <c r="R21">
        <f>VLOOKUP($L21,y_ref!$A:$J,MATCH(R$4,y_ref!$A$1:$J$1,0),FALSE)</f>
        <v>5815</v>
      </c>
      <c r="S21">
        <f>VLOOKUP($L21,y_ref!$A:$J,MATCH(S$4,y_ref!$A$1:$J$1,0),FALSE)</f>
        <v>6672</v>
      </c>
      <c r="T21">
        <f>VLOOKUP($L21,y_ref!$A:$J,MATCH(T$4,y_ref!$A$1:$J$1,0),FALSE)</f>
        <v>6672</v>
      </c>
      <c r="U21">
        <f>VLOOKUP($L21,y_ref!$A:$J,MATCH(U$4,y_ref!$A$1:$J$1,0),FALSE)</f>
        <v>6672</v>
      </c>
      <c r="W21" s="7" t="str">
        <f t="shared" si="9"/>
        <v>C_IND_North</v>
      </c>
      <c r="X21" s="6">
        <f>IF(Calibrate_Consumption!B21=0,M21,ROUND(Calibrate_Consumption!B21,2))</f>
        <v>2435.9699999999998</v>
      </c>
      <c r="Y21" s="6">
        <f>IF(Calibrate_Consumption!C21=0,N21,ROUND(Calibrate_Consumption!C21,2))</f>
        <v>2714.64</v>
      </c>
      <c r="Z21" s="6">
        <f>IF(Calibrate_Consumption!D21=0,O21,ROUND(Calibrate_Consumption!D21,2))</f>
        <v>3399.39</v>
      </c>
      <c r="AA21" s="6">
        <f>IF(Calibrate_Consumption!E21=0,P21,ROUND(Calibrate_Consumption!E21,2))</f>
        <v>4059.5</v>
      </c>
      <c r="AB21" s="6">
        <f>IF(Calibrate_Consumption!F21=0,Q21,ROUND(Calibrate_Consumption!F21,2))</f>
        <v>4929.75</v>
      </c>
      <c r="AC21" s="6">
        <f>IF(Calibrate_Consumption!G21=0,R21,ROUND(Calibrate_Consumption!G21,2))</f>
        <v>5840.95</v>
      </c>
      <c r="AD21" s="6">
        <f>IF(Calibrate_Consumption!H21=0,S21,ROUND(Calibrate_Consumption!H21,2))</f>
        <v>6534.2</v>
      </c>
      <c r="AE21" s="6">
        <f>IF(Calibrate_Consumption!I21=0,T21,ROUND(Calibrate_Consumption!I21,2))</f>
        <v>6678.48</v>
      </c>
      <c r="AF21" s="6">
        <f>IF(Calibrate_Consumption!J21=0,U21,ROUND(Calibrate_Consumption!J21,2))</f>
        <v>6678.48</v>
      </c>
      <c r="AH21" s="1" t="str">
        <f t="shared" si="10"/>
        <v>C_IND_North</v>
      </c>
      <c r="AI21" s="8">
        <f t="shared" si="0"/>
        <v>-1.2315270936042729E-5</v>
      </c>
      <c r="AJ21" s="8">
        <f t="shared" si="1"/>
        <v>-1.3259668508291983E-4</v>
      </c>
      <c r="AK21" s="8">
        <f t="shared" si="2"/>
        <v>-1.794117647059198E-4</v>
      </c>
      <c r="AL21" s="8">
        <f t="shared" si="3"/>
        <v>3.6964021685559388E-4</v>
      </c>
      <c r="AM21" s="8">
        <f t="shared" si="4"/>
        <v>1.5216068167985393E-4</v>
      </c>
      <c r="AN21" s="8">
        <f t="shared" si="5"/>
        <v>4.4625967325881031E-3</v>
      </c>
      <c r="AO21" s="8">
        <f t="shared" si="6"/>
        <v>-2.0653477218225448E-2</v>
      </c>
      <c r="AP21" s="8">
        <f t="shared" ref="AP21:AQ36" si="11">(AE21-T21)/T21</f>
        <v>9.7122302158266839E-4</v>
      </c>
      <c r="AQ21" s="8">
        <f t="shared" si="11"/>
        <v>9.7122302158266839E-4</v>
      </c>
    </row>
    <row r="22" spans="1:43" x14ac:dyDescent="0.25">
      <c r="A22" s="3" t="s">
        <v>37</v>
      </c>
      <c r="B22" s="4">
        <v>2483.1084282193174</v>
      </c>
      <c r="C22" s="4">
        <v>2767.165571788928</v>
      </c>
      <c r="D22" s="4">
        <v>3467.8946113478564</v>
      </c>
      <c r="E22" s="4">
        <v>4141.074713931539</v>
      </c>
      <c r="F22" s="4">
        <v>5023.1612835434971</v>
      </c>
      <c r="G22" s="4">
        <v>5926.9162819213452</v>
      </c>
      <c r="H22" s="4">
        <v>6797.9756609850647</v>
      </c>
      <c r="I22" s="4">
        <v>6796.9742669559619</v>
      </c>
      <c r="J22" s="4">
        <v>6796.4278379284424</v>
      </c>
      <c r="L22" s="1" t="str">
        <f t="shared" si="8"/>
        <v>C_IND_South</v>
      </c>
      <c r="M22">
        <f>VLOOKUP($L22,y_ref!$A:$J,MATCH(M$4,y_ref!$A$1:$J$1,0),FALSE)</f>
        <v>2483</v>
      </c>
      <c r="N22">
        <f>VLOOKUP($L22,y_ref!$A:$J,MATCH(N$4,y_ref!$A$1:$J$1,0),FALSE)</f>
        <v>2767</v>
      </c>
      <c r="O22">
        <f>VLOOKUP($L22,y_ref!$A:$J,MATCH(O$4,y_ref!$A$1:$J$1,0),FALSE)</f>
        <v>3466</v>
      </c>
      <c r="P22">
        <f>VLOOKUP($L22,y_ref!$A:$J,MATCH(P$4,y_ref!$A$1:$J$1,0),FALSE)</f>
        <v>4136</v>
      </c>
      <c r="Q22">
        <f>VLOOKUP($L22,y_ref!$A:$J,MATCH(Q$4,y_ref!$A$1:$J$1,0),FALSE)</f>
        <v>5024</v>
      </c>
      <c r="R22">
        <f>VLOOKUP($L22,y_ref!$A:$J,MATCH(R$4,y_ref!$A$1:$J$1,0),FALSE)</f>
        <v>5927</v>
      </c>
      <c r="S22">
        <f>VLOOKUP($L22,y_ref!$A:$J,MATCH(S$4,y_ref!$A$1:$J$1,0),FALSE)</f>
        <v>6801</v>
      </c>
      <c r="T22">
        <f>VLOOKUP($L22,y_ref!$A:$J,MATCH(T$4,y_ref!$A$1:$J$1,0),FALSE)</f>
        <v>6801</v>
      </c>
      <c r="U22">
        <f>VLOOKUP($L22,y_ref!$A:$J,MATCH(U$4,y_ref!$A$1:$J$1,0),FALSE)</f>
        <v>6801</v>
      </c>
      <c r="W22" s="7" t="str">
        <f t="shared" si="9"/>
        <v>C_IND_South</v>
      </c>
      <c r="X22" s="6">
        <f>IF(Calibrate_Consumption!B22=0,M22,ROUND(Calibrate_Consumption!B22,2))</f>
        <v>2483.11</v>
      </c>
      <c r="Y22" s="6">
        <f>IF(Calibrate_Consumption!C22=0,N22,ROUND(Calibrate_Consumption!C22,2))</f>
        <v>2767.17</v>
      </c>
      <c r="Z22" s="6">
        <f>IF(Calibrate_Consumption!D22=0,O22,ROUND(Calibrate_Consumption!D22,2))</f>
        <v>3467.89</v>
      </c>
      <c r="AA22" s="6">
        <f>IF(Calibrate_Consumption!E22=0,P22,ROUND(Calibrate_Consumption!E22,2))</f>
        <v>4141.07</v>
      </c>
      <c r="AB22" s="6">
        <f>IF(Calibrate_Consumption!F22=0,Q22,ROUND(Calibrate_Consumption!F22,2))</f>
        <v>5023.16</v>
      </c>
      <c r="AC22" s="6">
        <f>IF(Calibrate_Consumption!G22=0,R22,ROUND(Calibrate_Consumption!G22,2))</f>
        <v>5926.92</v>
      </c>
      <c r="AD22" s="6">
        <f>IF(Calibrate_Consumption!H22=0,S22,ROUND(Calibrate_Consumption!H22,2))</f>
        <v>6797.98</v>
      </c>
      <c r="AE22" s="6">
        <f>IF(Calibrate_Consumption!I22=0,T22,ROUND(Calibrate_Consumption!I22,2))</f>
        <v>6796.97</v>
      </c>
      <c r="AF22" s="6">
        <f>IF(Calibrate_Consumption!J22=0,U22,ROUND(Calibrate_Consumption!J22,2))</f>
        <v>6796.43</v>
      </c>
      <c r="AH22" s="1" t="str">
        <f t="shared" si="10"/>
        <v>C_IND_South</v>
      </c>
      <c r="AI22" s="8">
        <f t="shared" si="0"/>
        <v>4.4301248489781447E-5</v>
      </c>
      <c r="AJ22" s="8">
        <f t="shared" si="1"/>
        <v>6.1438380917987992E-5</v>
      </c>
      <c r="AK22" s="8">
        <f t="shared" si="2"/>
        <v>5.4529717253314275E-4</v>
      </c>
      <c r="AL22" s="8">
        <f t="shared" si="3"/>
        <v>1.225822050290065E-3</v>
      </c>
      <c r="AM22" s="8">
        <f t="shared" si="4"/>
        <v>-1.6719745222932832E-4</v>
      </c>
      <c r="AN22" s="8">
        <f t="shared" si="5"/>
        <v>-1.3497553568403449E-5</v>
      </c>
      <c r="AO22" s="8">
        <f t="shared" si="6"/>
        <v>-4.4405234524341075E-4</v>
      </c>
      <c r="AP22" s="8">
        <f t="shared" si="11"/>
        <v>-5.9255991765913031E-4</v>
      </c>
      <c r="AQ22" s="8">
        <f t="shared" si="11"/>
        <v>-6.7196000588144527E-4</v>
      </c>
    </row>
    <row r="23" spans="1:43" x14ac:dyDescent="0.25">
      <c r="A23" s="3" t="s">
        <v>36</v>
      </c>
      <c r="B23" s="4">
        <v>3220.9142544154802</v>
      </c>
      <c r="C23" s="4">
        <v>3589.5141933163795</v>
      </c>
      <c r="D23" s="4">
        <v>4494.9052712810935</v>
      </c>
      <c r="E23" s="4">
        <v>5366.6799800394529</v>
      </c>
      <c r="F23" s="4">
        <v>6519.5290883747812</v>
      </c>
      <c r="G23" s="4">
        <v>7691.8989435758749</v>
      </c>
      <c r="H23" s="4">
        <v>8821.5506633536952</v>
      </c>
      <c r="I23" s="4">
        <v>8820.1299360003923</v>
      </c>
      <c r="J23" s="4">
        <v>8819.5163929305781</v>
      </c>
      <c r="L23" s="1" t="str">
        <f t="shared" si="8"/>
        <v>C_IND_West</v>
      </c>
      <c r="M23">
        <f>VLOOKUP($L23,y_ref!$A:$J,MATCH(M$4,y_ref!$A$1:$J$1,0),FALSE)</f>
        <v>3221</v>
      </c>
      <c r="N23">
        <f>VLOOKUP($L23,y_ref!$A:$J,MATCH(N$4,y_ref!$A$1:$J$1,0),FALSE)</f>
        <v>3589</v>
      </c>
      <c r="O23">
        <f>VLOOKUP($L23,y_ref!$A:$J,MATCH(O$4,y_ref!$A$1:$J$1,0),FALSE)</f>
        <v>4496</v>
      </c>
      <c r="P23">
        <f>VLOOKUP($L23,y_ref!$A:$J,MATCH(P$4,y_ref!$A$1:$J$1,0),FALSE)</f>
        <v>5365</v>
      </c>
      <c r="Q23">
        <f>VLOOKUP($L23,y_ref!$A:$J,MATCH(Q$4,y_ref!$A$1:$J$1,0),FALSE)</f>
        <v>6518</v>
      </c>
      <c r="R23">
        <f>VLOOKUP($L23,y_ref!$A:$J,MATCH(R$4,y_ref!$A$1:$J$1,0),FALSE)</f>
        <v>7689</v>
      </c>
      <c r="S23">
        <f>VLOOKUP($L23,y_ref!$A:$J,MATCH(S$4,y_ref!$A$1:$J$1,0),FALSE)</f>
        <v>8822</v>
      </c>
      <c r="T23">
        <f>VLOOKUP($L23,y_ref!$A:$J,MATCH(T$4,y_ref!$A$1:$J$1,0),FALSE)</f>
        <v>8822</v>
      </c>
      <c r="U23">
        <f>VLOOKUP($L23,y_ref!$A:$J,MATCH(U$4,y_ref!$A$1:$J$1,0),FALSE)</f>
        <v>8822</v>
      </c>
      <c r="W23" s="7" t="str">
        <f t="shared" si="9"/>
        <v>C_IND_West</v>
      </c>
      <c r="X23" s="6">
        <f>IF(Calibrate_Consumption!B23=0,M23,ROUND(Calibrate_Consumption!B23,2))</f>
        <v>3220.91</v>
      </c>
      <c r="Y23" s="6">
        <f>IF(Calibrate_Consumption!C23=0,N23,ROUND(Calibrate_Consumption!C23,2))</f>
        <v>3589.51</v>
      </c>
      <c r="Z23" s="6">
        <f>IF(Calibrate_Consumption!D23=0,O23,ROUND(Calibrate_Consumption!D23,2))</f>
        <v>4494.91</v>
      </c>
      <c r="AA23" s="6">
        <f>IF(Calibrate_Consumption!E23=0,P23,ROUND(Calibrate_Consumption!E23,2))</f>
        <v>5366.68</v>
      </c>
      <c r="AB23" s="6">
        <f>IF(Calibrate_Consumption!F23=0,Q23,ROUND(Calibrate_Consumption!F23,2))</f>
        <v>6519.53</v>
      </c>
      <c r="AC23" s="6">
        <f>IF(Calibrate_Consumption!G23=0,R23,ROUND(Calibrate_Consumption!G23,2))</f>
        <v>7691.9</v>
      </c>
      <c r="AD23" s="6">
        <f>IF(Calibrate_Consumption!H23=0,S23,ROUND(Calibrate_Consumption!H23,2))</f>
        <v>8821.5499999999993</v>
      </c>
      <c r="AE23" s="6">
        <f>IF(Calibrate_Consumption!I23=0,T23,ROUND(Calibrate_Consumption!I23,2))</f>
        <v>8820.1299999999992</v>
      </c>
      <c r="AF23" s="6">
        <f>IF(Calibrate_Consumption!J23=0,U23,ROUND(Calibrate_Consumption!J23,2))</f>
        <v>8819.52</v>
      </c>
      <c r="AH23" s="1" t="str">
        <f t="shared" si="10"/>
        <v>C_IND_West</v>
      </c>
      <c r="AI23" s="8">
        <f t="shared" si="0"/>
        <v>-2.7941633033264675E-5</v>
      </c>
      <c r="AJ23" s="8">
        <f t="shared" si="1"/>
        <v>1.421008637504091E-4</v>
      </c>
      <c r="AK23" s="8">
        <f t="shared" si="2"/>
        <v>-2.424377224199612E-4</v>
      </c>
      <c r="AL23" s="8">
        <f t="shared" si="3"/>
        <v>3.1314072693388462E-4</v>
      </c>
      <c r="AM23" s="8">
        <f t="shared" si="4"/>
        <v>2.3473458115982592E-4</v>
      </c>
      <c r="AN23" s="8">
        <f t="shared" si="5"/>
        <v>3.7716217973723975E-4</v>
      </c>
      <c r="AO23" s="8">
        <f t="shared" si="6"/>
        <v>-5.1008841532614782E-5</v>
      </c>
      <c r="AP23" s="8">
        <f t="shared" si="11"/>
        <v>-2.119700748130583E-4</v>
      </c>
      <c r="AQ23" s="8">
        <f t="shared" si="11"/>
        <v>-2.811153933347952E-4</v>
      </c>
    </row>
    <row r="24" spans="1:43" x14ac:dyDescent="0.25">
      <c r="A24" s="3" t="s">
        <v>35</v>
      </c>
      <c r="B24" s="4">
        <v>248.98434515311274</v>
      </c>
      <c r="C24" s="4">
        <v>236.02340072851052</v>
      </c>
      <c r="D24" s="4">
        <v>204.04725534077471</v>
      </c>
      <c r="E24" s="4">
        <v>159.05995226834227</v>
      </c>
      <c r="F24" s="4">
        <v>114.91112621887643</v>
      </c>
      <c r="G24" s="4">
        <v>82.982303080179719</v>
      </c>
      <c r="H24" s="4">
        <v>65.975163046096029</v>
      </c>
      <c r="I24" s="4">
        <v>20.988640076578289</v>
      </c>
      <c r="J24" s="4">
        <v>9.9937299043171617</v>
      </c>
      <c r="L24" s="1" t="str">
        <f t="shared" si="8"/>
        <v>C_ISR</v>
      </c>
      <c r="M24">
        <f>VLOOKUP($L24,y_ref!$A:$J,MATCH(M$4,y_ref!$A$1:$J$1,0),FALSE)</f>
        <v>249</v>
      </c>
      <c r="N24">
        <f>VLOOKUP($L24,y_ref!$A:$J,MATCH(N$4,y_ref!$A$1:$J$1,0),FALSE)</f>
        <v>236</v>
      </c>
      <c r="O24">
        <f>VLOOKUP($L24,y_ref!$A:$J,MATCH(O$4,y_ref!$A$1:$J$1,0),FALSE)</f>
        <v>204</v>
      </c>
      <c r="P24">
        <f>VLOOKUP($L24,y_ref!$A:$J,MATCH(P$4,y_ref!$A$1:$J$1,0),FALSE)</f>
        <v>159</v>
      </c>
      <c r="Q24">
        <f>VLOOKUP($L24,y_ref!$A:$J,MATCH(Q$4,y_ref!$A$1:$J$1,0),FALSE)</f>
        <v>115</v>
      </c>
      <c r="R24">
        <f>VLOOKUP($L24,y_ref!$A:$J,MATCH(R$4,y_ref!$A$1:$J$1,0),FALSE)</f>
        <v>83</v>
      </c>
      <c r="S24">
        <f>VLOOKUP($L24,y_ref!$A:$J,MATCH(S$4,y_ref!$A$1:$J$1,0),FALSE)</f>
        <v>66</v>
      </c>
      <c r="T24">
        <f>VLOOKUP($L24,y_ref!$A:$J,MATCH(T$4,y_ref!$A$1:$J$1,0),FALSE)</f>
        <v>21</v>
      </c>
      <c r="U24">
        <f>VLOOKUP($L24,y_ref!$A:$J,MATCH(U$4,y_ref!$A$1:$J$1,0),FALSE)</f>
        <v>10</v>
      </c>
      <c r="W24" s="7" t="str">
        <f t="shared" si="9"/>
        <v>C_ISR</v>
      </c>
      <c r="X24" s="6">
        <f>IF(Calibrate_Consumption!B24=0,M24,ROUND(Calibrate_Consumption!B24,2))</f>
        <v>248.98</v>
      </c>
      <c r="Y24" s="6">
        <f>IF(Calibrate_Consumption!C24=0,N24,ROUND(Calibrate_Consumption!C24,2))</f>
        <v>236.02</v>
      </c>
      <c r="Z24" s="6">
        <f>IF(Calibrate_Consumption!D24=0,O24,ROUND(Calibrate_Consumption!D24,2))</f>
        <v>204.05</v>
      </c>
      <c r="AA24" s="6">
        <f>IF(Calibrate_Consumption!E24=0,P24,ROUND(Calibrate_Consumption!E24,2))</f>
        <v>159.06</v>
      </c>
      <c r="AB24" s="6">
        <f>IF(Calibrate_Consumption!F24=0,Q24,ROUND(Calibrate_Consumption!F24,2))</f>
        <v>114.91</v>
      </c>
      <c r="AC24" s="6">
        <f>IF(Calibrate_Consumption!G24=0,R24,ROUND(Calibrate_Consumption!G24,2))</f>
        <v>82.98</v>
      </c>
      <c r="AD24" s="6">
        <f>IF(Calibrate_Consumption!H24=0,S24,ROUND(Calibrate_Consumption!H24,2))</f>
        <v>65.98</v>
      </c>
      <c r="AE24" s="6">
        <f>IF(Calibrate_Consumption!I24=0,T24,ROUND(Calibrate_Consumption!I24,2))</f>
        <v>20.99</v>
      </c>
      <c r="AF24" s="6">
        <f>IF(Calibrate_Consumption!J24=0,U24,ROUND(Calibrate_Consumption!J24,2))</f>
        <v>9.99</v>
      </c>
      <c r="AH24" s="1" t="str">
        <f t="shared" si="10"/>
        <v>C_ISR</v>
      </c>
      <c r="AI24" s="8">
        <f t="shared" si="0"/>
        <v>-8.0321285140603341E-5</v>
      </c>
      <c r="AJ24" s="8">
        <f t="shared" si="1"/>
        <v>8.4745762711907767E-5</v>
      </c>
      <c r="AK24" s="8">
        <f t="shared" si="2"/>
        <v>2.45098039215742E-4</v>
      </c>
      <c r="AL24" s="8">
        <f t="shared" si="3"/>
        <v>3.7735849056605203E-4</v>
      </c>
      <c r="AM24" s="8">
        <f t="shared" si="4"/>
        <v>-7.8260869565220355E-4</v>
      </c>
      <c r="AN24" s="8">
        <f t="shared" si="5"/>
        <v>-2.4096385542163881E-4</v>
      </c>
      <c r="AO24" s="8">
        <f t="shared" si="6"/>
        <v>-3.0303030303024275E-4</v>
      </c>
      <c r="AP24" s="8">
        <f t="shared" si="11"/>
        <v>-4.7619047619055062E-4</v>
      </c>
      <c r="AQ24" s="8">
        <f t="shared" si="11"/>
        <v>-9.9999999999997877E-4</v>
      </c>
    </row>
    <row r="25" spans="1:43" x14ac:dyDescent="0.25">
      <c r="A25" s="3" t="s">
        <v>33</v>
      </c>
      <c r="B25" s="4">
        <v>383.97724376451845</v>
      </c>
      <c r="C25" s="4">
        <v>365.17128599692535</v>
      </c>
      <c r="D25" s="4">
        <v>315.14377392811264</v>
      </c>
      <c r="E25" s="4">
        <v>245.15796782307481</v>
      </c>
      <c r="F25" s="4">
        <v>177.91792590512486</v>
      </c>
      <c r="G25" s="4">
        <v>129.01072419633223</v>
      </c>
      <c r="H25" s="4">
        <v>101.99137092919725</v>
      </c>
      <c r="I25" s="4">
        <v>31.991411392325517</v>
      </c>
      <c r="J25" s="4">
        <v>15.994459876983955</v>
      </c>
      <c r="L25" s="1" t="str">
        <f t="shared" si="8"/>
        <v>C_ITA</v>
      </c>
      <c r="M25">
        <f>VLOOKUP($L25,y_ref!$A:$J,MATCH(M$4,y_ref!$A$1:$J$1,0),FALSE)</f>
        <v>384</v>
      </c>
      <c r="N25">
        <f>VLOOKUP($L25,y_ref!$A:$J,MATCH(N$4,y_ref!$A$1:$J$1,0),FALSE)</f>
        <v>365</v>
      </c>
      <c r="O25">
        <f>VLOOKUP($L25,y_ref!$A:$J,MATCH(O$4,y_ref!$A$1:$J$1,0),FALSE)</f>
        <v>315</v>
      </c>
      <c r="P25">
        <f>VLOOKUP($L25,y_ref!$A:$J,MATCH(P$4,y_ref!$A$1:$J$1,0),FALSE)</f>
        <v>245</v>
      </c>
      <c r="Q25">
        <f>VLOOKUP($L25,y_ref!$A:$J,MATCH(Q$4,y_ref!$A$1:$J$1,0),FALSE)</f>
        <v>178</v>
      </c>
      <c r="R25">
        <f>VLOOKUP($L25,y_ref!$A:$J,MATCH(R$4,y_ref!$A$1:$J$1,0),FALSE)</f>
        <v>129</v>
      </c>
      <c r="S25">
        <f>VLOOKUP($L25,y_ref!$A:$J,MATCH(S$4,y_ref!$A$1:$J$1,0),FALSE)</f>
        <v>102</v>
      </c>
      <c r="T25">
        <f>VLOOKUP($L25,y_ref!$A:$J,MATCH(T$4,y_ref!$A$1:$J$1,0),FALSE)</f>
        <v>32</v>
      </c>
      <c r="U25">
        <f>VLOOKUP($L25,y_ref!$A:$J,MATCH(U$4,y_ref!$A$1:$J$1,0),FALSE)</f>
        <v>16</v>
      </c>
      <c r="W25" s="7" t="str">
        <f t="shared" si="9"/>
        <v>C_ITA</v>
      </c>
      <c r="X25" s="6">
        <f>IF(Calibrate_Consumption!B25=0,M25,ROUND(Calibrate_Consumption!B25,2))</f>
        <v>383.98</v>
      </c>
      <c r="Y25" s="6">
        <f>IF(Calibrate_Consumption!C25=0,N25,ROUND(Calibrate_Consumption!C25,2))</f>
        <v>365.17</v>
      </c>
      <c r="Z25" s="6">
        <f>IF(Calibrate_Consumption!D25=0,O25,ROUND(Calibrate_Consumption!D25,2))</f>
        <v>315.14</v>
      </c>
      <c r="AA25" s="6">
        <f>IF(Calibrate_Consumption!E25=0,P25,ROUND(Calibrate_Consumption!E25,2))</f>
        <v>245.16</v>
      </c>
      <c r="AB25" s="6">
        <f>IF(Calibrate_Consumption!F25=0,Q25,ROUND(Calibrate_Consumption!F25,2))</f>
        <v>177.92</v>
      </c>
      <c r="AC25" s="6">
        <f>IF(Calibrate_Consumption!G25=0,R25,ROUND(Calibrate_Consumption!G25,2))</f>
        <v>129.01</v>
      </c>
      <c r="AD25" s="6">
        <f>IF(Calibrate_Consumption!H25=0,S25,ROUND(Calibrate_Consumption!H25,2))</f>
        <v>101.99</v>
      </c>
      <c r="AE25" s="6">
        <f>IF(Calibrate_Consumption!I25=0,T25,ROUND(Calibrate_Consumption!I25,2))</f>
        <v>31.99</v>
      </c>
      <c r="AF25" s="6">
        <f>IF(Calibrate_Consumption!J25=0,U25,ROUND(Calibrate_Consumption!J25,2))</f>
        <v>15.99</v>
      </c>
      <c r="AH25" s="1" t="str">
        <f t="shared" si="10"/>
        <v>C_ITA</v>
      </c>
      <c r="AI25" s="8">
        <f t="shared" si="0"/>
        <v>-5.2083333333285964E-5</v>
      </c>
      <c r="AJ25" s="8">
        <f t="shared" si="1"/>
        <v>4.6575342465757783E-4</v>
      </c>
      <c r="AK25" s="8">
        <f t="shared" si="2"/>
        <v>4.4444444444440115E-4</v>
      </c>
      <c r="AL25" s="8">
        <f t="shared" si="3"/>
        <v>6.5306122448978204E-4</v>
      </c>
      <c r="AM25" s="8">
        <f t="shared" si="4"/>
        <v>-4.4943820224726129E-4</v>
      </c>
      <c r="AN25" s="8">
        <f t="shared" si="5"/>
        <v>7.7519379844890731E-5</v>
      </c>
      <c r="AO25" s="8">
        <f t="shared" si="6"/>
        <v>-9.8039215686324664E-5</v>
      </c>
      <c r="AP25" s="8">
        <f t="shared" si="11"/>
        <v>-3.1250000000004885E-4</v>
      </c>
      <c r="AQ25" s="8">
        <f t="shared" si="11"/>
        <v>-6.2499999999998668E-4</v>
      </c>
    </row>
    <row r="26" spans="1:43" x14ac:dyDescent="0.25">
      <c r="A26" s="3" t="s">
        <v>41</v>
      </c>
      <c r="B26" s="4">
        <v>3131.3496644222823</v>
      </c>
      <c r="C26" s="4">
        <v>3041.1393369013667</v>
      </c>
      <c r="D26" s="4">
        <v>2773.5647562759286</v>
      </c>
      <c r="E26" s="4">
        <v>2595.4597700108343</v>
      </c>
      <c r="F26" s="4">
        <v>2592.5423252286469</v>
      </c>
      <c r="G26" s="4">
        <v>2459.2712254580838</v>
      </c>
      <c r="H26" s="4">
        <v>2234.3816877523068</v>
      </c>
      <c r="I26" s="4">
        <v>2147.9086629973626</v>
      </c>
      <c r="J26" s="4">
        <v>2058.9573133858858</v>
      </c>
      <c r="L26" s="1" t="str">
        <f t="shared" si="8"/>
        <v>C_JPN</v>
      </c>
      <c r="M26">
        <f>VLOOKUP($L26,y_ref!$A:$J,MATCH(M$4,y_ref!$A$1:$J$1,0),FALSE)</f>
        <v>3131</v>
      </c>
      <c r="N26">
        <f>VLOOKUP($L26,y_ref!$A:$J,MATCH(N$4,y_ref!$A$1:$J$1,0),FALSE)</f>
        <v>3042</v>
      </c>
      <c r="O26">
        <f>VLOOKUP($L26,y_ref!$A:$J,MATCH(O$4,y_ref!$A$1:$J$1,0),FALSE)</f>
        <v>2773</v>
      </c>
      <c r="P26">
        <f>VLOOKUP($L26,y_ref!$A:$J,MATCH(P$4,y_ref!$A$1:$J$1,0),FALSE)</f>
        <v>2594</v>
      </c>
      <c r="Q26">
        <f>VLOOKUP($L26,y_ref!$A:$J,MATCH(Q$4,y_ref!$A$1:$J$1,0),FALSE)</f>
        <v>2594</v>
      </c>
      <c r="R26">
        <f>VLOOKUP($L26,y_ref!$A:$J,MATCH(R$4,y_ref!$A$1:$J$1,0),FALSE)</f>
        <v>2460</v>
      </c>
      <c r="S26">
        <f>VLOOKUP($L26,y_ref!$A:$J,MATCH(S$4,y_ref!$A$1:$J$1,0),FALSE)</f>
        <v>2236</v>
      </c>
      <c r="T26">
        <f>VLOOKUP($L26,y_ref!$A:$J,MATCH(T$4,y_ref!$A$1:$J$1,0),FALSE)</f>
        <v>2147</v>
      </c>
      <c r="U26">
        <f>VLOOKUP($L26,y_ref!$A:$J,MATCH(U$4,y_ref!$A$1:$J$1,0),FALSE)</f>
        <v>2058</v>
      </c>
      <c r="W26" s="7" t="str">
        <f t="shared" si="9"/>
        <v>C_JPN</v>
      </c>
      <c r="X26" s="6">
        <f>IF(Calibrate_Consumption!B26=0,M26,ROUND(Calibrate_Consumption!B26,2))</f>
        <v>3131.35</v>
      </c>
      <c r="Y26" s="6">
        <f>IF(Calibrate_Consumption!C26=0,N26,ROUND(Calibrate_Consumption!C26,2))</f>
        <v>3041.14</v>
      </c>
      <c r="Z26" s="6">
        <f>IF(Calibrate_Consumption!D26=0,O26,ROUND(Calibrate_Consumption!D26,2))</f>
        <v>2773.56</v>
      </c>
      <c r="AA26" s="6">
        <f>IF(Calibrate_Consumption!E26=0,P26,ROUND(Calibrate_Consumption!E26,2))</f>
        <v>2595.46</v>
      </c>
      <c r="AB26" s="6">
        <f>IF(Calibrate_Consumption!F26=0,Q26,ROUND(Calibrate_Consumption!F26,2))</f>
        <v>2592.54</v>
      </c>
      <c r="AC26" s="6">
        <f>IF(Calibrate_Consumption!G26=0,R26,ROUND(Calibrate_Consumption!G26,2))</f>
        <v>2459.27</v>
      </c>
      <c r="AD26" s="6">
        <f>IF(Calibrate_Consumption!H26=0,S26,ROUND(Calibrate_Consumption!H26,2))</f>
        <v>2234.38</v>
      </c>
      <c r="AE26" s="6">
        <f>IF(Calibrate_Consumption!I26=0,T26,ROUND(Calibrate_Consumption!I26,2))</f>
        <v>2147.91</v>
      </c>
      <c r="AF26" s="6">
        <f>IF(Calibrate_Consumption!J26=0,U26,ROUND(Calibrate_Consumption!J26,2))</f>
        <v>2058.96</v>
      </c>
      <c r="AH26" s="1" t="str">
        <f t="shared" si="10"/>
        <v>C_JPN</v>
      </c>
      <c r="AI26" s="8">
        <f t="shared" si="0"/>
        <v>1.1178537208556661E-4</v>
      </c>
      <c r="AJ26" s="8">
        <f t="shared" si="1"/>
        <v>-2.8270874424724766E-4</v>
      </c>
      <c r="AK26" s="8">
        <f t="shared" si="2"/>
        <v>2.0194734944101891E-4</v>
      </c>
      <c r="AL26" s="8">
        <f t="shared" si="3"/>
        <v>5.6283731688513354E-4</v>
      </c>
      <c r="AM26" s="8">
        <f t="shared" si="4"/>
        <v>-5.6283731688513354E-4</v>
      </c>
      <c r="AN26" s="8">
        <f t="shared" si="5"/>
        <v>-2.9674796747968218E-4</v>
      </c>
      <c r="AO26" s="8">
        <f t="shared" si="6"/>
        <v>-7.2450805008939662E-4</v>
      </c>
      <c r="AP26" s="8">
        <f t="shared" si="11"/>
        <v>4.2384722869112922E-4</v>
      </c>
      <c r="AQ26" s="8">
        <f t="shared" si="11"/>
        <v>4.6647230320701478E-4</v>
      </c>
    </row>
    <row r="27" spans="1:43" x14ac:dyDescent="0.25">
      <c r="A27" s="3" t="s">
        <v>16</v>
      </c>
      <c r="B27" s="4">
        <v>1528.5558793449966</v>
      </c>
      <c r="C27" s="4">
        <v>1494.9511605962987</v>
      </c>
      <c r="D27" s="4">
        <v>1418.5225593127163</v>
      </c>
      <c r="E27" s="4">
        <v>1387.8419119114692</v>
      </c>
      <c r="F27" s="4">
        <v>1330.5004222695993</v>
      </c>
      <c r="G27" s="4">
        <v>1352.2832175649808</v>
      </c>
      <c r="H27" s="4">
        <v>1333.1783183228754</v>
      </c>
      <c r="I27" s="4">
        <v>1298.1388443265591</v>
      </c>
      <c r="J27" s="4">
        <v>1276.7636665226025</v>
      </c>
      <c r="L27" s="1" t="str">
        <f t="shared" si="8"/>
        <v>C_KAZ</v>
      </c>
      <c r="M27">
        <f>VLOOKUP($L27,y_ref!$A:$J,MATCH(M$4,y_ref!$A$1:$J$1,0),FALSE)</f>
        <v>1528</v>
      </c>
      <c r="N27">
        <f>VLOOKUP($L27,y_ref!$A:$J,MATCH(N$4,y_ref!$A$1:$J$1,0),FALSE)</f>
        <v>1495</v>
      </c>
      <c r="O27">
        <f>VLOOKUP($L27,y_ref!$A:$J,MATCH(O$4,y_ref!$A$1:$J$1,0),FALSE)</f>
        <v>1419</v>
      </c>
      <c r="P27">
        <f>VLOOKUP($L27,y_ref!$A:$J,MATCH(P$4,y_ref!$A$1:$J$1,0),FALSE)</f>
        <v>1386</v>
      </c>
      <c r="Q27">
        <f>VLOOKUP($L27,y_ref!$A:$J,MATCH(Q$4,y_ref!$A$1:$J$1,0),FALSE)</f>
        <v>1332</v>
      </c>
      <c r="R27">
        <f>VLOOKUP($L27,y_ref!$A:$J,MATCH(R$4,y_ref!$A$1:$J$1,0),FALSE)</f>
        <v>1353</v>
      </c>
      <c r="S27">
        <f>VLOOKUP($L27,y_ref!$A:$J,MATCH(S$4,y_ref!$A$1:$J$1,0),FALSE)</f>
        <v>1332</v>
      </c>
      <c r="T27">
        <f>VLOOKUP($L27,y_ref!$A:$J,MATCH(T$4,y_ref!$A$1:$J$1,0),FALSE)</f>
        <v>1299</v>
      </c>
      <c r="U27">
        <f>VLOOKUP($L27,y_ref!$A:$J,MATCH(U$4,y_ref!$A$1:$J$1,0),FALSE)</f>
        <v>1277</v>
      </c>
      <c r="W27" s="7" t="str">
        <f t="shared" si="9"/>
        <v>C_KAZ</v>
      </c>
      <c r="X27" s="6">
        <f>IF(Calibrate_Consumption!B27=0,M27,ROUND(Calibrate_Consumption!B27,2))</f>
        <v>1528.56</v>
      </c>
      <c r="Y27" s="6">
        <f>IF(Calibrate_Consumption!C27=0,N27,ROUND(Calibrate_Consumption!C27,2))</f>
        <v>1494.95</v>
      </c>
      <c r="Z27" s="6">
        <f>IF(Calibrate_Consumption!D27=0,O27,ROUND(Calibrate_Consumption!D27,2))</f>
        <v>1418.52</v>
      </c>
      <c r="AA27" s="6">
        <f>IF(Calibrate_Consumption!E27=0,P27,ROUND(Calibrate_Consumption!E27,2))</f>
        <v>1387.84</v>
      </c>
      <c r="AB27" s="6">
        <f>IF(Calibrate_Consumption!F27=0,Q27,ROUND(Calibrate_Consumption!F27,2))</f>
        <v>1330.5</v>
      </c>
      <c r="AC27" s="6">
        <f>IF(Calibrate_Consumption!G27=0,R27,ROUND(Calibrate_Consumption!G27,2))</f>
        <v>1352.28</v>
      </c>
      <c r="AD27" s="6">
        <f>IF(Calibrate_Consumption!H27=0,S27,ROUND(Calibrate_Consumption!H27,2))</f>
        <v>1333.18</v>
      </c>
      <c r="AE27" s="6">
        <f>IF(Calibrate_Consumption!I27=0,T27,ROUND(Calibrate_Consumption!I27,2))</f>
        <v>1298.1400000000001</v>
      </c>
      <c r="AF27" s="6">
        <f>IF(Calibrate_Consumption!J27=0,U27,ROUND(Calibrate_Consumption!J27,2))</f>
        <v>1276.76</v>
      </c>
      <c r="AH27" s="1" t="str">
        <f t="shared" si="10"/>
        <v>C_KAZ</v>
      </c>
      <c r="AI27" s="8">
        <f t="shared" si="0"/>
        <v>3.6649214659682295E-4</v>
      </c>
      <c r="AJ27" s="8">
        <f t="shared" si="1"/>
        <v>-3.3444816053481287E-5</v>
      </c>
      <c r="AK27" s="8">
        <f t="shared" si="2"/>
        <v>-3.3826638477802551E-4</v>
      </c>
      <c r="AL27" s="8">
        <f t="shared" si="3"/>
        <v>1.3275613275612686E-3</v>
      </c>
      <c r="AM27" s="8">
        <f t="shared" si="4"/>
        <v>-1.1261261261261261E-3</v>
      </c>
      <c r="AN27" s="8">
        <f t="shared" si="5"/>
        <v>-5.3215077605323524E-4</v>
      </c>
      <c r="AO27" s="8">
        <f t="shared" si="6"/>
        <v>8.8588588588593372E-4</v>
      </c>
      <c r="AP27" s="8">
        <f t="shared" si="11"/>
        <v>-6.6204772902224787E-4</v>
      </c>
      <c r="AQ27" s="8">
        <f t="shared" si="11"/>
        <v>-1.8794048551292803E-4</v>
      </c>
    </row>
    <row r="28" spans="1:43" x14ac:dyDescent="0.25">
      <c r="A28" s="3" t="s">
        <v>40</v>
      </c>
      <c r="B28" s="4">
        <v>2071.8745664270828</v>
      </c>
      <c r="C28" s="4">
        <v>2009.0232146127973</v>
      </c>
      <c r="D28" s="4">
        <v>1870.2044933238126</v>
      </c>
      <c r="E28" s="4">
        <v>1720.2717599145558</v>
      </c>
      <c r="F28" s="4">
        <v>1632.775586315227</v>
      </c>
      <c r="G28" s="4">
        <v>1495.0671188607823</v>
      </c>
      <c r="H28" s="4">
        <v>1344.3685470715441</v>
      </c>
      <c r="I28" s="4">
        <v>1230.9958184979237</v>
      </c>
      <c r="J28" s="4">
        <v>1105.0315220560326</v>
      </c>
      <c r="L28" s="1" t="str">
        <f t="shared" si="8"/>
        <v>C_KOR</v>
      </c>
      <c r="M28">
        <f>VLOOKUP($L28,y_ref!$A:$J,MATCH(M$4,y_ref!$A$1:$J$1,0),FALSE)</f>
        <v>2072</v>
      </c>
      <c r="N28">
        <f>VLOOKUP($L28,y_ref!$A:$J,MATCH(N$4,y_ref!$A$1:$J$1,0),FALSE)</f>
        <v>2009</v>
      </c>
      <c r="O28">
        <f>VLOOKUP($L28,y_ref!$A:$J,MATCH(O$4,y_ref!$A$1:$J$1,0),FALSE)</f>
        <v>1871</v>
      </c>
      <c r="P28">
        <f>VLOOKUP($L28,y_ref!$A:$J,MATCH(P$4,y_ref!$A$1:$J$1,0),FALSE)</f>
        <v>1720</v>
      </c>
      <c r="Q28">
        <f>VLOOKUP($L28,y_ref!$A:$J,MATCH(Q$4,y_ref!$A$1:$J$1,0),FALSE)</f>
        <v>1632</v>
      </c>
      <c r="R28">
        <f>VLOOKUP($L28,y_ref!$A:$J,MATCH(R$4,y_ref!$A$1:$J$1,0),FALSE)</f>
        <v>1494</v>
      </c>
      <c r="S28">
        <f>VLOOKUP($L28,y_ref!$A:$J,MATCH(S$4,y_ref!$A$1:$J$1,0),FALSE)</f>
        <v>1344</v>
      </c>
      <c r="T28">
        <f>VLOOKUP($L28,y_ref!$A:$J,MATCH(T$4,y_ref!$A$1:$J$1,0),FALSE)</f>
        <v>1231</v>
      </c>
      <c r="U28">
        <f>VLOOKUP($L28,y_ref!$A:$J,MATCH(U$4,y_ref!$A$1:$J$1,0),FALSE)</f>
        <v>1105</v>
      </c>
      <c r="W28" s="7" t="str">
        <f t="shared" si="9"/>
        <v>C_KOR</v>
      </c>
      <c r="X28" s="6">
        <f>IF(Calibrate_Consumption!B28=0,M28,ROUND(Calibrate_Consumption!B28,2))</f>
        <v>2071.87</v>
      </c>
      <c r="Y28" s="6">
        <f>IF(Calibrate_Consumption!C28=0,N28,ROUND(Calibrate_Consumption!C28,2))</f>
        <v>2009.02</v>
      </c>
      <c r="Z28" s="6">
        <f>IF(Calibrate_Consumption!D28=0,O28,ROUND(Calibrate_Consumption!D28,2))</f>
        <v>1870.2</v>
      </c>
      <c r="AA28" s="6">
        <f>IF(Calibrate_Consumption!E28=0,P28,ROUND(Calibrate_Consumption!E28,2))</f>
        <v>1720.27</v>
      </c>
      <c r="AB28" s="6">
        <f>IF(Calibrate_Consumption!F28=0,Q28,ROUND(Calibrate_Consumption!F28,2))</f>
        <v>1632.78</v>
      </c>
      <c r="AC28" s="6">
        <f>IF(Calibrate_Consumption!G28=0,R28,ROUND(Calibrate_Consumption!G28,2))</f>
        <v>1495.07</v>
      </c>
      <c r="AD28" s="6">
        <f>IF(Calibrate_Consumption!H28=0,S28,ROUND(Calibrate_Consumption!H28,2))</f>
        <v>1344.37</v>
      </c>
      <c r="AE28" s="6">
        <f>IF(Calibrate_Consumption!I28=0,T28,ROUND(Calibrate_Consumption!I28,2))</f>
        <v>1231</v>
      </c>
      <c r="AF28" s="6">
        <f>IF(Calibrate_Consumption!J28=0,U28,ROUND(Calibrate_Consumption!J28,2))</f>
        <v>1105.03</v>
      </c>
      <c r="AH28" s="1" t="str">
        <f t="shared" si="10"/>
        <v>C_KOR</v>
      </c>
      <c r="AI28" s="8">
        <f t="shared" si="0"/>
        <v>-6.2741312741365412E-5</v>
      </c>
      <c r="AJ28" s="8">
        <f t="shared" si="1"/>
        <v>9.9552015928231998E-6</v>
      </c>
      <c r="AK28" s="8">
        <f t="shared" si="2"/>
        <v>-4.2757883484765072E-4</v>
      </c>
      <c r="AL28" s="8">
        <f t="shared" si="3"/>
        <v>1.5697674418603592E-4</v>
      </c>
      <c r="AM28" s="8">
        <f t="shared" si="4"/>
        <v>4.7794117647057151E-4</v>
      </c>
      <c r="AN28" s="8">
        <f t="shared" si="5"/>
        <v>7.1619812583663747E-4</v>
      </c>
      <c r="AO28" s="8">
        <f t="shared" si="6"/>
        <v>2.7529761904753782E-4</v>
      </c>
      <c r="AP28" s="8">
        <f t="shared" si="11"/>
        <v>0</v>
      </c>
      <c r="AQ28" s="8">
        <f t="shared" si="11"/>
        <v>2.7149321266943635E-5</v>
      </c>
    </row>
    <row r="29" spans="1:43" x14ac:dyDescent="0.25">
      <c r="A29" s="3" t="s">
        <v>25</v>
      </c>
      <c r="B29" s="4">
        <v>113.00376842024011</v>
      </c>
      <c r="C29" s="4">
        <v>116.98406479031023</v>
      </c>
      <c r="D29" s="4">
        <v>125.06156982446441</v>
      </c>
      <c r="E29" s="4">
        <v>136.07060267564194</v>
      </c>
      <c r="F29" s="4">
        <v>142.92557421129095</v>
      </c>
      <c r="G29" s="4">
        <v>155.02296612652933</v>
      </c>
      <c r="H29" s="4">
        <v>170.99677836282524</v>
      </c>
      <c r="I29" s="4">
        <v>170.99943391398409</v>
      </c>
      <c r="J29" s="4">
        <v>170.98760114512933</v>
      </c>
      <c r="L29" s="1" t="str">
        <f t="shared" si="8"/>
        <v>C_MAR</v>
      </c>
      <c r="M29">
        <f>VLOOKUP($L29,y_ref!$A:$J,MATCH(M$4,y_ref!$A$1:$J$1,0),FALSE)</f>
        <v>113</v>
      </c>
      <c r="N29">
        <f>VLOOKUP($L29,y_ref!$A:$J,MATCH(N$4,y_ref!$A$1:$J$1,0),FALSE)</f>
        <v>117</v>
      </c>
      <c r="O29">
        <f>VLOOKUP($L29,y_ref!$A:$J,MATCH(O$4,y_ref!$A$1:$J$1,0),FALSE)</f>
        <v>125</v>
      </c>
      <c r="P29">
        <f>VLOOKUP($L29,y_ref!$A:$J,MATCH(P$4,y_ref!$A$1:$J$1,0),FALSE)</f>
        <v>136</v>
      </c>
      <c r="Q29">
        <f>VLOOKUP($L29,y_ref!$A:$J,MATCH(Q$4,y_ref!$A$1:$J$1,0),FALSE)</f>
        <v>143</v>
      </c>
      <c r="R29">
        <f>VLOOKUP($L29,y_ref!$A:$J,MATCH(R$4,y_ref!$A$1:$J$1,0),FALSE)</f>
        <v>155</v>
      </c>
      <c r="S29">
        <f>VLOOKUP($L29,y_ref!$A:$J,MATCH(S$4,y_ref!$A$1:$J$1,0),FALSE)</f>
        <v>171</v>
      </c>
      <c r="T29">
        <f>VLOOKUP($L29,y_ref!$A:$J,MATCH(T$4,y_ref!$A$1:$J$1,0),FALSE)</f>
        <v>171</v>
      </c>
      <c r="U29">
        <f>VLOOKUP($L29,y_ref!$A:$J,MATCH(U$4,y_ref!$A$1:$J$1,0),FALSE)</f>
        <v>171</v>
      </c>
      <c r="W29" s="7" t="str">
        <f t="shared" si="9"/>
        <v>C_MAR</v>
      </c>
      <c r="X29" s="6">
        <f>IF(Calibrate_Consumption!B29=0,M29,ROUND(Calibrate_Consumption!B29,2))</f>
        <v>113</v>
      </c>
      <c r="Y29" s="6">
        <f>IF(Calibrate_Consumption!C29=0,N29,ROUND(Calibrate_Consumption!C29,2))</f>
        <v>116.98</v>
      </c>
      <c r="Z29" s="6">
        <f>IF(Calibrate_Consumption!D29=0,O29,ROUND(Calibrate_Consumption!D29,2))</f>
        <v>125.06</v>
      </c>
      <c r="AA29" s="6">
        <f>IF(Calibrate_Consumption!E29=0,P29,ROUND(Calibrate_Consumption!E29,2))</f>
        <v>136.07</v>
      </c>
      <c r="AB29" s="6">
        <f>IF(Calibrate_Consumption!F29=0,Q29,ROUND(Calibrate_Consumption!F29,2))</f>
        <v>142.93</v>
      </c>
      <c r="AC29" s="6">
        <f>IF(Calibrate_Consumption!G29=0,R29,ROUND(Calibrate_Consumption!G29,2))</f>
        <v>155.02000000000001</v>
      </c>
      <c r="AD29" s="6">
        <f>IF(Calibrate_Consumption!H29=0,S29,ROUND(Calibrate_Consumption!H29,2))</f>
        <v>171</v>
      </c>
      <c r="AE29" s="6">
        <f>IF(Calibrate_Consumption!I29=0,T29,ROUND(Calibrate_Consumption!I29,2))</f>
        <v>171</v>
      </c>
      <c r="AF29" s="6">
        <f>IF(Calibrate_Consumption!J29=0,U29,ROUND(Calibrate_Consumption!J29,2))</f>
        <v>170.99</v>
      </c>
      <c r="AH29" s="1" t="str">
        <f t="shared" si="10"/>
        <v>C_MAR</v>
      </c>
      <c r="AI29" s="8">
        <f t="shared" si="0"/>
        <v>0</v>
      </c>
      <c r="AJ29" s="8">
        <f t="shared" si="1"/>
        <v>-1.7094017094013692E-4</v>
      </c>
      <c r="AK29" s="8">
        <f t="shared" si="2"/>
        <v>4.8000000000001817E-4</v>
      </c>
      <c r="AL29" s="8">
        <f t="shared" si="3"/>
        <v>5.1470588235289101E-4</v>
      </c>
      <c r="AM29" s="8">
        <f t="shared" si="4"/>
        <v>-4.8951048951044181E-4</v>
      </c>
      <c r="AN29" s="8">
        <f t="shared" si="5"/>
        <v>1.2903225806458214E-4</v>
      </c>
      <c r="AO29" s="8">
        <f t="shared" si="6"/>
        <v>0</v>
      </c>
      <c r="AP29" s="8">
        <f t="shared" si="11"/>
        <v>0</v>
      </c>
      <c r="AQ29" s="8">
        <f t="shared" si="11"/>
        <v>-5.8479532163689506E-5</v>
      </c>
    </row>
    <row r="30" spans="1:43" x14ac:dyDescent="0.25">
      <c r="A30" s="3" t="s">
        <v>1</v>
      </c>
      <c r="B30" s="4">
        <v>192.95284477419068</v>
      </c>
      <c r="C30" s="4">
        <v>200.98465517451285</v>
      </c>
      <c r="D30" s="4">
        <v>233.05242405278392</v>
      </c>
      <c r="E30" s="4">
        <v>265.11524142828404</v>
      </c>
      <c r="F30" s="4">
        <v>305.68286836640704</v>
      </c>
      <c r="G30" s="4">
        <v>329.8681076539674</v>
      </c>
      <c r="H30" s="4">
        <v>370.32374434751478</v>
      </c>
      <c r="I30" s="4">
        <v>369.71963661601762</v>
      </c>
      <c r="J30" s="4">
        <v>370.20311983288178</v>
      </c>
      <c r="L30" s="1" t="str">
        <f t="shared" si="8"/>
        <v>C_MEX</v>
      </c>
      <c r="M30">
        <f>VLOOKUP($L30,y_ref!$A:$J,MATCH(M$4,y_ref!$A$1:$J$1,0),FALSE)</f>
        <v>193</v>
      </c>
      <c r="N30">
        <f>VLOOKUP($L30,y_ref!$A:$J,MATCH(N$4,y_ref!$A$1:$J$1,0),FALSE)</f>
        <v>201</v>
      </c>
      <c r="O30">
        <f>VLOOKUP($L30,y_ref!$A:$J,MATCH(O$4,y_ref!$A$1:$J$1,0),FALSE)</f>
        <v>233</v>
      </c>
      <c r="P30">
        <f>VLOOKUP($L30,y_ref!$A:$J,MATCH(P$4,y_ref!$A$1:$J$1,0),FALSE)</f>
        <v>265</v>
      </c>
      <c r="Q30">
        <f>VLOOKUP($L30,y_ref!$A:$J,MATCH(Q$4,y_ref!$A$1:$J$1,0),FALSE)</f>
        <v>306</v>
      </c>
      <c r="R30">
        <f>VLOOKUP($L30,y_ref!$A:$J,MATCH(R$4,y_ref!$A$1:$J$1,0),FALSE)</f>
        <v>330</v>
      </c>
      <c r="S30">
        <f>VLOOKUP($L30,y_ref!$A:$J,MATCH(S$4,y_ref!$A$1:$J$1,0),FALSE)</f>
        <v>370</v>
      </c>
      <c r="T30">
        <f>VLOOKUP($L30,y_ref!$A:$J,MATCH(T$4,y_ref!$A$1:$J$1,0),FALSE)</f>
        <v>370</v>
      </c>
      <c r="U30">
        <f>VLOOKUP($L30,y_ref!$A:$J,MATCH(U$4,y_ref!$A$1:$J$1,0),FALSE)</f>
        <v>370</v>
      </c>
      <c r="W30" s="7" t="str">
        <f t="shared" si="9"/>
        <v>C_MEX</v>
      </c>
      <c r="X30" s="6">
        <f>IF(Calibrate_Consumption!B30=0,M30,ROUND(Calibrate_Consumption!B30,2))</f>
        <v>192.95</v>
      </c>
      <c r="Y30" s="6">
        <f>IF(Calibrate_Consumption!C30=0,N30,ROUND(Calibrate_Consumption!C30,2))</f>
        <v>200.98</v>
      </c>
      <c r="Z30" s="6">
        <f>IF(Calibrate_Consumption!D30=0,O30,ROUND(Calibrate_Consumption!D30,2))</f>
        <v>233.05</v>
      </c>
      <c r="AA30" s="6">
        <f>IF(Calibrate_Consumption!E30=0,P30,ROUND(Calibrate_Consumption!E30,2))</f>
        <v>265.12</v>
      </c>
      <c r="AB30" s="6">
        <f>IF(Calibrate_Consumption!F30=0,Q30,ROUND(Calibrate_Consumption!F30,2))</f>
        <v>305.68</v>
      </c>
      <c r="AC30" s="6">
        <f>IF(Calibrate_Consumption!G30=0,R30,ROUND(Calibrate_Consumption!G30,2))</f>
        <v>329.87</v>
      </c>
      <c r="AD30" s="6">
        <f>IF(Calibrate_Consumption!H30=0,S30,ROUND(Calibrate_Consumption!H30,2))</f>
        <v>370.32</v>
      </c>
      <c r="AE30" s="6">
        <f>IF(Calibrate_Consumption!I30=0,T30,ROUND(Calibrate_Consumption!I30,2))</f>
        <v>369.72</v>
      </c>
      <c r="AF30" s="6">
        <f>IF(Calibrate_Consumption!J30=0,U30,ROUND(Calibrate_Consumption!J30,2))</f>
        <v>370.2</v>
      </c>
      <c r="AH30" s="1" t="str">
        <f t="shared" si="10"/>
        <v>C_MEX</v>
      </c>
      <c r="AI30" s="8">
        <f t="shared" si="0"/>
        <v>-2.5906735751301228E-4</v>
      </c>
      <c r="AJ30" s="8">
        <f t="shared" si="1"/>
        <v>-9.9502487562239954E-5</v>
      </c>
      <c r="AK30" s="8">
        <f t="shared" si="2"/>
        <v>2.1459227467816039E-4</v>
      </c>
      <c r="AL30" s="8">
        <f t="shared" si="3"/>
        <v>4.5283018867926247E-4</v>
      </c>
      <c r="AM30" s="8">
        <f t="shared" si="4"/>
        <v>-1.0457516339869059E-3</v>
      </c>
      <c r="AN30" s="8">
        <f t="shared" si="5"/>
        <v>-3.9393939393938014E-4</v>
      </c>
      <c r="AO30" s="8">
        <f t="shared" si="6"/>
        <v>8.6486486486484643E-4</v>
      </c>
      <c r="AP30" s="8">
        <f t="shared" si="11"/>
        <v>-7.5675675675668306E-4</v>
      </c>
      <c r="AQ30" s="8">
        <f t="shared" si="11"/>
        <v>5.4054054054050987E-4</v>
      </c>
    </row>
    <row r="31" spans="1:43" x14ac:dyDescent="0.25">
      <c r="A31" s="3" t="s">
        <v>39</v>
      </c>
      <c r="B31" s="4">
        <v>473.00855298345436</v>
      </c>
      <c r="C31" s="4">
        <v>491.08628701472048</v>
      </c>
      <c r="D31" s="4">
        <v>535.93370690110805</v>
      </c>
      <c r="E31" s="4">
        <v>572.26452558342476</v>
      </c>
      <c r="F31" s="4">
        <v>622.26296327390219</v>
      </c>
      <c r="G31" s="4">
        <v>666.37498292290866</v>
      </c>
      <c r="H31" s="4">
        <v>702.08349579643277</v>
      </c>
      <c r="I31" s="4">
        <v>701.95479269711734</v>
      </c>
      <c r="J31" s="4">
        <v>701.90806964748958</v>
      </c>
      <c r="L31" s="1" t="str">
        <f t="shared" si="8"/>
        <v>C_MYS</v>
      </c>
      <c r="M31">
        <f>VLOOKUP($L31,y_ref!$A:$J,MATCH(M$4,y_ref!$A$1:$J$1,0),FALSE)</f>
        <v>473</v>
      </c>
      <c r="N31">
        <f>VLOOKUP($L31,y_ref!$A:$J,MATCH(N$4,y_ref!$A$1:$J$1,0),FALSE)</f>
        <v>491</v>
      </c>
      <c r="O31">
        <f>VLOOKUP($L31,y_ref!$A:$J,MATCH(O$4,y_ref!$A$1:$J$1,0),FALSE)</f>
        <v>536</v>
      </c>
      <c r="P31">
        <f>VLOOKUP($L31,y_ref!$A:$J,MATCH(P$4,y_ref!$A$1:$J$1,0),FALSE)</f>
        <v>572</v>
      </c>
      <c r="Q31">
        <f>VLOOKUP($L31,y_ref!$A:$J,MATCH(Q$4,y_ref!$A$1:$J$1,0),FALSE)</f>
        <v>622</v>
      </c>
      <c r="R31">
        <f>VLOOKUP($L31,y_ref!$A:$J,MATCH(R$4,y_ref!$A$1:$J$1,0),FALSE)</f>
        <v>666</v>
      </c>
      <c r="S31">
        <f>VLOOKUP($L31,y_ref!$A:$J,MATCH(S$4,y_ref!$A$1:$J$1,0),FALSE)</f>
        <v>702</v>
      </c>
      <c r="T31">
        <f>VLOOKUP($L31,y_ref!$A:$J,MATCH(T$4,y_ref!$A$1:$J$1,0),FALSE)</f>
        <v>702</v>
      </c>
      <c r="U31">
        <f>VLOOKUP($L31,y_ref!$A:$J,MATCH(U$4,y_ref!$A$1:$J$1,0),FALSE)</f>
        <v>702</v>
      </c>
      <c r="W31" s="7" t="str">
        <f t="shared" si="9"/>
        <v>C_MYS</v>
      </c>
      <c r="X31" s="6">
        <f>IF(Calibrate_Consumption!B31=0,M31,ROUND(Calibrate_Consumption!B31,2))</f>
        <v>473.01</v>
      </c>
      <c r="Y31" s="6">
        <f>IF(Calibrate_Consumption!C31=0,N31,ROUND(Calibrate_Consumption!C31,2))</f>
        <v>491.09</v>
      </c>
      <c r="Z31" s="6">
        <f>IF(Calibrate_Consumption!D31=0,O31,ROUND(Calibrate_Consumption!D31,2))</f>
        <v>535.92999999999995</v>
      </c>
      <c r="AA31" s="6">
        <f>IF(Calibrate_Consumption!E31=0,P31,ROUND(Calibrate_Consumption!E31,2))</f>
        <v>572.26</v>
      </c>
      <c r="AB31" s="6">
        <f>IF(Calibrate_Consumption!F31=0,Q31,ROUND(Calibrate_Consumption!F31,2))</f>
        <v>622.26</v>
      </c>
      <c r="AC31" s="6">
        <f>IF(Calibrate_Consumption!G31=0,R31,ROUND(Calibrate_Consumption!G31,2))</f>
        <v>666.37</v>
      </c>
      <c r="AD31" s="6">
        <f>IF(Calibrate_Consumption!H31=0,S31,ROUND(Calibrate_Consumption!H31,2))</f>
        <v>702.08</v>
      </c>
      <c r="AE31" s="6">
        <f>IF(Calibrate_Consumption!I31=0,T31,ROUND(Calibrate_Consumption!I31,2))</f>
        <v>701.95</v>
      </c>
      <c r="AF31" s="6">
        <f>IF(Calibrate_Consumption!J31=0,U31,ROUND(Calibrate_Consumption!J31,2))</f>
        <v>701.91</v>
      </c>
      <c r="AH31" s="1" t="str">
        <f t="shared" si="10"/>
        <v>C_MYS</v>
      </c>
      <c r="AI31" s="8">
        <f t="shared" si="0"/>
        <v>2.1141649048606564E-5</v>
      </c>
      <c r="AJ31" s="8">
        <f t="shared" si="1"/>
        <v>1.8329938900198573E-4</v>
      </c>
      <c r="AK31" s="8">
        <f t="shared" si="2"/>
        <v>-1.3059701492546647E-4</v>
      </c>
      <c r="AL31" s="8">
        <f t="shared" si="3"/>
        <v>4.5454545454543866E-4</v>
      </c>
      <c r="AM31" s="8">
        <f t="shared" si="4"/>
        <v>4.1800643086815258E-4</v>
      </c>
      <c r="AN31" s="8">
        <f t="shared" si="5"/>
        <v>5.5555555555556239E-4</v>
      </c>
      <c r="AO31" s="8">
        <f t="shared" si="6"/>
        <v>1.1396011396017226E-4</v>
      </c>
      <c r="AP31" s="8">
        <f t="shared" si="11"/>
        <v>-7.1225071225006453E-5</v>
      </c>
      <c r="AQ31" s="8">
        <f t="shared" si="11"/>
        <v>-1.2820512820517355E-4</v>
      </c>
    </row>
    <row r="32" spans="1:43" x14ac:dyDescent="0.25">
      <c r="A32" s="3" t="s">
        <v>29</v>
      </c>
      <c r="B32" s="4">
        <v>592.79099670769574</v>
      </c>
      <c r="C32" s="4">
        <v>563.03679146745162</v>
      </c>
      <c r="D32" s="4">
        <v>486.76694939576043</v>
      </c>
      <c r="E32" s="4">
        <v>378.27318304870545</v>
      </c>
      <c r="F32" s="4">
        <v>274.92542020110585</v>
      </c>
      <c r="G32" s="4">
        <v>199.07681007633903</v>
      </c>
      <c r="H32" s="4">
        <v>157.87992901893315</v>
      </c>
      <c r="I32" s="4">
        <v>49.036665610964931</v>
      </c>
      <c r="J32" s="4">
        <v>24.016823777815986</v>
      </c>
      <c r="L32" s="1" t="str">
        <f t="shared" si="8"/>
        <v>C_NFB</v>
      </c>
      <c r="M32">
        <f>VLOOKUP($L32,y_ref!$A:$J,MATCH(M$4,y_ref!$A$1:$J$1,0),FALSE)</f>
        <v>593</v>
      </c>
      <c r="N32">
        <f>VLOOKUP($L32,y_ref!$A:$J,MATCH(N$4,y_ref!$A$1:$J$1,0),FALSE)</f>
        <v>563</v>
      </c>
      <c r="O32">
        <f>VLOOKUP($L32,y_ref!$A:$J,MATCH(O$4,y_ref!$A$1:$J$1,0),FALSE)</f>
        <v>487</v>
      </c>
      <c r="P32">
        <f>VLOOKUP($L32,y_ref!$A:$J,MATCH(P$4,y_ref!$A$1:$J$1,0),FALSE)</f>
        <v>378</v>
      </c>
      <c r="Q32">
        <f>VLOOKUP($L32,y_ref!$A:$J,MATCH(Q$4,y_ref!$A$1:$J$1,0),FALSE)</f>
        <v>275</v>
      </c>
      <c r="R32">
        <f>VLOOKUP($L32,y_ref!$A:$J,MATCH(R$4,y_ref!$A$1:$J$1,0),FALSE)</f>
        <v>199</v>
      </c>
      <c r="S32">
        <f>VLOOKUP($L32,y_ref!$A:$J,MATCH(S$4,y_ref!$A$1:$J$1,0),FALSE)</f>
        <v>158</v>
      </c>
      <c r="T32">
        <f>VLOOKUP($L32,y_ref!$A:$J,MATCH(T$4,y_ref!$A$1:$J$1,0),FALSE)</f>
        <v>49</v>
      </c>
      <c r="U32">
        <f>VLOOKUP($L32,y_ref!$A:$J,MATCH(U$4,y_ref!$A$1:$J$1,0),FALSE)</f>
        <v>24</v>
      </c>
      <c r="W32" s="7" t="str">
        <f t="shared" si="9"/>
        <v>C_NFB</v>
      </c>
      <c r="X32" s="6">
        <f>IF(Calibrate_Consumption!B32=0,M32,ROUND(Calibrate_Consumption!B32,2))</f>
        <v>592.79</v>
      </c>
      <c r="Y32" s="6">
        <f>IF(Calibrate_Consumption!C32=0,N32,ROUND(Calibrate_Consumption!C32,2))</f>
        <v>563.04</v>
      </c>
      <c r="Z32" s="6">
        <f>IF(Calibrate_Consumption!D32=0,O32,ROUND(Calibrate_Consumption!D32,2))</f>
        <v>486.77</v>
      </c>
      <c r="AA32" s="6">
        <f>IF(Calibrate_Consumption!E32=0,P32,ROUND(Calibrate_Consumption!E32,2))</f>
        <v>378.27</v>
      </c>
      <c r="AB32" s="6">
        <f>IF(Calibrate_Consumption!F32=0,Q32,ROUND(Calibrate_Consumption!F32,2))</f>
        <v>274.93</v>
      </c>
      <c r="AC32" s="6">
        <f>IF(Calibrate_Consumption!G32=0,R32,ROUND(Calibrate_Consumption!G32,2))</f>
        <v>199.08</v>
      </c>
      <c r="AD32" s="6">
        <f>IF(Calibrate_Consumption!H32=0,S32,ROUND(Calibrate_Consumption!H32,2))</f>
        <v>157.88</v>
      </c>
      <c r="AE32" s="6">
        <f>IF(Calibrate_Consumption!I32=0,T32,ROUND(Calibrate_Consumption!I32,2))</f>
        <v>49.04</v>
      </c>
      <c r="AF32" s="6">
        <f>IF(Calibrate_Consumption!J32=0,U32,ROUND(Calibrate_Consumption!J32,2))</f>
        <v>24.02</v>
      </c>
      <c r="AH32" s="1" t="str">
        <f t="shared" si="10"/>
        <v>C_NFB</v>
      </c>
      <c r="AI32" s="8">
        <f t="shared" si="0"/>
        <v>-3.5413153457004447E-4</v>
      </c>
      <c r="AJ32" s="8">
        <f t="shared" si="1"/>
        <v>7.1047957371160958E-5</v>
      </c>
      <c r="AK32" s="8">
        <f t="shared" si="2"/>
        <v>-4.7227926078032483E-4</v>
      </c>
      <c r="AL32" s="8">
        <f t="shared" si="3"/>
        <v>7.1428571428566615E-4</v>
      </c>
      <c r="AM32" s="8">
        <f t="shared" si="4"/>
        <v>-2.5454545454542973E-4</v>
      </c>
      <c r="AN32" s="8">
        <f t="shared" si="5"/>
        <v>4.0201005025131912E-4</v>
      </c>
      <c r="AO32" s="8">
        <f t="shared" si="6"/>
        <v>-7.5949367088610478E-4</v>
      </c>
      <c r="AP32" s="8">
        <f t="shared" si="11"/>
        <v>8.1632653061222747E-4</v>
      </c>
      <c r="AQ32" s="8">
        <f t="shared" si="11"/>
        <v>8.3333333333331561E-4</v>
      </c>
    </row>
    <row r="33" spans="1:43" x14ac:dyDescent="0.25">
      <c r="A33" s="3" t="s">
        <v>43</v>
      </c>
      <c r="B33" s="4">
        <v>249.9299020007021</v>
      </c>
      <c r="C33" s="4">
        <v>260.0293466144546</v>
      </c>
      <c r="D33" s="4">
        <v>282.93214765811814</v>
      </c>
      <c r="E33" s="4">
        <v>302.23658554376311</v>
      </c>
      <c r="F33" s="4">
        <v>328.76937877114608</v>
      </c>
      <c r="G33" s="4">
        <v>351.81215761396561</v>
      </c>
      <c r="H33" s="4">
        <v>371.18049100535518</v>
      </c>
      <c r="I33" s="4">
        <v>371.07350781173341</v>
      </c>
      <c r="J33" s="4">
        <v>371.08702757017301</v>
      </c>
      <c r="L33" s="1" t="str">
        <f t="shared" si="8"/>
        <v>C_PHL</v>
      </c>
      <c r="M33">
        <f>VLOOKUP($L33,y_ref!$A:$J,MATCH(M$4,y_ref!$A$1:$J$1,0),FALSE)</f>
        <v>250</v>
      </c>
      <c r="N33">
        <f>VLOOKUP($L33,y_ref!$A:$J,MATCH(N$4,y_ref!$A$1:$J$1,0),FALSE)</f>
        <v>260</v>
      </c>
      <c r="O33">
        <f>VLOOKUP($L33,y_ref!$A:$J,MATCH(O$4,y_ref!$A$1:$J$1,0),FALSE)</f>
        <v>283</v>
      </c>
      <c r="P33">
        <f>VLOOKUP($L33,y_ref!$A:$J,MATCH(P$4,y_ref!$A$1:$J$1,0),FALSE)</f>
        <v>302</v>
      </c>
      <c r="Q33">
        <f>VLOOKUP($L33,y_ref!$A:$J,MATCH(Q$4,y_ref!$A$1:$J$1,0),FALSE)</f>
        <v>329</v>
      </c>
      <c r="R33">
        <f>VLOOKUP($L33,y_ref!$A:$J,MATCH(R$4,y_ref!$A$1:$J$1,0),FALSE)</f>
        <v>352</v>
      </c>
      <c r="S33">
        <f>VLOOKUP($L33,y_ref!$A:$J,MATCH(S$4,y_ref!$A$1:$J$1,0),FALSE)</f>
        <v>371</v>
      </c>
      <c r="T33">
        <f>VLOOKUP($L33,y_ref!$A:$J,MATCH(T$4,y_ref!$A$1:$J$1,0),FALSE)</f>
        <v>371</v>
      </c>
      <c r="U33">
        <f>VLOOKUP($L33,y_ref!$A:$J,MATCH(U$4,y_ref!$A$1:$J$1,0),FALSE)</f>
        <v>371</v>
      </c>
      <c r="W33" s="7" t="str">
        <f t="shared" si="9"/>
        <v>C_PHL</v>
      </c>
      <c r="X33" s="6">
        <f>IF(Calibrate_Consumption!B33=0,M33,ROUND(Calibrate_Consumption!B33,2))</f>
        <v>249.93</v>
      </c>
      <c r="Y33" s="6">
        <f>IF(Calibrate_Consumption!C33=0,N33,ROUND(Calibrate_Consumption!C33,2))</f>
        <v>260.02999999999997</v>
      </c>
      <c r="Z33" s="6">
        <f>IF(Calibrate_Consumption!D33=0,O33,ROUND(Calibrate_Consumption!D33,2))</f>
        <v>282.93</v>
      </c>
      <c r="AA33" s="6">
        <f>IF(Calibrate_Consumption!E33=0,P33,ROUND(Calibrate_Consumption!E33,2))</f>
        <v>302.24</v>
      </c>
      <c r="AB33" s="6">
        <f>IF(Calibrate_Consumption!F33=0,Q33,ROUND(Calibrate_Consumption!F33,2))</f>
        <v>328.77</v>
      </c>
      <c r="AC33" s="6">
        <f>IF(Calibrate_Consumption!G33=0,R33,ROUND(Calibrate_Consumption!G33,2))</f>
        <v>351.81</v>
      </c>
      <c r="AD33" s="6">
        <f>IF(Calibrate_Consumption!H33=0,S33,ROUND(Calibrate_Consumption!H33,2))</f>
        <v>371.18</v>
      </c>
      <c r="AE33" s="6">
        <f>IF(Calibrate_Consumption!I33=0,T33,ROUND(Calibrate_Consumption!I33,2))</f>
        <v>371.07</v>
      </c>
      <c r="AF33" s="6">
        <f>IF(Calibrate_Consumption!J33=0,U33,ROUND(Calibrate_Consumption!J33,2))</f>
        <v>371.09</v>
      </c>
      <c r="AH33" s="1" t="str">
        <f t="shared" si="10"/>
        <v>C_PHL</v>
      </c>
      <c r="AI33" s="8">
        <f t="shared" si="0"/>
        <v>-2.7999999999997271E-4</v>
      </c>
      <c r="AJ33" s="8">
        <f t="shared" si="1"/>
        <v>1.1538461538451044E-4</v>
      </c>
      <c r="AK33" s="8">
        <f t="shared" si="2"/>
        <v>-2.4734982332153064E-4</v>
      </c>
      <c r="AL33" s="8">
        <f t="shared" si="3"/>
        <v>7.9470198675499703E-4</v>
      </c>
      <c r="AM33" s="8">
        <f t="shared" si="4"/>
        <v>-6.9908814589671187E-4</v>
      </c>
      <c r="AN33" s="8">
        <f t="shared" si="5"/>
        <v>-5.3977272727272077E-4</v>
      </c>
      <c r="AO33" s="8">
        <f t="shared" si="6"/>
        <v>4.851752021563526E-4</v>
      </c>
      <c r="AP33" s="8">
        <f t="shared" si="11"/>
        <v>1.8867924528300048E-4</v>
      </c>
      <c r="AQ33" s="8">
        <f t="shared" si="11"/>
        <v>2.425876010780997E-4</v>
      </c>
    </row>
    <row r="34" spans="1:43" x14ac:dyDescent="0.25">
      <c r="A34" s="3" t="s">
        <v>14</v>
      </c>
      <c r="B34" s="4">
        <v>1871.3758566157087</v>
      </c>
      <c r="C34" s="4">
        <v>1778.1370801705855</v>
      </c>
      <c r="D34" s="4">
        <v>1537.6829653933371</v>
      </c>
      <c r="E34" s="4">
        <v>1194.3610678453099</v>
      </c>
      <c r="F34" s="4">
        <v>867.86192649323107</v>
      </c>
      <c r="G34" s="4">
        <v>627.55963972963991</v>
      </c>
      <c r="H34" s="4">
        <v>497.76627316009558</v>
      </c>
      <c r="I34" s="4">
        <v>155.07209456644654</v>
      </c>
      <c r="J34" s="4">
        <v>77.047348926356918</v>
      </c>
      <c r="L34" s="1" t="str">
        <f t="shared" si="8"/>
        <v>C_POL</v>
      </c>
      <c r="M34">
        <f>VLOOKUP($L34,y_ref!$A:$J,MATCH(M$4,y_ref!$A$1:$J$1,0),FALSE)</f>
        <v>1873</v>
      </c>
      <c r="N34">
        <f>VLOOKUP($L34,y_ref!$A:$J,MATCH(N$4,y_ref!$A$1:$J$1,0),FALSE)</f>
        <v>1778</v>
      </c>
      <c r="O34">
        <f>VLOOKUP($L34,y_ref!$A:$J,MATCH(O$4,y_ref!$A$1:$J$1,0),FALSE)</f>
        <v>1538</v>
      </c>
      <c r="P34">
        <f>VLOOKUP($L34,y_ref!$A:$J,MATCH(P$4,y_ref!$A$1:$J$1,0),FALSE)</f>
        <v>1194</v>
      </c>
      <c r="Q34">
        <f>VLOOKUP($L34,y_ref!$A:$J,MATCH(Q$4,y_ref!$A$1:$J$1,0),FALSE)</f>
        <v>868</v>
      </c>
      <c r="R34">
        <f>VLOOKUP($L34,y_ref!$A:$J,MATCH(R$4,y_ref!$A$1:$J$1,0),FALSE)</f>
        <v>627</v>
      </c>
      <c r="S34">
        <f>VLOOKUP($L34,y_ref!$A:$J,MATCH(S$4,y_ref!$A$1:$J$1,0),FALSE)</f>
        <v>498</v>
      </c>
      <c r="T34">
        <f>VLOOKUP($L34,y_ref!$A:$J,MATCH(T$4,y_ref!$A$1:$J$1,0),FALSE)</f>
        <v>155</v>
      </c>
      <c r="U34">
        <f>VLOOKUP($L34,y_ref!$A:$J,MATCH(U$4,y_ref!$A$1:$J$1,0),FALSE)</f>
        <v>77</v>
      </c>
      <c r="W34" s="7" t="str">
        <f t="shared" si="9"/>
        <v>C_POL</v>
      </c>
      <c r="X34" s="6">
        <f>IF(Calibrate_Consumption!B34=0,M34,ROUND(Calibrate_Consumption!B34,2))</f>
        <v>1871.38</v>
      </c>
      <c r="Y34" s="6">
        <f>IF(Calibrate_Consumption!C34=0,N34,ROUND(Calibrate_Consumption!C34,2))</f>
        <v>1778.14</v>
      </c>
      <c r="Z34" s="6">
        <f>IF(Calibrate_Consumption!D34=0,O34,ROUND(Calibrate_Consumption!D34,2))</f>
        <v>1537.68</v>
      </c>
      <c r="AA34" s="6">
        <f>IF(Calibrate_Consumption!E34=0,P34,ROUND(Calibrate_Consumption!E34,2))</f>
        <v>1194.3599999999999</v>
      </c>
      <c r="AB34" s="6">
        <f>IF(Calibrate_Consumption!F34=0,Q34,ROUND(Calibrate_Consumption!F34,2))</f>
        <v>867.86</v>
      </c>
      <c r="AC34" s="6">
        <f>IF(Calibrate_Consumption!G34=0,R34,ROUND(Calibrate_Consumption!G34,2))</f>
        <v>627.55999999999995</v>
      </c>
      <c r="AD34" s="6">
        <f>IF(Calibrate_Consumption!H34=0,S34,ROUND(Calibrate_Consumption!H34,2))</f>
        <v>497.77</v>
      </c>
      <c r="AE34" s="6">
        <f>IF(Calibrate_Consumption!I34=0,T34,ROUND(Calibrate_Consumption!I34,2))</f>
        <v>155.07</v>
      </c>
      <c r="AF34" s="6">
        <f>IF(Calibrate_Consumption!J34=0,U34,ROUND(Calibrate_Consumption!J34,2))</f>
        <v>77.05</v>
      </c>
      <c r="AH34" s="1" t="str">
        <f t="shared" si="10"/>
        <v>C_POL</v>
      </c>
      <c r="AI34" s="8">
        <f t="shared" si="0"/>
        <v>-8.649225840896374E-4</v>
      </c>
      <c r="AJ34" s="8">
        <f t="shared" si="1"/>
        <v>7.8740157480371227E-5</v>
      </c>
      <c r="AK34" s="8">
        <f t="shared" si="2"/>
        <v>-2.0806241872557628E-4</v>
      </c>
      <c r="AL34" s="8">
        <f t="shared" si="3"/>
        <v>3.0150753768835842E-4</v>
      </c>
      <c r="AM34" s="8">
        <f t="shared" si="4"/>
        <v>-1.6129032258062944E-4</v>
      </c>
      <c r="AN34" s="8">
        <f t="shared" si="5"/>
        <v>8.9314194577343772E-4</v>
      </c>
      <c r="AO34" s="8">
        <f t="shared" si="6"/>
        <v>-4.6184738955826947E-4</v>
      </c>
      <c r="AP34" s="8">
        <f t="shared" si="11"/>
        <v>4.5161290322576247E-4</v>
      </c>
      <c r="AQ34" s="8">
        <f t="shared" si="11"/>
        <v>6.4935064935061249E-4</v>
      </c>
    </row>
    <row r="35" spans="1:43" x14ac:dyDescent="0.25">
      <c r="A35" s="3" t="s">
        <v>26</v>
      </c>
      <c r="B35" s="4">
        <v>113.98211395734521</v>
      </c>
      <c r="C35" s="4">
        <v>108.02390448119831</v>
      </c>
      <c r="D35" s="4">
        <v>94.026070190994318</v>
      </c>
      <c r="E35" s="4">
        <v>73.019175733192867</v>
      </c>
      <c r="F35" s="4">
        <v>52.95658345677235</v>
      </c>
      <c r="G35" s="4">
        <v>37.994487054428191</v>
      </c>
      <c r="H35" s="4">
        <v>29.990773460285951</v>
      </c>
      <c r="I35" s="4">
        <v>8.9983086557698915</v>
      </c>
      <c r="J35" s="4">
        <v>4.9986859615185599</v>
      </c>
      <c r="L35" s="1" t="str">
        <f t="shared" si="8"/>
        <v>C_PRT</v>
      </c>
      <c r="M35">
        <f>VLOOKUP($L35,y_ref!$A:$J,MATCH(M$4,y_ref!$A$1:$J$1,0),FALSE)</f>
        <v>114</v>
      </c>
      <c r="N35">
        <f>VLOOKUP($L35,y_ref!$A:$J,MATCH(N$4,y_ref!$A$1:$J$1,0),FALSE)</f>
        <v>108</v>
      </c>
      <c r="O35">
        <f>VLOOKUP($L35,y_ref!$A:$J,MATCH(O$4,y_ref!$A$1:$J$1,0),FALSE)</f>
        <v>94</v>
      </c>
      <c r="P35">
        <f>VLOOKUP($L35,y_ref!$A:$J,MATCH(P$4,y_ref!$A$1:$J$1,0),FALSE)</f>
        <v>73</v>
      </c>
      <c r="Q35">
        <f>VLOOKUP($L35,y_ref!$A:$J,MATCH(Q$4,y_ref!$A$1:$J$1,0),FALSE)</f>
        <v>53</v>
      </c>
      <c r="R35">
        <f>VLOOKUP($L35,y_ref!$A:$J,MATCH(R$4,y_ref!$A$1:$J$1,0),FALSE)</f>
        <v>38</v>
      </c>
      <c r="S35">
        <f>VLOOKUP($L35,y_ref!$A:$J,MATCH(S$4,y_ref!$A$1:$J$1,0),FALSE)</f>
        <v>30</v>
      </c>
      <c r="T35">
        <f>VLOOKUP($L35,y_ref!$A:$J,MATCH(T$4,y_ref!$A$1:$J$1,0),FALSE)</f>
        <v>9</v>
      </c>
      <c r="U35">
        <f>VLOOKUP($L35,y_ref!$A:$J,MATCH(U$4,y_ref!$A$1:$J$1,0),FALSE)</f>
        <v>5</v>
      </c>
      <c r="W35" s="7" t="str">
        <f t="shared" si="9"/>
        <v>C_PRT</v>
      </c>
      <c r="X35" s="6">
        <f>IF(Calibrate_Consumption!B35=0,M35,ROUND(Calibrate_Consumption!B35,2))</f>
        <v>113.98</v>
      </c>
      <c r="Y35" s="6">
        <f>IF(Calibrate_Consumption!C35=0,N35,ROUND(Calibrate_Consumption!C35,2))</f>
        <v>108.02</v>
      </c>
      <c r="Z35" s="6">
        <f>IF(Calibrate_Consumption!D35=0,O35,ROUND(Calibrate_Consumption!D35,2))</f>
        <v>94.03</v>
      </c>
      <c r="AA35" s="6">
        <f>IF(Calibrate_Consumption!E35=0,P35,ROUND(Calibrate_Consumption!E35,2))</f>
        <v>73.02</v>
      </c>
      <c r="AB35" s="6">
        <f>IF(Calibrate_Consumption!F35=0,Q35,ROUND(Calibrate_Consumption!F35,2))</f>
        <v>52.96</v>
      </c>
      <c r="AC35" s="6">
        <f>IF(Calibrate_Consumption!G35=0,R35,ROUND(Calibrate_Consumption!G35,2))</f>
        <v>37.99</v>
      </c>
      <c r="AD35" s="6">
        <f>IF(Calibrate_Consumption!H35=0,S35,ROUND(Calibrate_Consumption!H35,2))</f>
        <v>29.99</v>
      </c>
      <c r="AE35" s="6">
        <f>IF(Calibrate_Consumption!I35=0,T35,ROUND(Calibrate_Consumption!I35,2))</f>
        <v>9</v>
      </c>
      <c r="AF35" s="6">
        <f>IF(Calibrate_Consumption!J35=0,U35,ROUND(Calibrate_Consumption!J35,2))</f>
        <v>5</v>
      </c>
      <c r="AH35" s="1" t="str">
        <f t="shared" si="10"/>
        <v>C_PRT</v>
      </c>
      <c r="AI35" s="8">
        <f t="shared" si="0"/>
        <v>-1.7543859649119317E-4</v>
      </c>
      <c r="AJ35" s="8">
        <f t="shared" si="1"/>
        <v>1.8518518518514834E-4</v>
      </c>
      <c r="AK35" s="8">
        <f t="shared" si="2"/>
        <v>3.1914893617022484E-4</v>
      </c>
      <c r="AL35" s="8">
        <f t="shared" si="3"/>
        <v>2.7397260273967153E-4</v>
      </c>
      <c r="AM35" s="8">
        <f t="shared" si="4"/>
        <v>-7.5471698113205939E-4</v>
      </c>
      <c r="AN35" s="8">
        <f t="shared" si="5"/>
        <v>-2.6315789473678973E-4</v>
      </c>
      <c r="AO35" s="8">
        <f t="shared" si="6"/>
        <v>-3.3333333333338542E-4</v>
      </c>
      <c r="AP35" s="8">
        <f t="shared" si="11"/>
        <v>0</v>
      </c>
      <c r="AQ35" s="8">
        <f t="shared" si="11"/>
        <v>0</v>
      </c>
    </row>
    <row r="36" spans="1:43" x14ac:dyDescent="0.25">
      <c r="A36" s="3" t="s">
        <v>18</v>
      </c>
      <c r="B36" s="4">
        <v>1058.4565287964788</v>
      </c>
      <c r="C36" s="4">
        <v>1044.128242498062</v>
      </c>
      <c r="D36" s="4">
        <v>1013.250593531021</v>
      </c>
      <c r="E36" s="4">
        <v>1089.0382201367024</v>
      </c>
      <c r="F36" s="4">
        <v>1044.133142616093</v>
      </c>
      <c r="G36" s="4">
        <v>1059.5936737984798</v>
      </c>
      <c r="H36" s="4">
        <v>1013.5833694633932</v>
      </c>
      <c r="I36" s="4">
        <v>1014.4341961397877</v>
      </c>
      <c r="J36" s="4">
        <v>1014.7101571611925</v>
      </c>
      <c r="L36" s="1" t="str">
        <f t="shared" si="8"/>
        <v>C_RUS_Central</v>
      </c>
      <c r="M36">
        <f>VLOOKUP($L36,y_ref!$A:$J,MATCH(M$4,y_ref!$A$1:$J$1,0),FALSE)</f>
        <v>1059</v>
      </c>
      <c r="N36">
        <f>VLOOKUP($L36,y_ref!$A:$J,MATCH(N$4,y_ref!$A$1:$J$1,0),FALSE)</f>
        <v>1044</v>
      </c>
      <c r="O36">
        <f>VLOOKUP($L36,y_ref!$A:$J,MATCH(O$4,y_ref!$A$1:$J$1,0),FALSE)</f>
        <v>1014</v>
      </c>
      <c r="P36">
        <f>VLOOKUP($L36,y_ref!$A:$J,MATCH(P$4,y_ref!$A$1:$J$1,0),FALSE)</f>
        <v>1089</v>
      </c>
      <c r="Q36">
        <f>VLOOKUP($L36,y_ref!$A:$J,MATCH(Q$4,y_ref!$A$1:$J$1,0),FALSE)</f>
        <v>1044</v>
      </c>
      <c r="R36">
        <f>VLOOKUP($L36,y_ref!$A:$J,MATCH(R$4,y_ref!$A$1:$J$1,0),FALSE)</f>
        <v>1059</v>
      </c>
      <c r="S36">
        <f>VLOOKUP($L36,y_ref!$A:$J,MATCH(S$4,y_ref!$A$1:$J$1,0),FALSE)</f>
        <v>1014</v>
      </c>
      <c r="T36">
        <f>VLOOKUP($L36,y_ref!$A:$J,MATCH(T$4,y_ref!$A$1:$J$1,0),FALSE)</f>
        <v>1014</v>
      </c>
      <c r="U36">
        <f>VLOOKUP($L36,y_ref!$A:$J,MATCH(U$4,y_ref!$A$1:$J$1,0),FALSE)</f>
        <v>1014</v>
      </c>
      <c r="W36" s="7" t="str">
        <f t="shared" si="9"/>
        <v>C_RUS_Central</v>
      </c>
      <c r="X36" s="6">
        <f>IF(Calibrate_Consumption!B36=0,M36,ROUND(Calibrate_Consumption!B36,2))</f>
        <v>1058.46</v>
      </c>
      <c r="Y36" s="6">
        <f>IF(Calibrate_Consumption!C36=0,N36,ROUND(Calibrate_Consumption!C36,2))</f>
        <v>1044.1300000000001</v>
      </c>
      <c r="Z36" s="6">
        <f>IF(Calibrate_Consumption!D36=0,O36,ROUND(Calibrate_Consumption!D36,2))</f>
        <v>1013.25</v>
      </c>
      <c r="AA36" s="6">
        <f>IF(Calibrate_Consumption!E36=0,P36,ROUND(Calibrate_Consumption!E36,2))</f>
        <v>1089.04</v>
      </c>
      <c r="AB36" s="6">
        <f>IF(Calibrate_Consumption!F36=0,Q36,ROUND(Calibrate_Consumption!F36,2))</f>
        <v>1044.1300000000001</v>
      </c>
      <c r="AC36" s="6">
        <f>IF(Calibrate_Consumption!G36=0,R36,ROUND(Calibrate_Consumption!G36,2))</f>
        <v>1059.5899999999999</v>
      </c>
      <c r="AD36" s="6">
        <f>IF(Calibrate_Consumption!H36=0,S36,ROUND(Calibrate_Consumption!H36,2))</f>
        <v>1013.58</v>
      </c>
      <c r="AE36" s="6">
        <f>IF(Calibrate_Consumption!I36=0,T36,ROUND(Calibrate_Consumption!I36,2))</f>
        <v>1014.43</v>
      </c>
      <c r="AF36" s="6">
        <f>IF(Calibrate_Consumption!J36=0,U36,ROUND(Calibrate_Consumption!J36,2))</f>
        <v>1014.71</v>
      </c>
      <c r="AH36" s="1" t="str">
        <f t="shared" si="10"/>
        <v>C_RUS_Central</v>
      </c>
      <c r="AI36" s="8">
        <f t="shared" si="0"/>
        <v>-5.0991501416427164E-4</v>
      </c>
      <c r="AJ36" s="8">
        <f t="shared" si="1"/>
        <v>1.2452107279703942E-4</v>
      </c>
      <c r="AK36" s="8">
        <f t="shared" si="2"/>
        <v>-7.3964497041420117E-4</v>
      </c>
      <c r="AL36" s="8">
        <f t="shared" si="3"/>
        <v>3.6730945821821507E-5</v>
      </c>
      <c r="AM36" s="8">
        <f t="shared" si="4"/>
        <v>1.2452107279703942E-4</v>
      </c>
      <c r="AN36" s="8">
        <f t="shared" si="5"/>
        <v>5.5712936732759029E-4</v>
      </c>
      <c r="AO36" s="8">
        <f t="shared" si="6"/>
        <v>-4.1420118343191229E-4</v>
      </c>
      <c r="AP36" s="8">
        <f t="shared" si="11"/>
        <v>4.2406311637075935E-4</v>
      </c>
      <c r="AQ36" s="8">
        <f t="shared" si="11"/>
        <v>7.0019723865881304E-4</v>
      </c>
    </row>
    <row r="37" spans="1:43" x14ac:dyDescent="0.25">
      <c r="A37" s="3" t="s">
        <v>17</v>
      </c>
      <c r="B37" s="4">
        <v>1530.2847279377675</v>
      </c>
      <c r="C37" s="4">
        <v>1509.5796465969925</v>
      </c>
      <c r="D37" s="4">
        <v>1463.9702792323908</v>
      </c>
      <c r="E37" s="4">
        <v>1575.5380570108805</v>
      </c>
      <c r="F37" s="4">
        <v>1509.7563344911862</v>
      </c>
      <c r="G37" s="4">
        <v>1532.5771122275885</v>
      </c>
      <c r="H37" s="4">
        <v>1464.7194389131464</v>
      </c>
      <c r="I37" s="4">
        <v>1466.2465095586399</v>
      </c>
      <c r="J37" s="4">
        <v>1463.3867677406233</v>
      </c>
      <c r="L37" s="1" t="str">
        <f t="shared" si="8"/>
        <v>C_RUS_Siberia</v>
      </c>
      <c r="M37">
        <f>VLOOKUP($L37,y_ref!$A:$J,MATCH(M$4,y_ref!$A$1:$J$1,0),FALSE)</f>
        <v>1531</v>
      </c>
      <c r="N37">
        <f>VLOOKUP($L37,y_ref!$A:$J,MATCH(N$4,y_ref!$A$1:$J$1,0),FALSE)</f>
        <v>1509</v>
      </c>
      <c r="O37">
        <f>VLOOKUP($L37,y_ref!$A:$J,MATCH(O$4,y_ref!$A$1:$J$1,0),FALSE)</f>
        <v>1465</v>
      </c>
      <c r="P37">
        <f>VLOOKUP($L37,y_ref!$A:$J,MATCH(P$4,y_ref!$A$1:$J$1,0),FALSE)</f>
        <v>1575</v>
      </c>
      <c r="Q37">
        <f>VLOOKUP($L37,y_ref!$A:$J,MATCH(Q$4,y_ref!$A$1:$J$1,0),FALSE)</f>
        <v>1509</v>
      </c>
      <c r="R37">
        <f>VLOOKUP($L37,y_ref!$A:$J,MATCH(R$4,y_ref!$A$1:$J$1,0),FALSE)</f>
        <v>1531</v>
      </c>
      <c r="S37">
        <f>VLOOKUP($L37,y_ref!$A:$J,MATCH(S$4,y_ref!$A$1:$J$1,0),FALSE)</f>
        <v>1465</v>
      </c>
      <c r="T37">
        <f>VLOOKUP($L37,y_ref!$A:$J,MATCH(T$4,y_ref!$A$1:$J$1,0),FALSE)</f>
        <v>1465</v>
      </c>
      <c r="U37">
        <f>VLOOKUP($L37,y_ref!$A:$J,MATCH(U$4,y_ref!$A$1:$J$1,0),FALSE)</f>
        <v>1465</v>
      </c>
      <c r="W37" s="7" t="str">
        <f t="shared" si="9"/>
        <v>C_RUS_Siberia</v>
      </c>
      <c r="X37" s="6">
        <f>IF(Calibrate_Consumption!B37=0,M37,ROUND(Calibrate_Consumption!B37,2))</f>
        <v>1530.28</v>
      </c>
      <c r="Y37" s="6">
        <f>IF(Calibrate_Consumption!C37=0,N37,ROUND(Calibrate_Consumption!C37,2))</f>
        <v>1509.58</v>
      </c>
      <c r="Z37" s="6">
        <f>IF(Calibrate_Consumption!D37=0,O37,ROUND(Calibrate_Consumption!D37,2))</f>
        <v>1463.97</v>
      </c>
      <c r="AA37" s="6">
        <f>IF(Calibrate_Consumption!E37=0,P37,ROUND(Calibrate_Consumption!E37,2))</f>
        <v>1575.54</v>
      </c>
      <c r="AB37" s="6">
        <f>IF(Calibrate_Consumption!F37=0,Q37,ROUND(Calibrate_Consumption!F37,2))</f>
        <v>1509.76</v>
      </c>
      <c r="AC37" s="6">
        <f>IF(Calibrate_Consumption!G37=0,R37,ROUND(Calibrate_Consumption!G37,2))</f>
        <v>1532.58</v>
      </c>
      <c r="AD37" s="6">
        <f>IF(Calibrate_Consumption!H37=0,S37,ROUND(Calibrate_Consumption!H37,2))</f>
        <v>1464.72</v>
      </c>
      <c r="AE37" s="6">
        <f>IF(Calibrate_Consumption!I37=0,T37,ROUND(Calibrate_Consumption!I37,2))</f>
        <v>1466.25</v>
      </c>
      <c r="AF37" s="6">
        <f>IF(Calibrate_Consumption!J37=0,U37,ROUND(Calibrate_Consumption!J37,2))</f>
        <v>1463.39</v>
      </c>
      <c r="AH37" s="1" t="str">
        <f t="shared" si="10"/>
        <v>C_RUS_Siberia</v>
      </c>
      <c r="AI37" s="8">
        <f t="shared" si="0"/>
        <v>-4.7028086218159847E-4</v>
      </c>
      <c r="AJ37" s="8">
        <f t="shared" si="1"/>
        <v>3.8436050364474964E-4</v>
      </c>
      <c r="AK37" s="8">
        <f t="shared" si="2"/>
        <v>-7.0307167235493019E-4</v>
      </c>
      <c r="AL37" s="8">
        <f t="shared" si="3"/>
        <v>3.4285714285711976E-4</v>
      </c>
      <c r="AM37" s="8">
        <f t="shared" si="4"/>
        <v>5.0364479787938434E-4</v>
      </c>
      <c r="AN37" s="8">
        <f t="shared" si="5"/>
        <v>1.0320052253428656E-3</v>
      </c>
      <c r="AO37" s="8">
        <f t="shared" si="6"/>
        <v>-1.911262798634626E-4</v>
      </c>
      <c r="AP37" s="8">
        <f t="shared" ref="AP37:AQ47" si="12">(AE37-T37)/T37</f>
        <v>8.5324232081911264E-4</v>
      </c>
      <c r="AQ37" s="8">
        <f t="shared" si="12"/>
        <v>-1.0989761092149487E-3</v>
      </c>
    </row>
    <row r="38" spans="1:43" x14ac:dyDescent="0.25">
      <c r="A38" s="3" t="s">
        <v>38</v>
      </c>
      <c r="B38" s="4">
        <v>383.05017479829098</v>
      </c>
      <c r="C38" s="4">
        <v>398.01669399948264</v>
      </c>
      <c r="D38" s="4">
        <v>434.09463092377234</v>
      </c>
      <c r="E38" s="4">
        <v>463.3591864012879</v>
      </c>
      <c r="F38" s="4">
        <v>502.64908254688089</v>
      </c>
      <c r="G38" s="4">
        <v>539.71292960852054</v>
      </c>
      <c r="H38" s="4">
        <v>568.27332693281858</v>
      </c>
      <c r="I38" s="4">
        <v>568.11080894865086</v>
      </c>
      <c r="J38" s="4">
        <v>568.13132510304069</v>
      </c>
      <c r="L38" s="1" t="str">
        <f t="shared" si="8"/>
        <v>C_THA</v>
      </c>
      <c r="M38">
        <f>VLOOKUP($L38,y_ref!$A:$J,MATCH(M$4,y_ref!$A$1:$J$1,0),FALSE)</f>
        <v>383</v>
      </c>
      <c r="N38">
        <f>VLOOKUP($L38,y_ref!$A:$J,MATCH(N$4,y_ref!$A$1:$J$1,0),FALSE)</f>
        <v>398</v>
      </c>
      <c r="O38">
        <f>VLOOKUP($L38,y_ref!$A:$J,MATCH(O$4,y_ref!$A$1:$J$1,0),FALSE)</f>
        <v>434</v>
      </c>
      <c r="P38">
        <f>VLOOKUP($L38,y_ref!$A:$J,MATCH(P$4,y_ref!$A$1:$J$1,0),FALSE)</f>
        <v>463</v>
      </c>
      <c r="Q38">
        <f>VLOOKUP($L38,y_ref!$A:$J,MATCH(Q$4,y_ref!$A$1:$J$1,0),FALSE)</f>
        <v>503</v>
      </c>
      <c r="R38">
        <f>VLOOKUP($L38,y_ref!$A:$J,MATCH(R$4,y_ref!$A$1:$J$1,0),FALSE)</f>
        <v>540</v>
      </c>
      <c r="S38">
        <f>VLOOKUP($L38,y_ref!$A:$J,MATCH(S$4,y_ref!$A$1:$J$1,0),FALSE)</f>
        <v>568</v>
      </c>
      <c r="T38">
        <f>VLOOKUP($L38,y_ref!$A:$J,MATCH(T$4,y_ref!$A$1:$J$1,0),FALSE)</f>
        <v>568</v>
      </c>
      <c r="U38">
        <f>VLOOKUP($L38,y_ref!$A:$J,MATCH(U$4,y_ref!$A$1:$J$1,0),FALSE)</f>
        <v>568</v>
      </c>
      <c r="W38" s="7" t="str">
        <f t="shared" si="9"/>
        <v>C_THA</v>
      </c>
      <c r="X38" s="6">
        <f>IF(Calibrate_Consumption!B38=0,M38,ROUND(Calibrate_Consumption!B38,2))</f>
        <v>383.05</v>
      </c>
      <c r="Y38" s="6">
        <f>IF(Calibrate_Consumption!C38=0,N38,ROUND(Calibrate_Consumption!C38,2))</f>
        <v>398.02</v>
      </c>
      <c r="Z38" s="6">
        <f>IF(Calibrate_Consumption!D38=0,O38,ROUND(Calibrate_Consumption!D38,2))</f>
        <v>434.09</v>
      </c>
      <c r="AA38" s="6">
        <f>IF(Calibrate_Consumption!E38=0,P38,ROUND(Calibrate_Consumption!E38,2))</f>
        <v>463.36</v>
      </c>
      <c r="AB38" s="6">
        <f>IF(Calibrate_Consumption!F38=0,Q38,ROUND(Calibrate_Consumption!F38,2))</f>
        <v>502.65</v>
      </c>
      <c r="AC38" s="6">
        <f>IF(Calibrate_Consumption!G38=0,R38,ROUND(Calibrate_Consumption!G38,2))</f>
        <v>539.71</v>
      </c>
      <c r="AD38" s="6">
        <f>IF(Calibrate_Consumption!H38=0,S38,ROUND(Calibrate_Consumption!H38,2))</f>
        <v>568.27</v>
      </c>
      <c r="AE38" s="6">
        <f>IF(Calibrate_Consumption!I38=0,T38,ROUND(Calibrate_Consumption!I38,2))</f>
        <v>568.11</v>
      </c>
      <c r="AF38" s="6">
        <f>IF(Calibrate_Consumption!J38=0,U38,ROUND(Calibrate_Consumption!J38,2))</f>
        <v>568.13</v>
      </c>
      <c r="AH38" s="1" t="str">
        <f t="shared" si="10"/>
        <v>C_THA</v>
      </c>
      <c r="AI38" s="8">
        <f t="shared" si="0"/>
        <v>1.3054830287209234E-4</v>
      </c>
      <c r="AJ38" s="8">
        <f t="shared" si="1"/>
        <v>5.025125628136133E-5</v>
      </c>
      <c r="AK38" s="8">
        <f t="shared" si="2"/>
        <v>2.073732718893433E-4</v>
      </c>
      <c r="AL38" s="8">
        <f t="shared" si="3"/>
        <v>7.7753779697627135E-4</v>
      </c>
      <c r="AM38" s="8">
        <f t="shared" si="4"/>
        <v>-6.9582504970183451E-4</v>
      </c>
      <c r="AN38" s="8">
        <f t="shared" si="5"/>
        <v>-5.3703703703696971E-4</v>
      </c>
      <c r="AO38" s="8">
        <f t="shared" si="6"/>
        <v>4.7535211267602434E-4</v>
      </c>
      <c r="AP38" s="8">
        <f t="shared" si="12"/>
        <v>1.9366197183100993E-4</v>
      </c>
      <c r="AQ38" s="8">
        <f t="shared" si="12"/>
        <v>2.2887323943661172E-4</v>
      </c>
    </row>
    <row r="39" spans="1:43" x14ac:dyDescent="0.25">
      <c r="A39" s="3" t="s">
        <v>34</v>
      </c>
      <c r="B39" s="4">
        <v>422.99368014518325</v>
      </c>
      <c r="C39" s="4">
        <v>413.85692058789505</v>
      </c>
      <c r="D39" s="4">
        <v>392.7734088780814</v>
      </c>
      <c r="E39" s="4">
        <v>384.30927038392184</v>
      </c>
      <c r="F39" s="4">
        <v>368.89887356469836</v>
      </c>
      <c r="G39" s="4">
        <v>375.09785354373457</v>
      </c>
      <c r="H39" s="4">
        <v>369.03336959872257</v>
      </c>
      <c r="I39" s="4">
        <v>359.9622498663569</v>
      </c>
      <c r="J39" s="4">
        <v>353.93705647907041</v>
      </c>
      <c r="L39" s="1" t="str">
        <f t="shared" si="8"/>
        <v>C_TUR</v>
      </c>
      <c r="M39">
        <f>VLOOKUP($L39,y_ref!$A:$J,MATCH(M$4,y_ref!$A$1:$J$1,0),FALSE)</f>
        <v>423</v>
      </c>
      <c r="N39">
        <f>VLOOKUP($L39,y_ref!$A:$J,MATCH(N$4,y_ref!$A$1:$J$1,0),FALSE)</f>
        <v>414</v>
      </c>
      <c r="O39">
        <f>VLOOKUP($L39,y_ref!$A:$J,MATCH(O$4,y_ref!$A$1:$J$1,0),FALSE)</f>
        <v>393</v>
      </c>
      <c r="P39">
        <f>VLOOKUP($L39,y_ref!$A:$J,MATCH(P$4,y_ref!$A$1:$J$1,0),FALSE)</f>
        <v>384</v>
      </c>
      <c r="Q39">
        <f>VLOOKUP($L39,y_ref!$A:$J,MATCH(Q$4,y_ref!$A$1:$J$1,0),FALSE)</f>
        <v>369</v>
      </c>
      <c r="R39">
        <f>VLOOKUP($L39,y_ref!$A:$J,MATCH(R$4,y_ref!$A$1:$J$1,0),FALSE)</f>
        <v>375</v>
      </c>
      <c r="S39">
        <f>VLOOKUP($L39,y_ref!$A:$J,MATCH(S$4,y_ref!$A$1:$J$1,0),FALSE)</f>
        <v>369</v>
      </c>
      <c r="T39">
        <f>VLOOKUP($L39,y_ref!$A:$J,MATCH(T$4,y_ref!$A$1:$J$1,0),FALSE)</f>
        <v>360</v>
      </c>
      <c r="U39">
        <f>VLOOKUP($L39,y_ref!$A:$J,MATCH(U$4,y_ref!$A$1:$J$1,0),FALSE)</f>
        <v>354</v>
      </c>
      <c r="W39" s="7" t="str">
        <f t="shared" si="9"/>
        <v>C_TUR</v>
      </c>
      <c r="X39" s="6">
        <f>IF(Calibrate_Consumption!B39=0,M39,ROUND(Calibrate_Consumption!B39,2))</f>
        <v>422.99</v>
      </c>
      <c r="Y39" s="6">
        <f>IF(Calibrate_Consumption!C39=0,N39,ROUND(Calibrate_Consumption!C39,2))</f>
        <v>413.86</v>
      </c>
      <c r="Z39" s="6">
        <f>IF(Calibrate_Consumption!D39=0,O39,ROUND(Calibrate_Consumption!D39,2))</f>
        <v>392.77</v>
      </c>
      <c r="AA39" s="6">
        <f>IF(Calibrate_Consumption!E39=0,P39,ROUND(Calibrate_Consumption!E39,2))</f>
        <v>384.31</v>
      </c>
      <c r="AB39" s="6">
        <f>IF(Calibrate_Consumption!F39=0,Q39,ROUND(Calibrate_Consumption!F39,2))</f>
        <v>368.9</v>
      </c>
      <c r="AC39" s="6">
        <f>IF(Calibrate_Consumption!G39=0,R39,ROUND(Calibrate_Consumption!G39,2))</f>
        <v>375.1</v>
      </c>
      <c r="AD39" s="6">
        <f>IF(Calibrate_Consumption!H39=0,S39,ROUND(Calibrate_Consumption!H39,2))</f>
        <v>369.03</v>
      </c>
      <c r="AE39" s="6">
        <f>IF(Calibrate_Consumption!I39=0,T39,ROUND(Calibrate_Consumption!I39,2))</f>
        <v>359.96</v>
      </c>
      <c r="AF39" s="6">
        <f>IF(Calibrate_Consumption!J39=0,U39,ROUND(Calibrate_Consumption!J39,2))</f>
        <v>353.94</v>
      </c>
      <c r="AH39" s="1" t="str">
        <f t="shared" si="10"/>
        <v>C_TUR</v>
      </c>
      <c r="AI39" s="8">
        <f t="shared" si="0"/>
        <v>-2.3640661938512779E-5</v>
      </c>
      <c r="AJ39" s="8">
        <f t="shared" si="1"/>
        <v>-3.3816425120769653E-4</v>
      </c>
      <c r="AK39" s="8">
        <f t="shared" si="2"/>
        <v>-5.852417302799445E-4</v>
      </c>
      <c r="AL39" s="8">
        <f t="shared" si="3"/>
        <v>8.0729166666667262E-4</v>
      </c>
      <c r="AM39" s="8">
        <f t="shared" si="4"/>
        <v>-2.7100271002716191E-4</v>
      </c>
      <c r="AN39" s="8">
        <f t="shared" si="5"/>
        <v>2.6666666666672729E-4</v>
      </c>
      <c r="AO39" s="8">
        <f t="shared" si="6"/>
        <v>8.1300813008056139E-5</v>
      </c>
      <c r="AP39" s="8">
        <f t="shared" si="12"/>
        <v>-1.1111111111116796E-4</v>
      </c>
      <c r="AQ39" s="8">
        <f t="shared" si="12"/>
        <v>-1.6949152542373525E-4</v>
      </c>
    </row>
    <row r="40" spans="1:43" x14ac:dyDescent="0.25">
      <c r="A40" s="3" t="s">
        <v>42</v>
      </c>
      <c r="B40" s="4">
        <v>1414.1141047440401</v>
      </c>
      <c r="C40" s="4">
        <v>1468.1505097573736</v>
      </c>
      <c r="D40" s="4">
        <v>1601.8990244216616</v>
      </c>
      <c r="E40" s="4">
        <v>1711.6176753104764</v>
      </c>
      <c r="F40" s="4">
        <v>1856.2049840830323</v>
      </c>
      <c r="G40" s="4">
        <v>1990.6192207579622</v>
      </c>
      <c r="H40" s="4">
        <v>2098.6864872319566</v>
      </c>
      <c r="I40" s="4">
        <v>2098.101724329033</v>
      </c>
      <c r="J40" s="4">
        <v>2098.1707499741451</v>
      </c>
      <c r="L40" s="1" t="str">
        <f t="shared" si="8"/>
        <v>C_TWN</v>
      </c>
      <c r="M40">
        <f>VLOOKUP($L40,y_ref!$A:$J,MATCH(M$4,y_ref!$A$1:$J$1,0),FALSE)</f>
        <v>1414</v>
      </c>
      <c r="N40">
        <f>VLOOKUP($L40,y_ref!$A:$J,MATCH(N$4,y_ref!$A$1:$J$1,0),FALSE)</f>
        <v>1468</v>
      </c>
      <c r="O40">
        <f>VLOOKUP($L40,y_ref!$A:$J,MATCH(O$4,y_ref!$A$1:$J$1,0),FALSE)</f>
        <v>1602</v>
      </c>
      <c r="P40">
        <f>VLOOKUP($L40,y_ref!$A:$J,MATCH(P$4,y_ref!$A$1:$J$1,0),FALSE)</f>
        <v>1711</v>
      </c>
      <c r="Q40">
        <f>VLOOKUP($L40,y_ref!$A:$J,MATCH(Q$4,y_ref!$A$1:$J$1,0),FALSE)</f>
        <v>1858</v>
      </c>
      <c r="R40">
        <f>VLOOKUP($L40,y_ref!$A:$J,MATCH(R$4,y_ref!$A$1:$J$1,0),FALSE)</f>
        <v>1992</v>
      </c>
      <c r="S40">
        <f>VLOOKUP($L40,y_ref!$A:$J,MATCH(S$4,y_ref!$A$1:$J$1,0),FALSE)</f>
        <v>2098</v>
      </c>
      <c r="T40">
        <f>VLOOKUP($L40,y_ref!$A:$J,MATCH(T$4,y_ref!$A$1:$J$1,0),FALSE)</f>
        <v>2098</v>
      </c>
      <c r="U40">
        <f>VLOOKUP($L40,y_ref!$A:$J,MATCH(U$4,y_ref!$A$1:$J$1,0),FALSE)</f>
        <v>2098</v>
      </c>
      <c r="W40" s="7" t="str">
        <f t="shared" si="9"/>
        <v>C_TWN</v>
      </c>
      <c r="X40" s="6">
        <f>IF(Calibrate_Consumption!B40=0,M40,ROUND(Calibrate_Consumption!B40,2))</f>
        <v>1414.11</v>
      </c>
      <c r="Y40" s="6">
        <f>IF(Calibrate_Consumption!C40=0,N40,ROUND(Calibrate_Consumption!C40,2))</f>
        <v>1468.15</v>
      </c>
      <c r="Z40" s="6">
        <f>IF(Calibrate_Consumption!D40=0,O40,ROUND(Calibrate_Consumption!D40,2))</f>
        <v>1601.9</v>
      </c>
      <c r="AA40" s="6">
        <f>IF(Calibrate_Consumption!E40=0,P40,ROUND(Calibrate_Consumption!E40,2))</f>
        <v>1711.62</v>
      </c>
      <c r="AB40" s="6">
        <f>IF(Calibrate_Consumption!F40=0,Q40,ROUND(Calibrate_Consumption!F40,2))</f>
        <v>1856.2</v>
      </c>
      <c r="AC40" s="6">
        <f>IF(Calibrate_Consumption!G40=0,R40,ROUND(Calibrate_Consumption!G40,2))</f>
        <v>1990.62</v>
      </c>
      <c r="AD40" s="6">
        <f>IF(Calibrate_Consumption!H40=0,S40,ROUND(Calibrate_Consumption!H40,2))</f>
        <v>2098.69</v>
      </c>
      <c r="AE40" s="6">
        <f>IF(Calibrate_Consumption!I40=0,T40,ROUND(Calibrate_Consumption!I40,2))</f>
        <v>2098.1</v>
      </c>
      <c r="AF40" s="6">
        <f>IF(Calibrate_Consumption!J40=0,U40,ROUND(Calibrate_Consumption!J40,2))</f>
        <v>2098.17</v>
      </c>
      <c r="AH40" s="1" t="str">
        <f t="shared" si="10"/>
        <v>C_TWN</v>
      </c>
      <c r="AI40" s="8">
        <f t="shared" si="0"/>
        <v>7.7793493635007035E-5</v>
      </c>
      <c r="AJ40" s="8">
        <f t="shared" si="1"/>
        <v>1.0217983651232353E-4</v>
      </c>
      <c r="AK40" s="8">
        <f t="shared" si="2"/>
        <v>-6.2421972534275311E-5</v>
      </c>
      <c r="AL40" s="8">
        <f t="shared" si="3"/>
        <v>3.6236119228514956E-4</v>
      </c>
      <c r="AM40" s="8">
        <f t="shared" si="4"/>
        <v>-9.687836383207505E-4</v>
      </c>
      <c r="AN40" s="8">
        <f t="shared" si="5"/>
        <v>-6.9277108433740415E-4</v>
      </c>
      <c r="AO40" s="8">
        <f t="shared" si="6"/>
        <v>3.2888465204959703E-4</v>
      </c>
      <c r="AP40" s="8">
        <f t="shared" si="12"/>
        <v>4.7664442325981435E-5</v>
      </c>
      <c r="AQ40" s="8">
        <f t="shared" si="12"/>
        <v>8.1029551954276812E-5</v>
      </c>
    </row>
    <row r="41" spans="1:43" x14ac:dyDescent="0.25">
      <c r="A41" s="3" t="s">
        <v>15</v>
      </c>
      <c r="B41" s="4">
        <v>1003.1798899545958</v>
      </c>
      <c r="C41" s="4">
        <v>981.72512842347248</v>
      </c>
      <c r="D41" s="4">
        <v>930.75393551154229</v>
      </c>
      <c r="E41" s="4">
        <v>909.78084087872526</v>
      </c>
      <c r="F41" s="4">
        <v>874.75288124002509</v>
      </c>
      <c r="G41" s="4">
        <v>888.44478982781379</v>
      </c>
      <c r="H41" s="4">
        <v>873.80487371605659</v>
      </c>
      <c r="I41" s="4">
        <v>852.84499266232774</v>
      </c>
      <c r="J41" s="4">
        <v>837.93595472920015</v>
      </c>
      <c r="L41" s="1" t="str">
        <f t="shared" si="8"/>
        <v>C_UKR</v>
      </c>
      <c r="M41">
        <f>VLOOKUP($L41,y_ref!$A:$J,MATCH(M$4,y_ref!$A$1:$J$1,0),FALSE)</f>
        <v>1003</v>
      </c>
      <c r="N41">
        <f>VLOOKUP($L41,y_ref!$A:$J,MATCH(N$4,y_ref!$A$1:$J$1,0),FALSE)</f>
        <v>982</v>
      </c>
      <c r="O41">
        <f>VLOOKUP($L41,y_ref!$A:$J,MATCH(O$4,y_ref!$A$1:$J$1,0),FALSE)</f>
        <v>931</v>
      </c>
      <c r="P41">
        <f>VLOOKUP($L41,y_ref!$A:$J,MATCH(P$4,y_ref!$A$1:$J$1,0),FALSE)</f>
        <v>910</v>
      </c>
      <c r="Q41">
        <f>VLOOKUP($L41,y_ref!$A:$J,MATCH(Q$4,y_ref!$A$1:$J$1,0),FALSE)</f>
        <v>874</v>
      </c>
      <c r="R41">
        <f>VLOOKUP($L41,y_ref!$A:$J,MATCH(R$4,y_ref!$A$1:$J$1,0),FALSE)</f>
        <v>888</v>
      </c>
      <c r="S41">
        <f>VLOOKUP($L41,y_ref!$A:$J,MATCH(S$4,y_ref!$A$1:$J$1,0),FALSE)</f>
        <v>874</v>
      </c>
      <c r="T41">
        <f>VLOOKUP($L41,y_ref!$A:$J,MATCH(T$4,y_ref!$A$1:$J$1,0),FALSE)</f>
        <v>853</v>
      </c>
      <c r="U41">
        <f>VLOOKUP($L41,y_ref!$A:$J,MATCH(U$4,y_ref!$A$1:$J$1,0),FALSE)</f>
        <v>838</v>
      </c>
      <c r="W41" s="7" t="str">
        <f t="shared" si="9"/>
        <v>C_UKR</v>
      </c>
      <c r="X41" s="6">
        <f>IF(Calibrate_Consumption!B41=0,M41,ROUND(Calibrate_Consumption!B41,2))</f>
        <v>1003.18</v>
      </c>
      <c r="Y41" s="6">
        <f>IF(Calibrate_Consumption!C41=0,N41,ROUND(Calibrate_Consumption!C41,2))</f>
        <v>981.73</v>
      </c>
      <c r="Z41" s="6">
        <f>IF(Calibrate_Consumption!D41=0,O41,ROUND(Calibrate_Consumption!D41,2))</f>
        <v>930.75</v>
      </c>
      <c r="AA41" s="6">
        <f>IF(Calibrate_Consumption!E41=0,P41,ROUND(Calibrate_Consumption!E41,2))</f>
        <v>909.78</v>
      </c>
      <c r="AB41" s="6">
        <f>IF(Calibrate_Consumption!F41=0,Q41,ROUND(Calibrate_Consumption!F41,2))</f>
        <v>874.75</v>
      </c>
      <c r="AC41" s="6">
        <f>IF(Calibrate_Consumption!G41=0,R41,ROUND(Calibrate_Consumption!G41,2))</f>
        <v>888.44</v>
      </c>
      <c r="AD41" s="6">
        <f>IF(Calibrate_Consumption!H41=0,S41,ROUND(Calibrate_Consumption!H41,2))</f>
        <v>873.8</v>
      </c>
      <c r="AE41" s="6">
        <f>IF(Calibrate_Consumption!I41=0,T41,ROUND(Calibrate_Consumption!I41,2))</f>
        <v>852.84</v>
      </c>
      <c r="AF41" s="6">
        <f>IF(Calibrate_Consumption!J41=0,U41,ROUND(Calibrate_Consumption!J41,2))</f>
        <v>837.94</v>
      </c>
      <c r="AH41" s="1" t="str">
        <f t="shared" si="10"/>
        <v>C_UKR</v>
      </c>
      <c r="AI41" s="8">
        <f t="shared" si="0"/>
        <v>1.7946161515448652E-4</v>
      </c>
      <c r="AJ41" s="8">
        <f t="shared" si="1"/>
        <v>-2.7494908350303649E-4</v>
      </c>
      <c r="AK41" s="8">
        <f t="shared" si="2"/>
        <v>-2.6852846401718581E-4</v>
      </c>
      <c r="AL41" s="8">
        <f t="shared" si="3"/>
        <v>-2.4175824175827175E-4</v>
      </c>
      <c r="AM41" s="8">
        <f t="shared" si="4"/>
        <v>8.5812356979405029E-4</v>
      </c>
      <c r="AN41" s="8">
        <f t="shared" si="5"/>
        <v>4.954954954955569E-4</v>
      </c>
      <c r="AO41" s="8">
        <f t="shared" si="6"/>
        <v>-2.2883295194513212E-4</v>
      </c>
      <c r="AP41" s="8">
        <f t="shared" si="12"/>
        <v>-1.8757327080887241E-4</v>
      </c>
      <c r="AQ41" s="8">
        <f t="shared" si="12"/>
        <v>-7.159904534599694E-5</v>
      </c>
    </row>
    <row r="42" spans="1:43" x14ac:dyDescent="0.25">
      <c r="A42" s="3" t="s">
        <v>10</v>
      </c>
      <c r="B42" s="4">
        <v>7631.9706031213846</v>
      </c>
      <c r="C42" s="4">
        <v>7288.9201154049351</v>
      </c>
      <c r="D42" s="4">
        <v>6403.9110379359799</v>
      </c>
      <c r="E42" s="4">
        <v>5881.387465789041</v>
      </c>
      <c r="F42" s="4">
        <v>5232.5688513226423</v>
      </c>
      <c r="G42" s="4">
        <v>4745.8664238506772</v>
      </c>
      <c r="H42" s="4">
        <v>4658.6442321167851</v>
      </c>
      <c r="I42" s="4">
        <v>4004.5330667882586</v>
      </c>
      <c r="J42" s="4">
        <v>3535.4049321571301</v>
      </c>
      <c r="L42" s="1" t="str">
        <f t="shared" si="8"/>
        <v>C_USA_NC</v>
      </c>
      <c r="M42">
        <f>VLOOKUP($L42,y_ref!$A:$J,MATCH(M$4,y_ref!$A$1:$J$1,0),FALSE)</f>
        <v>7634</v>
      </c>
      <c r="N42">
        <f>VLOOKUP($L42,y_ref!$A:$J,MATCH(N$4,y_ref!$A$1:$J$1,0),FALSE)</f>
        <v>7288</v>
      </c>
      <c r="O42">
        <f>VLOOKUP($L42,y_ref!$A:$J,MATCH(O$4,y_ref!$A$1:$J$1,0),FALSE)</f>
        <v>6403</v>
      </c>
      <c r="P42">
        <f>VLOOKUP($L42,y_ref!$A:$J,MATCH(P$4,y_ref!$A$1:$J$1,0),FALSE)</f>
        <v>5884</v>
      </c>
      <c r="Q42">
        <f>VLOOKUP($L42,y_ref!$A:$J,MATCH(Q$4,y_ref!$A$1:$J$1,0),FALSE)</f>
        <v>5230</v>
      </c>
      <c r="R42">
        <f>VLOOKUP($L42,y_ref!$A:$J,MATCH(R$4,y_ref!$A$1:$J$1,0),FALSE)</f>
        <v>4750</v>
      </c>
      <c r="S42">
        <f>VLOOKUP($L42,y_ref!$A:$J,MATCH(S$4,y_ref!$A$1:$J$1,0),FALSE)</f>
        <v>4653</v>
      </c>
      <c r="T42">
        <f>VLOOKUP($L42,y_ref!$A:$J,MATCH(T$4,y_ref!$A$1:$J$1,0),FALSE)</f>
        <v>4000</v>
      </c>
      <c r="U42">
        <f>VLOOKUP($L42,y_ref!$A:$J,MATCH(U$4,y_ref!$A$1:$J$1,0),FALSE)</f>
        <v>3538</v>
      </c>
      <c r="W42" s="7" t="str">
        <f t="shared" si="9"/>
        <v>C_USA_NC</v>
      </c>
      <c r="X42" s="6">
        <f>IF(Calibrate_Consumption!B42=0,M42,ROUND(Calibrate_Consumption!B42,2))</f>
        <v>7631.97</v>
      </c>
      <c r="Y42" s="6">
        <f>IF(Calibrate_Consumption!C42=0,N42,ROUND(Calibrate_Consumption!C42,2))</f>
        <v>7288.92</v>
      </c>
      <c r="Z42" s="6">
        <f>IF(Calibrate_Consumption!D42=0,O42,ROUND(Calibrate_Consumption!D42,2))</f>
        <v>6403.91</v>
      </c>
      <c r="AA42" s="6">
        <f>IF(Calibrate_Consumption!E42=0,P42,ROUND(Calibrate_Consumption!E42,2))</f>
        <v>5881.39</v>
      </c>
      <c r="AB42" s="6">
        <f>IF(Calibrate_Consumption!F42=0,Q42,ROUND(Calibrate_Consumption!F42,2))</f>
        <v>5232.57</v>
      </c>
      <c r="AC42" s="6">
        <f>IF(Calibrate_Consumption!G42=0,R42,ROUND(Calibrate_Consumption!G42,2))</f>
        <v>4745.87</v>
      </c>
      <c r="AD42" s="6">
        <f>IF(Calibrate_Consumption!H42=0,S42,ROUND(Calibrate_Consumption!H42,2))</f>
        <v>4658.6400000000003</v>
      </c>
      <c r="AE42" s="6">
        <f>IF(Calibrate_Consumption!I42=0,T42,ROUND(Calibrate_Consumption!I42,2))</f>
        <v>4004.53</v>
      </c>
      <c r="AF42" s="6">
        <f>IF(Calibrate_Consumption!J42=0,U42,ROUND(Calibrate_Consumption!J42,2))</f>
        <v>3535.4</v>
      </c>
      <c r="AH42" s="1" t="str">
        <f t="shared" si="10"/>
        <v>C_USA_NC</v>
      </c>
      <c r="AI42" s="8">
        <f t="shared" si="0"/>
        <v>-2.6591564055537668E-4</v>
      </c>
      <c r="AJ42" s="8">
        <f t="shared" si="1"/>
        <v>1.2623490669594852E-4</v>
      </c>
      <c r="AK42" s="8">
        <f t="shared" si="2"/>
        <v>1.4212088083708489E-4</v>
      </c>
      <c r="AL42" s="8">
        <f t="shared" si="3"/>
        <v>-4.4357579877628696E-4</v>
      </c>
      <c r="AM42" s="8">
        <f t="shared" si="4"/>
        <v>4.9139579349898835E-4</v>
      </c>
      <c r="AN42" s="8">
        <f t="shared" si="5"/>
        <v>-8.6947368421054928E-4</v>
      </c>
      <c r="AO42" s="8">
        <f t="shared" si="6"/>
        <v>1.2121212121212826E-3</v>
      </c>
      <c r="AP42" s="8">
        <f t="shared" si="12"/>
        <v>1.1325000000000499E-3</v>
      </c>
      <c r="AQ42" s="8">
        <f t="shared" si="12"/>
        <v>-7.3487846240811452E-4</v>
      </c>
    </row>
    <row r="43" spans="1:43" x14ac:dyDescent="0.25">
      <c r="A43" s="3" t="s">
        <v>12</v>
      </c>
      <c r="B43" s="4">
        <v>1461.6309817211827</v>
      </c>
      <c r="C43" s="4">
        <v>1396.0817278355933</v>
      </c>
      <c r="D43" s="4">
        <v>1226.0982853379917</v>
      </c>
      <c r="E43" s="4">
        <v>1126.6323161240332</v>
      </c>
      <c r="F43" s="4">
        <v>1002.3165362566682</v>
      </c>
      <c r="G43" s="4">
        <v>910.3183689470842</v>
      </c>
      <c r="H43" s="4">
        <v>890.28264840212341</v>
      </c>
      <c r="I43" s="4">
        <v>766.72055629782642</v>
      </c>
      <c r="J43" s="4">
        <v>677.77970216080575</v>
      </c>
      <c r="L43" s="1" t="str">
        <f t="shared" si="8"/>
        <v>C_USA_NE</v>
      </c>
      <c r="M43">
        <f>VLOOKUP($L43,y_ref!$A:$J,MATCH(M$4,y_ref!$A$1:$J$1,0),FALSE)</f>
        <v>1462</v>
      </c>
      <c r="N43">
        <f>VLOOKUP($L43,y_ref!$A:$J,MATCH(N$4,y_ref!$A$1:$J$1,0),FALSE)</f>
        <v>1396</v>
      </c>
      <c r="O43">
        <f>VLOOKUP($L43,y_ref!$A:$J,MATCH(O$4,y_ref!$A$1:$J$1,0),FALSE)</f>
        <v>1226</v>
      </c>
      <c r="P43">
        <f>VLOOKUP($L43,y_ref!$A:$J,MATCH(P$4,y_ref!$A$1:$J$1,0),FALSE)</f>
        <v>1127</v>
      </c>
      <c r="Q43">
        <f>VLOOKUP($L43,y_ref!$A:$J,MATCH(Q$4,y_ref!$A$1:$J$1,0),FALSE)</f>
        <v>1002</v>
      </c>
      <c r="R43">
        <f>VLOOKUP($L43,y_ref!$A:$J,MATCH(R$4,y_ref!$A$1:$J$1,0),FALSE)</f>
        <v>910</v>
      </c>
      <c r="S43">
        <f>VLOOKUP($L43,y_ref!$A:$J,MATCH(S$4,y_ref!$A$1:$J$1,0),FALSE)</f>
        <v>891</v>
      </c>
      <c r="T43">
        <f>VLOOKUP($L43,y_ref!$A:$J,MATCH(T$4,y_ref!$A$1:$J$1,0),FALSE)</f>
        <v>766</v>
      </c>
      <c r="U43">
        <f>VLOOKUP($L43,y_ref!$A:$J,MATCH(U$4,y_ref!$A$1:$J$1,0),FALSE)</f>
        <v>678</v>
      </c>
      <c r="W43" s="7" t="str">
        <f t="shared" si="9"/>
        <v>C_USA_NE</v>
      </c>
      <c r="X43" s="6">
        <f>IF(Calibrate_Consumption!B43=0,M43,ROUND(Calibrate_Consumption!B43,2))</f>
        <v>1461.63</v>
      </c>
      <c r="Y43" s="6">
        <f>IF(Calibrate_Consumption!C43=0,N43,ROUND(Calibrate_Consumption!C43,2))</f>
        <v>1396.08</v>
      </c>
      <c r="Z43" s="6">
        <f>IF(Calibrate_Consumption!D43=0,O43,ROUND(Calibrate_Consumption!D43,2))</f>
        <v>1226.0999999999999</v>
      </c>
      <c r="AA43" s="6">
        <f>IF(Calibrate_Consumption!E43=0,P43,ROUND(Calibrate_Consumption!E43,2))</f>
        <v>1126.6300000000001</v>
      </c>
      <c r="AB43" s="6">
        <f>IF(Calibrate_Consumption!F43=0,Q43,ROUND(Calibrate_Consumption!F43,2))</f>
        <v>1002.32</v>
      </c>
      <c r="AC43" s="6">
        <f>IF(Calibrate_Consumption!G43=0,R43,ROUND(Calibrate_Consumption!G43,2))</f>
        <v>910.32</v>
      </c>
      <c r="AD43" s="6">
        <f>IF(Calibrate_Consumption!H43=0,S43,ROUND(Calibrate_Consumption!H43,2))</f>
        <v>890.28</v>
      </c>
      <c r="AE43" s="6">
        <f>IF(Calibrate_Consumption!I43=0,T43,ROUND(Calibrate_Consumption!I43,2))</f>
        <v>766.72</v>
      </c>
      <c r="AF43" s="6">
        <f>IF(Calibrate_Consumption!J43=0,U43,ROUND(Calibrate_Consumption!J43,2))</f>
        <v>677.78</v>
      </c>
      <c r="AH43" s="1" t="str">
        <f t="shared" si="10"/>
        <v>C_USA_NE</v>
      </c>
      <c r="AI43" s="8">
        <f t="shared" si="0"/>
        <v>-2.5307797537612236E-4</v>
      </c>
      <c r="AJ43" s="8">
        <f t="shared" si="1"/>
        <v>5.7306590257827536E-5</v>
      </c>
      <c r="AK43" s="8">
        <f t="shared" si="2"/>
        <v>8.1566068515423368E-5</v>
      </c>
      <c r="AL43" s="8">
        <f t="shared" si="3"/>
        <v>-3.2830523513743641E-4</v>
      </c>
      <c r="AM43" s="8">
        <f t="shared" si="4"/>
        <v>3.1936127744515972E-4</v>
      </c>
      <c r="AN43" s="8">
        <f t="shared" si="5"/>
        <v>3.5164835164840661E-4</v>
      </c>
      <c r="AO43" s="8">
        <f t="shared" si="6"/>
        <v>-8.0808080808083865E-4</v>
      </c>
      <c r="AP43" s="8">
        <f t="shared" si="12"/>
        <v>9.3994778067888678E-4</v>
      </c>
      <c r="AQ43" s="8">
        <f t="shared" si="12"/>
        <v>-3.2448377581124969E-4</v>
      </c>
    </row>
    <row r="44" spans="1:43" x14ac:dyDescent="0.25">
      <c r="A44" s="3" t="s">
        <v>11</v>
      </c>
      <c r="B44" s="4">
        <v>2096.9279006065144</v>
      </c>
      <c r="C44" s="4">
        <v>2002.4535141558304</v>
      </c>
      <c r="D44" s="4">
        <v>1760.0824471660312</v>
      </c>
      <c r="E44" s="4">
        <v>1616.3074083517977</v>
      </c>
      <c r="F44" s="4">
        <v>1438.6335537068792</v>
      </c>
      <c r="G44" s="4">
        <v>1304.8909941965439</v>
      </c>
      <c r="H44" s="4">
        <v>1276.9711896593089</v>
      </c>
      <c r="I44" s="4">
        <v>1098.1530251799109</v>
      </c>
      <c r="J44" s="4">
        <v>972.01211729276497</v>
      </c>
      <c r="L44" s="1" t="str">
        <f t="shared" si="8"/>
        <v>C_USA_SC</v>
      </c>
      <c r="M44">
        <f>VLOOKUP($L44,y_ref!$A:$J,MATCH(M$4,y_ref!$A$1:$J$1,0),FALSE)</f>
        <v>2097</v>
      </c>
      <c r="N44">
        <f>VLOOKUP($L44,y_ref!$A:$J,MATCH(N$4,y_ref!$A$1:$J$1,0),FALSE)</f>
        <v>2002</v>
      </c>
      <c r="O44">
        <f>VLOOKUP($L44,y_ref!$A:$J,MATCH(O$4,y_ref!$A$1:$J$1,0),FALSE)</f>
        <v>1759</v>
      </c>
      <c r="P44">
        <f>VLOOKUP($L44,y_ref!$A:$J,MATCH(P$4,y_ref!$A$1:$J$1,0),FALSE)</f>
        <v>1616</v>
      </c>
      <c r="Q44">
        <f>VLOOKUP($L44,y_ref!$A:$J,MATCH(Q$4,y_ref!$A$1:$J$1,0),FALSE)</f>
        <v>1437</v>
      </c>
      <c r="R44">
        <f>VLOOKUP($L44,y_ref!$A:$J,MATCH(R$4,y_ref!$A$1:$J$1,0),FALSE)</f>
        <v>1305</v>
      </c>
      <c r="S44">
        <f>VLOOKUP($L44,y_ref!$A:$J,MATCH(S$4,y_ref!$A$1:$J$1,0),FALSE)</f>
        <v>1278</v>
      </c>
      <c r="T44">
        <f>VLOOKUP($L44,y_ref!$A:$J,MATCH(T$4,y_ref!$A$1:$J$1,0),FALSE)</f>
        <v>1099</v>
      </c>
      <c r="U44">
        <f>VLOOKUP($L44,y_ref!$A:$J,MATCH(U$4,y_ref!$A$1:$J$1,0),FALSE)</f>
        <v>972</v>
      </c>
      <c r="W44" s="7" t="str">
        <f t="shared" si="9"/>
        <v>C_USA_SC</v>
      </c>
      <c r="X44" s="6">
        <f>IF(Calibrate_Consumption!B44=0,M44,ROUND(Calibrate_Consumption!B44,2))</f>
        <v>2096.9299999999998</v>
      </c>
      <c r="Y44" s="6">
        <f>IF(Calibrate_Consumption!C44=0,N44,ROUND(Calibrate_Consumption!C44,2))</f>
        <v>2002.45</v>
      </c>
      <c r="Z44" s="6">
        <f>IF(Calibrate_Consumption!D44=0,O44,ROUND(Calibrate_Consumption!D44,2))</f>
        <v>1760.08</v>
      </c>
      <c r="AA44" s="6">
        <f>IF(Calibrate_Consumption!E44=0,P44,ROUND(Calibrate_Consumption!E44,2))</f>
        <v>1616.31</v>
      </c>
      <c r="AB44" s="6">
        <f>IF(Calibrate_Consumption!F44=0,Q44,ROUND(Calibrate_Consumption!F44,2))</f>
        <v>1438.63</v>
      </c>
      <c r="AC44" s="6">
        <f>IF(Calibrate_Consumption!G44=0,R44,ROUND(Calibrate_Consumption!G44,2))</f>
        <v>1304.8900000000001</v>
      </c>
      <c r="AD44" s="6">
        <f>IF(Calibrate_Consumption!H44=0,S44,ROUND(Calibrate_Consumption!H44,2))</f>
        <v>1276.97</v>
      </c>
      <c r="AE44" s="6">
        <f>IF(Calibrate_Consumption!I44=0,T44,ROUND(Calibrate_Consumption!I44,2))</f>
        <v>1098.1500000000001</v>
      </c>
      <c r="AF44" s="6">
        <f>IF(Calibrate_Consumption!J44=0,U44,ROUND(Calibrate_Consumption!J44,2))</f>
        <v>972.01</v>
      </c>
      <c r="AH44" s="1" t="str">
        <f t="shared" si="10"/>
        <v>C_USA_SC</v>
      </c>
      <c r="AI44" s="8">
        <f t="shared" si="0"/>
        <v>-3.338102050556209E-5</v>
      </c>
      <c r="AJ44" s="8">
        <f t="shared" si="1"/>
        <v>2.2477522477524749E-4</v>
      </c>
      <c r="AK44" s="8">
        <f t="shared" si="2"/>
        <v>6.1398521887431911E-4</v>
      </c>
      <c r="AL44" s="8">
        <f t="shared" si="3"/>
        <v>1.9183168316828307E-4</v>
      </c>
      <c r="AM44" s="8">
        <f t="shared" si="4"/>
        <v>1.1343075852471183E-3</v>
      </c>
      <c r="AN44" s="8">
        <f t="shared" si="5"/>
        <v>-8.429118773938694E-5</v>
      </c>
      <c r="AO44" s="8">
        <f t="shared" si="6"/>
        <v>-8.0594679186226346E-4</v>
      </c>
      <c r="AP44" s="8">
        <f t="shared" si="12"/>
        <v>-7.7343039126470344E-4</v>
      </c>
      <c r="AQ44" s="8">
        <f t="shared" si="12"/>
        <v>1.0288065843612042E-5</v>
      </c>
    </row>
    <row r="45" spans="1:43" x14ac:dyDescent="0.25">
      <c r="A45" s="3" t="s">
        <v>22</v>
      </c>
      <c r="B45" s="4">
        <v>6661.4945961818848</v>
      </c>
      <c r="C45" s="4">
        <v>6357.4786125363225</v>
      </c>
      <c r="D45" s="4">
        <v>5584.3147692400571</v>
      </c>
      <c r="E45" s="4">
        <v>5138.2279250506235</v>
      </c>
      <c r="F45" s="4">
        <v>4561.9914350590307</v>
      </c>
      <c r="G45" s="4">
        <v>4143.2579830362156</v>
      </c>
      <c r="H45" s="4">
        <v>4059.3732668456005</v>
      </c>
      <c r="I45" s="4">
        <v>3490.6750085259032</v>
      </c>
      <c r="J45" s="4">
        <v>3084.2663311481738</v>
      </c>
      <c r="L45" s="1" t="str">
        <f t="shared" si="8"/>
        <v>C_USA_SE</v>
      </c>
      <c r="M45">
        <f>VLOOKUP($L45,y_ref!$A:$J,MATCH(M$4,y_ref!$A$1:$J$1,0),FALSE)</f>
        <v>6660</v>
      </c>
      <c r="N45">
        <f>VLOOKUP($L45,y_ref!$A:$J,MATCH(N$4,y_ref!$A$1:$J$1,0),FALSE)</f>
        <v>6358</v>
      </c>
      <c r="O45">
        <f>VLOOKUP($L45,y_ref!$A:$J,MATCH(O$4,y_ref!$A$1:$J$1,0),FALSE)</f>
        <v>5586</v>
      </c>
      <c r="P45">
        <f>VLOOKUP($L45,y_ref!$A:$J,MATCH(P$4,y_ref!$A$1:$J$1,0),FALSE)</f>
        <v>5133</v>
      </c>
      <c r="Q45">
        <f>VLOOKUP($L45,y_ref!$A:$J,MATCH(Q$4,y_ref!$A$1:$J$1,0),FALSE)</f>
        <v>4563</v>
      </c>
      <c r="R45">
        <f>VLOOKUP($L45,y_ref!$A:$J,MATCH(R$4,y_ref!$A$1:$J$1,0),FALSE)</f>
        <v>4144</v>
      </c>
      <c r="S45">
        <f>VLOOKUP($L45,y_ref!$A:$J,MATCH(S$4,y_ref!$A$1:$J$1,0),FALSE)</f>
        <v>4060</v>
      </c>
      <c r="T45">
        <f>VLOOKUP($L45,y_ref!$A:$J,MATCH(T$4,y_ref!$A$1:$J$1,0),FALSE)</f>
        <v>3489</v>
      </c>
      <c r="U45">
        <f>VLOOKUP($L45,y_ref!$A:$J,MATCH(U$4,y_ref!$A$1:$J$1,0),FALSE)</f>
        <v>3087</v>
      </c>
      <c r="W45" s="7" t="str">
        <f t="shared" si="9"/>
        <v>C_USA_SE</v>
      </c>
      <c r="X45" s="6">
        <f>IF(Calibrate_Consumption!B45=0,M45,ROUND(Calibrate_Consumption!B45,2))</f>
        <v>6661.49</v>
      </c>
      <c r="Y45" s="6">
        <f>IF(Calibrate_Consumption!C45=0,N45,ROUND(Calibrate_Consumption!C45,2))</f>
        <v>6357.48</v>
      </c>
      <c r="Z45" s="6">
        <f>IF(Calibrate_Consumption!D45=0,O45,ROUND(Calibrate_Consumption!D45,2))</f>
        <v>5584.31</v>
      </c>
      <c r="AA45" s="6">
        <f>IF(Calibrate_Consumption!E45=0,P45,ROUND(Calibrate_Consumption!E45,2))</f>
        <v>5138.2299999999996</v>
      </c>
      <c r="AB45" s="6">
        <f>IF(Calibrate_Consumption!F45=0,Q45,ROUND(Calibrate_Consumption!F45,2))</f>
        <v>4561.99</v>
      </c>
      <c r="AC45" s="6">
        <f>IF(Calibrate_Consumption!G45=0,R45,ROUND(Calibrate_Consumption!G45,2))</f>
        <v>4143.26</v>
      </c>
      <c r="AD45" s="6">
        <f>IF(Calibrate_Consumption!H45=0,S45,ROUND(Calibrate_Consumption!H45,2))</f>
        <v>4059.37</v>
      </c>
      <c r="AE45" s="6">
        <f>IF(Calibrate_Consumption!I45=0,T45,ROUND(Calibrate_Consumption!I45,2))</f>
        <v>3490.68</v>
      </c>
      <c r="AF45" s="6">
        <f>IF(Calibrate_Consumption!J45=0,U45,ROUND(Calibrate_Consumption!J45,2))</f>
        <v>3084.27</v>
      </c>
      <c r="AH45" s="1" t="str">
        <f t="shared" si="10"/>
        <v>C_USA_SE</v>
      </c>
      <c r="AI45" s="8">
        <f t="shared" si="0"/>
        <v>2.2372372372369095E-4</v>
      </c>
      <c r="AJ45" s="8">
        <f t="shared" si="1"/>
        <v>-8.1786725385409961E-5</v>
      </c>
      <c r="AK45" s="8">
        <f t="shared" si="2"/>
        <v>-3.0254206945929107E-4</v>
      </c>
      <c r="AL45" s="8">
        <f t="shared" si="3"/>
        <v>1.0188973309954341E-3</v>
      </c>
      <c r="AM45" s="8">
        <f t="shared" si="4"/>
        <v>-2.2134560596103842E-4</v>
      </c>
      <c r="AN45" s="8">
        <f t="shared" si="5"/>
        <v>-1.7857142857137591E-4</v>
      </c>
      <c r="AO45" s="8">
        <f t="shared" si="6"/>
        <v>-1.5517241379313032E-4</v>
      </c>
      <c r="AP45" s="8">
        <f t="shared" si="12"/>
        <v>4.815133276009849E-4</v>
      </c>
      <c r="AQ45" s="8">
        <f t="shared" si="12"/>
        <v>-8.8435374149660451E-4</v>
      </c>
    </row>
    <row r="46" spans="1:43" x14ac:dyDescent="0.25">
      <c r="A46" s="3" t="s">
        <v>9</v>
      </c>
      <c r="B46" s="4">
        <v>2726.8147462254205</v>
      </c>
      <c r="C46" s="4">
        <v>2603.8301062520768</v>
      </c>
      <c r="D46" s="4">
        <v>2288.1131421425907</v>
      </c>
      <c r="E46" s="4">
        <v>2101.6646922961472</v>
      </c>
      <c r="F46" s="4">
        <v>1869.7404473670795</v>
      </c>
      <c r="G46" s="4">
        <v>1695.0676956215475</v>
      </c>
      <c r="H46" s="4">
        <v>1665.013687103962</v>
      </c>
      <c r="I46" s="4">
        <v>1430.6034512778672</v>
      </c>
      <c r="J46" s="4">
        <v>1262.7691607720737</v>
      </c>
      <c r="L46" s="1" t="str">
        <f t="shared" si="8"/>
        <v>C_USA_W</v>
      </c>
      <c r="M46">
        <f>VLOOKUP($L46,y_ref!$A:$J,MATCH(M$4,y_ref!$A$1:$J$1,0),FALSE)</f>
        <v>2728</v>
      </c>
      <c r="N46">
        <f>VLOOKUP($L46,y_ref!$A:$J,MATCH(N$4,y_ref!$A$1:$J$1,0),FALSE)</f>
        <v>2604</v>
      </c>
      <c r="O46">
        <f>VLOOKUP($L46,y_ref!$A:$J,MATCH(O$4,y_ref!$A$1:$J$1,0),FALSE)</f>
        <v>2288</v>
      </c>
      <c r="P46">
        <f>VLOOKUP($L46,y_ref!$A:$J,MATCH(P$4,y_ref!$A$1:$J$1,0),FALSE)</f>
        <v>2103</v>
      </c>
      <c r="Q46">
        <f>VLOOKUP($L46,y_ref!$A:$J,MATCH(Q$4,y_ref!$A$1:$J$1,0),FALSE)</f>
        <v>1869</v>
      </c>
      <c r="R46">
        <f>VLOOKUP($L46,y_ref!$A:$J,MATCH(R$4,y_ref!$A$1:$J$1,0),FALSE)</f>
        <v>1697</v>
      </c>
      <c r="S46">
        <f>VLOOKUP($L46,y_ref!$A:$J,MATCH(S$4,y_ref!$A$1:$J$1,0),FALSE)</f>
        <v>1663</v>
      </c>
      <c r="T46">
        <f>VLOOKUP($L46,y_ref!$A:$J,MATCH(T$4,y_ref!$A$1:$J$1,0),FALSE)</f>
        <v>1429</v>
      </c>
      <c r="U46">
        <f>VLOOKUP($L46,y_ref!$A:$J,MATCH(U$4,y_ref!$A$1:$J$1,0),FALSE)</f>
        <v>1264</v>
      </c>
      <c r="W46" s="7" t="str">
        <f t="shared" si="9"/>
        <v>C_USA_W</v>
      </c>
      <c r="X46" s="6">
        <f>IF(Calibrate_Consumption!B46=0,M46,ROUND(Calibrate_Consumption!B46,2))</f>
        <v>2726.81</v>
      </c>
      <c r="Y46" s="6">
        <f>IF(Calibrate_Consumption!C46=0,N46,ROUND(Calibrate_Consumption!C46,2))</f>
        <v>2603.83</v>
      </c>
      <c r="Z46" s="6">
        <f>IF(Calibrate_Consumption!D46=0,O46,ROUND(Calibrate_Consumption!D46,2))</f>
        <v>2288.11</v>
      </c>
      <c r="AA46" s="6">
        <f>IF(Calibrate_Consumption!E46=0,P46,ROUND(Calibrate_Consumption!E46,2))</f>
        <v>2101.66</v>
      </c>
      <c r="AB46" s="6">
        <f>IF(Calibrate_Consumption!F46=0,Q46,ROUND(Calibrate_Consumption!F46,2))</f>
        <v>1869.74</v>
      </c>
      <c r="AC46" s="6">
        <f>IF(Calibrate_Consumption!G46=0,R46,ROUND(Calibrate_Consumption!G46,2))</f>
        <v>1695.07</v>
      </c>
      <c r="AD46" s="6">
        <f>IF(Calibrate_Consumption!H46=0,S46,ROUND(Calibrate_Consumption!H46,2))</f>
        <v>1665.01</v>
      </c>
      <c r="AE46" s="6">
        <f>IF(Calibrate_Consumption!I46=0,T46,ROUND(Calibrate_Consumption!I46,2))</f>
        <v>1430.6</v>
      </c>
      <c r="AF46" s="6">
        <f>IF(Calibrate_Consumption!J46=0,U46,ROUND(Calibrate_Consumption!J46,2))</f>
        <v>1262.77</v>
      </c>
      <c r="AH46" s="1" t="str">
        <f t="shared" si="10"/>
        <v>C_USA_W</v>
      </c>
      <c r="AI46" s="8">
        <f t="shared" si="0"/>
        <v>-4.3621700879767399E-4</v>
      </c>
      <c r="AJ46" s="8">
        <f t="shared" si="1"/>
        <v>-6.5284178187431939E-5</v>
      </c>
      <c r="AK46" s="8">
        <f t="shared" si="2"/>
        <v>4.807692307697873E-5</v>
      </c>
      <c r="AL46" s="8">
        <f t="shared" si="3"/>
        <v>-6.3718497384695463E-4</v>
      </c>
      <c r="AM46" s="8">
        <f t="shared" si="4"/>
        <v>3.9593365436062553E-4</v>
      </c>
      <c r="AN46" s="8">
        <f t="shared" si="5"/>
        <v>-1.1373011196229015E-3</v>
      </c>
      <c r="AO46" s="8">
        <f t="shared" si="6"/>
        <v>1.2086590499097961E-3</v>
      </c>
      <c r="AP46" s="8">
        <f t="shared" si="12"/>
        <v>1.1196641007697053E-3</v>
      </c>
      <c r="AQ46" s="8">
        <f t="shared" si="12"/>
        <v>-9.7310126582279919E-4</v>
      </c>
    </row>
    <row r="47" spans="1:43" x14ac:dyDescent="0.25">
      <c r="A47" s="3" t="s">
        <v>19</v>
      </c>
      <c r="B47" s="4">
        <v>5006.1271006007255</v>
      </c>
      <c r="C47" s="4">
        <v>5005.8680386937494</v>
      </c>
      <c r="D47" s="4">
        <v>4949.4852358761891</v>
      </c>
      <c r="E47" s="4">
        <v>4898.6070878468545</v>
      </c>
      <c r="F47" s="4">
        <v>4738.1566646073306</v>
      </c>
      <c r="G47" s="4">
        <v>4587.3110049261559</v>
      </c>
      <c r="H47" s="4">
        <v>4480.137790895843</v>
      </c>
      <c r="I47" s="4">
        <v>4373.4644009368021</v>
      </c>
      <c r="J47" s="4">
        <v>4215.4375424972868</v>
      </c>
      <c r="L47" s="1" t="str">
        <f t="shared" si="8"/>
        <v>C_ZAF</v>
      </c>
      <c r="M47">
        <f>VLOOKUP($L47,y_ref!$A:$J,MATCH(M$4,y_ref!$A$1:$J$1,0),FALSE)</f>
        <v>5005</v>
      </c>
      <c r="N47">
        <f>VLOOKUP($L47,y_ref!$A:$J,MATCH(N$4,y_ref!$A$1:$J$1,0),FALSE)</f>
        <v>5005</v>
      </c>
      <c r="O47">
        <f>VLOOKUP($L47,y_ref!$A:$J,MATCH(O$4,y_ref!$A$1:$J$1,0),FALSE)</f>
        <v>4952</v>
      </c>
      <c r="P47">
        <f>VLOOKUP($L47,y_ref!$A:$J,MATCH(P$4,y_ref!$A$1:$J$1,0),FALSE)</f>
        <v>4900</v>
      </c>
      <c r="Q47">
        <f>VLOOKUP($L47,y_ref!$A:$J,MATCH(Q$4,y_ref!$A$1:$J$1,0),FALSE)</f>
        <v>4742</v>
      </c>
      <c r="R47">
        <f>VLOOKUP($L47,y_ref!$A:$J,MATCH(R$4,y_ref!$A$1:$J$1,0),FALSE)</f>
        <v>4584</v>
      </c>
      <c r="S47">
        <f>VLOOKUP($L47,y_ref!$A:$J,MATCH(S$4,y_ref!$A$1:$J$1,0),FALSE)</f>
        <v>4478</v>
      </c>
      <c r="T47">
        <f>VLOOKUP($L47,y_ref!$A:$J,MATCH(T$4,y_ref!$A$1:$J$1,0),FALSE)</f>
        <v>4373</v>
      </c>
      <c r="U47">
        <f>VLOOKUP($L47,y_ref!$A:$J,MATCH(U$4,y_ref!$A$1:$J$1,0),FALSE)</f>
        <v>4215</v>
      </c>
      <c r="W47" s="7" t="str">
        <f t="shared" si="9"/>
        <v>C_ZAF</v>
      </c>
      <c r="X47" s="6">
        <f>IF(Calibrate_Consumption!B47=0,M47,ROUND(Calibrate_Consumption!B47,2))</f>
        <v>5006.13</v>
      </c>
      <c r="Y47" s="6">
        <f>IF(Calibrate_Consumption!C47=0,N47,ROUND(Calibrate_Consumption!C47,2))</f>
        <v>5005.87</v>
      </c>
      <c r="Z47" s="6">
        <f>IF(Calibrate_Consumption!D47=0,O47,ROUND(Calibrate_Consumption!D47,2))</f>
        <v>4949.49</v>
      </c>
      <c r="AA47" s="6">
        <f>IF(Calibrate_Consumption!E47=0,P47,ROUND(Calibrate_Consumption!E47,2))</f>
        <v>4898.6099999999997</v>
      </c>
      <c r="AB47" s="6">
        <f>IF(Calibrate_Consumption!F47=0,Q47,ROUND(Calibrate_Consumption!F47,2))</f>
        <v>4738.16</v>
      </c>
      <c r="AC47" s="6">
        <f>IF(Calibrate_Consumption!G47=0,R47,ROUND(Calibrate_Consumption!G47,2))</f>
        <v>4587.3100000000004</v>
      </c>
      <c r="AD47" s="6">
        <f>IF(Calibrate_Consumption!H47=0,S47,ROUND(Calibrate_Consumption!H47,2))</f>
        <v>4480.1400000000003</v>
      </c>
      <c r="AE47" s="6">
        <f>IF(Calibrate_Consumption!I47=0,T47,ROUND(Calibrate_Consumption!I47,2))</f>
        <v>4373.46</v>
      </c>
      <c r="AF47" s="6">
        <f>IF(Calibrate_Consumption!J47=0,U47,ROUND(Calibrate_Consumption!J47,2))</f>
        <v>4215.4399999999996</v>
      </c>
      <c r="AH47" s="1" t="str">
        <f t="shared" si="10"/>
        <v>C_ZAF</v>
      </c>
      <c r="AI47" s="8">
        <f t="shared" si="0"/>
        <v>2.2577422577424759E-4</v>
      </c>
      <c r="AJ47" s="8">
        <f t="shared" si="1"/>
        <v>1.7382617382615201E-4</v>
      </c>
      <c r="AK47" s="8">
        <f t="shared" si="2"/>
        <v>-5.0686591276256432E-4</v>
      </c>
      <c r="AL47" s="8">
        <f t="shared" si="3"/>
        <v>-2.8367346938782192E-4</v>
      </c>
      <c r="AM47" s="8">
        <f t="shared" si="4"/>
        <v>-8.097849008857329E-4</v>
      </c>
      <c r="AN47" s="8">
        <f t="shared" si="5"/>
        <v>7.2207678883080286E-4</v>
      </c>
      <c r="AO47" s="8">
        <f t="shared" si="6"/>
        <v>4.7789191603401685E-4</v>
      </c>
      <c r="AP47" s="8">
        <f t="shared" si="12"/>
        <v>1.0519094443174855E-4</v>
      </c>
      <c r="AQ47" s="8">
        <f t="shared" si="12"/>
        <v>1.0438908659539735E-4</v>
      </c>
    </row>
  </sheetData>
  <conditionalFormatting sqref="AO5:AQ47">
    <cfRule type="cellIs" dxfId="1" priority="2" operator="notBetween">
      <formula>0.005</formula>
      <formula>-0.005</formula>
    </cfRule>
  </conditionalFormatting>
  <conditionalFormatting sqref="AI5:AN47">
    <cfRule type="cellIs" dxfId="0" priority="1" operator="notBetween">
      <formula>0.005</formula>
      <formula>-0.005</formula>
    </cfRule>
  </conditionalFormatting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p_c_fix</vt:lpstr>
      <vt:lpstr>consumption</vt:lpstr>
      <vt:lpstr>p_ref</vt:lpstr>
      <vt:lpstr>y_ref</vt:lpstr>
      <vt:lpstr>Run_Overview</vt:lpstr>
      <vt:lpstr>Calibrate_Prices</vt:lpstr>
      <vt:lpstr>Calibrate_Consumption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rmendel</dc:creator>
  <cp:lastModifiedBy>rmendel</cp:lastModifiedBy>
  <dcterms:created xsi:type="dcterms:W3CDTF">2016-06-20T14:43:52Z</dcterms:created>
  <dcterms:modified xsi:type="dcterms:W3CDTF">2016-10-31T15:47:11Z</dcterms:modified>
</cp:coreProperties>
</file>