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fd9df25601f965/Work/China Coal Import Markets Project -- SHARED/Data/coal consumption other/chemicals/"/>
    </mc:Choice>
  </mc:AlternateContent>
  <xr:revisionPtr revIDLastSave="539" documentId="13_ncr:1_{FA5D126C-5422-4600-84FB-5EEEADDD5D53}" xr6:coauthVersionLast="47" xr6:coauthVersionMax="47" xr10:uidLastSave="{B56BF91C-212A-4F27-AE07-7D6BA3A73854}"/>
  <bookViews>
    <workbookView xWindow="-120" yWindow="-120" windowWidth="29040" windowHeight="15840" activeTab="2" xr2:uid="{6FF16022-2539-4DBC-AE77-E512CF410AC8}"/>
  </bookViews>
  <sheets>
    <sheet name="city lvl hist forec Mt" sheetId="5" r:id="rId1"/>
    <sheet name="prov lvl hist forec Mt" sheetId="4" r:id="rId2"/>
    <sheet name="chemical demand hist forec prov" sheetId="1" r:id="rId3"/>
    <sheet name="Ammonia sxcoal orig" sheetId="7" r:id="rId4"/>
  </sheets>
  <externalReferences>
    <externalReference r:id="rId5"/>
  </externalReferences>
  <definedNames>
    <definedName name="_xlnm._FilterDatabase" localSheetId="3" hidden="1">'Ammonia sxcoal orig'!$A$1:$H$1485</definedName>
    <definedName name="_xlnm._FilterDatabase" localSheetId="2" hidden="1">'chemical demand hist forec prov'!$A$1:$C$405</definedName>
    <definedName name="_xlnm._FilterDatabase" localSheetId="0" hidden="1">'city lvl hist forec Mt'!$A$1:$M$687</definedName>
    <definedName name="_xlnm._FilterDatabase" localSheetId="1" hidden="1">'prov lvl hist forec Mt'!$A$1:$M$686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7" i="5" l="1"/>
  <c r="M197" i="5"/>
  <c r="N197" i="5"/>
  <c r="O197" i="5"/>
  <c r="P197" i="5"/>
  <c r="Q197" i="5"/>
  <c r="R197" i="5"/>
  <c r="S197" i="5"/>
  <c r="T197" i="5"/>
  <c r="U197" i="5"/>
  <c r="L351" i="5"/>
  <c r="M351" i="5"/>
  <c r="N351" i="5"/>
  <c r="O351" i="5"/>
  <c r="P351" i="5"/>
  <c r="Q351" i="5"/>
  <c r="R351" i="5"/>
  <c r="S351" i="5"/>
  <c r="T351" i="5"/>
  <c r="U351" i="5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2" i="7"/>
  <c r="C12" i="1" l="1"/>
  <c r="B12" i="1"/>
  <c r="C22" i="1"/>
  <c r="I22" i="1" s="1"/>
  <c r="B22" i="1"/>
  <c r="C23" i="1"/>
  <c r="F23" i="1" s="1"/>
  <c r="B23" i="1"/>
  <c r="C4" i="1"/>
  <c r="B4" i="1"/>
  <c r="C19" i="1"/>
  <c r="F19" i="1" s="1"/>
  <c r="B19" i="1"/>
  <c r="C9" i="1"/>
  <c r="H9" i="1" s="1"/>
  <c r="B9" i="1"/>
  <c r="C30" i="1"/>
  <c r="B30" i="1"/>
  <c r="C5" i="1"/>
  <c r="G5" i="1" s="1"/>
  <c r="B5" i="1"/>
  <c r="C6" i="1"/>
  <c r="G6" i="1" s="1"/>
  <c r="B6" i="1"/>
  <c r="C15" i="1"/>
  <c r="F15" i="1" s="1"/>
  <c r="B15" i="1"/>
  <c r="C14" i="1"/>
  <c r="I14" i="1" s="1"/>
  <c r="B14" i="1"/>
  <c r="C10" i="1"/>
  <c r="F10" i="1" s="1"/>
  <c r="B10" i="1"/>
  <c r="C32" i="1"/>
  <c r="H32" i="1" s="1"/>
  <c r="B32" i="1"/>
  <c r="C13" i="1"/>
  <c r="G13" i="1" s="1"/>
  <c r="B13" i="1"/>
  <c r="C11" i="1"/>
  <c r="H11" i="1" s="1"/>
  <c r="B11" i="1"/>
  <c r="C17" i="1"/>
  <c r="F17" i="1" s="1"/>
  <c r="B17" i="1"/>
  <c r="C16" i="1"/>
  <c r="G16" i="1" s="1"/>
  <c r="B16" i="1"/>
  <c r="C29" i="1"/>
  <c r="I29" i="1" s="1"/>
  <c r="B29" i="1"/>
  <c r="C8" i="1"/>
  <c r="F8" i="1" s="1"/>
  <c r="B8" i="1"/>
  <c r="C7" i="1"/>
  <c r="H7" i="1" s="1"/>
  <c r="B7" i="1"/>
  <c r="C26" i="1"/>
  <c r="F26" i="1" s="1"/>
  <c r="B26" i="1"/>
  <c r="C24" i="1"/>
  <c r="G24" i="1" s="1"/>
  <c r="B24" i="1"/>
  <c r="C2" i="1"/>
  <c r="B2" i="1"/>
  <c r="C21" i="1"/>
  <c r="G21" i="1" s="1"/>
  <c r="B21" i="1"/>
  <c r="C28" i="1"/>
  <c r="F28" i="1" s="1"/>
  <c r="B28" i="1"/>
  <c r="C27" i="1"/>
  <c r="G27" i="1" s="1"/>
  <c r="B27" i="1"/>
  <c r="C18" i="1"/>
  <c r="G18" i="1" s="1"/>
  <c r="B18" i="1"/>
  <c r="C3" i="1"/>
  <c r="B3" i="1"/>
  <c r="C20" i="1"/>
  <c r="B20" i="1"/>
  <c r="C31" i="1"/>
  <c r="F31" i="1" s="1"/>
  <c r="B31" i="1"/>
  <c r="C25" i="1"/>
  <c r="G25" i="1" s="1"/>
  <c r="B25" i="1"/>
  <c r="I16" i="1" l="1"/>
  <c r="G19" i="1"/>
  <c r="I19" i="1"/>
  <c r="J29" i="1"/>
  <c r="H18" i="1"/>
  <c r="F2" i="1"/>
  <c r="J14" i="1"/>
  <c r="H22" i="1"/>
  <c r="J22" i="1"/>
  <c r="F32" i="1"/>
  <c r="H6" i="1"/>
  <c r="I28" i="1"/>
  <c r="G31" i="1"/>
  <c r="I26" i="1"/>
  <c r="H15" i="1"/>
  <c r="G29" i="1"/>
  <c r="H13" i="1"/>
  <c r="H8" i="1"/>
  <c r="I21" i="1"/>
  <c r="H4" i="1"/>
  <c r="F14" i="1"/>
  <c r="H19" i="1"/>
  <c r="G22" i="1"/>
  <c r="F5" i="1"/>
  <c r="F21" i="1"/>
  <c r="I6" i="1"/>
  <c r="G17" i="1"/>
  <c r="F16" i="1"/>
  <c r="G2" i="1"/>
  <c r="I17" i="1"/>
  <c r="F22" i="1"/>
  <c r="H28" i="1"/>
  <c r="F6" i="1"/>
  <c r="I7" i="1"/>
  <c r="F30" i="1"/>
  <c r="G30" i="1"/>
  <c r="H30" i="1"/>
  <c r="I30" i="1"/>
  <c r="I8" i="1"/>
  <c r="I32" i="1"/>
  <c r="H27" i="1"/>
  <c r="I11" i="1"/>
  <c r="F9" i="1"/>
  <c r="F25" i="1"/>
  <c r="G9" i="1"/>
  <c r="H21" i="1"/>
  <c r="G4" i="1"/>
  <c r="I13" i="1"/>
  <c r="G28" i="1"/>
  <c r="F11" i="1"/>
  <c r="H24" i="1"/>
  <c r="I18" i="1"/>
  <c r="G23" i="1"/>
  <c r="G32" i="1"/>
  <c r="H31" i="1"/>
  <c r="G14" i="1"/>
  <c r="G26" i="1"/>
  <c r="H10" i="1"/>
  <c r="H26" i="1"/>
  <c r="I10" i="1"/>
  <c r="F4" i="1"/>
  <c r="F24" i="1"/>
  <c r="I5" i="1"/>
  <c r="I9" i="1"/>
  <c r="H2" i="1"/>
  <c r="F7" i="1"/>
  <c r="I4" i="1"/>
  <c r="H23" i="1"/>
  <c r="G10" i="1"/>
  <c r="I23" i="1"/>
  <c r="G11" i="1"/>
  <c r="I24" i="1"/>
  <c r="H3" i="1"/>
  <c r="I3" i="1"/>
  <c r="I15" i="1"/>
  <c r="I27" i="1"/>
  <c r="F13" i="1"/>
  <c r="F29" i="1"/>
  <c r="H5" i="1"/>
  <c r="H25" i="1"/>
  <c r="F27" i="1"/>
  <c r="F18" i="1"/>
  <c r="G7" i="1"/>
  <c r="H17" i="1"/>
  <c r="G8" i="1"/>
  <c r="I25" i="1"/>
  <c r="H20" i="1"/>
  <c r="I20" i="1"/>
  <c r="F20" i="1"/>
  <c r="G20" i="1"/>
  <c r="H12" i="1"/>
  <c r="F12" i="1"/>
  <c r="G12" i="1"/>
  <c r="I12" i="1"/>
  <c r="H14" i="1"/>
  <c r="I2" i="1"/>
  <c r="H16" i="1"/>
  <c r="F3" i="1"/>
  <c r="G3" i="1"/>
  <c r="G15" i="1"/>
  <c r="I31" i="1"/>
  <c r="H29" i="1"/>
  <c r="E10" i="1" l="1"/>
  <c r="J10" i="1"/>
  <c r="E19" i="1"/>
  <c r="J19" i="1"/>
  <c r="J3" i="1"/>
  <c r="J11" i="1"/>
  <c r="J7" i="1"/>
  <c r="J6" i="1"/>
  <c r="E28" i="1"/>
  <c r="J28" i="1"/>
  <c r="J20" i="1"/>
  <c r="J9" i="1"/>
  <c r="J13" i="1"/>
  <c r="J32" i="1"/>
  <c r="J16" i="1"/>
  <c r="J18" i="1"/>
  <c r="J15" i="1"/>
  <c r="J24" i="1"/>
  <c r="J5" i="1"/>
  <c r="E8" i="1"/>
  <c r="J8" i="1"/>
  <c r="E22" i="1"/>
  <c r="J27" i="1"/>
  <c r="E16" i="1"/>
  <c r="K14" i="1"/>
  <c r="L14" i="1" s="1"/>
  <c r="J25" i="1"/>
  <c r="E23" i="1"/>
  <c r="J23" i="1"/>
  <c r="J30" i="1"/>
  <c r="E17" i="1"/>
  <c r="J17" i="1"/>
  <c r="E26" i="1"/>
  <c r="J26" i="1"/>
  <c r="K29" i="1"/>
  <c r="L29" i="1" s="1"/>
  <c r="E4" i="1"/>
  <c r="J4" i="1"/>
  <c r="J21" i="1"/>
  <c r="K22" i="1"/>
  <c r="L22" i="1" s="1"/>
  <c r="E2" i="1"/>
  <c r="J2" i="1"/>
  <c r="K2" i="1" s="1"/>
  <c r="L2" i="1" s="1"/>
  <c r="J12" i="1"/>
  <c r="E29" i="1"/>
  <c r="E31" i="1"/>
  <c r="J31" i="1"/>
  <c r="E14" i="1"/>
  <c r="E20" i="1"/>
  <c r="E15" i="1"/>
  <c r="E12" i="1"/>
  <c r="E3" i="1"/>
  <c r="E32" i="1"/>
  <c r="E7" i="1"/>
  <c r="E18" i="1"/>
  <c r="E24" i="1"/>
  <c r="E6" i="1"/>
  <c r="E25" i="1"/>
  <c r="E9" i="1"/>
  <c r="E30" i="1"/>
  <c r="F33" i="1"/>
  <c r="F36" i="1" s="1"/>
  <c r="V21" i="1" s="1"/>
  <c r="E5" i="1"/>
  <c r="E21" i="1"/>
  <c r="E27" i="1"/>
  <c r="E13" i="1"/>
  <c r="E11" i="1"/>
  <c r="G33" i="1"/>
  <c r="G36" i="1" s="1"/>
  <c r="W7" i="1" s="1"/>
  <c r="I33" i="1"/>
  <c r="D19" i="1" s="1"/>
  <c r="H33" i="1"/>
  <c r="H36" i="1" s="1"/>
  <c r="X2" i="1" s="1"/>
  <c r="G60" i="4" l="1"/>
  <c r="G60" i="5" s="1"/>
  <c r="G156" i="4"/>
  <c r="G156" i="5" s="1"/>
  <c r="G217" i="4"/>
  <c r="G217" i="5" s="1"/>
  <c r="G215" i="4"/>
  <c r="G215" i="5" s="1"/>
  <c r="G101" i="4"/>
  <c r="G101" i="5" s="1"/>
  <c r="G190" i="4"/>
  <c r="G190" i="5" s="1"/>
  <c r="G242" i="4"/>
  <c r="G242" i="5" s="1"/>
  <c r="G144" i="4"/>
  <c r="G144" i="5" s="1"/>
  <c r="G191" i="4"/>
  <c r="G191" i="5" s="1"/>
  <c r="G293" i="4"/>
  <c r="G293" i="5" s="1"/>
  <c r="G228" i="4"/>
  <c r="G228" i="5" s="1"/>
  <c r="G112" i="4"/>
  <c r="G112" i="5" s="1"/>
  <c r="G342" i="4"/>
  <c r="G342" i="5" s="1"/>
  <c r="G359" i="4"/>
  <c r="G359" i="5" s="1"/>
  <c r="G270" i="4"/>
  <c r="G270" i="5" s="1"/>
  <c r="G301" i="4"/>
  <c r="G301" i="5" s="1"/>
  <c r="G123" i="4"/>
  <c r="G123" i="5" s="1"/>
  <c r="G356" i="4"/>
  <c r="G356" i="5" s="1"/>
  <c r="G456" i="4"/>
  <c r="G456" i="5" s="1"/>
  <c r="G468" i="4"/>
  <c r="G468" i="5" s="1"/>
  <c r="G484" i="4"/>
  <c r="G484" i="5" s="1"/>
  <c r="G295" i="4"/>
  <c r="G295" i="5" s="1"/>
  <c r="G418" i="4"/>
  <c r="G418" i="5" s="1"/>
  <c r="G457" i="4"/>
  <c r="G457" i="5" s="1"/>
  <c r="G660" i="4"/>
  <c r="G660" i="5" s="1"/>
  <c r="G344" i="4"/>
  <c r="G344" i="5" s="1"/>
  <c r="G673" i="4"/>
  <c r="G673" i="5" s="1"/>
  <c r="G459" i="4"/>
  <c r="G459" i="5" s="1"/>
  <c r="G542" i="4"/>
  <c r="G542" i="5" s="1"/>
  <c r="G380" i="4"/>
  <c r="G380" i="5" s="1"/>
  <c r="G603" i="4"/>
  <c r="G603" i="5" s="1"/>
  <c r="G619" i="4"/>
  <c r="G619" i="5" s="1"/>
  <c r="G658" i="4"/>
  <c r="G658" i="5" s="1"/>
  <c r="G498" i="4"/>
  <c r="G498" i="5" s="1"/>
  <c r="G575" i="4"/>
  <c r="G575" i="5" s="1"/>
  <c r="G590" i="4"/>
  <c r="G590" i="5" s="1"/>
  <c r="G304" i="4"/>
  <c r="G304" i="5" s="1"/>
  <c r="G666" i="4"/>
  <c r="G666" i="5" s="1"/>
  <c r="G642" i="4"/>
  <c r="G642" i="5" s="1"/>
  <c r="G407" i="4"/>
  <c r="G407" i="5" s="1"/>
  <c r="G602" i="4"/>
  <c r="G602" i="5" s="1"/>
  <c r="M22" i="1"/>
  <c r="F315" i="4"/>
  <c r="F163" i="4"/>
  <c r="F416" i="4"/>
  <c r="F557" i="4"/>
  <c r="F476" i="4"/>
  <c r="F667" i="4"/>
  <c r="F617" i="4"/>
  <c r="M29" i="1"/>
  <c r="H37" i="4"/>
  <c r="H73" i="4"/>
  <c r="H10" i="4"/>
  <c r="H58" i="4"/>
  <c r="H132" i="4"/>
  <c r="H181" i="4"/>
  <c r="H68" i="4"/>
  <c r="H240" i="4"/>
  <c r="H204" i="4"/>
  <c r="H206" i="4"/>
  <c r="H44" i="4"/>
  <c r="H350" i="4"/>
  <c r="H152" i="4"/>
  <c r="H210" i="4"/>
  <c r="H366" i="4"/>
  <c r="H388" i="4"/>
  <c r="H494" i="4"/>
  <c r="H514" i="4"/>
  <c r="H413" i="4"/>
  <c r="H519" i="4"/>
  <c r="H551" i="4"/>
  <c r="H507" i="4"/>
  <c r="H340" i="4"/>
  <c r="H594" i="4"/>
  <c r="H548" i="4"/>
  <c r="M14" i="1"/>
  <c r="M2" i="1"/>
  <c r="X5" i="1"/>
  <c r="D23" i="1"/>
  <c r="W28" i="1"/>
  <c r="G508" i="4" s="1"/>
  <c r="D27" i="1"/>
  <c r="W23" i="1"/>
  <c r="V3" i="1"/>
  <c r="F32" i="4" s="1"/>
  <c r="F32" i="5" s="1"/>
  <c r="V30" i="1"/>
  <c r="W10" i="1"/>
  <c r="X14" i="1"/>
  <c r="D8" i="1"/>
  <c r="D15" i="1"/>
  <c r="V27" i="1"/>
  <c r="D12" i="1"/>
  <c r="D13" i="1"/>
  <c r="D2" i="1"/>
  <c r="D31" i="1"/>
  <c r="V20" i="1"/>
  <c r="D20" i="1"/>
  <c r="V11" i="1"/>
  <c r="X6" i="1"/>
  <c r="V4" i="1"/>
  <c r="F69" i="4" s="1"/>
  <c r="D26" i="1"/>
  <c r="W17" i="1"/>
  <c r="D4" i="1"/>
  <c r="X18" i="1"/>
  <c r="X4" i="1"/>
  <c r="H69" i="4" s="1"/>
  <c r="D30" i="1"/>
  <c r="D16" i="1"/>
  <c r="X10" i="1"/>
  <c r="D6" i="1"/>
  <c r="W26" i="1"/>
  <c r="V12" i="1"/>
  <c r="W31" i="1"/>
  <c r="V29" i="1"/>
  <c r="X23" i="1"/>
  <c r="W11" i="1"/>
  <c r="D28" i="1"/>
  <c r="K20" i="1"/>
  <c r="K13" i="1"/>
  <c r="L13" i="1" s="1"/>
  <c r="K16" i="1"/>
  <c r="L16" i="1" s="1"/>
  <c r="K7" i="1"/>
  <c r="V7" i="1"/>
  <c r="X26" i="1"/>
  <c r="W3" i="1"/>
  <c r="G32" i="4" s="1"/>
  <c r="G32" i="5" s="1"/>
  <c r="V14" i="1"/>
  <c r="V13" i="1"/>
  <c r="J33" i="1"/>
  <c r="J36" i="1" s="1"/>
  <c r="Z20" i="1" s="1"/>
  <c r="D21" i="1"/>
  <c r="W19" i="1"/>
  <c r="X19" i="1"/>
  <c r="X21" i="1"/>
  <c r="K25" i="1"/>
  <c r="L25" i="1" s="1"/>
  <c r="X15" i="1"/>
  <c r="W4" i="1"/>
  <c r="G69" i="4" s="1"/>
  <c r="D24" i="1"/>
  <c r="K15" i="1"/>
  <c r="L15" i="1" s="1"/>
  <c r="W29" i="1"/>
  <c r="X17" i="1"/>
  <c r="K3" i="1"/>
  <c r="K19" i="1"/>
  <c r="L19" i="1" s="1"/>
  <c r="W30" i="1"/>
  <c r="K32" i="1"/>
  <c r="L32" i="1" s="1"/>
  <c r="K21" i="1"/>
  <c r="L21" i="1" s="1"/>
  <c r="V19" i="1"/>
  <c r="V10" i="1"/>
  <c r="V31" i="1"/>
  <c r="V15" i="1"/>
  <c r="V26" i="1"/>
  <c r="V23" i="1"/>
  <c r="V28" i="1"/>
  <c r="F508" i="4" s="1"/>
  <c r="V8" i="1"/>
  <c r="V17" i="1"/>
  <c r="W8" i="1"/>
  <c r="D25" i="1"/>
  <c r="V9" i="1"/>
  <c r="W22" i="1"/>
  <c r="X31" i="1"/>
  <c r="K24" i="1"/>
  <c r="L24" i="1" s="1"/>
  <c r="K18" i="1"/>
  <c r="L18" i="1" s="1"/>
  <c r="V5" i="1"/>
  <c r="W14" i="1"/>
  <c r="V2" i="1"/>
  <c r="D7" i="1"/>
  <c r="K10" i="1"/>
  <c r="L10" i="1" s="1"/>
  <c r="K8" i="1"/>
  <c r="L8" i="1" s="1"/>
  <c r="K27" i="1"/>
  <c r="L27" i="1" s="1"/>
  <c r="X32" i="1"/>
  <c r="X9" i="1"/>
  <c r="X7" i="1"/>
  <c r="X11" i="1"/>
  <c r="K12" i="1"/>
  <c r="W32" i="1"/>
  <c r="E33" i="1"/>
  <c r="D33" i="1"/>
  <c r="I36" i="1"/>
  <c r="D29" i="1"/>
  <c r="D14" i="1"/>
  <c r="D22" i="1"/>
  <c r="W2" i="1"/>
  <c r="W12" i="1"/>
  <c r="K4" i="1"/>
  <c r="L4" i="1" s="1"/>
  <c r="K17" i="1"/>
  <c r="V24" i="1"/>
  <c r="X20" i="1"/>
  <c r="V22" i="1"/>
  <c r="K5" i="1"/>
  <c r="L5" i="1" s="1"/>
  <c r="V6" i="1"/>
  <c r="X28" i="1"/>
  <c r="H508" i="4" s="1"/>
  <c r="X24" i="1"/>
  <c r="V32" i="1"/>
  <c r="D11" i="1"/>
  <c r="D3" i="1"/>
  <c r="D10" i="1"/>
  <c r="X22" i="1"/>
  <c r="D17" i="1"/>
  <c r="X25" i="1"/>
  <c r="H449" i="4" s="1"/>
  <c r="V16" i="1"/>
  <c r="D5" i="1"/>
  <c r="X3" i="1"/>
  <c r="H32" i="4" s="1"/>
  <c r="H32" i="5" s="1"/>
  <c r="D18" i="1"/>
  <c r="K9" i="1"/>
  <c r="L9" i="1" s="1"/>
  <c r="X12" i="1"/>
  <c r="X8" i="1"/>
  <c r="V18" i="1"/>
  <c r="K30" i="1"/>
  <c r="W5" i="1"/>
  <c r="W6" i="1"/>
  <c r="W24" i="1"/>
  <c r="W13" i="1"/>
  <c r="W27" i="1"/>
  <c r="W25" i="1"/>
  <c r="G449" i="4" s="1"/>
  <c r="W18" i="1"/>
  <c r="W16" i="1"/>
  <c r="W21" i="1"/>
  <c r="X30" i="1"/>
  <c r="W9" i="1"/>
  <c r="K31" i="1"/>
  <c r="L31" i="1" s="1"/>
  <c r="X29" i="1"/>
  <c r="X27" i="1"/>
  <c r="K26" i="1"/>
  <c r="L26" i="1" s="1"/>
  <c r="K23" i="1"/>
  <c r="L23" i="1" s="1"/>
  <c r="X13" i="1"/>
  <c r="X16" i="1"/>
  <c r="W15" i="1"/>
  <c r="D32" i="1"/>
  <c r="D9" i="1"/>
  <c r="K28" i="1"/>
  <c r="L28" i="1" s="1"/>
  <c r="Z6" i="1"/>
  <c r="K6" i="1"/>
  <c r="L6" i="1" s="1"/>
  <c r="K11" i="1"/>
  <c r="L11" i="1" s="1"/>
  <c r="W20" i="1"/>
  <c r="V25" i="1"/>
  <c r="F449" i="4" s="1"/>
  <c r="M5" i="1" l="1"/>
  <c r="F145" i="4"/>
  <c r="F76" i="4"/>
  <c r="F72" i="4"/>
  <c r="F72" i="5" s="1"/>
  <c r="F24" i="4"/>
  <c r="F24" i="5" s="1"/>
  <c r="F279" i="4"/>
  <c r="F272" i="4"/>
  <c r="F272" i="5" s="1"/>
  <c r="F63" i="4"/>
  <c r="F63" i="5" s="1"/>
  <c r="F249" i="4"/>
  <c r="F311" i="4"/>
  <c r="F361" i="4"/>
  <c r="F361" i="5" s="1"/>
  <c r="F9" i="4"/>
  <c r="F9" i="5" s="1"/>
  <c r="F364" i="4"/>
  <c r="F364" i="5" s="1"/>
  <c r="F441" i="4"/>
  <c r="F481" i="4"/>
  <c r="F481" i="5" s="1"/>
  <c r="F505" i="4"/>
  <c r="F538" i="4"/>
  <c r="F354" i="4"/>
  <c r="F453" i="4"/>
  <c r="F348" i="4"/>
  <c r="F348" i="5" s="1"/>
  <c r="F406" i="4"/>
  <c r="F406" i="5" s="1"/>
  <c r="F431" i="4"/>
  <c r="F309" i="4"/>
  <c r="F309" i="5" s="1"/>
  <c r="F595" i="4"/>
  <c r="F595" i="5" s="1"/>
  <c r="F661" i="4"/>
  <c r="F645" i="4"/>
  <c r="F101" i="4"/>
  <c r="F101" i="5" s="1"/>
  <c r="F156" i="4"/>
  <c r="F156" i="5" s="1"/>
  <c r="F112" i="4"/>
  <c r="F112" i="5" s="1"/>
  <c r="F144" i="4"/>
  <c r="F144" i="5" s="1"/>
  <c r="F190" i="4"/>
  <c r="F190" i="5" s="1"/>
  <c r="F60" i="4"/>
  <c r="F60" i="5" s="1"/>
  <c r="F191" i="4"/>
  <c r="F191" i="5" s="1"/>
  <c r="F228" i="4"/>
  <c r="F228" i="5" s="1"/>
  <c r="F242" i="4"/>
  <c r="F242" i="5" s="1"/>
  <c r="F270" i="4"/>
  <c r="F270" i="5" s="1"/>
  <c r="F217" i="4"/>
  <c r="F217" i="5" s="1"/>
  <c r="F295" i="4"/>
  <c r="F295" i="5" s="1"/>
  <c r="F356" i="4"/>
  <c r="F356" i="5" s="1"/>
  <c r="F215" i="4"/>
  <c r="F215" i="5" s="1"/>
  <c r="F293" i="4"/>
  <c r="F293" i="5" s="1"/>
  <c r="F342" i="4"/>
  <c r="F342" i="5" s="1"/>
  <c r="F380" i="4"/>
  <c r="F380" i="5" s="1"/>
  <c r="F304" i="4"/>
  <c r="F304" i="5" s="1"/>
  <c r="F344" i="4"/>
  <c r="F344" i="5" s="1"/>
  <c r="F418" i="4"/>
  <c r="F418" i="5" s="1"/>
  <c r="F498" i="4"/>
  <c r="F498" i="5" s="1"/>
  <c r="F542" i="4"/>
  <c r="F542" i="5" s="1"/>
  <c r="F359" i="4"/>
  <c r="F359" i="5" s="1"/>
  <c r="F603" i="4"/>
  <c r="F603" i="5" s="1"/>
  <c r="F468" i="4"/>
  <c r="F468" i="5" s="1"/>
  <c r="F301" i="4"/>
  <c r="F301" i="5" s="1"/>
  <c r="F456" i="4"/>
  <c r="F456" i="5" s="1"/>
  <c r="F459" i="4"/>
  <c r="F459" i="5" s="1"/>
  <c r="F484" i="4"/>
  <c r="F484" i="5" s="1"/>
  <c r="F457" i="4"/>
  <c r="F457" i="5" s="1"/>
  <c r="F666" i="4"/>
  <c r="F666" i="5" s="1"/>
  <c r="F575" i="4"/>
  <c r="F575" i="5" s="1"/>
  <c r="F658" i="4"/>
  <c r="F658" i="5" s="1"/>
  <c r="F642" i="4"/>
  <c r="F642" i="5" s="1"/>
  <c r="F590" i="4"/>
  <c r="F590" i="5" s="1"/>
  <c r="F123" i="4"/>
  <c r="F123" i="5" s="1"/>
  <c r="F407" i="4"/>
  <c r="F407" i="5" s="1"/>
  <c r="F619" i="4"/>
  <c r="F619" i="5" s="1"/>
  <c r="F673" i="4"/>
  <c r="F673" i="5" s="1"/>
  <c r="F602" i="4"/>
  <c r="F602" i="5" s="1"/>
  <c r="F660" i="4"/>
  <c r="F660" i="5" s="1"/>
  <c r="F15" i="4"/>
  <c r="F15" i="5" s="1"/>
  <c r="F4" i="4"/>
  <c r="F4" i="5" s="1"/>
  <c r="F35" i="4"/>
  <c r="F35" i="5" s="1"/>
  <c r="F172" i="4"/>
  <c r="F172" i="5" s="1"/>
  <c r="F42" i="4"/>
  <c r="F42" i="5" s="1"/>
  <c r="F3" i="4"/>
  <c r="F3" i="5" s="1"/>
  <c r="F16" i="4"/>
  <c r="F16" i="5" s="1"/>
  <c r="F50" i="4"/>
  <c r="F50" i="5" s="1"/>
  <c r="F275" i="4"/>
  <c r="F275" i="5" s="1"/>
  <c r="F283" i="4"/>
  <c r="F283" i="5" s="1"/>
  <c r="F276" i="4"/>
  <c r="F276" i="5" s="1"/>
  <c r="F200" i="4"/>
  <c r="F200" i="5" s="1"/>
  <c r="F274" i="4"/>
  <c r="F274" i="5" s="1"/>
  <c r="F278" i="4"/>
  <c r="F278" i="5" s="1"/>
  <c r="F282" i="4"/>
  <c r="F282" i="5" s="1"/>
  <c r="F127" i="4"/>
  <c r="F127" i="5" s="1"/>
  <c r="F281" i="4"/>
  <c r="F281" i="5" s="1"/>
  <c r="F277" i="4"/>
  <c r="F277" i="5" s="1"/>
  <c r="F513" i="4"/>
  <c r="F513" i="5" s="1"/>
  <c r="F525" i="4"/>
  <c r="F525" i="5" s="1"/>
  <c r="F549" i="4"/>
  <c r="F549" i="5" s="1"/>
  <c r="F478" i="4"/>
  <c r="F478" i="5" s="1"/>
  <c r="F550" i="4"/>
  <c r="F550" i="5" s="1"/>
  <c r="F524" i="4"/>
  <c r="F524" i="5" s="1"/>
  <c r="F622" i="4"/>
  <c r="F622" i="5" s="1"/>
  <c r="F495" i="4"/>
  <c r="F495" i="5" s="1"/>
  <c r="F2" i="4"/>
  <c r="F2" i="5" s="1"/>
  <c r="F471" i="4"/>
  <c r="F471" i="5" s="1"/>
  <c r="F528" i="4"/>
  <c r="F528" i="5" s="1"/>
  <c r="F45" i="4"/>
  <c r="F6" i="4"/>
  <c r="F184" i="4"/>
  <c r="F209" i="4"/>
  <c r="F98" i="4"/>
  <c r="F29" i="4"/>
  <c r="F61" i="4"/>
  <c r="F61" i="5" s="1"/>
  <c r="F43" i="4"/>
  <c r="F43" i="5" s="1"/>
  <c r="F187" i="4"/>
  <c r="F175" i="4"/>
  <c r="F288" i="4"/>
  <c r="F288" i="5" s="1"/>
  <c r="F22" i="4"/>
  <c r="F22" i="5" s="1"/>
  <c r="F140" i="4"/>
  <c r="F140" i="5" s="1"/>
  <c r="F421" i="4"/>
  <c r="F261" i="4"/>
  <c r="F261" i="5" s="1"/>
  <c r="F469" i="4"/>
  <c r="F469" i="5" s="1"/>
  <c r="F402" i="4"/>
  <c r="F434" i="4"/>
  <c r="F578" i="4"/>
  <c r="F582" i="4"/>
  <c r="F411" i="4"/>
  <c r="F411" i="5" s="1"/>
  <c r="F448" i="4"/>
  <c r="F444" i="4"/>
  <c r="F444" i="5" s="1"/>
  <c r="F583" i="4"/>
  <c r="F375" i="4"/>
  <c r="F540" i="4"/>
  <c r="F653" i="4"/>
  <c r="F341" i="4"/>
  <c r="F341" i="5" s="1"/>
  <c r="F472" i="4"/>
  <c r="F685" i="4"/>
  <c r="F503" i="4"/>
  <c r="F503" i="5" s="1"/>
  <c r="F676" i="4"/>
  <c r="F676" i="5" s="1"/>
  <c r="H3" i="4"/>
  <c r="H42" i="4"/>
  <c r="H50" i="4"/>
  <c r="H172" i="4"/>
  <c r="H4" i="4"/>
  <c r="H275" i="4"/>
  <c r="H283" i="4"/>
  <c r="H276" i="4"/>
  <c r="H200" i="4"/>
  <c r="H16" i="4"/>
  <c r="H274" i="4"/>
  <c r="H278" i="4"/>
  <c r="H282" i="4"/>
  <c r="H35" i="4"/>
  <c r="H277" i="4"/>
  <c r="H513" i="4"/>
  <c r="H525" i="4"/>
  <c r="H549" i="4"/>
  <c r="H127" i="4"/>
  <c r="H281" i="4"/>
  <c r="H478" i="4"/>
  <c r="H550" i="4"/>
  <c r="H15" i="4"/>
  <c r="H524" i="4"/>
  <c r="H495" i="4"/>
  <c r="H471" i="4"/>
  <c r="H528" i="4"/>
  <c r="H2" i="4"/>
  <c r="H622" i="4"/>
  <c r="F68" i="4"/>
  <c r="F152" i="4"/>
  <c r="F10" i="4"/>
  <c r="F44" i="4"/>
  <c r="F181" i="4"/>
  <c r="F206" i="4"/>
  <c r="F210" i="4"/>
  <c r="F37" i="4"/>
  <c r="F58" i="4"/>
  <c r="F73" i="4"/>
  <c r="F204" i="4"/>
  <c r="F132" i="4"/>
  <c r="F240" i="4"/>
  <c r="F413" i="4"/>
  <c r="F350" i="4"/>
  <c r="F388" i="4"/>
  <c r="F494" i="4"/>
  <c r="F514" i="4"/>
  <c r="F340" i="4"/>
  <c r="F519" i="4"/>
  <c r="F551" i="4"/>
  <c r="F507" i="4"/>
  <c r="F548" i="4"/>
  <c r="F594" i="4"/>
  <c r="F366" i="4"/>
  <c r="F82" i="4"/>
  <c r="F82" i="5" s="1"/>
  <c r="F99" i="4"/>
  <c r="F99" i="5" s="1"/>
  <c r="F167" i="4"/>
  <c r="F424" i="4"/>
  <c r="F530" i="4"/>
  <c r="F556" i="4"/>
  <c r="F556" i="5" s="1"/>
  <c r="F447" i="4"/>
  <c r="F536" i="4"/>
  <c r="F536" i="5" s="1"/>
  <c r="H154" i="4"/>
  <c r="H174" i="4"/>
  <c r="H65" i="4"/>
  <c r="H113" i="4"/>
  <c r="H86" i="4"/>
  <c r="H79" i="4"/>
  <c r="H251" i="4"/>
  <c r="H198" i="4"/>
  <c r="H8" i="4"/>
  <c r="H232" i="4"/>
  <c r="H252" i="4"/>
  <c r="H254" i="4"/>
  <c r="H116" i="4"/>
  <c r="H80" i="4"/>
  <c r="H292" i="4"/>
  <c r="H509" i="4"/>
  <c r="H565" i="4"/>
  <c r="H211" i="4"/>
  <c r="H412" i="4"/>
  <c r="H474" i="4"/>
  <c r="H554" i="4"/>
  <c r="H566" i="4"/>
  <c r="H568" i="4"/>
  <c r="H612" i="4"/>
  <c r="H648" i="4"/>
  <c r="H668" i="4"/>
  <c r="H208" i="4"/>
  <c r="H352" i="4"/>
  <c r="H487" i="4"/>
  <c r="H475" i="4"/>
  <c r="H564" i="4"/>
  <c r="H308" i="4"/>
  <c r="H611" i="4"/>
  <c r="H491" i="4"/>
  <c r="H547" i="4"/>
  <c r="H615" i="4"/>
  <c r="H665" i="4"/>
  <c r="H618" i="4"/>
  <c r="G48" i="4"/>
  <c r="G52" i="4"/>
  <c r="G64" i="4"/>
  <c r="G188" i="4"/>
  <c r="G205" i="4"/>
  <c r="G51" i="4"/>
  <c r="G199" i="4"/>
  <c r="G258" i="4"/>
  <c r="G262" i="4"/>
  <c r="G302" i="4"/>
  <c r="G310" i="4"/>
  <c r="G294" i="4"/>
  <c r="G297" i="4"/>
  <c r="G321" i="4"/>
  <c r="G339" i="4"/>
  <c r="G460" i="4"/>
  <c r="G544" i="4"/>
  <c r="G327" i="4"/>
  <c r="G463" i="4"/>
  <c r="G632" i="4"/>
  <c r="G636" i="4"/>
  <c r="G652" i="4"/>
  <c r="G458" i="4"/>
  <c r="G625" i="4"/>
  <c r="G677" i="4"/>
  <c r="G681" i="4"/>
  <c r="G389" i="4"/>
  <c r="G563" i="4"/>
  <c r="G365" i="4"/>
  <c r="G562" i="4"/>
  <c r="G631" i="4"/>
  <c r="G110" i="4"/>
  <c r="G13" i="4"/>
  <c r="G161" i="4"/>
  <c r="G39" i="4"/>
  <c r="G67" i="4"/>
  <c r="G129" i="4"/>
  <c r="G326" i="4"/>
  <c r="G395" i="4"/>
  <c r="G269" i="4"/>
  <c r="G433" i="4"/>
  <c r="G580" i="4"/>
  <c r="G521" i="4"/>
  <c r="G686" i="4"/>
  <c r="G577" i="4"/>
  <c r="G419" i="4"/>
  <c r="G106" i="4"/>
  <c r="G41" i="4"/>
  <c r="G95" i="4"/>
  <c r="G141" i="4"/>
  <c r="G118" i="4"/>
  <c r="G11" i="4"/>
  <c r="G54" i="4"/>
  <c r="G171" i="4"/>
  <c r="G236" i="4"/>
  <c r="G244" i="4"/>
  <c r="G256" i="4"/>
  <c r="G322" i="4"/>
  <c r="G334" i="4"/>
  <c r="G285" i="4"/>
  <c r="G192" i="4"/>
  <c r="G305" i="4"/>
  <c r="G398" i="4"/>
  <c r="G420" i="4"/>
  <c r="G287" i="4"/>
  <c r="G496" i="4"/>
  <c r="G532" i="4"/>
  <c r="G319" i="4"/>
  <c r="G533" i="4"/>
  <c r="G428" i="4"/>
  <c r="G430" i="4"/>
  <c r="G672" i="4"/>
  <c r="G684" i="4"/>
  <c r="G477" i="4"/>
  <c r="G296" i="4"/>
  <c r="G586" i="4"/>
  <c r="G435" i="4"/>
  <c r="G609" i="4"/>
  <c r="G649" i="4"/>
  <c r="G286" i="4"/>
  <c r="G442" i="4"/>
  <c r="G683" i="4"/>
  <c r="G506" i="4"/>
  <c r="G415" i="4"/>
  <c r="G436" i="4"/>
  <c r="G634" i="4"/>
  <c r="G678" i="4"/>
  <c r="G662" i="4"/>
  <c r="H114" i="4"/>
  <c r="H114" i="5" s="1"/>
  <c r="H17" i="4"/>
  <c r="H17" i="5" s="1"/>
  <c r="H25" i="4"/>
  <c r="H25" i="5" s="1"/>
  <c r="H66" i="4"/>
  <c r="H66" i="5" s="1"/>
  <c r="H115" i="4"/>
  <c r="H115" i="5" s="1"/>
  <c r="H196" i="4"/>
  <c r="H196" i="5" s="1"/>
  <c r="H146" i="4"/>
  <c r="H146" i="5" s="1"/>
  <c r="H220" i="4"/>
  <c r="H220" i="5" s="1"/>
  <c r="H27" i="4"/>
  <c r="H27" i="5" s="1"/>
  <c r="H391" i="4"/>
  <c r="H391" i="5" s="1"/>
  <c r="H121" i="4"/>
  <c r="H121" i="5" s="1"/>
  <c r="H355" i="4"/>
  <c r="H355" i="5" s="1"/>
  <c r="H195" i="4"/>
  <c r="H195" i="5" s="1"/>
  <c r="H518" i="4"/>
  <c r="H518" i="5" s="1"/>
  <c r="H526" i="4"/>
  <c r="H526" i="5" s="1"/>
  <c r="H546" i="4"/>
  <c r="H546" i="5" s="1"/>
  <c r="H527" i="4"/>
  <c r="H527" i="5" s="1"/>
  <c r="H650" i="4"/>
  <c r="H650" i="5" s="1"/>
  <c r="H572" i="4"/>
  <c r="H572" i="5" s="1"/>
  <c r="H599" i="4"/>
  <c r="H599" i="5" s="1"/>
  <c r="H13" i="4"/>
  <c r="H110" i="4"/>
  <c r="H129" i="4"/>
  <c r="H161" i="4"/>
  <c r="H39" i="4"/>
  <c r="H67" i="4"/>
  <c r="H395" i="4"/>
  <c r="H419" i="4"/>
  <c r="H326" i="4"/>
  <c r="H521" i="4"/>
  <c r="H577" i="4"/>
  <c r="H269" i="4"/>
  <c r="H580" i="4"/>
  <c r="H433" i="4"/>
  <c r="H686" i="4"/>
  <c r="F125" i="4"/>
  <c r="F125" i="5" s="1"/>
  <c r="F128" i="4"/>
  <c r="F135" i="4"/>
  <c r="F124" i="4"/>
  <c r="F233" i="4"/>
  <c r="F233" i="5" s="1"/>
  <c r="F429" i="4"/>
  <c r="F446" i="4"/>
  <c r="F446" i="5" s="1"/>
  <c r="F338" i="4"/>
  <c r="F338" i="5" s="1"/>
  <c r="F372" i="4"/>
  <c r="F372" i="5" s="1"/>
  <c r="F408" i="4"/>
  <c r="F461" i="4"/>
  <c r="F473" i="4"/>
  <c r="F473" i="5" s="1"/>
  <c r="F378" i="4"/>
  <c r="F378" i="5" s="1"/>
  <c r="F387" i="4"/>
  <c r="F332" i="4"/>
  <c r="F627" i="4"/>
  <c r="F627" i="5" s="1"/>
  <c r="F657" i="4"/>
  <c r="F657" i="5" s="1"/>
  <c r="F559" i="4"/>
  <c r="F555" i="4"/>
  <c r="F654" i="4"/>
  <c r="F654" i="5" s="1"/>
  <c r="F257" i="4"/>
  <c r="F257" i="5" s="1"/>
  <c r="F93" i="4"/>
  <c r="F93" i="5" s="1"/>
  <c r="F160" i="4"/>
  <c r="F160" i="5" s="1"/>
  <c r="F148" i="4"/>
  <c r="F148" i="5" s="1"/>
  <c r="F138" i="4"/>
  <c r="F138" i="5" s="1"/>
  <c r="F247" i="4"/>
  <c r="F247" i="5" s="1"/>
  <c r="F263" i="4"/>
  <c r="F263" i="5" s="1"/>
  <c r="F248" i="4"/>
  <c r="F248" i="5" s="1"/>
  <c r="F119" i="4"/>
  <c r="F119" i="5" s="1"/>
  <c r="F335" i="4"/>
  <c r="F335" i="5" s="1"/>
  <c r="F347" i="4"/>
  <c r="F347" i="5" s="1"/>
  <c r="F373" i="4"/>
  <c r="F373" i="5" s="1"/>
  <c r="F136" i="4"/>
  <c r="F136" i="5" s="1"/>
  <c r="F298" i="4"/>
  <c r="F298" i="5" s="1"/>
  <c r="F404" i="4"/>
  <c r="F404" i="5" s="1"/>
  <c r="F139" i="4"/>
  <c r="F139" i="5" s="1"/>
  <c r="F440" i="4"/>
  <c r="F440" i="5" s="1"/>
  <c r="F452" i="4"/>
  <c r="F452" i="5" s="1"/>
  <c r="F655" i="4"/>
  <c r="F655" i="5" s="1"/>
  <c r="F621" i="4"/>
  <c r="F621" i="5" s="1"/>
  <c r="F225" i="4"/>
  <c r="F225" i="5" s="1"/>
  <c r="F439" i="4"/>
  <c r="F439" i="5" s="1"/>
  <c r="F614" i="4"/>
  <c r="F614" i="5" s="1"/>
  <c r="F591" i="4"/>
  <c r="F591" i="5" s="1"/>
  <c r="F34" i="4"/>
  <c r="F36" i="4"/>
  <c r="F38" i="4"/>
  <c r="F38" i="5" s="1"/>
  <c r="F137" i="4"/>
  <c r="F137" i="5" s="1"/>
  <c r="F78" i="4"/>
  <c r="F78" i="5" s="1"/>
  <c r="F12" i="4"/>
  <c r="F130" i="4"/>
  <c r="F165" i="4"/>
  <c r="F165" i="5" s="1"/>
  <c r="F77" i="4"/>
  <c r="F77" i="5" s="1"/>
  <c r="F96" i="4"/>
  <c r="F219" i="4"/>
  <c r="F271" i="4"/>
  <c r="F271" i="5" s="1"/>
  <c r="F131" i="4"/>
  <c r="F131" i="5" s="1"/>
  <c r="F84" i="4"/>
  <c r="F100" i="4"/>
  <c r="F260" i="4"/>
  <c r="F260" i="5" s="1"/>
  <c r="F59" i="4"/>
  <c r="F59" i="5" s="1"/>
  <c r="F91" i="4"/>
  <c r="F306" i="4"/>
  <c r="F306" i="5" s="1"/>
  <c r="F314" i="4"/>
  <c r="F392" i="4"/>
  <c r="F392" i="5" s="1"/>
  <c r="F529" i="4"/>
  <c r="F573" i="4"/>
  <c r="F585" i="4"/>
  <c r="F120" i="4"/>
  <c r="F120" i="5" s="1"/>
  <c r="F316" i="4"/>
  <c r="F467" i="4"/>
  <c r="F467" i="5" s="1"/>
  <c r="F512" i="4"/>
  <c r="F512" i="5" s="1"/>
  <c r="F620" i="4"/>
  <c r="F620" i="5" s="1"/>
  <c r="F671" i="4"/>
  <c r="M15" i="1"/>
  <c r="M16" i="1"/>
  <c r="F168" i="4"/>
  <c r="F168" i="5" s="1"/>
  <c r="F102" i="4"/>
  <c r="F102" i="5" s="1"/>
  <c r="F126" i="4"/>
  <c r="F126" i="5" s="1"/>
  <c r="F134" i="4"/>
  <c r="F134" i="5" s="1"/>
  <c r="F169" i="4"/>
  <c r="F169" i="5" s="1"/>
  <c r="F5" i="4"/>
  <c r="F5" i="5" s="1"/>
  <c r="F83" i="4"/>
  <c r="F83" i="5" s="1"/>
  <c r="F224" i="4"/>
  <c r="F224" i="5" s="1"/>
  <c r="F178" i="4"/>
  <c r="F178" i="5" s="1"/>
  <c r="F183" i="4"/>
  <c r="F183" i="5" s="1"/>
  <c r="F218" i="4"/>
  <c r="F218" i="5" s="1"/>
  <c r="F265" i="4"/>
  <c r="F265" i="5" s="1"/>
  <c r="F369" i="4"/>
  <c r="F369" i="5" s="1"/>
  <c r="F385" i="4"/>
  <c r="F385" i="5" s="1"/>
  <c r="F454" i="4"/>
  <c r="F454" i="5" s="1"/>
  <c r="F30" i="4"/>
  <c r="F30" i="5" s="1"/>
  <c r="F368" i="4"/>
  <c r="F368" i="5" s="1"/>
  <c r="F384" i="4"/>
  <c r="F384" i="5" s="1"/>
  <c r="F489" i="4"/>
  <c r="F489" i="5" s="1"/>
  <c r="F517" i="4"/>
  <c r="F517" i="5" s="1"/>
  <c r="F541" i="4"/>
  <c r="F541" i="5" s="1"/>
  <c r="F370" i="4"/>
  <c r="F370" i="5" s="1"/>
  <c r="F426" i="4"/>
  <c r="F426" i="5" s="1"/>
  <c r="F427" i="4"/>
  <c r="F427" i="5" s="1"/>
  <c r="F659" i="4"/>
  <c r="F659" i="5" s="1"/>
  <c r="F480" i="4"/>
  <c r="F480" i="5" s="1"/>
  <c r="F182" i="4"/>
  <c r="F182" i="5" s="1"/>
  <c r="F488" i="4"/>
  <c r="F488" i="5" s="1"/>
  <c r="F367" i="4"/>
  <c r="F367" i="5" s="1"/>
  <c r="F511" i="4"/>
  <c r="F511" i="5" s="1"/>
  <c r="F613" i="4"/>
  <c r="F613" i="5" s="1"/>
  <c r="F543" i="4"/>
  <c r="F543" i="5" s="1"/>
  <c r="F382" i="4"/>
  <c r="F382" i="5" s="1"/>
  <c r="G82" i="4"/>
  <c r="G99" i="4"/>
  <c r="G167" i="4"/>
  <c r="G536" i="4"/>
  <c r="G556" i="4"/>
  <c r="G424" i="4"/>
  <c r="G447" i="4"/>
  <c r="G530" i="4"/>
  <c r="H158" i="4"/>
  <c r="H33" i="4"/>
  <c r="H159" i="4"/>
  <c r="H117" i="4"/>
  <c r="H46" i="4"/>
  <c r="H180" i="4"/>
  <c r="H157" i="4"/>
  <c r="H189" i="4"/>
  <c r="H71" i="4"/>
  <c r="H284" i="4"/>
  <c r="H19" i="4"/>
  <c r="H399" i="4"/>
  <c r="H403" i="4"/>
  <c r="H423" i="4"/>
  <c r="H31" i="4"/>
  <c r="H558" i="4"/>
  <c r="H253" i="4"/>
  <c r="H104" i="4"/>
  <c r="H377" i="4"/>
  <c r="H324" i="4"/>
  <c r="H328" i="4"/>
  <c r="H193" i="4"/>
  <c r="H639" i="4"/>
  <c r="G44" i="4"/>
  <c r="G68" i="4"/>
  <c r="G37" i="4"/>
  <c r="G73" i="4"/>
  <c r="G152" i="4"/>
  <c r="G132" i="4"/>
  <c r="G206" i="4"/>
  <c r="G181" i="4"/>
  <c r="G240" i="4"/>
  <c r="G10" i="4"/>
  <c r="G204" i="4"/>
  <c r="G350" i="4"/>
  <c r="G58" i="4"/>
  <c r="G366" i="4"/>
  <c r="G340" i="4"/>
  <c r="G548" i="4"/>
  <c r="G494" i="4"/>
  <c r="G507" i="4"/>
  <c r="G514" i="4"/>
  <c r="G210" i="4"/>
  <c r="G388" i="4"/>
  <c r="G413" i="4"/>
  <c r="G519" i="4"/>
  <c r="G551" i="4"/>
  <c r="G594" i="4"/>
  <c r="F64" i="4"/>
  <c r="F188" i="4"/>
  <c r="F205" i="4"/>
  <c r="F205" i="5" s="1"/>
  <c r="F48" i="4"/>
  <c r="F51" i="4"/>
  <c r="F52" i="4"/>
  <c r="F258" i="4"/>
  <c r="F258" i="5" s="1"/>
  <c r="F262" i="4"/>
  <c r="F262" i="5" s="1"/>
  <c r="F294" i="4"/>
  <c r="F327" i="4"/>
  <c r="F339" i="4"/>
  <c r="F339" i="5" s="1"/>
  <c r="F365" i="4"/>
  <c r="F365" i="5" s="1"/>
  <c r="F389" i="4"/>
  <c r="F458" i="4"/>
  <c r="F458" i="5" s="1"/>
  <c r="F302" i="4"/>
  <c r="F310" i="4"/>
  <c r="F310" i="5" s="1"/>
  <c r="F562" i="4"/>
  <c r="F297" i="4"/>
  <c r="F321" i="4"/>
  <c r="F321" i="5" s="1"/>
  <c r="F199" i="4"/>
  <c r="F199" i="5" s="1"/>
  <c r="F460" i="4"/>
  <c r="F563" i="4"/>
  <c r="F677" i="4"/>
  <c r="F677" i="5" s="1"/>
  <c r="F632" i="4"/>
  <c r="F632" i="5" s="1"/>
  <c r="F544" i="4"/>
  <c r="F681" i="4"/>
  <c r="F463" i="4"/>
  <c r="F463" i="5" s="1"/>
  <c r="F625" i="4"/>
  <c r="F636" i="4"/>
  <c r="F631" i="4"/>
  <c r="F631" i="5" s="1"/>
  <c r="F652" i="4"/>
  <c r="F652" i="5" s="1"/>
  <c r="H162" i="4"/>
  <c r="H85" i="4"/>
  <c r="H185" i="4"/>
  <c r="H259" i="4"/>
  <c r="H201" i="4"/>
  <c r="H56" i="4"/>
  <c r="H207" i="4"/>
  <c r="H142" i="4"/>
  <c r="H122" i="4"/>
  <c r="H222" i="4"/>
  <c r="H246" i="4"/>
  <c r="H241" i="4"/>
  <c r="H569" i="4"/>
  <c r="H604" i="4"/>
  <c r="H593" i="4"/>
  <c r="H629" i="4"/>
  <c r="H633" i="4"/>
  <c r="H500" i="4"/>
  <c r="H312" i="4"/>
  <c r="H343" i="4"/>
  <c r="H483" i="4"/>
  <c r="H641" i="4"/>
  <c r="H178" i="4"/>
  <c r="H178" i="5" s="1"/>
  <c r="H182" i="4"/>
  <c r="H182" i="5" s="1"/>
  <c r="H102" i="4"/>
  <c r="H102" i="5" s="1"/>
  <c r="H5" i="4"/>
  <c r="H5" i="5" s="1"/>
  <c r="H183" i="4"/>
  <c r="H183" i="5" s="1"/>
  <c r="H30" i="4"/>
  <c r="H30" i="5" s="1"/>
  <c r="H168" i="4"/>
  <c r="H168" i="5" s="1"/>
  <c r="H169" i="4"/>
  <c r="H169" i="5" s="1"/>
  <c r="H224" i="4"/>
  <c r="H224" i="5" s="1"/>
  <c r="H218" i="4"/>
  <c r="H218" i="5" s="1"/>
  <c r="H83" i="4"/>
  <c r="H83" i="5" s="1"/>
  <c r="H367" i="4"/>
  <c r="H367" i="5" s="1"/>
  <c r="H427" i="4"/>
  <c r="H427" i="5" s="1"/>
  <c r="H370" i="4"/>
  <c r="H370" i="5" s="1"/>
  <c r="H382" i="4"/>
  <c r="H382" i="5" s="1"/>
  <c r="H426" i="4"/>
  <c r="H426" i="5" s="1"/>
  <c r="H489" i="4"/>
  <c r="H489" i="5" s="1"/>
  <c r="H517" i="4"/>
  <c r="H517" i="5" s="1"/>
  <c r="H541" i="4"/>
  <c r="H541" i="5" s="1"/>
  <c r="H454" i="4"/>
  <c r="H454" i="5" s="1"/>
  <c r="H126" i="4"/>
  <c r="H126" i="5" s="1"/>
  <c r="H265" i="4"/>
  <c r="H265" i="5" s="1"/>
  <c r="H368" i="4"/>
  <c r="H368" i="5" s="1"/>
  <c r="H384" i="4"/>
  <c r="H384" i="5" s="1"/>
  <c r="H511" i="4"/>
  <c r="H511" i="5" s="1"/>
  <c r="H543" i="4"/>
  <c r="H543" i="5" s="1"/>
  <c r="H480" i="4"/>
  <c r="H480" i="5" s="1"/>
  <c r="H613" i="4"/>
  <c r="H613" i="5" s="1"/>
  <c r="H488" i="4"/>
  <c r="H488" i="5" s="1"/>
  <c r="H134" i="4"/>
  <c r="H134" i="5" s="1"/>
  <c r="H385" i="4"/>
  <c r="H385" i="5" s="1"/>
  <c r="H369" i="4"/>
  <c r="H369" i="5" s="1"/>
  <c r="H659" i="4"/>
  <c r="H659" i="5" s="1"/>
  <c r="H140" i="4"/>
  <c r="H29" i="4"/>
  <c r="H45" i="4"/>
  <c r="H61" i="4"/>
  <c r="H175" i="4"/>
  <c r="H187" i="4"/>
  <c r="H6" i="4"/>
  <c r="H22" i="4"/>
  <c r="H184" i="4"/>
  <c r="H43" i="4"/>
  <c r="H98" i="4"/>
  <c r="H209" i="4"/>
  <c r="H261" i="4"/>
  <c r="H288" i="4"/>
  <c r="H375" i="4"/>
  <c r="H411" i="4"/>
  <c r="H341" i="4"/>
  <c r="H402" i="4"/>
  <c r="H434" i="4"/>
  <c r="H469" i="4"/>
  <c r="H578" i="4"/>
  <c r="H582" i="4"/>
  <c r="H421" i="4"/>
  <c r="H472" i="4"/>
  <c r="H676" i="4"/>
  <c r="H448" i="4"/>
  <c r="H583" i="4"/>
  <c r="H503" i="4"/>
  <c r="H540" i="4"/>
  <c r="H444" i="4"/>
  <c r="H653" i="4"/>
  <c r="H685" i="4"/>
  <c r="M31" i="1"/>
  <c r="F89" i="4"/>
  <c r="F89" i="5" s="1"/>
  <c r="F147" i="4"/>
  <c r="F147" i="5" s="1"/>
  <c r="F166" i="4"/>
  <c r="F166" i="5" s="1"/>
  <c r="F581" i="4"/>
  <c r="F581" i="5" s="1"/>
  <c r="F353" i="4"/>
  <c r="F353" i="5" s="1"/>
  <c r="F520" i="4"/>
  <c r="F520" i="5" s="1"/>
  <c r="F644" i="4"/>
  <c r="F644" i="5" s="1"/>
  <c r="G79" i="4"/>
  <c r="G8" i="4"/>
  <c r="G86" i="4"/>
  <c r="G65" i="4"/>
  <c r="G113" i="4"/>
  <c r="G113" i="5" s="1"/>
  <c r="G198" i="4"/>
  <c r="G254" i="4"/>
  <c r="G254" i="5" s="1"/>
  <c r="G211" i="4"/>
  <c r="G208" i="4"/>
  <c r="G232" i="4"/>
  <c r="G252" i="4"/>
  <c r="G80" i="4"/>
  <c r="G174" i="4"/>
  <c r="G174" i="5" s="1"/>
  <c r="G251" i="4"/>
  <c r="G251" i="5" s="1"/>
  <c r="G154" i="4"/>
  <c r="G116" i="4"/>
  <c r="G412" i="4"/>
  <c r="G412" i="5" s="1"/>
  <c r="G308" i="4"/>
  <c r="G308" i="5" s="1"/>
  <c r="G564" i="4"/>
  <c r="G568" i="4"/>
  <c r="G292" i="4"/>
  <c r="G292" i="5" s="1"/>
  <c r="G352" i="4"/>
  <c r="G475" i="4"/>
  <c r="G475" i="5" s="1"/>
  <c r="G565" i="4"/>
  <c r="G612" i="4"/>
  <c r="G612" i="5" s="1"/>
  <c r="G648" i="4"/>
  <c r="G648" i="5" s="1"/>
  <c r="G668" i="4"/>
  <c r="G509" i="4"/>
  <c r="G547" i="4"/>
  <c r="G547" i="5" s="1"/>
  <c r="G566" i="4"/>
  <c r="G566" i="5" s="1"/>
  <c r="G554" i="4"/>
  <c r="G554" i="5" s="1"/>
  <c r="G665" i="4"/>
  <c r="G491" i="4"/>
  <c r="G491" i="5" s="1"/>
  <c r="G611" i="4"/>
  <c r="G474" i="4"/>
  <c r="G618" i="4"/>
  <c r="G487" i="4"/>
  <c r="G487" i="5" s="1"/>
  <c r="G615" i="4"/>
  <c r="G615" i="5" s="1"/>
  <c r="G4" i="4"/>
  <c r="G16" i="4"/>
  <c r="G172" i="4"/>
  <c r="G172" i="5" s="1"/>
  <c r="G15" i="4"/>
  <c r="G15" i="5" s="1"/>
  <c r="G35" i="4"/>
  <c r="G3" i="4"/>
  <c r="G274" i="4"/>
  <c r="G274" i="5" s="1"/>
  <c r="G50" i="4"/>
  <c r="G50" i="5" s="1"/>
  <c r="G127" i="4"/>
  <c r="G200" i="4"/>
  <c r="G42" i="4"/>
  <c r="G42" i="5" s="1"/>
  <c r="G277" i="4"/>
  <c r="G277" i="5" s="1"/>
  <c r="G275" i="4"/>
  <c r="G282" i="4"/>
  <c r="G281" i="4"/>
  <c r="G281" i="5" s="1"/>
  <c r="G276" i="4"/>
  <c r="G524" i="4"/>
  <c r="G524" i="5" s="1"/>
  <c r="G528" i="4"/>
  <c r="G278" i="4"/>
  <c r="G278" i="5" s="1"/>
  <c r="G495" i="4"/>
  <c r="G495" i="5" s="1"/>
  <c r="G471" i="4"/>
  <c r="G283" i="4"/>
  <c r="G478" i="4"/>
  <c r="G478" i="5" s="1"/>
  <c r="G549" i="4"/>
  <c r="G549" i="5" s="1"/>
  <c r="G525" i="4"/>
  <c r="G525" i="5" s="1"/>
  <c r="G550" i="4"/>
  <c r="G622" i="4"/>
  <c r="G622" i="5" s="1"/>
  <c r="G2" i="4"/>
  <c r="G2" i="5" s="1"/>
  <c r="G513" i="4"/>
  <c r="G24" i="4"/>
  <c r="G72" i="4"/>
  <c r="G76" i="4"/>
  <c r="G9" i="4"/>
  <c r="G63" i="4"/>
  <c r="G249" i="4"/>
  <c r="G279" i="4"/>
  <c r="G309" i="4"/>
  <c r="G354" i="4"/>
  <c r="G348" i="4"/>
  <c r="G361" i="4"/>
  <c r="G311" i="4"/>
  <c r="G645" i="4"/>
  <c r="G661" i="4"/>
  <c r="G272" i="4"/>
  <c r="G364" i="4"/>
  <c r="G453" i="4"/>
  <c r="G145" i="4"/>
  <c r="G441" i="4"/>
  <c r="G481" i="4"/>
  <c r="G505" i="4"/>
  <c r="G406" i="4"/>
  <c r="G595" i="4"/>
  <c r="G431" i="4"/>
  <c r="G538" i="4"/>
  <c r="F66" i="4"/>
  <c r="F66" i="5" s="1"/>
  <c r="F17" i="4"/>
  <c r="F17" i="5" s="1"/>
  <c r="F121" i="4"/>
  <c r="F121" i="5" s="1"/>
  <c r="F196" i="4"/>
  <c r="F196" i="5" s="1"/>
  <c r="F25" i="4"/>
  <c r="F25" i="5" s="1"/>
  <c r="F114" i="4"/>
  <c r="F114" i="5" s="1"/>
  <c r="F146" i="4"/>
  <c r="F146" i="5" s="1"/>
  <c r="F115" i="4"/>
  <c r="F115" i="5" s="1"/>
  <c r="F220" i="4"/>
  <c r="F220" i="5" s="1"/>
  <c r="F27" i="4"/>
  <c r="F27" i="5" s="1"/>
  <c r="F195" i="4"/>
  <c r="F195" i="5" s="1"/>
  <c r="F355" i="4"/>
  <c r="F355" i="5" s="1"/>
  <c r="F518" i="4"/>
  <c r="F518" i="5" s="1"/>
  <c r="F526" i="4"/>
  <c r="F526" i="5" s="1"/>
  <c r="F546" i="4"/>
  <c r="F546" i="5" s="1"/>
  <c r="F650" i="4"/>
  <c r="F650" i="5" s="1"/>
  <c r="F527" i="4"/>
  <c r="F527" i="5" s="1"/>
  <c r="F572" i="4"/>
  <c r="F572" i="5" s="1"/>
  <c r="F391" i="4"/>
  <c r="F391" i="5" s="1"/>
  <c r="F599" i="4"/>
  <c r="F599" i="5" s="1"/>
  <c r="H128" i="4"/>
  <c r="H124" i="4"/>
  <c r="H125" i="4"/>
  <c r="H135" i="4"/>
  <c r="H387" i="4"/>
  <c r="H338" i="4"/>
  <c r="H257" i="4"/>
  <c r="H378" i="4"/>
  <c r="H461" i="4"/>
  <c r="H473" i="4"/>
  <c r="H372" i="4"/>
  <c r="H446" i="4"/>
  <c r="H429" i="4"/>
  <c r="H233" i="4"/>
  <c r="H408" i="4"/>
  <c r="H332" i="4"/>
  <c r="H559" i="4"/>
  <c r="H555" i="4"/>
  <c r="H627" i="4"/>
  <c r="H654" i="4"/>
  <c r="H657" i="4"/>
  <c r="G17" i="4"/>
  <c r="G17" i="5" s="1"/>
  <c r="G25" i="4"/>
  <c r="G25" i="5" s="1"/>
  <c r="G146" i="4"/>
  <c r="G146" i="5" s="1"/>
  <c r="G27" i="4"/>
  <c r="G27" i="5" s="1"/>
  <c r="G196" i="4"/>
  <c r="G196" i="5" s="1"/>
  <c r="G115" i="4"/>
  <c r="G115" i="5" s="1"/>
  <c r="G66" i="4"/>
  <c r="G66" i="5" s="1"/>
  <c r="G121" i="4"/>
  <c r="G121" i="5" s="1"/>
  <c r="G220" i="4"/>
  <c r="G220" i="5" s="1"/>
  <c r="G195" i="4"/>
  <c r="G195" i="5" s="1"/>
  <c r="G355" i="4"/>
  <c r="G355" i="5" s="1"/>
  <c r="G391" i="4"/>
  <c r="G391" i="5" s="1"/>
  <c r="G114" i="4"/>
  <c r="G114" i="5" s="1"/>
  <c r="G572" i="4"/>
  <c r="G572" i="5" s="1"/>
  <c r="G526" i="4"/>
  <c r="G526" i="5" s="1"/>
  <c r="G527" i="4"/>
  <c r="G527" i="5" s="1"/>
  <c r="G546" i="4"/>
  <c r="G546" i="5" s="1"/>
  <c r="G518" i="4"/>
  <c r="G518" i="5" s="1"/>
  <c r="G650" i="4"/>
  <c r="G650" i="5" s="1"/>
  <c r="G599" i="4"/>
  <c r="G599" i="5" s="1"/>
  <c r="H53" i="4"/>
  <c r="H57" i="4"/>
  <c r="H81" i="4"/>
  <c r="H164" i="4"/>
  <c r="H103" i="4"/>
  <c r="H143" i="4"/>
  <c r="H203" i="4"/>
  <c r="H267" i="4"/>
  <c r="H280" i="4"/>
  <c r="H230" i="4"/>
  <c r="H250" i="4"/>
  <c r="H379" i="4"/>
  <c r="H329" i="4"/>
  <c r="H414" i="4"/>
  <c r="H437" i="4"/>
  <c r="H493" i="4"/>
  <c r="H497" i="4"/>
  <c r="H553" i="4"/>
  <c r="H502" i="4"/>
  <c r="H574" i="4"/>
  <c r="H405" i="4"/>
  <c r="H376" i="4"/>
  <c r="H624" i="4"/>
  <c r="H664" i="4"/>
  <c r="H303" i="4"/>
  <c r="H492" i="4"/>
  <c r="H499" i="4"/>
  <c r="H589" i="4"/>
  <c r="H597" i="4"/>
  <c r="H601" i="4"/>
  <c r="H605" i="4"/>
  <c r="H651" i="4"/>
  <c r="H606" i="4"/>
  <c r="H626" i="4"/>
  <c r="H371" i="4"/>
  <c r="H371" i="5" s="1"/>
  <c r="H390" i="4"/>
  <c r="H390" i="5" s="1"/>
  <c r="H410" i="4"/>
  <c r="H410" i="5" s="1"/>
  <c r="H300" i="4"/>
  <c r="H300" i="5" s="1"/>
  <c r="H455" i="4"/>
  <c r="H455" i="5" s="1"/>
  <c r="H571" i="4"/>
  <c r="H571" i="5" s="1"/>
  <c r="G21" i="4"/>
  <c r="G97" i="4"/>
  <c r="G245" i="4"/>
  <c r="G109" i="4"/>
  <c r="G194" i="4"/>
  <c r="G212" i="4"/>
  <c r="G239" i="4"/>
  <c r="G291" i="4"/>
  <c r="G401" i="4"/>
  <c r="G552" i="4"/>
  <c r="G264" i="4"/>
  <c r="G640" i="4"/>
  <c r="G656" i="4"/>
  <c r="G510" i="4"/>
  <c r="G320" i="4"/>
  <c r="G417" i="4"/>
  <c r="G336" i="4"/>
  <c r="F141" i="4"/>
  <c r="F192" i="4"/>
  <c r="F106" i="4"/>
  <c r="F106" i="5" s="1"/>
  <c r="F118" i="4"/>
  <c r="F118" i="5" s="1"/>
  <c r="F171" i="4"/>
  <c r="F287" i="4"/>
  <c r="F236" i="4"/>
  <c r="F236" i="5" s="1"/>
  <c r="F244" i="4"/>
  <c r="F244" i="5" s="1"/>
  <c r="F256" i="4"/>
  <c r="F41" i="4"/>
  <c r="F286" i="4"/>
  <c r="F286" i="5" s="1"/>
  <c r="F95" i="4"/>
  <c r="F95" i="5" s="1"/>
  <c r="F319" i="4"/>
  <c r="F319" i="5" s="1"/>
  <c r="F442" i="4"/>
  <c r="F322" i="4"/>
  <c r="F322" i="5" s="1"/>
  <c r="F334" i="4"/>
  <c r="F334" i="5" s="1"/>
  <c r="F420" i="4"/>
  <c r="F428" i="4"/>
  <c r="F436" i="4"/>
  <c r="F436" i="5" s="1"/>
  <c r="F477" i="4"/>
  <c r="F477" i="5" s="1"/>
  <c r="F533" i="4"/>
  <c r="F296" i="4"/>
  <c r="F506" i="4"/>
  <c r="F506" i="5" s="1"/>
  <c r="F586" i="4"/>
  <c r="F586" i="5" s="1"/>
  <c r="F305" i="4"/>
  <c r="F435" i="4"/>
  <c r="F285" i="4"/>
  <c r="F285" i="5" s="1"/>
  <c r="F683" i="4"/>
  <c r="F683" i="5" s="1"/>
  <c r="F398" i="4"/>
  <c r="F398" i="5" s="1"/>
  <c r="F532" i="4"/>
  <c r="F415" i="4"/>
  <c r="F415" i="5" s="1"/>
  <c r="F54" i="4"/>
  <c r="F54" i="5" s="1"/>
  <c r="F609" i="4"/>
  <c r="F649" i="4"/>
  <c r="F662" i="4"/>
  <c r="F662" i="5" s="1"/>
  <c r="F678" i="4"/>
  <c r="F678" i="5" s="1"/>
  <c r="F11" i="4"/>
  <c r="F11" i="5" s="1"/>
  <c r="F496" i="4"/>
  <c r="F430" i="4"/>
  <c r="F430" i="5" s="1"/>
  <c r="F634" i="4"/>
  <c r="F634" i="5" s="1"/>
  <c r="F684" i="4"/>
  <c r="F672" i="4"/>
  <c r="H170" i="4"/>
  <c r="H105" i="4"/>
  <c r="H74" i="4"/>
  <c r="H176" i="4"/>
  <c r="H223" i="4"/>
  <c r="H227" i="4"/>
  <c r="H255" i="4"/>
  <c r="H238" i="4"/>
  <c r="H229" i="4"/>
  <c r="H317" i="4"/>
  <c r="H325" i="4"/>
  <c r="H337" i="4"/>
  <c r="H386" i="4"/>
  <c r="H331" i="4"/>
  <c r="H465" i="4"/>
  <c r="H501" i="4"/>
  <c r="H537" i="4"/>
  <c r="H438" i="4"/>
  <c r="H462" i="4"/>
  <c r="H522" i="4"/>
  <c r="H400" i="4"/>
  <c r="H432" i="4"/>
  <c r="H290" i="4"/>
  <c r="H637" i="4"/>
  <c r="H539" i="4"/>
  <c r="H674" i="4"/>
  <c r="H635" i="4"/>
  <c r="H630" i="4"/>
  <c r="H670" i="4"/>
  <c r="H623" i="4"/>
  <c r="H646" i="4"/>
  <c r="M18" i="1"/>
  <c r="F117" i="4"/>
  <c r="F117" i="5" s="1"/>
  <c r="F180" i="4"/>
  <c r="F180" i="5" s="1"/>
  <c r="F71" i="4"/>
  <c r="F46" i="4"/>
  <c r="F157" i="4"/>
  <c r="F157" i="5" s="1"/>
  <c r="F189" i="4"/>
  <c r="F189" i="5" s="1"/>
  <c r="F193" i="4"/>
  <c r="F158" i="4"/>
  <c r="F159" i="4"/>
  <c r="F159" i="5" s="1"/>
  <c r="F19" i="4"/>
  <c r="F19" i="5" s="1"/>
  <c r="F284" i="4"/>
  <c r="F377" i="4"/>
  <c r="F377" i="5" s="1"/>
  <c r="F104" i="4"/>
  <c r="F104" i="5" s="1"/>
  <c r="F31" i="4"/>
  <c r="F328" i="4"/>
  <c r="F558" i="4"/>
  <c r="F403" i="4"/>
  <c r="F403" i="5" s="1"/>
  <c r="F253" i="4"/>
  <c r="F253" i="5" s="1"/>
  <c r="F324" i="4"/>
  <c r="F423" i="4"/>
  <c r="F399" i="4"/>
  <c r="F399" i="5" s="1"/>
  <c r="F33" i="4"/>
  <c r="F33" i="5" s="1"/>
  <c r="F639" i="4"/>
  <c r="M21" i="1"/>
  <c r="J17" i="4"/>
  <c r="J17" i="5" s="1"/>
  <c r="J25" i="4"/>
  <c r="J25" i="5" s="1"/>
  <c r="J66" i="4"/>
  <c r="J66" i="5" s="1"/>
  <c r="J121" i="4"/>
  <c r="J121" i="5" s="1"/>
  <c r="J27" i="4"/>
  <c r="J27" i="5" s="1"/>
  <c r="J114" i="4"/>
  <c r="J114" i="5" s="1"/>
  <c r="J146" i="4"/>
  <c r="J146" i="5" s="1"/>
  <c r="J195" i="4"/>
  <c r="J195" i="5" s="1"/>
  <c r="J115" i="4"/>
  <c r="J115" i="5" s="1"/>
  <c r="J196" i="4"/>
  <c r="J196" i="5" s="1"/>
  <c r="J355" i="4"/>
  <c r="J355" i="5" s="1"/>
  <c r="J391" i="4"/>
  <c r="J391" i="5" s="1"/>
  <c r="J518" i="4"/>
  <c r="J518" i="5" s="1"/>
  <c r="J526" i="4"/>
  <c r="J526" i="5" s="1"/>
  <c r="J546" i="4"/>
  <c r="J546" i="5" s="1"/>
  <c r="J220" i="4"/>
  <c r="J220" i="5" s="1"/>
  <c r="J527" i="4"/>
  <c r="J527" i="5" s="1"/>
  <c r="J599" i="4"/>
  <c r="J599" i="5" s="1"/>
  <c r="J650" i="4"/>
  <c r="J650" i="5" s="1"/>
  <c r="J572" i="4"/>
  <c r="J572" i="5" s="1"/>
  <c r="M13" i="1"/>
  <c r="G56" i="4"/>
  <c r="G241" i="4"/>
  <c r="G162" i="4"/>
  <c r="G85" i="4"/>
  <c r="G207" i="4"/>
  <c r="G222" i="4"/>
  <c r="G246" i="4"/>
  <c r="G185" i="4"/>
  <c r="G142" i="4"/>
  <c r="G201" i="4"/>
  <c r="G500" i="4"/>
  <c r="G259" i="4"/>
  <c r="G343" i="4"/>
  <c r="G604" i="4"/>
  <c r="G483" i="4"/>
  <c r="G312" i="4"/>
  <c r="G593" i="4"/>
  <c r="G629" i="4"/>
  <c r="G633" i="4"/>
  <c r="G641" i="4"/>
  <c r="G569" i="4"/>
  <c r="G122" i="4"/>
  <c r="G160" i="4"/>
  <c r="G160" i="5" s="1"/>
  <c r="G138" i="4"/>
  <c r="G138" i="5" s="1"/>
  <c r="G136" i="4"/>
  <c r="G136" i="5" s="1"/>
  <c r="G225" i="4"/>
  <c r="G225" i="5" s="1"/>
  <c r="G139" i="4"/>
  <c r="G139" i="5" s="1"/>
  <c r="G119" i="4"/>
  <c r="G119" i="5" s="1"/>
  <c r="G93" i="4"/>
  <c r="G93" i="5" s="1"/>
  <c r="G148" i="4"/>
  <c r="G148" i="5" s="1"/>
  <c r="G248" i="4"/>
  <c r="G248" i="5" s="1"/>
  <c r="G298" i="4"/>
  <c r="G298" i="5" s="1"/>
  <c r="G263" i="4"/>
  <c r="G263" i="5" s="1"/>
  <c r="G347" i="4"/>
  <c r="G347" i="5" s="1"/>
  <c r="G247" i="4"/>
  <c r="G247" i="5" s="1"/>
  <c r="G440" i="4"/>
  <c r="G440" i="5" s="1"/>
  <c r="G452" i="4"/>
  <c r="G452" i="5" s="1"/>
  <c r="G335" i="4"/>
  <c r="G335" i="5" s="1"/>
  <c r="G373" i="4"/>
  <c r="G373" i="5" s="1"/>
  <c r="G439" i="4"/>
  <c r="G439" i="5" s="1"/>
  <c r="G621" i="4"/>
  <c r="G621" i="5" s="1"/>
  <c r="G404" i="4"/>
  <c r="G404" i="5" s="1"/>
  <c r="G591" i="4"/>
  <c r="G591" i="5" s="1"/>
  <c r="G655" i="4"/>
  <c r="G655" i="5" s="1"/>
  <c r="G614" i="4"/>
  <c r="G614" i="5" s="1"/>
  <c r="F410" i="4"/>
  <c r="F410" i="5" s="1"/>
  <c r="F371" i="4"/>
  <c r="F371" i="5" s="1"/>
  <c r="F300" i="4"/>
  <c r="F300" i="5" s="1"/>
  <c r="F455" i="4"/>
  <c r="F455" i="5" s="1"/>
  <c r="F571" i="4"/>
  <c r="F571" i="5" s="1"/>
  <c r="F390" i="4"/>
  <c r="F390" i="5" s="1"/>
  <c r="H155" i="4"/>
  <c r="H26" i="4"/>
  <c r="H62" i="4"/>
  <c r="H70" i="4"/>
  <c r="H153" i="4"/>
  <c r="H94" i="4"/>
  <c r="H231" i="4"/>
  <c r="H107" i="4"/>
  <c r="H151" i="4"/>
  <c r="H111" i="4"/>
  <c r="H234" i="4"/>
  <c r="H28" i="4"/>
  <c r="H363" i="4"/>
  <c r="H383" i="4"/>
  <c r="H87" i="4"/>
  <c r="H349" i="4"/>
  <c r="H330" i="4"/>
  <c r="H273" i="4"/>
  <c r="H289" i="4"/>
  <c r="H358" i="4"/>
  <c r="H362" i="4"/>
  <c r="H374" i="4"/>
  <c r="H394" i="4"/>
  <c r="H214" i="4"/>
  <c r="H299" i="4"/>
  <c r="H396" i="4"/>
  <c r="H470" i="4"/>
  <c r="H490" i="4"/>
  <c r="H570" i="4"/>
  <c r="H680" i="4"/>
  <c r="H531" i="4"/>
  <c r="H425" i="4"/>
  <c r="H464" i="4"/>
  <c r="H610" i="4"/>
  <c r="H682" i="4"/>
  <c r="H598" i="4"/>
  <c r="F97" i="4"/>
  <c r="F109" i="4"/>
  <c r="F109" i="5" s="1"/>
  <c r="F21" i="4"/>
  <c r="F239" i="4"/>
  <c r="F291" i="4"/>
  <c r="F291" i="5" s="1"/>
  <c r="F264" i="4"/>
  <c r="F264" i="5" s="1"/>
  <c r="F194" i="4"/>
  <c r="F194" i="5" s="1"/>
  <c r="F212" i="4"/>
  <c r="F401" i="4"/>
  <c r="F417" i="4"/>
  <c r="F417" i="5" s="1"/>
  <c r="F245" i="4"/>
  <c r="F320" i="4"/>
  <c r="F336" i="4"/>
  <c r="F336" i="5" s="1"/>
  <c r="F510" i="4"/>
  <c r="F510" i="5" s="1"/>
  <c r="F552" i="4"/>
  <c r="F552" i="5" s="1"/>
  <c r="F656" i="4"/>
  <c r="F640" i="4"/>
  <c r="F640" i="5" s="1"/>
  <c r="F13" i="4"/>
  <c r="F13" i="5" s="1"/>
  <c r="F129" i="4"/>
  <c r="F39" i="4"/>
  <c r="F67" i="4"/>
  <c r="F67" i="5" s="1"/>
  <c r="F110" i="4"/>
  <c r="F110" i="5" s="1"/>
  <c r="F161" i="4"/>
  <c r="F161" i="5" s="1"/>
  <c r="F433" i="4"/>
  <c r="F326" i="4"/>
  <c r="F326" i="5" s="1"/>
  <c r="F521" i="4"/>
  <c r="F521" i="5" s="1"/>
  <c r="F577" i="4"/>
  <c r="F269" i="4"/>
  <c r="F269" i="5" s="1"/>
  <c r="F395" i="4"/>
  <c r="F395" i="5" s="1"/>
  <c r="F419" i="4"/>
  <c r="F419" i="5" s="1"/>
  <c r="F580" i="4"/>
  <c r="F580" i="5" s="1"/>
  <c r="F686" i="4"/>
  <c r="H163" i="4"/>
  <c r="H315" i="4"/>
  <c r="H557" i="4"/>
  <c r="H416" i="4"/>
  <c r="H617" i="4"/>
  <c r="H476" i="4"/>
  <c r="H667" i="4"/>
  <c r="H173" i="4"/>
  <c r="H177" i="4"/>
  <c r="H7" i="4"/>
  <c r="H23" i="4"/>
  <c r="H40" i="4"/>
  <c r="H450" i="4"/>
  <c r="H466" i="4"/>
  <c r="H600" i="4"/>
  <c r="H213" i="4"/>
  <c r="H576" i="4"/>
  <c r="H535" i="4"/>
  <c r="H560" i="4"/>
  <c r="H567" i="4"/>
  <c r="H515" i="4"/>
  <c r="H638" i="4"/>
  <c r="H679" i="4"/>
  <c r="G28" i="4"/>
  <c r="G94" i="4"/>
  <c r="G87" i="4"/>
  <c r="G107" i="4"/>
  <c r="G111" i="4"/>
  <c r="G153" i="4"/>
  <c r="G151" i="4"/>
  <c r="G234" i="4"/>
  <c r="G26" i="4"/>
  <c r="G70" i="4"/>
  <c r="G214" i="4"/>
  <c r="G155" i="4"/>
  <c r="G62" i="4"/>
  <c r="G330" i="4"/>
  <c r="G363" i="4"/>
  <c r="G383" i="4"/>
  <c r="G349" i="4"/>
  <c r="G358" i="4"/>
  <c r="G362" i="4"/>
  <c r="G374" i="4"/>
  <c r="G394" i="4"/>
  <c r="G299" i="4"/>
  <c r="G425" i="4"/>
  <c r="G464" i="4"/>
  <c r="G396" i="4"/>
  <c r="G680" i="4"/>
  <c r="G470" i="4"/>
  <c r="G289" i="4"/>
  <c r="G490" i="4"/>
  <c r="G531" i="4"/>
  <c r="G570" i="4"/>
  <c r="G273" i="4"/>
  <c r="G231" i="4"/>
  <c r="G610" i="4"/>
  <c r="G598" i="4"/>
  <c r="G682" i="4"/>
  <c r="H138" i="4"/>
  <c r="H138" i="5" s="1"/>
  <c r="H148" i="4"/>
  <c r="H148" i="5" s="1"/>
  <c r="H136" i="4"/>
  <c r="H136" i="5" s="1"/>
  <c r="H160" i="4"/>
  <c r="H160" i="5" s="1"/>
  <c r="H93" i="4"/>
  <c r="H93" i="5" s="1"/>
  <c r="H247" i="4"/>
  <c r="H247" i="5" s="1"/>
  <c r="H263" i="4"/>
  <c r="H263" i="5" s="1"/>
  <c r="H248" i="4"/>
  <c r="H248" i="5" s="1"/>
  <c r="H139" i="4"/>
  <c r="H139" i="5" s="1"/>
  <c r="H298" i="4"/>
  <c r="H298" i="5" s="1"/>
  <c r="H119" i="4"/>
  <c r="H119" i="5" s="1"/>
  <c r="H225" i="4"/>
  <c r="H225" i="5" s="1"/>
  <c r="H347" i="4"/>
  <c r="H347" i="5" s="1"/>
  <c r="H404" i="4"/>
  <c r="H404" i="5" s="1"/>
  <c r="H373" i="4"/>
  <c r="H373" i="5" s="1"/>
  <c r="H440" i="4"/>
  <c r="H440" i="5" s="1"/>
  <c r="H335" i="4"/>
  <c r="H335" i="5" s="1"/>
  <c r="H621" i="4"/>
  <c r="H621" i="5" s="1"/>
  <c r="H439" i="4"/>
  <c r="H439" i="5" s="1"/>
  <c r="H452" i="4"/>
  <c r="H452" i="5" s="1"/>
  <c r="H655" i="4"/>
  <c r="H655" i="5" s="1"/>
  <c r="H614" i="4"/>
  <c r="H614" i="5" s="1"/>
  <c r="H591" i="4"/>
  <c r="H591" i="5" s="1"/>
  <c r="M9" i="1"/>
  <c r="G180" i="4"/>
  <c r="G33" i="4"/>
  <c r="G157" i="4"/>
  <c r="G19" i="4"/>
  <c r="G31" i="4"/>
  <c r="G46" i="4"/>
  <c r="G159" i="4"/>
  <c r="G253" i="4"/>
  <c r="G189" i="4"/>
  <c r="G104" i="4"/>
  <c r="G117" i="4"/>
  <c r="G158" i="4"/>
  <c r="G284" i="4"/>
  <c r="G399" i="4"/>
  <c r="G403" i="4"/>
  <c r="G193" i="4"/>
  <c r="G324" i="4"/>
  <c r="G377" i="4"/>
  <c r="G558" i="4"/>
  <c r="G328" i="4"/>
  <c r="G71" i="4"/>
  <c r="G639" i="4"/>
  <c r="G423" i="4"/>
  <c r="G130" i="4"/>
  <c r="G12" i="4"/>
  <c r="G36" i="4"/>
  <c r="G77" i="4"/>
  <c r="G91" i="4"/>
  <c r="G165" i="4"/>
  <c r="G84" i="4"/>
  <c r="G100" i="4"/>
  <c r="G120" i="4"/>
  <c r="G38" i="4"/>
  <c r="G59" i="4"/>
  <c r="G260" i="4"/>
  <c r="G78" i="4"/>
  <c r="G96" i="4"/>
  <c r="G137" i="4"/>
  <c r="G131" i="4"/>
  <c r="G306" i="4"/>
  <c r="G314" i="4"/>
  <c r="G34" i="4"/>
  <c r="G219" i="4"/>
  <c r="G271" i="4"/>
  <c r="G392" i="4"/>
  <c r="G316" i="4"/>
  <c r="G512" i="4"/>
  <c r="G585" i="4"/>
  <c r="G620" i="4"/>
  <c r="G573" i="4"/>
  <c r="G529" i="4"/>
  <c r="G467" i="4"/>
  <c r="G671" i="4"/>
  <c r="H186" i="4"/>
  <c r="H18" i="4"/>
  <c r="H20" i="4"/>
  <c r="H235" i="4"/>
  <c r="H243" i="4"/>
  <c r="H88" i="4"/>
  <c r="H150" i="4"/>
  <c r="H75" i="4"/>
  <c r="H108" i="4"/>
  <c r="H226" i="4"/>
  <c r="H133" i="4"/>
  <c r="H202" i="4"/>
  <c r="H333" i="4"/>
  <c r="H47" i="4"/>
  <c r="H318" i="4"/>
  <c r="H307" i="4"/>
  <c r="H485" i="4"/>
  <c r="H482" i="4"/>
  <c r="H486" i="4"/>
  <c r="H221" i="4"/>
  <c r="H479" i="4"/>
  <c r="H504" i="4"/>
  <c r="H393" i="4"/>
  <c r="H357" i="4"/>
  <c r="H516" i="4"/>
  <c r="H643" i="4"/>
  <c r="H607" i="4"/>
  <c r="H523" i="4"/>
  <c r="N14" i="1"/>
  <c r="M11" i="1"/>
  <c r="H49" i="4"/>
  <c r="H179" i="4"/>
  <c r="H14" i="4"/>
  <c r="H149" i="4"/>
  <c r="H55" i="4"/>
  <c r="H90" i="4"/>
  <c r="H92" i="4"/>
  <c r="H216" i="4"/>
  <c r="H268" i="4"/>
  <c r="H266" i="4"/>
  <c r="H313" i="4"/>
  <c r="H345" i="4"/>
  <c r="H346" i="4"/>
  <c r="H422" i="4"/>
  <c r="H323" i="4"/>
  <c r="H445" i="4"/>
  <c r="H545" i="4"/>
  <c r="H561" i="4"/>
  <c r="H534" i="4"/>
  <c r="H381" i="4"/>
  <c r="H397" i="4"/>
  <c r="H360" i="4"/>
  <c r="H588" i="4"/>
  <c r="H592" i="4"/>
  <c r="H596" i="4"/>
  <c r="H608" i="4"/>
  <c r="H616" i="4"/>
  <c r="H628" i="4"/>
  <c r="H409" i="4"/>
  <c r="H443" i="4"/>
  <c r="H584" i="4"/>
  <c r="H451" i="4"/>
  <c r="H579" i="4"/>
  <c r="H669" i="4"/>
  <c r="H675" i="4"/>
  <c r="H663" i="4"/>
  <c r="H587" i="4"/>
  <c r="H647" i="4"/>
  <c r="H237" i="4"/>
  <c r="G163" i="4"/>
  <c r="G315" i="4"/>
  <c r="G476" i="4"/>
  <c r="G416" i="4"/>
  <c r="G617" i="4"/>
  <c r="G557" i="4"/>
  <c r="G667" i="4"/>
  <c r="G125" i="4"/>
  <c r="G128" i="4"/>
  <c r="G124" i="4"/>
  <c r="G233" i="4"/>
  <c r="G257" i="4"/>
  <c r="G135" i="4"/>
  <c r="G338" i="4"/>
  <c r="G387" i="4"/>
  <c r="G378" i="4"/>
  <c r="G332" i="4"/>
  <c r="G372" i="4"/>
  <c r="G559" i="4"/>
  <c r="G429" i="4"/>
  <c r="G657" i="4"/>
  <c r="G446" i="4"/>
  <c r="G555" i="4"/>
  <c r="G461" i="4"/>
  <c r="G408" i="4"/>
  <c r="G473" i="4"/>
  <c r="G654" i="4"/>
  <c r="G627" i="4"/>
  <c r="F74" i="4"/>
  <c r="F74" i="5" s="1"/>
  <c r="F105" i="4"/>
  <c r="F176" i="4"/>
  <c r="F176" i="5" s="1"/>
  <c r="F223" i="4"/>
  <c r="F223" i="5" s="1"/>
  <c r="F227" i="4"/>
  <c r="F227" i="5" s="1"/>
  <c r="F255" i="4"/>
  <c r="F255" i="5" s="1"/>
  <c r="F238" i="4"/>
  <c r="F290" i="4"/>
  <c r="F290" i="5" s="1"/>
  <c r="F170" i="4"/>
  <c r="F331" i="4"/>
  <c r="F438" i="4"/>
  <c r="F438" i="5" s="1"/>
  <c r="F229" i="4"/>
  <c r="F229" i="5" s="1"/>
  <c r="F400" i="4"/>
  <c r="F400" i="5" s="1"/>
  <c r="F432" i="4"/>
  <c r="F465" i="4"/>
  <c r="F501" i="4"/>
  <c r="F501" i="5" s="1"/>
  <c r="F537" i="4"/>
  <c r="F537" i="5" s="1"/>
  <c r="F386" i="4"/>
  <c r="F386" i="5" s="1"/>
  <c r="F462" i="4"/>
  <c r="F522" i="4"/>
  <c r="F522" i="5" s="1"/>
  <c r="F337" i="4"/>
  <c r="F539" i="4"/>
  <c r="F539" i="5" s="1"/>
  <c r="F317" i="4"/>
  <c r="F670" i="4"/>
  <c r="F670" i="5" s="1"/>
  <c r="F635" i="4"/>
  <c r="F635" i="5" s="1"/>
  <c r="F630" i="4"/>
  <c r="F325" i="4"/>
  <c r="F325" i="5" s="1"/>
  <c r="F674" i="4"/>
  <c r="F674" i="5" s="1"/>
  <c r="F623" i="4"/>
  <c r="F623" i="5" s="1"/>
  <c r="F637" i="4"/>
  <c r="F637" i="5" s="1"/>
  <c r="F646" i="4"/>
  <c r="M27" i="1"/>
  <c r="M24" i="1"/>
  <c r="M32" i="1"/>
  <c r="F49" i="4"/>
  <c r="F14" i="4"/>
  <c r="F14" i="5" s="1"/>
  <c r="F90" i="4"/>
  <c r="F90" i="5" s="1"/>
  <c r="F149" i="4"/>
  <c r="F149" i="5" s="1"/>
  <c r="F55" i="4"/>
  <c r="F55" i="5" s="1"/>
  <c r="F268" i="4"/>
  <c r="F268" i="5" s="1"/>
  <c r="F92" i="4"/>
  <c r="F92" i="5" s="1"/>
  <c r="F216" i="4"/>
  <c r="F266" i="4"/>
  <c r="F323" i="4"/>
  <c r="F323" i="5" s="1"/>
  <c r="F381" i="4"/>
  <c r="F381" i="5" s="1"/>
  <c r="F397" i="4"/>
  <c r="F397" i="5" s="1"/>
  <c r="F409" i="4"/>
  <c r="F409" i="5" s="1"/>
  <c r="F346" i="4"/>
  <c r="F346" i="5" s="1"/>
  <c r="F360" i="4"/>
  <c r="F545" i="4"/>
  <c r="F561" i="4"/>
  <c r="F237" i="4"/>
  <c r="F237" i="5" s="1"/>
  <c r="F534" i="4"/>
  <c r="F534" i="5" s="1"/>
  <c r="F313" i="4"/>
  <c r="F313" i="5" s="1"/>
  <c r="F345" i="4"/>
  <c r="F345" i="5" s="1"/>
  <c r="F443" i="4"/>
  <c r="F443" i="5" s="1"/>
  <c r="F422" i="4"/>
  <c r="F422" i="5" s="1"/>
  <c r="F179" i="4"/>
  <c r="F445" i="4"/>
  <c r="F584" i="4"/>
  <c r="F584" i="5" s="1"/>
  <c r="F579" i="4"/>
  <c r="F579" i="5" s="1"/>
  <c r="F587" i="4"/>
  <c r="F592" i="4"/>
  <c r="F592" i="5" s="1"/>
  <c r="F628" i="4"/>
  <c r="F628" i="5" s="1"/>
  <c r="F675" i="4"/>
  <c r="F675" i="5" s="1"/>
  <c r="F596" i="4"/>
  <c r="F616" i="4"/>
  <c r="F608" i="4"/>
  <c r="F608" i="5" s="1"/>
  <c r="F669" i="4"/>
  <c r="F669" i="5" s="1"/>
  <c r="F663" i="4"/>
  <c r="F663" i="5" s="1"/>
  <c r="F588" i="4"/>
  <c r="F588" i="5" s="1"/>
  <c r="F451" i="4"/>
  <c r="F647" i="4"/>
  <c r="F647" i="5" s="1"/>
  <c r="N29" i="1"/>
  <c r="F81" i="4"/>
  <c r="F164" i="4"/>
  <c r="F164" i="5" s="1"/>
  <c r="F53" i="4"/>
  <c r="F53" i="5" s="1"/>
  <c r="F57" i="4"/>
  <c r="F57" i="5" s="1"/>
  <c r="F267" i="4"/>
  <c r="F267" i="5" s="1"/>
  <c r="F280" i="4"/>
  <c r="F103" i="4"/>
  <c r="F103" i="5" s="1"/>
  <c r="F230" i="4"/>
  <c r="F250" i="4"/>
  <c r="F143" i="4"/>
  <c r="F143" i="5" s="1"/>
  <c r="F203" i="4"/>
  <c r="F203" i="5" s="1"/>
  <c r="F303" i="4"/>
  <c r="F303" i="5" s="1"/>
  <c r="F405" i="4"/>
  <c r="F405" i="5" s="1"/>
  <c r="F376" i="4"/>
  <c r="F437" i="4"/>
  <c r="F437" i="5" s="1"/>
  <c r="F493" i="4"/>
  <c r="F497" i="4"/>
  <c r="F553" i="4"/>
  <c r="F553" i="5" s="1"/>
  <c r="F502" i="4"/>
  <c r="F502" i="5" s="1"/>
  <c r="F574" i="4"/>
  <c r="F574" i="5" s="1"/>
  <c r="F329" i="4"/>
  <c r="F329" i="5" s="1"/>
  <c r="F379" i="4"/>
  <c r="F379" i="5" s="1"/>
  <c r="F492" i="4"/>
  <c r="F492" i="5" s="1"/>
  <c r="F499" i="4"/>
  <c r="F601" i="4"/>
  <c r="F414" i="4"/>
  <c r="F414" i="5" s="1"/>
  <c r="F624" i="4"/>
  <c r="F651" i="4"/>
  <c r="F651" i="5" s="1"/>
  <c r="F606" i="4"/>
  <c r="F606" i="5" s="1"/>
  <c r="F626" i="4"/>
  <c r="F626" i="5" s="1"/>
  <c r="F589" i="4"/>
  <c r="F597" i="4"/>
  <c r="F605" i="4"/>
  <c r="F664" i="4"/>
  <c r="F664" i="5" s="1"/>
  <c r="H41" i="4"/>
  <c r="H171" i="4"/>
  <c r="H54" i="4"/>
  <c r="H192" i="4"/>
  <c r="H236" i="4"/>
  <c r="H244" i="4"/>
  <c r="H256" i="4"/>
  <c r="H287" i="4"/>
  <c r="H11" i="4"/>
  <c r="H95" i="4"/>
  <c r="H118" i="4"/>
  <c r="H106" i="4"/>
  <c r="H415" i="4"/>
  <c r="H435" i="4"/>
  <c r="H305" i="4"/>
  <c r="H322" i="4"/>
  <c r="H334" i="4"/>
  <c r="H398" i="4"/>
  <c r="H430" i="4"/>
  <c r="H477" i="4"/>
  <c r="H533" i="4"/>
  <c r="H420" i="4"/>
  <c r="H428" i="4"/>
  <c r="H436" i="4"/>
  <c r="H442" i="4"/>
  <c r="H506" i="4"/>
  <c r="H141" i="4"/>
  <c r="H285" i="4"/>
  <c r="H672" i="4"/>
  <c r="H684" i="4"/>
  <c r="H319" i="4"/>
  <c r="H286" i="4"/>
  <c r="H609" i="4"/>
  <c r="H532" i="4"/>
  <c r="H296" i="4"/>
  <c r="H496" i="4"/>
  <c r="H649" i="4"/>
  <c r="H662" i="4"/>
  <c r="H683" i="4"/>
  <c r="H586" i="4"/>
  <c r="H678" i="4"/>
  <c r="H634" i="4"/>
  <c r="M4" i="1"/>
  <c r="M8" i="1"/>
  <c r="H9" i="4"/>
  <c r="H145" i="4"/>
  <c r="H279" i="4"/>
  <c r="H24" i="4"/>
  <c r="H72" i="4"/>
  <c r="H272" i="4"/>
  <c r="H431" i="4"/>
  <c r="H309" i="4"/>
  <c r="H354" i="4"/>
  <c r="H76" i="4"/>
  <c r="H406" i="4"/>
  <c r="H441" i="4"/>
  <c r="H453" i="4"/>
  <c r="H481" i="4"/>
  <c r="H505" i="4"/>
  <c r="H249" i="4"/>
  <c r="H364" i="4"/>
  <c r="H538" i="4"/>
  <c r="H348" i="4"/>
  <c r="H361" i="4"/>
  <c r="H63" i="4"/>
  <c r="H661" i="4"/>
  <c r="H595" i="4"/>
  <c r="H645" i="4"/>
  <c r="H311" i="4"/>
  <c r="F7" i="4"/>
  <c r="F7" i="5" s="1"/>
  <c r="F213" i="4"/>
  <c r="F40" i="4"/>
  <c r="F40" i="5" s="1"/>
  <c r="F173" i="4"/>
  <c r="F173" i="5" s="1"/>
  <c r="F177" i="4"/>
  <c r="F23" i="4"/>
  <c r="F450" i="4"/>
  <c r="F450" i="5" s="1"/>
  <c r="F466" i="4"/>
  <c r="F466" i="5" s="1"/>
  <c r="F576" i="4"/>
  <c r="F576" i="5" s="1"/>
  <c r="F515" i="4"/>
  <c r="F535" i="4"/>
  <c r="F535" i="5" s="1"/>
  <c r="F560" i="4"/>
  <c r="F560" i="5" s="1"/>
  <c r="F567" i="4"/>
  <c r="F567" i="5" s="1"/>
  <c r="F638" i="4"/>
  <c r="F600" i="4"/>
  <c r="F600" i="5" s="1"/>
  <c r="F679" i="4"/>
  <c r="G371" i="4"/>
  <c r="G371" i="5" s="1"/>
  <c r="G390" i="4"/>
  <c r="G390" i="5" s="1"/>
  <c r="G300" i="4"/>
  <c r="G300" i="5" s="1"/>
  <c r="G571" i="4"/>
  <c r="G571" i="5" s="1"/>
  <c r="G410" i="4"/>
  <c r="G410" i="5" s="1"/>
  <c r="G455" i="4"/>
  <c r="G455" i="5" s="1"/>
  <c r="H188" i="4"/>
  <c r="H52" i="4"/>
  <c r="H205" i="4"/>
  <c r="H48" i="4"/>
  <c r="H64" i="4"/>
  <c r="H199" i="4"/>
  <c r="H258" i="4"/>
  <c r="H262" i="4"/>
  <c r="H51" i="4"/>
  <c r="H297" i="4"/>
  <c r="H321" i="4"/>
  <c r="H302" i="4"/>
  <c r="H310" i="4"/>
  <c r="H294" i="4"/>
  <c r="H339" i="4"/>
  <c r="H458" i="4"/>
  <c r="H562" i="4"/>
  <c r="H365" i="4"/>
  <c r="H389" i="4"/>
  <c r="H632" i="4"/>
  <c r="H636" i="4"/>
  <c r="H652" i="4"/>
  <c r="H460" i="4"/>
  <c r="H563" i="4"/>
  <c r="H544" i="4"/>
  <c r="H625" i="4"/>
  <c r="H463" i="4"/>
  <c r="H327" i="4"/>
  <c r="H681" i="4"/>
  <c r="H677" i="4"/>
  <c r="H631" i="4"/>
  <c r="F113" i="4"/>
  <c r="F113" i="5" s="1"/>
  <c r="F8" i="4"/>
  <c r="F8" i="5" s="1"/>
  <c r="F86" i="4"/>
  <c r="F86" i="5" s="1"/>
  <c r="F198" i="4"/>
  <c r="F198" i="5" s="1"/>
  <c r="F80" i="4"/>
  <c r="F80" i="5" s="1"/>
  <c r="F251" i="4"/>
  <c r="F251" i="5" s="1"/>
  <c r="F174" i="4"/>
  <c r="F174" i="5" s="1"/>
  <c r="F116" i="4"/>
  <c r="F116" i="5" s="1"/>
  <c r="F208" i="4"/>
  <c r="F208" i="5" s="1"/>
  <c r="F232" i="4"/>
  <c r="F232" i="5" s="1"/>
  <c r="F252" i="4"/>
  <c r="F252" i="5" s="1"/>
  <c r="F292" i="4"/>
  <c r="F292" i="5" s="1"/>
  <c r="F211" i="4"/>
  <c r="F211" i="5" s="1"/>
  <c r="F79" i="4"/>
  <c r="F79" i="5" s="1"/>
  <c r="F254" i="4"/>
  <c r="F254" i="5" s="1"/>
  <c r="F65" i="4"/>
  <c r="F65" i="5" s="1"/>
  <c r="F154" i="4"/>
  <c r="F154" i="5" s="1"/>
  <c r="F352" i="4"/>
  <c r="F352" i="5" s="1"/>
  <c r="F412" i="4"/>
  <c r="F412" i="5" s="1"/>
  <c r="F509" i="4"/>
  <c r="F509" i="5" s="1"/>
  <c r="F565" i="4"/>
  <c r="F565" i="5" s="1"/>
  <c r="F474" i="4"/>
  <c r="F474" i="5" s="1"/>
  <c r="F554" i="4"/>
  <c r="F554" i="5" s="1"/>
  <c r="F566" i="4"/>
  <c r="F566" i="5" s="1"/>
  <c r="F308" i="4"/>
  <c r="F308" i="5" s="1"/>
  <c r="F487" i="4"/>
  <c r="F487" i="5" s="1"/>
  <c r="F475" i="4"/>
  <c r="F475" i="5" s="1"/>
  <c r="F564" i="4"/>
  <c r="F564" i="5" s="1"/>
  <c r="F547" i="4"/>
  <c r="F547" i="5" s="1"/>
  <c r="F491" i="4"/>
  <c r="F491" i="5" s="1"/>
  <c r="F612" i="4"/>
  <c r="F612" i="5" s="1"/>
  <c r="F615" i="4"/>
  <c r="F615" i="5" s="1"/>
  <c r="F611" i="4"/>
  <c r="F611" i="5" s="1"/>
  <c r="F668" i="4"/>
  <c r="F668" i="5" s="1"/>
  <c r="F568" i="4"/>
  <c r="F568" i="5" s="1"/>
  <c r="F665" i="4"/>
  <c r="F665" i="5" s="1"/>
  <c r="F618" i="4"/>
  <c r="F618" i="5" s="1"/>
  <c r="F648" i="4"/>
  <c r="F648" i="5" s="1"/>
  <c r="H167" i="4"/>
  <c r="H82" i="4"/>
  <c r="H99" i="4"/>
  <c r="H530" i="4"/>
  <c r="H424" i="4"/>
  <c r="H447" i="4"/>
  <c r="H536" i="4"/>
  <c r="H556" i="4"/>
  <c r="G40" i="4"/>
  <c r="G173" i="4"/>
  <c r="G177" i="4"/>
  <c r="G7" i="4"/>
  <c r="G23" i="4"/>
  <c r="G213" i="4"/>
  <c r="G560" i="4"/>
  <c r="G576" i="4"/>
  <c r="G450" i="4"/>
  <c r="G600" i="4"/>
  <c r="G515" i="4"/>
  <c r="G535" i="4"/>
  <c r="G567" i="4"/>
  <c r="G466" i="4"/>
  <c r="G638" i="4"/>
  <c r="G679" i="4"/>
  <c r="N22" i="1"/>
  <c r="M28" i="1"/>
  <c r="H166" i="4"/>
  <c r="H89" i="4"/>
  <c r="H147" i="4"/>
  <c r="H581" i="4"/>
  <c r="H644" i="4"/>
  <c r="H353" i="4"/>
  <c r="H520" i="4"/>
  <c r="H91" i="4"/>
  <c r="H77" i="4"/>
  <c r="H34" i="4"/>
  <c r="H38" i="4"/>
  <c r="H137" i="4"/>
  <c r="H165" i="4"/>
  <c r="H36" i="4"/>
  <c r="H84" i="4"/>
  <c r="H219" i="4"/>
  <c r="H271" i="4"/>
  <c r="H130" i="4"/>
  <c r="H131" i="4"/>
  <c r="H260" i="4"/>
  <c r="H59" i="4"/>
  <c r="H78" i="4"/>
  <c r="H96" i="4"/>
  <c r="H120" i="4"/>
  <c r="H306" i="4"/>
  <c r="H314" i="4"/>
  <c r="H12" i="4"/>
  <c r="H100" i="4"/>
  <c r="H529" i="4"/>
  <c r="H573" i="4"/>
  <c r="H392" i="4"/>
  <c r="H316" i="4"/>
  <c r="H620" i="4"/>
  <c r="H467" i="4"/>
  <c r="H512" i="4"/>
  <c r="H585" i="4"/>
  <c r="H671" i="4"/>
  <c r="G90" i="4"/>
  <c r="G49" i="4"/>
  <c r="G149" i="4"/>
  <c r="G14" i="4"/>
  <c r="G237" i="4"/>
  <c r="G179" i="4"/>
  <c r="G216" i="4"/>
  <c r="G346" i="4"/>
  <c r="G55" i="4"/>
  <c r="G92" i="4"/>
  <c r="G313" i="4"/>
  <c r="G345" i="4"/>
  <c r="G266" i="4"/>
  <c r="G323" i="4"/>
  <c r="G360" i="4"/>
  <c r="G584" i="4"/>
  <c r="G443" i="4"/>
  <c r="G397" i="4"/>
  <c r="G588" i="4"/>
  <c r="G592" i="4"/>
  <c r="G596" i="4"/>
  <c r="G608" i="4"/>
  <c r="G616" i="4"/>
  <c r="G628" i="4"/>
  <c r="G268" i="4"/>
  <c r="G409" i="4"/>
  <c r="G445" i="4"/>
  <c r="G451" i="4"/>
  <c r="G534" i="4"/>
  <c r="G579" i="4"/>
  <c r="G561" i="4"/>
  <c r="G422" i="4"/>
  <c r="G669" i="4"/>
  <c r="G545" i="4"/>
  <c r="G663" i="4"/>
  <c r="G675" i="4"/>
  <c r="G587" i="4"/>
  <c r="G381" i="4"/>
  <c r="G647" i="4"/>
  <c r="H101" i="4"/>
  <c r="H101" i="5" s="1"/>
  <c r="H156" i="4"/>
  <c r="H156" i="5" s="1"/>
  <c r="H190" i="4"/>
  <c r="H190" i="5" s="1"/>
  <c r="H144" i="4"/>
  <c r="H144" i="5" s="1"/>
  <c r="H228" i="4"/>
  <c r="H228" i="5" s="1"/>
  <c r="H191" i="4"/>
  <c r="H191" i="5" s="1"/>
  <c r="H215" i="4"/>
  <c r="H215" i="5" s="1"/>
  <c r="H242" i="4"/>
  <c r="H242" i="5" s="1"/>
  <c r="H270" i="4"/>
  <c r="H270" i="5" s="1"/>
  <c r="H293" i="4"/>
  <c r="H293" i="5" s="1"/>
  <c r="H112" i="4"/>
  <c r="H112" i="5" s="1"/>
  <c r="H123" i="4"/>
  <c r="H123" i="5" s="1"/>
  <c r="H359" i="4"/>
  <c r="H359" i="5" s="1"/>
  <c r="H407" i="4"/>
  <c r="H407" i="5" s="1"/>
  <c r="H301" i="4"/>
  <c r="H301" i="5" s="1"/>
  <c r="H342" i="4"/>
  <c r="H342" i="5" s="1"/>
  <c r="H418" i="4"/>
  <c r="H418" i="5" s="1"/>
  <c r="H356" i="4"/>
  <c r="H356" i="5" s="1"/>
  <c r="H457" i="4"/>
  <c r="H457" i="5" s="1"/>
  <c r="H217" i="4"/>
  <c r="H217" i="5" s="1"/>
  <c r="H380" i="4"/>
  <c r="H380" i="5" s="1"/>
  <c r="H498" i="4"/>
  <c r="H498" i="5" s="1"/>
  <c r="H542" i="4"/>
  <c r="H542" i="5" s="1"/>
  <c r="H575" i="4"/>
  <c r="H575" i="5" s="1"/>
  <c r="H660" i="4"/>
  <c r="H660" i="5" s="1"/>
  <c r="H304" i="4"/>
  <c r="H304" i="5" s="1"/>
  <c r="H468" i="4"/>
  <c r="H468" i="5" s="1"/>
  <c r="H456" i="4"/>
  <c r="H456" i="5" s="1"/>
  <c r="H344" i="4"/>
  <c r="H344" i="5" s="1"/>
  <c r="H60" i="4"/>
  <c r="H60" i="5" s="1"/>
  <c r="H642" i="4"/>
  <c r="H642" i="5" s="1"/>
  <c r="H658" i="4"/>
  <c r="H658" i="5" s="1"/>
  <c r="H603" i="4"/>
  <c r="H603" i="5" s="1"/>
  <c r="H619" i="4"/>
  <c r="H619" i="5" s="1"/>
  <c r="H673" i="4"/>
  <c r="H673" i="5" s="1"/>
  <c r="H459" i="4"/>
  <c r="H459" i="5" s="1"/>
  <c r="H484" i="4"/>
  <c r="H484" i="5" s="1"/>
  <c r="H295" i="4"/>
  <c r="H295" i="5" s="1"/>
  <c r="H590" i="4"/>
  <c r="H590" i="5" s="1"/>
  <c r="H602" i="4"/>
  <c r="H602" i="5" s="1"/>
  <c r="H666" i="4"/>
  <c r="H666" i="5" s="1"/>
  <c r="M6" i="1"/>
  <c r="M23" i="1"/>
  <c r="G164" i="4"/>
  <c r="G53" i="4"/>
  <c r="G57" i="4"/>
  <c r="G103" i="4"/>
  <c r="G81" i="4"/>
  <c r="G230" i="4"/>
  <c r="G250" i="4"/>
  <c r="G203" i="4"/>
  <c r="G143" i="4"/>
  <c r="G267" i="4"/>
  <c r="G379" i="4"/>
  <c r="G329" i="4"/>
  <c r="G376" i="4"/>
  <c r="G492" i="4"/>
  <c r="G303" i="4"/>
  <c r="G437" i="4"/>
  <c r="G553" i="4"/>
  <c r="G624" i="4"/>
  <c r="G664" i="4"/>
  <c r="G502" i="4"/>
  <c r="G280" i="4"/>
  <c r="G497" i="4"/>
  <c r="G589" i="4"/>
  <c r="G597" i="4"/>
  <c r="G601" i="4"/>
  <c r="G605" i="4"/>
  <c r="G574" i="4"/>
  <c r="G405" i="4"/>
  <c r="G493" i="4"/>
  <c r="G499" i="4"/>
  <c r="G651" i="4"/>
  <c r="G606" i="4"/>
  <c r="G626" i="4"/>
  <c r="G414" i="4"/>
  <c r="J21" i="4"/>
  <c r="J97" i="4"/>
  <c r="J109" i="4"/>
  <c r="J320" i="4"/>
  <c r="J336" i="4"/>
  <c r="J239" i="4"/>
  <c r="J212" i="4"/>
  <c r="J245" i="4"/>
  <c r="J291" i="4"/>
  <c r="J401" i="4"/>
  <c r="J417" i="4"/>
  <c r="J264" i="4"/>
  <c r="J194" i="4"/>
  <c r="J510" i="4"/>
  <c r="J640" i="4"/>
  <c r="J552" i="4"/>
  <c r="J656" i="4"/>
  <c r="M26" i="1"/>
  <c r="G20" i="4"/>
  <c r="G133" i="4"/>
  <c r="G47" i="4"/>
  <c r="G150" i="4"/>
  <c r="G221" i="4"/>
  <c r="G18" i="4"/>
  <c r="G226" i="4"/>
  <c r="G88" i="4"/>
  <c r="G75" i="4"/>
  <c r="G186" i="4"/>
  <c r="G318" i="4"/>
  <c r="G235" i="4"/>
  <c r="G333" i="4"/>
  <c r="G108" i="4"/>
  <c r="G243" i="4"/>
  <c r="G307" i="4"/>
  <c r="G202" i="4"/>
  <c r="G357" i="4"/>
  <c r="G393" i="4"/>
  <c r="G504" i="4"/>
  <c r="G516" i="4"/>
  <c r="G482" i="4"/>
  <c r="G485" i="4"/>
  <c r="G523" i="4"/>
  <c r="G486" i="4"/>
  <c r="G643" i="4"/>
  <c r="G607" i="4"/>
  <c r="G479" i="4"/>
  <c r="F150" i="4"/>
  <c r="F150" i="5" s="1"/>
  <c r="F133" i="4"/>
  <c r="F133" i="5" s="1"/>
  <c r="F75" i="4"/>
  <c r="F202" i="4"/>
  <c r="F202" i="5" s="1"/>
  <c r="F18" i="4"/>
  <c r="F47" i="4"/>
  <c r="F235" i="4"/>
  <c r="F235" i="5" s="1"/>
  <c r="F243" i="4"/>
  <c r="F243" i="5" s="1"/>
  <c r="F108" i="4"/>
  <c r="F108" i="5" s="1"/>
  <c r="F226" i="4"/>
  <c r="F20" i="4"/>
  <c r="F20" i="5" s="1"/>
  <c r="F186" i="4"/>
  <c r="F186" i="5" s="1"/>
  <c r="F88" i="4"/>
  <c r="F307" i="4"/>
  <c r="F393" i="4"/>
  <c r="F318" i="4"/>
  <c r="F318" i="5" s="1"/>
  <c r="F485" i="4"/>
  <c r="F485" i="5" s="1"/>
  <c r="F482" i="4"/>
  <c r="F486" i="4"/>
  <c r="F486" i="5" s="1"/>
  <c r="F221" i="4"/>
  <c r="F357" i="4"/>
  <c r="F333" i="4"/>
  <c r="F516" i="4"/>
  <c r="F516" i="5" s="1"/>
  <c r="F523" i="4"/>
  <c r="F523" i="5" s="1"/>
  <c r="F607" i="4"/>
  <c r="F643" i="4"/>
  <c r="F643" i="5" s="1"/>
  <c r="F479" i="4"/>
  <c r="F479" i="5" s="1"/>
  <c r="F504" i="4"/>
  <c r="F504" i="5" s="1"/>
  <c r="G102" i="4"/>
  <c r="G102" i="5" s="1"/>
  <c r="G168" i="4"/>
  <c r="G168" i="5" s="1"/>
  <c r="G5" i="4"/>
  <c r="G5" i="5" s="1"/>
  <c r="G83" i="4"/>
  <c r="G83" i="5" s="1"/>
  <c r="G169" i="4"/>
  <c r="G169" i="5" s="1"/>
  <c r="G178" i="4"/>
  <c r="G178" i="5" s="1"/>
  <c r="G134" i="4"/>
  <c r="G134" i="5" s="1"/>
  <c r="G218" i="4"/>
  <c r="G218" i="5" s="1"/>
  <c r="G224" i="4"/>
  <c r="G224" i="5" s="1"/>
  <c r="G30" i="4"/>
  <c r="G30" i="5" s="1"/>
  <c r="G182" i="4"/>
  <c r="G182" i="5" s="1"/>
  <c r="G367" i="4"/>
  <c r="G367" i="5" s="1"/>
  <c r="G183" i="4"/>
  <c r="G183" i="5" s="1"/>
  <c r="G370" i="4"/>
  <c r="G370" i="5" s="1"/>
  <c r="G382" i="4"/>
  <c r="G382" i="5" s="1"/>
  <c r="G368" i="4"/>
  <c r="G368" i="5" s="1"/>
  <c r="G384" i="4"/>
  <c r="G384" i="5" s="1"/>
  <c r="G369" i="4"/>
  <c r="G369" i="5" s="1"/>
  <c r="G385" i="4"/>
  <c r="G385" i="5" s="1"/>
  <c r="G480" i="4"/>
  <c r="G480" i="5" s="1"/>
  <c r="G488" i="4"/>
  <c r="G488" i="5" s="1"/>
  <c r="G489" i="4"/>
  <c r="G489" i="5" s="1"/>
  <c r="G541" i="4"/>
  <c r="G541" i="5" s="1"/>
  <c r="G613" i="4"/>
  <c r="G613" i="5" s="1"/>
  <c r="G517" i="4"/>
  <c r="G517" i="5" s="1"/>
  <c r="G126" i="4"/>
  <c r="G126" i="5" s="1"/>
  <c r="G265" i="4"/>
  <c r="G265" i="5" s="1"/>
  <c r="G454" i="4"/>
  <c r="G454" i="5" s="1"/>
  <c r="G426" i="4"/>
  <c r="G426" i="5" s="1"/>
  <c r="G543" i="4"/>
  <c r="G543" i="5" s="1"/>
  <c r="G427" i="4"/>
  <c r="G427" i="5" s="1"/>
  <c r="G511" i="4"/>
  <c r="G511" i="5" s="1"/>
  <c r="G659" i="4"/>
  <c r="G659" i="5" s="1"/>
  <c r="G176" i="4"/>
  <c r="G229" i="4"/>
  <c r="G238" i="4"/>
  <c r="G223" i="4"/>
  <c r="G255" i="4"/>
  <c r="G317" i="4"/>
  <c r="G325" i="4"/>
  <c r="G337" i="4"/>
  <c r="G386" i="4"/>
  <c r="G74" i="4"/>
  <c r="G331" i="4"/>
  <c r="G400" i="4"/>
  <c r="G227" i="4"/>
  <c r="G105" i="4"/>
  <c r="G462" i="4"/>
  <c r="G501" i="4"/>
  <c r="G539" i="4"/>
  <c r="G438" i="4"/>
  <c r="G432" i="4"/>
  <c r="G290" i="4"/>
  <c r="G465" i="4"/>
  <c r="G522" i="4"/>
  <c r="G637" i="4"/>
  <c r="G170" i="4"/>
  <c r="G635" i="4"/>
  <c r="G674" i="4"/>
  <c r="G623" i="4"/>
  <c r="G537" i="4"/>
  <c r="G630" i="4"/>
  <c r="G646" i="4"/>
  <c r="G670" i="4"/>
  <c r="M10" i="1"/>
  <c r="G166" i="4"/>
  <c r="G147" i="4"/>
  <c r="G147" i="5" s="1"/>
  <c r="G89" i="4"/>
  <c r="G89" i="5" s="1"/>
  <c r="G520" i="4"/>
  <c r="G520" i="5" s="1"/>
  <c r="G644" i="4"/>
  <c r="G644" i="5" s="1"/>
  <c r="G581" i="4"/>
  <c r="G353" i="4"/>
  <c r="G353" i="5" s="1"/>
  <c r="F85" i="4"/>
  <c r="F201" i="4"/>
  <c r="F122" i="4"/>
  <c r="F122" i="5" s="1"/>
  <c r="F142" i="4"/>
  <c r="F142" i="5" s="1"/>
  <c r="F185" i="4"/>
  <c r="F185" i="5" s="1"/>
  <c r="F56" i="4"/>
  <c r="F56" i="5" s="1"/>
  <c r="F259" i="4"/>
  <c r="F207" i="4"/>
  <c r="F207" i="5" s="1"/>
  <c r="F162" i="4"/>
  <c r="F222" i="4"/>
  <c r="F246" i="4"/>
  <c r="F343" i="4"/>
  <c r="F343" i="5" s="1"/>
  <c r="F569" i="4"/>
  <c r="F569" i="5" s="1"/>
  <c r="F312" i="4"/>
  <c r="F241" i="4"/>
  <c r="F500" i="4"/>
  <c r="F500" i="5" s="1"/>
  <c r="F629" i="4"/>
  <c r="F633" i="4"/>
  <c r="F483" i="4"/>
  <c r="F483" i="5" s="1"/>
  <c r="F593" i="4"/>
  <c r="F593" i="5" s="1"/>
  <c r="F641" i="4"/>
  <c r="F641" i="5" s="1"/>
  <c r="F604" i="4"/>
  <c r="F604" i="5" s="1"/>
  <c r="M19" i="1"/>
  <c r="M25" i="1"/>
  <c r="G140" i="4"/>
  <c r="G98" i="4"/>
  <c r="G184" i="4"/>
  <c r="G29" i="4"/>
  <c r="G45" i="4"/>
  <c r="G61" i="4"/>
  <c r="G43" i="4"/>
  <c r="G175" i="4"/>
  <c r="G187" i="4"/>
  <c r="G261" i="4"/>
  <c r="G22" i="4"/>
  <c r="G6" i="4"/>
  <c r="G288" i="4"/>
  <c r="G375" i="4"/>
  <c r="G209" i="4"/>
  <c r="G341" i="4"/>
  <c r="G402" i="4"/>
  <c r="G444" i="4"/>
  <c r="G448" i="4"/>
  <c r="G472" i="4"/>
  <c r="G540" i="4"/>
  <c r="G434" i="4"/>
  <c r="G421" i="4"/>
  <c r="G469" i="4"/>
  <c r="G578" i="4"/>
  <c r="G676" i="4"/>
  <c r="G503" i="4"/>
  <c r="G653" i="4"/>
  <c r="G685" i="4"/>
  <c r="G582" i="4"/>
  <c r="G411" i="4"/>
  <c r="G583" i="4"/>
  <c r="H21" i="4"/>
  <c r="H109" i="4"/>
  <c r="H97" i="4"/>
  <c r="H239" i="4"/>
  <c r="H194" i="4"/>
  <c r="H264" i="4"/>
  <c r="H212" i="4"/>
  <c r="H245" i="4"/>
  <c r="H291" i="4"/>
  <c r="H510" i="4"/>
  <c r="H640" i="4"/>
  <c r="H656" i="4"/>
  <c r="H320" i="4"/>
  <c r="H336" i="4"/>
  <c r="H552" i="4"/>
  <c r="H417" i="4"/>
  <c r="H401" i="4"/>
  <c r="F70" i="4"/>
  <c r="F94" i="4"/>
  <c r="F94" i="5" s="1"/>
  <c r="F153" i="4"/>
  <c r="F153" i="5" s="1"/>
  <c r="F214" i="4"/>
  <c r="F214" i="5" s="1"/>
  <c r="F26" i="4"/>
  <c r="F28" i="4"/>
  <c r="F28" i="5" s="1"/>
  <c r="F155" i="4"/>
  <c r="F231" i="4"/>
  <c r="F87" i="4"/>
  <c r="F151" i="4"/>
  <c r="F151" i="5" s="1"/>
  <c r="F62" i="4"/>
  <c r="F62" i="5" s="1"/>
  <c r="F234" i="4"/>
  <c r="F234" i="5" s="1"/>
  <c r="F111" i="4"/>
  <c r="F299" i="4"/>
  <c r="F299" i="5" s="1"/>
  <c r="F425" i="4"/>
  <c r="F425" i="5" s="1"/>
  <c r="F107" i="4"/>
  <c r="F330" i="4"/>
  <c r="F396" i="4"/>
  <c r="F396" i="5" s="1"/>
  <c r="F362" i="4"/>
  <c r="F362" i="5" s="1"/>
  <c r="F394" i="4"/>
  <c r="F394" i="5" s="1"/>
  <c r="F470" i="4"/>
  <c r="F490" i="4"/>
  <c r="F570" i="4"/>
  <c r="F273" i="4"/>
  <c r="F273" i="5" s="1"/>
  <c r="F363" i="4"/>
  <c r="F358" i="4"/>
  <c r="F358" i="5" s="1"/>
  <c r="F383" i="4"/>
  <c r="F383" i="5" s="1"/>
  <c r="F531" i="4"/>
  <c r="F531" i="5" s="1"/>
  <c r="F374" i="4"/>
  <c r="F289" i="4"/>
  <c r="F349" i="4"/>
  <c r="F349" i="5" s="1"/>
  <c r="F610" i="4"/>
  <c r="F682" i="4"/>
  <c r="F680" i="4"/>
  <c r="F680" i="5" s="1"/>
  <c r="F464" i="4"/>
  <c r="F464" i="5" s="1"/>
  <c r="F598" i="4"/>
  <c r="F598" i="5" s="1"/>
  <c r="F69" i="5"/>
  <c r="F163" i="5"/>
  <c r="F416" i="5"/>
  <c r="F315" i="5"/>
  <c r="F557" i="5"/>
  <c r="F476" i="5"/>
  <c r="F667" i="5"/>
  <c r="F617" i="5"/>
  <c r="F508" i="5"/>
  <c r="F105" i="5"/>
  <c r="F170" i="5"/>
  <c r="F238" i="5"/>
  <c r="F317" i="5"/>
  <c r="F432" i="5"/>
  <c r="F331" i="5"/>
  <c r="F462" i="5"/>
  <c r="F337" i="5"/>
  <c r="F465" i="5"/>
  <c r="F630" i="5"/>
  <c r="F646" i="5"/>
  <c r="Z12" i="1"/>
  <c r="F46" i="5"/>
  <c r="F71" i="5"/>
  <c r="F31" i="5"/>
  <c r="F158" i="5"/>
  <c r="F193" i="5"/>
  <c r="F423" i="5"/>
  <c r="F328" i="5"/>
  <c r="F558" i="5"/>
  <c r="F284" i="5"/>
  <c r="F324" i="5"/>
  <c r="F639" i="5"/>
  <c r="F23" i="5"/>
  <c r="F177" i="5"/>
  <c r="F213" i="5"/>
  <c r="F515" i="5"/>
  <c r="F679" i="5"/>
  <c r="F638" i="5"/>
  <c r="Z8" i="1"/>
  <c r="F128" i="5"/>
  <c r="F124" i="5"/>
  <c r="F135" i="5"/>
  <c r="F332" i="5"/>
  <c r="F429" i="5"/>
  <c r="F408" i="5"/>
  <c r="F387" i="5"/>
  <c r="F559" i="5"/>
  <c r="F461" i="5"/>
  <c r="F555" i="5"/>
  <c r="F167" i="5"/>
  <c r="F447" i="5"/>
  <c r="F424" i="5"/>
  <c r="F530" i="5"/>
  <c r="F96" i="5"/>
  <c r="F130" i="5"/>
  <c r="F100" i="5"/>
  <c r="F12" i="5"/>
  <c r="F36" i="5"/>
  <c r="F84" i="5"/>
  <c r="F91" i="5"/>
  <c r="F219" i="5"/>
  <c r="F34" i="5"/>
  <c r="F314" i="5"/>
  <c r="F573" i="5"/>
  <c r="F316" i="5"/>
  <c r="F585" i="5"/>
  <c r="F529" i="5"/>
  <c r="F671" i="5"/>
  <c r="F449" i="5"/>
  <c r="F76" i="5"/>
  <c r="F249" i="5"/>
  <c r="F145" i="5"/>
  <c r="F453" i="5"/>
  <c r="F431" i="5"/>
  <c r="F441" i="5"/>
  <c r="F279" i="5"/>
  <c r="F354" i="5"/>
  <c r="F538" i="5"/>
  <c r="F505" i="5"/>
  <c r="F311" i="5"/>
  <c r="F645" i="5"/>
  <c r="F661" i="5"/>
  <c r="F129" i="5"/>
  <c r="F39" i="5"/>
  <c r="F433" i="5"/>
  <c r="F577" i="5"/>
  <c r="F686" i="5"/>
  <c r="G166" i="5"/>
  <c r="G581" i="5"/>
  <c r="F49" i="5"/>
  <c r="F179" i="5"/>
  <c r="F216" i="5"/>
  <c r="F445" i="5"/>
  <c r="F360" i="5"/>
  <c r="F266" i="5"/>
  <c r="F451" i="5"/>
  <c r="F596" i="5"/>
  <c r="F561" i="5"/>
  <c r="F545" i="5"/>
  <c r="F587" i="5"/>
  <c r="F616" i="5"/>
  <c r="F41" i="5"/>
  <c r="F171" i="5"/>
  <c r="F141" i="5"/>
  <c r="F192" i="5"/>
  <c r="F256" i="5"/>
  <c r="F287" i="5"/>
  <c r="F305" i="5"/>
  <c r="F435" i="5"/>
  <c r="F420" i="5"/>
  <c r="F442" i="5"/>
  <c r="F532" i="5"/>
  <c r="F533" i="5"/>
  <c r="F428" i="5"/>
  <c r="F496" i="5"/>
  <c r="F609" i="5"/>
  <c r="F296" i="5"/>
  <c r="F649" i="5"/>
  <c r="F684" i="5"/>
  <c r="F672" i="5"/>
  <c r="Z11" i="1"/>
  <c r="G16" i="5"/>
  <c r="G3" i="5"/>
  <c r="G35" i="5"/>
  <c r="G200" i="5"/>
  <c r="G4" i="5"/>
  <c r="G127" i="5"/>
  <c r="G282" i="5"/>
  <c r="G283" i="5"/>
  <c r="G276" i="5"/>
  <c r="G275" i="5"/>
  <c r="G550" i="5"/>
  <c r="G513" i="5"/>
  <c r="G528" i="5"/>
  <c r="G471" i="5"/>
  <c r="F70" i="5"/>
  <c r="F87" i="5"/>
  <c r="F155" i="5"/>
  <c r="F26" i="5"/>
  <c r="F107" i="5"/>
  <c r="F231" i="5"/>
  <c r="F374" i="5"/>
  <c r="F289" i="5"/>
  <c r="F111" i="5"/>
  <c r="F330" i="5"/>
  <c r="F363" i="5"/>
  <c r="F490" i="5"/>
  <c r="F570" i="5"/>
  <c r="F610" i="5"/>
  <c r="F470" i="5"/>
  <c r="F682" i="5"/>
  <c r="F6" i="5"/>
  <c r="F98" i="5"/>
  <c r="F187" i="5"/>
  <c r="F29" i="5"/>
  <c r="F184" i="5"/>
  <c r="F209" i="5"/>
  <c r="F45" i="5"/>
  <c r="F175" i="5"/>
  <c r="F421" i="5"/>
  <c r="F375" i="5"/>
  <c r="F448" i="5"/>
  <c r="F540" i="5"/>
  <c r="F402" i="5"/>
  <c r="F582" i="5"/>
  <c r="F583" i="5"/>
  <c r="F434" i="5"/>
  <c r="F472" i="5"/>
  <c r="F653" i="5"/>
  <c r="F685" i="5"/>
  <c r="F578" i="5"/>
  <c r="N2" i="1"/>
  <c r="F88" i="5"/>
  <c r="F75" i="5"/>
  <c r="F47" i="5"/>
  <c r="F18" i="5"/>
  <c r="F226" i="5"/>
  <c r="F221" i="5"/>
  <c r="F357" i="5"/>
  <c r="F333" i="5"/>
  <c r="F307" i="5"/>
  <c r="F393" i="5"/>
  <c r="F607" i="5"/>
  <c r="F482" i="5"/>
  <c r="F162" i="5"/>
  <c r="F85" i="5"/>
  <c r="F241" i="5"/>
  <c r="F259" i="5"/>
  <c r="F222" i="5"/>
  <c r="F246" i="5"/>
  <c r="F201" i="5"/>
  <c r="F312" i="5"/>
  <c r="F633" i="5"/>
  <c r="F629" i="5"/>
  <c r="F97" i="5"/>
  <c r="F21" i="5"/>
  <c r="F212" i="5"/>
  <c r="F245" i="5"/>
  <c r="F239" i="5"/>
  <c r="F401" i="5"/>
  <c r="F320" i="5"/>
  <c r="F656" i="5"/>
  <c r="Z23" i="1"/>
  <c r="F52" i="5"/>
  <c r="F188" i="5"/>
  <c r="F51" i="5"/>
  <c r="F48" i="5"/>
  <c r="F64" i="5"/>
  <c r="F389" i="5"/>
  <c r="F297" i="5"/>
  <c r="F327" i="5"/>
  <c r="F544" i="5"/>
  <c r="F562" i="5"/>
  <c r="F563" i="5"/>
  <c r="F460" i="5"/>
  <c r="F294" i="5"/>
  <c r="F302" i="5"/>
  <c r="F625" i="5"/>
  <c r="F636" i="5"/>
  <c r="F681" i="5"/>
  <c r="F81" i="5"/>
  <c r="F250" i="5"/>
  <c r="F230" i="5"/>
  <c r="F376" i="5"/>
  <c r="F493" i="5"/>
  <c r="F589" i="5"/>
  <c r="F597" i="5"/>
  <c r="F605" i="5"/>
  <c r="F280" i="5"/>
  <c r="F499" i="5"/>
  <c r="F601" i="5"/>
  <c r="F497" i="5"/>
  <c r="F624" i="5"/>
  <c r="G79" i="5"/>
  <c r="G8" i="5"/>
  <c r="G80" i="5"/>
  <c r="G65" i="5"/>
  <c r="G154" i="5"/>
  <c r="G116" i="5"/>
  <c r="G86" i="5"/>
  <c r="G198" i="5"/>
  <c r="G252" i="5"/>
  <c r="G211" i="5"/>
  <c r="G232" i="5"/>
  <c r="G208" i="5"/>
  <c r="G352" i="5"/>
  <c r="G564" i="5"/>
  <c r="G474" i="5"/>
  <c r="G509" i="5"/>
  <c r="G565" i="5"/>
  <c r="G668" i="5"/>
  <c r="G611" i="5"/>
  <c r="G568" i="5"/>
  <c r="G665" i="5"/>
  <c r="G618" i="5"/>
  <c r="L33" i="1"/>
  <c r="Z5" i="1"/>
  <c r="X33" i="1"/>
  <c r="W33" i="1"/>
  <c r="Z15" i="1"/>
  <c r="Z31" i="1"/>
  <c r="Z18" i="1"/>
  <c r="Z32" i="1"/>
  <c r="Z10" i="1"/>
  <c r="Z19" i="1"/>
  <c r="Z17" i="1"/>
  <c r="Z24" i="1"/>
  <c r="Z13" i="1"/>
  <c r="Y14" i="1"/>
  <c r="Y29" i="1"/>
  <c r="Y22" i="1"/>
  <c r="Y5" i="1"/>
  <c r="Y8" i="1"/>
  <c r="Y4" i="1"/>
  <c r="I69" i="4" s="1"/>
  <c r="Y24" i="1"/>
  <c r="Y28" i="1"/>
  <c r="I508" i="4" s="1"/>
  <c r="Y16" i="1"/>
  <c r="Y27" i="1"/>
  <c r="Y2" i="1"/>
  <c r="Y10" i="1"/>
  <c r="Y11" i="1"/>
  <c r="Y32" i="1"/>
  <c r="Y23" i="1"/>
  <c r="Y31" i="1"/>
  <c r="Y20" i="1"/>
  <c r="Y25" i="1"/>
  <c r="I449" i="4" s="1"/>
  <c r="Y19" i="1"/>
  <c r="Y9" i="1"/>
  <c r="Y18" i="1"/>
  <c r="Y12" i="1"/>
  <c r="Y30" i="1"/>
  <c r="Y3" i="1"/>
  <c r="I32" i="4" s="1"/>
  <c r="I32" i="5" s="1"/>
  <c r="Y17" i="1"/>
  <c r="Y21" i="1"/>
  <c r="Y6" i="1"/>
  <c r="Y7" i="1"/>
  <c r="Y13" i="1"/>
  <c r="Y15" i="1"/>
  <c r="Y26" i="1"/>
  <c r="Z3" i="1"/>
  <c r="J32" i="4" s="1"/>
  <c r="J32" i="5" s="1"/>
  <c r="K33" i="1"/>
  <c r="K36" i="1" s="1"/>
  <c r="AA11" i="1" s="1"/>
  <c r="Z9" i="1"/>
  <c r="Z7" i="1"/>
  <c r="Z28" i="1"/>
  <c r="J508" i="4" s="1"/>
  <c r="Z4" i="1"/>
  <c r="J69" i="4" s="1"/>
  <c r="V33" i="1"/>
  <c r="Z2" i="1"/>
  <c r="Z16" i="1"/>
  <c r="Z29" i="1"/>
  <c r="Z22" i="1"/>
  <c r="Z14" i="1"/>
  <c r="Z26" i="1"/>
  <c r="Z30" i="1"/>
  <c r="Z27" i="1"/>
  <c r="Z21" i="1"/>
  <c r="Z25" i="1"/>
  <c r="J449" i="4" s="1"/>
  <c r="AA10" i="1" l="1"/>
  <c r="M33" i="1"/>
  <c r="AA30" i="1"/>
  <c r="O22" i="1"/>
  <c r="I49" i="4"/>
  <c r="I92" i="4"/>
  <c r="I14" i="4"/>
  <c r="I90" i="4"/>
  <c r="I216" i="4"/>
  <c r="I268" i="4"/>
  <c r="I149" i="4"/>
  <c r="I179" i="4"/>
  <c r="I266" i="4"/>
  <c r="I381" i="4"/>
  <c r="I397" i="4"/>
  <c r="I422" i="4"/>
  <c r="I55" i="4"/>
  <c r="I346" i="4"/>
  <c r="I313" i="4"/>
  <c r="I345" i="4"/>
  <c r="I360" i="4"/>
  <c r="I443" i="4"/>
  <c r="I451" i="4"/>
  <c r="I579" i="4"/>
  <c r="I587" i="4"/>
  <c r="I445" i="4"/>
  <c r="I534" i="4"/>
  <c r="I545" i="4"/>
  <c r="I561" i="4"/>
  <c r="I237" i="4"/>
  <c r="I584" i="4"/>
  <c r="I323" i="4"/>
  <c r="I409" i="4"/>
  <c r="I616" i="4"/>
  <c r="I592" i="4"/>
  <c r="I663" i="4"/>
  <c r="I588" i="4"/>
  <c r="I669" i="4"/>
  <c r="I628" i="4"/>
  <c r="I608" i="4"/>
  <c r="I647" i="4"/>
  <c r="I596" i="4"/>
  <c r="I675" i="4"/>
  <c r="J77" i="4"/>
  <c r="J84" i="4"/>
  <c r="J96" i="4"/>
  <c r="J100" i="4"/>
  <c r="J120" i="4"/>
  <c r="J165" i="4"/>
  <c r="J34" i="4"/>
  <c r="J38" i="4"/>
  <c r="J78" i="4"/>
  <c r="J137" i="4"/>
  <c r="J59" i="4"/>
  <c r="J130" i="4"/>
  <c r="J12" i="4"/>
  <c r="J36" i="4"/>
  <c r="J91" i="4"/>
  <c r="J131" i="4"/>
  <c r="J316" i="4"/>
  <c r="J219" i="4"/>
  <c r="J271" i="4"/>
  <c r="J392" i="4"/>
  <c r="J260" i="4"/>
  <c r="J306" i="4"/>
  <c r="J467" i="4"/>
  <c r="J620" i="4"/>
  <c r="J573" i="4"/>
  <c r="J314" i="4"/>
  <c r="J585" i="4"/>
  <c r="J512" i="4"/>
  <c r="J529" i="4"/>
  <c r="J671" i="4"/>
  <c r="O14" i="1"/>
  <c r="J89" i="4"/>
  <c r="J147" i="4"/>
  <c r="J353" i="4"/>
  <c r="J166" i="4"/>
  <c r="J581" i="4"/>
  <c r="J520" i="4"/>
  <c r="J644" i="4"/>
  <c r="J112" i="4"/>
  <c r="J112" i="5" s="1"/>
  <c r="J144" i="4"/>
  <c r="J144" i="5" s="1"/>
  <c r="J101" i="4"/>
  <c r="J101" i="5" s="1"/>
  <c r="J191" i="4"/>
  <c r="J191" i="5" s="1"/>
  <c r="J60" i="4"/>
  <c r="J60" i="5" s="1"/>
  <c r="J123" i="4"/>
  <c r="J123" i="5" s="1"/>
  <c r="J242" i="4"/>
  <c r="J242" i="5" s="1"/>
  <c r="J270" i="4"/>
  <c r="J270" i="5" s="1"/>
  <c r="J304" i="4"/>
  <c r="J304" i="5" s="1"/>
  <c r="J344" i="4"/>
  <c r="J344" i="5" s="1"/>
  <c r="J301" i="4"/>
  <c r="J301" i="5" s="1"/>
  <c r="J190" i="4"/>
  <c r="J190" i="5" s="1"/>
  <c r="J217" i="4"/>
  <c r="J217" i="5" s="1"/>
  <c r="J342" i="4"/>
  <c r="J342" i="5" s="1"/>
  <c r="J380" i="4"/>
  <c r="J380" i="5" s="1"/>
  <c r="J228" i="4"/>
  <c r="J228" i="5" s="1"/>
  <c r="J356" i="4"/>
  <c r="J356" i="5" s="1"/>
  <c r="J293" i="4"/>
  <c r="J293" i="5" s="1"/>
  <c r="J295" i="4"/>
  <c r="J295" i="5" s="1"/>
  <c r="J456" i="4"/>
  <c r="J456" i="5" s="1"/>
  <c r="J215" i="4"/>
  <c r="J215" i="5" s="1"/>
  <c r="J418" i="4"/>
  <c r="J418" i="5" s="1"/>
  <c r="J498" i="4"/>
  <c r="J498" i="5" s="1"/>
  <c r="J542" i="4"/>
  <c r="J542" i="5" s="1"/>
  <c r="J407" i="4"/>
  <c r="J407" i="5" s="1"/>
  <c r="J457" i="4"/>
  <c r="J457" i="5" s="1"/>
  <c r="J575" i="4"/>
  <c r="J575" i="5" s="1"/>
  <c r="J468" i="4"/>
  <c r="J468" i="5" s="1"/>
  <c r="J484" i="4"/>
  <c r="J484" i="5" s="1"/>
  <c r="J590" i="4"/>
  <c r="J590" i="5" s="1"/>
  <c r="J603" i="4"/>
  <c r="J603" i="5" s="1"/>
  <c r="J359" i="4"/>
  <c r="J359" i="5" s="1"/>
  <c r="J673" i="4"/>
  <c r="J673" i="5" s="1"/>
  <c r="J459" i="4"/>
  <c r="J459" i="5" s="1"/>
  <c r="J660" i="4"/>
  <c r="J660" i="5" s="1"/>
  <c r="J619" i="4"/>
  <c r="J619" i="5" s="1"/>
  <c r="J642" i="4"/>
  <c r="J642" i="5" s="1"/>
  <c r="J602" i="4"/>
  <c r="J602" i="5" s="1"/>
  <c r="J666" i="4"/>
  <c r="J666" i="5" s="1"/>
  <c r="J156" i="4"/>
  <c r="J156" i="5" s="1"/>
  <c r="J658" i="4"/>
  <c r="J658" i="5" s="1"/>
  <c r="I144" i="4"/>
  <c r="I144" i="5" s="1"/>
  <c r="I112" i="4"/>
  <c r="I112" i="5" s="1"/>
  <c r="I123" i="4"/>
  <c r="I123" i="5" s="1"/>
  <c r="I101" i="4"/>
  <c r="I101" i="5" s="1"/>
  <c r="I60" i="4"/>
  <c r="I60" i="5" s="1"/>
  <c r="I156" i="4"/>
  <c r="I156" i="5" s="1"/>
  <c r="I190" i="4"/>
  <c r="I190" i="5" s="1"/>
  <c r="I191" i="4"/>
  <c r="I191" i="5" s="1"/>
  <c r="I228" i="4"/>
  <c r="I228" i="5" s="1"/>
  <c r="I242" i="4"/>
  <c r="I242" i="5" s="1"/>
  <c r="I270" i="4"/>
  <c r="I270" i="5" s="1"/>
  <c r="I304" i="4"/>
  <c r="I304" i="5" s="1"/>
  <c r="I217" i="4"/>
  <c r="I217" i="5" s="1"/>
  <c r="I301" i="4"/>
  <c r="I301" i="5" s="1"/>
  <c r="I380" i="4"/>
  <c r="I380" i="5" s="1"/>
  <c r="I418" i="4"/>
  <c r="I418" i="5" s="1"/>
  <c r="I342" i="4"/>
  <c r="I342" i="5" s="1"/>
  <c r="I356" i="4"/>
  <c r="I356" i="5" s="1"/>
  <c r="I459" i="4"/>
  <c r="I459" i="5" s="1"/>
  <c r="I575" i="4"/>
  <c r="I575" i="5" s="1"/>
  <c r="I484" i="4"/>
  <c r="I484" i="5" s="1"/>
  <c r="I359" i="4"/>
  <c r="I359" i="5" s="1"/>
  <c r="I498" i="4"/>
  <c r="I498" i="5" s="1"/>
  <c r="I590" i="4"/>
  <c r="I590" i="5" s="1"/>
  <c r="I602" i="4"/>
  <c r="I602" i="5" s="1"/>
  <c r="I215" i="4"/>
  <c r="I215" i="5" s="1"/>
  <c r="I468" i="4"/>
  <c r="I468" i="5" s="1"/>
  <c r="I542" i="4"/>
  <c r="I542" i="5" s="1"/>
  <c r="I407" i="4"/>
  <c r="I407" i="5" s="1"/>
  <c r="I344" i="4"/>
  <c r="I344" i="5" s="1"/>
  <c r="I658" i="4"/>
  <c r="I658" i="5" s="1"/>
  <c r="I619" i="4"/>
  <c r="I619" i="5" s="1"/>
  <c r="I295" i="4"/>
  <c r="I295" i="5" s="1"/>
  <c r="I293" i="4"/>
  <c r="I293" i="5" s="1"/>
  <c r="I673" i="4"/>
  <c r="I673" i="5" s="1"/>
  <c r="I642" i="4"/>
  <c r="I642" i="5" s="1"/>
  <c r="I660" i="4"/>
  <c r="I660" i="5" s="1"/>
  <c r="I456" i="4"/>
  <c r="I456" i="5" s="1"/>
  <c r="I457" i="4"/>
  <c r="I457" i="5" s="1"/>
  <c r="I603" i="4"/>
  <c r="I603" i="5" s="1"/>
  <c r="I666" i="4"/>
  <c r="I666" i="5" s="1"/>
  <c r="I13" i="4"/>
  <c r="I110" i="4"/>
  <c r="I67" i="4"/>
  <c r="I39" i="4"/>
  <c r="I129" i="4"/>
  <c r="I161" i="4"/>
  <c r="I326" i="4"/>
  <c r="I395" i="4"/>
  <c r="I577" i="4"/>
  <c r="I433" i="4"/>
  <c r="I521" i="4"/>
  <c r="I580" i="4"/>
  <c r="I269" i="4"/>
  <c r="I419" i="4"/>
  <c r="I686" i="4"/>
  <c r="I99" i="4"/>
  <c r="I82" i="4"/>
  <c r="I167" i="4"/>
  <c r="I447" i="4"/>
  <c r="I556" i="4"/>
  <c r="I530" i="4"/>
  <c r="I536" i="4"/>
  <c r="I424" i="4"/>
  <c r="I135" i="4"/>
  <c r="I125" i="4"/>
  <c r="I128" i="4"/>
  <c r="I124" i="4"/>
  <c r="I338" i="4"/>
  <c r="I233" i="4"/>
  <c r="I372" i="4"/>
  <c r="I429" i="4"/>
  <c r="I378" i="4"/>
  <c r="I387" i="4"/>
  <c r="I555" i="4"/>
  <c r="I559" i="4"/>
  <c r="I446" i="4"/>
  <c r="I473" i="4"/>
  <c r="I408" i="4"/>
  <c r="I257" i="4"/>
  <c r="I461" i="4"/>
  <c r="I332" i="4"/>
  <c r="I654" i="4"/>
  <c r="I627" i="4"/>
  <c r="I657" i="4"/>
  <c r="J82" i="4"/>
  <c r="J167" i="4"/>
  <c r="J99" i="4"/>
  <c r="J424" i="4"/>
  <c r="J530" i="4"/>
  <c r="J447" i="4"/>
  <c r="J536" i="4"/>
  <c r="J556" i="4"/>
  <c r="J29" i="4"/>
  <c r="J45" i="4"/>
  <c r="J61" i="4"/>
  <c r="J140" i="4"/>
  <c r="J6" i="4"/>
  <c r="J22" i="4"/>
  <c r="J43" i="4"/>
  <c r="J98" i="4"/>
  <c r="J175" i="4"/>
  <c r="J187" i="4"/>
  <c r="J209" i="4"/>
  <c r="J341" i="4"/>
  <c r="J261" i="4"/>
  <c r="J288" i="4"/>
  <c r="J421" i="4"/>
  <c r="J444" i="4"/>
  <c r="J448" i="4"/>
  <c r="J578" i="4"/>
  <c r="J582" i="4"/>
  <c r="J184" i="4"/>
  <c r="J503" i="4"/>
  <c r="J583" i="4"/>
  <c r="J402" i="4"/>
  <c r="J469" i="4"/>
  <c r="J685" i="4"/>
  <c r="J411" i="4"/>
  <c r="J472" i="4"/>
  <c r="J375" i="4"/>
  <c r="J676" i="4"/>
  <c r="J434" i="4"/>
  <c r="J540" i="4"/>
  <c r="J653" i="4"/>
  <c r="J5" i="4"/>
  <c r="J5" i="5" s="1"/>
  <c r="J169" i="4"/>
  <c r="J169" i="5" s="1"/>
  <c r="J30" i="4"/>
  <c r="J30" i="5" s="1"/>
  <c r="J102" i="4"/>
  <c r="J102" i="5" s="1"/>
  <c r="J126" i="4"/>
  <c r="J126" i="5" s="1"/>
  <c r="J134" i="4"/>
  <c r="J134" i="5" s="1"/>
  <c r="J183" i="4"/>
  <c r="J183" i="5" s="1"/>
  <c r="J83" i="4"/>
  <c r="J83" i="5" s="1"/>
  <c r="J218" i="4"/>
  <c r="J218" i="5" s="1"/>
  <c r="J182" i="4"/>
  <c r="J182" i="5" s="1"/>
  <c r="J265" i="4"/>
  <c r="J265" i="5" s="1"/>
  <c r="J168" i="4"/>
  <c r="J168" i="5" s="1"/>
  <c r="J224" i="4"/>
  <c r="J224" i="5" s="1"/>
  <c r="J368" i="4"/>
  <c r="J368" i="5" s="1"/>
  <c r="J384" i="4"/>
  <c r="J384" i="5" s="1"/>
  <c r="J369" i="4"/>
  <c r="J369" i="5" s="1"/>
  <c r="J385" i="4"/>
  <c r="J385" i="5" s="1"/>
  <c r="J382" i="4"/>
  <c r="J382" i="5" s="1"/>
  <c r="J178" i="4"/>
  <c r="J178" i="5" s="1"/>
  <c r="J367" i="4"/>
  <c r="J367" i="5" s="1"/>
  <c r="J370" i="4"/>
  <c r="J370" i="5" s="1"/>
  <c r="J511" i="4"/>
  <c r="J511" i="5" s="1"/>
  <c r="J543" i="4"/>
  <c r="J543" i="5" s="1"/>
  <c r="J426" i="4"/>
  <c r="J426" i="5" s="1"/>
  <c r="J517" i="4"/>
  <c r="J517" i="5" s="1"/>
  <c r="J613" i="4"/>
  <c r="J613" i="5" s="1"/>
  <c r="J541" i="4"/>
  <c r="J541" i="5" s="1"/>
  <c r="J488" i="4"/>
  <c r="J488" i="5" s="1"/>
  <c r="J659" i="4"/>
  <c r="J659" i="5" s="1"/>
  <c r="J427" i="4"/>
  <c r="J427" i="5" s="1"/>
  <c r="J454" i="4"/>
  <c r="J454" i="5" s="1"/>
  <c r="J489" i="4"/>
  <c r="J489" i="5" s="1"/>
  <c r="J480" i="4"/>
  <c r="J480" i="5" s="1"/>
  <c r="N31" i="1"/>
  <c r="J124" i="4"/>
  <c r="J128" i="4"/>
  <c r="J125" i="4"/>
  <c r="J135" i="4"/>
  <c r="J332" i="4"/>
  <c r="J233" i="4"/>
  <c r="J257" i="4"/>
  <c r="J372" i="4"/>
  <c r="J408" i="4"/>
  <c r="J429" i="4"/>
  <c r="J338" i="4"/>
  <c r="J378" i="4"/>
  <c r="J461" i="4"/>
  <c r="J446" i="4"/>
  <c r="J555" i="4"/>
  <c r="J559" i="4"/>
  <c r="J387" i="4"/>
  <c r="J654" i="4"/>
  <c r="J627" i="4"/>
  <c r="J473" i="4"/>
  <c r="J657" i="4"/>
  <c r="I21" i="4"/>
  <c r="I97" i="4"/>
  <c r="I109" i="4"/>
  <c r="I239" i="4"/>
  <c r="I264" i="4"/>
  <c r="I194" i="4"/>
  <c r="I212" i="4"/>
  <c r="I401" i="4"/>
  <c r="I336" i="4"/>
  <c r="I245" i="4"/>
  <c r="I291" i="4"/>
  <c r="I320" i="4"/>
  <c r="I417" i="4"/>
  <c r="I552" i="4"/>
  <c r="I510" i="4"/>
  <c r="I640" i="4"/>
  <c r="I656" i="4"/>
  <c r="J74" i="4"/>
  <c r="J105" i="4"/>
  <c r="J170" i="4"/>
  <c r="J176" i="4"/>
  <c r="J238" i="4"/>
  <c r="J290" i="4"/>
  <c r="J223" i="4"/>
  <c r="J227" i="4"/>
  <c r="J255" i="4"/>
  <c r="J317" i="4"/>
  <c r="J325" i="4"/>
  <c r="J337" i="4"/>
  <c r="J229" i="4"/>
  <c r="J331" i="4"/>
  <c r="J400" i="4"/>
  <c r="J432" i="4"/>
  <c r="J522" i="4"/>
  <c r="J462" i="4"/>
  <c r="J539" i="4"/>
  <c r="J501" i="4"/>
  <c r="J630" i="4"/>
  <c r="J537" i="4"/>
  <c r="J623" i="4"/>
  <c r="J637" i="4"/>
  <c r="J646" i="4"/>
  <c r="J438" i="4"/>
  <c r="J670" i="4"/>
  <c r="J674" i="4"/>
  <c r="J386" i="4"/>
  <c r="J465" i="4"/>
  <c r="J635" i="4"/>
  <c r="K300" i="4"/>
  <c r="K300" i="5" s="1"/>
  <c r="K371" i="4"/>
  <c r="K371" i="5" s="1"/>
  <c r="K571" i="4"/>
  <c r="K571" i="5" s="1"/>
  <c r="K410" i="4"/>
  <c r="K410" i="5" s="1"/>
  <c r="K455" i="4"/>
  <c r="K455" i="5" s="1"/>
  <c r="K390" i="4"/>
  <c r="K390" i="5" s="1"/>
  <c r="I87" i="4"/>
  <c r="I107" i="4"/>
  <c r="I111" i="4"/>
  <c r="I26" i="4"/>
  <c r="I62" i="4"/>
  <c r="I70" i="4"/>
  <c r="I94" i="4"/>
  <c r="I28" i="4"/>
  <c r="I231" i="4"/>
  <c r="I151" i="4"/>
  <c r="I214" i="4"/>
  <c r="I155" i="4"/>
  <c r="I234" i="4"/>
  <c r="I396" i="4"/>
  <c r="I362" i="4"/>
  <c r="I394" i="4"/>
  <c r="I363" i="4"/>
  <c r="I531" i="4"/>
  <c r="I289" i="4"/>
  <c r="I358" i="4"/>
  <c r="I383" i="4"/>
  <c r="I490" i="4"/>
  <c r="I153" i="4"/>
  <c r="I374" i="4"/>
  <c r="I598" i="4"/>
  <c r="I610" i="4"/>
  <c r="I273" i="4"/>
  <c r="I570" i="4"/>
  <c r="I349" i="4"/>
  <c r="I464" i="4"/>
  <c r="I299" i="4"/>
  <c r="I425" i="4"/>
  <c r="I470" i="4"/>
  <c r="I682" i="4"/>
  <c r="I680" i="4"/>
  <c r="I330" i="4"/>
  <c r="N9" i="1"/>
  <c r="I83" i="4"/>
  <c r="I83" i="5" s="1"/>
  <c r="I5" i="4"/>
  <c r="I5" i="5" s="1"/>
  <c r="I30" i="4"/>
  <c r="I30" i="5" s="1"/>
  <c r="I102" i="4"/>
  <c r="I102" i="5" s="1"/>
  <c r="I126" i="4"/>
  <c r="I126" i="5" s="1"/>
  <c r="I182" i="4"/>
  <c r="I182" i="5" s="1"/>
  <c r="I183" i="4"/>
  <c r="I183" i="5" s="1"/>
  <c r="I134" i="4"/>
  <c r="I134" i="5" s="1"/>
  <c r="I224" i="4"/>
  <c r="I224" i="5" s="1"/>
  <c r="I178" i="4"/>
  <c r="I178" i="5" s="1"/>
  <c r="I218" i="4"/>
  <c r="I218" i="5" s="1"/>
  <c r="I369" i="4"/>
  <c r="I369" i="5" s="1"/>
  <c r="I385" i="4"/>
  <c r="I385" i="5" s="1"/>
  <c r="I169" i="4"/>
  <c r="I169" i="5" s="1"/>
  <c r="I265" i="4"/>
  <c r="I265" i="5" s="1"/>
  <c r="I368" i="4"/>
  <c r="I368" i="5" s="1"/>
  <c r="I384" i="4"/>
  <c r="I384" i="5" s="1"/>
  <c r="I370" i="4"/>
  <c r="I370" i="5" s="1"/>
  <c r="I511" i="4"/>
  <c r="I511" i="5" s="1"/>
  <c r="I543" i="4"/>
  <c r="I543" i="5" s="1"/>
  <c r="I168" i="4"/>
  <c r="I168" i="5" s="1"/>
  <c r="I426" i="4"/>
  <c r="I426" i="5" s="1"/>
  <c r="I613" i="4"/>
  <c r="I613" i="5" s="1"/>
  <c r="I541" i="4"/>
  <c r="I541" i="5" s="1"/>
  <c r="I454" i="4"/>
  <c r="I454" i="5" s="1"/>
  <c r="I480" i="4"/>
  <c r="I480" i="5" s="1"/>
  <c r="I427" i="4"/>
  <c r="I427" i="5" s="1"/>
  <c r="I367" i="4"/>
  <c r="I367" i="5" s="1"/>
  <c r="I517" i="4"/>
  <c r="I517" i="5" s="1"/>
  <c r="I488" i="4"/>
  <c r="I488" i="5" s="1"/>
  <c r="I489" i="4"/>
  <c r="I489" i="5" s="1"/>
  <c r="I382" i="4"/>
  <c r="I382" i="5" s="1"/>
  <c r="I659" i="4"/>
  <c r="I659" i="5" s="1"/>
  <c r="J33" i="4"/>
  <c r="J104" i="4"/>
  <c r="J157" i="4"/>
  <c r="J189" i="4"/>
  <c r="J193" i="4"/>
  <c r="J46" i="4"/>
  <c r="J117" i="4"/>
  <c r="J158" i="4"/>
  <c r="J19" i="4"/>
  <c r="J31" i="4"/>
  <c r="J71" i="4"/>
  <c r="J159" i="4"/>
  <c r="J324" i="4"/>
  <c r="J328" i="4"/>
  <c r="J180" i="4"/>
  <c r="J253" i="4"/>
  <c r="J377" i="4"/>
  <c r="J403" i="4"/>
  <c r="J558" i="4"/>
  <c r="J284" i="4"/>
  <c r="J399" i="4"/>
  <c r="J639" i="4"/>
  <c r="J423" i="4"/>
  <c r="N26" i="1"/>
  <c r="I33" i="4"/>
  <c r="I104" i="4"/>
  <c r="I46" i="4"/>
  <c r="I117" i="4"/>
  <c r="I180" i="4"/>
  <c r="I71" i="4"/>
  <c r="I157" i="4"/>
  <c r="I189" i="4"/>
  <c r="I158" i="4"/>
  <c r="I159" i="4"/>
  <c r="I284" i="4"/>
  <c r="I31" i="4"/>
  <c r="I19" i="4"/>
  <c r="I377" i="4"/>
  <c r="I193" i="4"/>
  <c r="I328" i="4"/>
  <c r="I253" i="4"/>
  <c r="I403" i="4"/>
  <c r="I423" i="4"/>
  <c r="I399" i="4"/>
  <c r="I558" i="4"/>
  <c r="I324" i="4"/>
  <c r="I639" i="4"/>
  <c r="N24" i="1"/>
  <c r="I37" i="4"/>
  <c r="I73" i="4"/>
  <c r="I10" i="4"/>
  <c r="I58" i="4"/>
  <c r="I44" i="4"/>
  <c r="I68" i="4"/>
  <c r="I181" i="4"/>
  <c r="I206" i="4"/>
  <c r="I240" i="4"/>
  <c r="I204" i="4"/>
  <c r="I152" i="4"/>
  <c r="I210" i="4"/>
  <c r="I340" i="4"/>
  <c r="I132" i="4"/>
  <c r="I388" i="4"/>
  <c r="I350" i="4"/>
  <c r="I507" i="4"/>
  <c r="I519" i="4"/>
  <c r="I551" i="4"/>
  <c r="I514" i="4"/>
  <c r="I594" i="4"/>
  <c r="I548" i="4"/>
  <c r="I413" i="4"/>
  <c r="I366" i="4"/>
  <c r="I494" i="4"/>
  <c r="K140" i="4"/>
  <c r="K6" i="4"/>
  <c r="K22" i="4"/>
  <c r="K43" i="4"/>
  <c r="K98" i="4"/>
  <c r="K29" i="4"/>
  <c r="K45" i="4"/>
  <c r="K61" i="4"/>
  <c r="K175" i="4"/>
  <c r="K187" i="4"/>
  <c r="K261" i="4"/>
  <c r="K184" i="4"/>
  <c r="K209" i="4"/>
  <c r="K375" i="4"/>
  <c r="K411" i="4"/>
  <c r="K288" i="4"/>
  <c r="K421" i="4"/>
  <c r="K434" i="4"/>
  <c r="K583" i="4"/>
  <c r="K578" i="4"/>
  <c r="K341" i="4"/>
  <c r="K469" i="4"/>
  <c r="K540" i="4"/>
  <c r="K582" i="4"/>
  <c r="K444" i="4"/>
  <c r="K472" i="4"/>
  <c r="K676" i="4"/>
  <c r="K402" i="4"/>
  <c r="K503" i="4"/>
  <c r="K448" i="4"/>
  <c r="K653" i="4"/>
  <c r="K685" i="4"/>
  <c r="J173" i="4"/>
  <c r="J177" i="4"/>
  <c r="J7" i="4"/>
  <c r="J23" i="4"/>
  <c r="J40" i="4"/>
  <c r="J213" i="4"/>
  <c r="J450" i="4"/>
  <c r="J466" i="4"/>
  <c r="J515" i="4"/>
  <c r="J535" i="4"/>
  <c r="J567" i="4"/>
  <c r="J679" i="4"/>
  <c r="J600" i="4"/>
  <c r="J638" i="4"/>
  <c r="J560" i="4"/>
  <c r="J576" i="4"/>
  <c r="N25" i="1"/>
  <c r="N23" i="1"/>
  <c r="N21" i="1"/>
  <c r="N15" i="1"/>
  <c r="J185" i="4"/>
  <c r="J85" i="4"/>
  <c r="J122" i="4"/>
  <c r="J142" i="4"/>
  <c r="J56" i="4"/>
  <c r="J207" i="4"/>
  <c r="J222" i="4"/>
  <c r="J246" i="4"/>
  <c r="J312" i="4"/>
  <c r="J259" i="4"/>
  <c r="J201" i="4"/>
  <c r="J241" i="4"/>
  <c r="J162" i="4"/>
  <c r="J343" i="4"/>
  <c r="J483" i="4"/>
  <c r="J500" i="4"/>
  <c r="J604" i="4"/>
  <c r="J629" i="4"/>
  <c r="J641" i="4"/>
  <c r="J569" i="4"/>
  <c r="J633" i="4"/>
  <c r="J593" i="4"/>
  <c r="I48" i="4"/>
  <c r="I52" i="4"/>
  <c r="I64" i="4"/>
  <c r="I188" i="4"/>
  <c r="I205" i="4"/>
  <c r="I199" i="4"/>
  <c r="I258" i="4"/>
  <c r="I262" i="4"/>
  <c r="I321" i="4"/>
  <c r="I365" i="4"/>
  <c r="I389" i="4"/>
  <c r="I302" i="4"/>
  <c r="I51" i="4"/>
  <c r="I294" i="4"/>
  <c r="I327" i="4"/>
  <c r="I463" i="4"/>
  <c r="I563" i="4"/>
  <c r="I458" i="4"/>
  <c r="I460" i="4"/>
  <c r="I562" i="4"/>
  <c r="I297" i="4"/>
  <c r="I544" i="4"/>
  <c r="I339" i="4"/>
  <c r="I681" i="4"/>
  <c r="I631" i="4"/>
  <c r="I677" i="4"/>
  <c r="I636" i="4"/>
  <c r="I632" i="4"/>
  <c r="I310" i="4"/>
  <c r="I625" i="4"/>
  <c r="I652" i="4"/>
  <c r="J136" i="4"/>
  <c r="J136" i="5" s="1"/>
  <c r="J148" i="4"/>
  <c r="J148" i="5" s="1"/>
  <c r="J93" i="4"/>
  <c r="J93" i="5" s="1"/>
  <c r="J138" i="4"/>
  <c r="J138" i="5" s="1"/>
  <c r="J119" i="4"/>
  <c r="J119" i="5" s="1"/>
  <c r="J139" i="4"/>
  <c r="J139" i="5" s="1"/>
  <c r="J160" i="4"/>
  <c r="J160" i="5" s="1"/>
  <c r="J247" i="4"/>
  <c r="J247" i="5" s="1"/>
  <c r="J263" i="4"/>
  <c r="J263" i="5" s="1"/>
  <c r="J225" i="4"/>
  <c r="J225" i="5" s="1"/>
  <c r="J298" i="4"/>
  <c r="J298" i="5" s="1"/>
  <c r="J404" i="4"/>
  <c r="J404" i="5" s="1"/>
  <c r="J373" i="4"/>
  <c r="J373" i="5" s="1"/>
  <c r="J440" i="4"/>
  <c r="J440" i="5" s="1"/>
  <c r="J452" i="4"/>
  <c r="J452" i="5" s="1"/>
  <c r="J439" i="4"/>
  <c r="J439" i="5" s="1"/>
  <c r="J335" i="4"/>
  <c r="J335" i="5" s="1"/>
  <c r="J621" i="4"/>
  <c r="J621" i="5" s="1"/>
  <c r="J591" i="4"/>
  <c r="J591" i="5" s="1"/>
  <c r="J614" i="4"/>
  <c r="J614" i="5" s="1"/>
  <c r="J655" i="4"/>
  <c r="J655" i="5" s="1"/>
  <c r="J248" i="4"/>
  <c r="J248" i="5" s="1"/>
  <c r="J347" i="4"/>
  <c r="J347" i="5" s="1"/>
  <c r="J65" i="4"/>
  <c r="J80" i="4"/>
  <c r="J116" i="4"/>
  <c r="J198" i="4"/>
  <c r="J113" i="4"/>
  <c r="J154" i="4"/>
  <c r="J79" i="4"/>
  <c r="J86" i="4"/>
  <c r="J8" i="4"/>
  <c r="J254" i="4"/>
  <c r="J308" i="4"/>
  <c r="J251" i="4"/>
  <c r="J174" i="4"/>
  <c r="J352" i="4"/>
  <c r="J412" i="4"/>
  <c r="J211" i="4"/>
  <c r="J232" i="4"/>
  <c r="J292" i="4"/>
  <c r="J474" i="4"/>
  <c r="J554" i="4"/>
  <c r="J566" i="4"/>
  <c r="J475" i="4"/>
  <c r="J487" i="4"/>
  <c r="J491" i="4"/>
  <c r="J547" i="4"/>
  <c r="J208" i="4"/>
  <c r="J252" i="4"/>
  <c r="J564" i="4"/>
  <c r="J565" i="4"/>
  <c r="J668" i="4"/>
  <c r="J568" i="4"/>
  <c r="J618" i="4"/>
  <c r="J509" i="4"/>
  <c r="J665" i="4"/>
  <c r="J615" i="4"/>
  <c r="J611" i="4"/>
  <c r="J648" i="4"/>
  <c r="J612" i="4"/>
  <c r="I88" i="4"/>
  <c r="I108" i="4"/>
  <c r="I18" i="4"/>
  <c r="I133" i="4"/>
  <c r="I150" i="4"/>
  <c r="I20" i="4"/>
  <c r="I235" i="4"/>
  <c r="I243" i="4"/>
  <c r="I75" i="4"/>
  <c r="I47" i="4"/>
  <c r="I186" i="4"/>
  <c r="I226" i="4"/>
  <c r="I393" i="4"/>
  <c r="I202" i="4"/>
  <c r="I333" i="4"/>
  <c r="I221" i="4"/>
  <c r="I357" i="4"/>
  <c r="I479" i="4"/>
  <c r="I523" i="4"/>
  <c r="I485" i="4"/>
  <c r="I504" i="4"/>
  <c r="I486" i="4"/>
  <c r="I516" i="4"/>
  <c r="I318" i="4"/>
  <c r="I482" i="4"/>
  <c r="I643" i="4"/>
  <c r="I307" i="4"/>
  <c r="I607" i="4"/>
  <c r="K82" i="4"/>
  <c r="K99" i="4"/>
  <c r="K167" i="4"/>
  <c r="K424" i="4"/>
  <c r="K530" i="4"/>
  <c r="K447" i="4"/>
  <c r="K556" i="4"/>
  <c r="K536" i="4"/>
  <c r="I147" i="4"/>
  <c r="I89" i="4"/>
  <c r="I166" i="4"/>
  <c r="I353" i="4"/>
  <c r="I520" i="4"/>
  <c r="I581" i="4"/>
  <c r="I644" i="4"/>
  <c r="N27" i="1"/>
  <c r="N16" i="1"/>
  <c r="J163" i="4"/>
  <c r="J416" i="4"/>
  <c r="J315" i="4"/>
  <c r="J617" i="4"/>
  <c r="J667" i="4"/>
  <c r="J476" i="4"/>
  <c r="J557" i="4"/>
  <c r="J13" i="4"/>
  <c r="J161" i="4"/>
  <c r="J129" i="4"/>
  <c r="J39" i="4"/>
  <c r="J67" i="4"/>
  <c r="J110" i="4"/>
  <c r="J269" i="4"/>
  <c r="J326" i="4"/>
  <c r="J419" i="4"/>
  <c r="J395" i="4"/>
  <c r="J580" i="4"/>
  <c r="J686" i="4"/>
  <c r="J521" i="4"/>
  <c r="J577" i="4"/>
  <c r="J433" i="4"/>
  <c r="I163" i="4"/>
  <c r="I416" i="4"/>
  <c r="I617" i="4"/>
  <c r="I557" i="4"/>
  <c r="I476" i="4"/>
  <c r="I315" i="4"/>
  <c r="I667" i="4"/>
  <c r="I127" i="4"/>
  <c r="I3" i="4"/>
  <c r="I42" i="4"/>
  <c r="I50" i="4"/>
  <c r="I4" i="4"/>
  <c r="I16" i="4"/>
  <c r="I35" i="4"/>
  <c r="I172" i="4"/>
  <c r="I275" i="4"/>
  <c r="I283" i="4"/>
  <c r="I15" i="4"/>
  <c r="I200" i="4"/>
  <c r="I276" i="4"/>
  <c r="I274" i="4"/>
  <c r="I278" i="4"/>
  <c r="I282" i="4"/>
  <c r="I277" i="4"/>
  <c r="I281" i="4"/>
  <c r="I471" i="4"/>
  <c r="I495" i="4"/>
  <c r="I513" i="4"/>
  <c r="I524" i="4"/>
  <c r="I550" i="4"/>
  <c r="I2" i="4"/>
  <c r="I478" i="4"/>
  <c r="I525" i="4"/>
  <c r="I528" i="4"/>
  <c r="I549" i="4"/>
  <c r="I622" i="4"/>
  <c r="J53" i="4"/>
  <c r="J57" i="4"/>
  <c r="J81" i="4"/>
  <c r="J103" i="4"/>
  <c r="J143" i="4"/>
  <c r="J203" i="4"/>
  <c r="J230" i="4"/>
  <c r="J250" i="4"/>
  <c r="J267" i="4"/>
  <c r="J329" i="4"/>
  <c r="J164" i="4"/>
  <c r="J376" i="4"/>
  <c r="J405" i="4"/>
  <c r="J414" i="4"/>
  <c r="J303" i="4"/>
  <c r="J280" i="4"/>
  <c r="J379" i="4"/>
  <c r="J502" i="4"/>
  <c r="J574" i="4"/>
  <c r="J499" i="4"/>
  <c r="J493" i="4"/>
  <c r="J664" i="4"/>
  <c r="J606" i="4"/>
  <c r="J553" i="4"/>
  <c r="J605" i="4"/>
  <c r="J597" i="4"/>
  <c r="J437" i="4"/>
  <c r="J492" i="4"/>
  <c r="J601" i="4"/>
  <c r="J624" i="4"/>
  <c r="J651" i="4"/>
  <c r="J626" i="4"/>
  <c r="J497" i="4"/>
  <c r="J589" i="4"/>
  <c r="I115" i="4"/>
  <c r="I115" i="5" s="1"/>
  <c r="I17" i="4"/>
  <c r="I17" i="5" s="1"/>
  <c r="I25" i="4"/>
  <c r="I25" i="5" s="1"/>
  <c r="I121" i="4"/>
  <c r="I121" i="5" s="1"/>
  <c r="I66" i="4"/>
  <c r="I66" i="5" s="1"/>
  <c r="I114" i="4"/>
  <c r="I114" i="5" s="1"/>
  <c r="I196" i="4"/>
  <c r="I196" i="5" s="1"/>
  <c r="I146" i="4"/>
  <c r="I146" i="5" s="1"/>
  <c r="I220" i="4"/>
  <c r="I220" i="5" s="1"/>
  <c r="I27" i="4"/>
  <c r="I27" i="5" s="1"/>
  <c r="I195" i="4"/>
  <c r="I195" i="5" s="1"/>
  <c r="I527" i="4"/>
  <c r="I527" i="5" s="1"/>
  <c r="I355" i="4"/>
  <c r="I355" i="5" s="1"/>
  <c r="I518" i="4"/>
  <c r="I518" i="5" s="1"/>
  <c r="I572" i="4"/>
  <c r="I572" i="5" s="1"/>
  <c r="I546" i="4"/>
  <c r="I546" i="5" s="1"/>
  <c r="I526" i="4"/>
  <c r="I526" i="5" s="1"/>
  <c r="I599" i="4"/>
  <c r="I599" i="5" s="1"/>
  <c r="I650" i="4"/>
  <c r="I650" i="5" s="1"/>
  <c r="I391" i="4"/>
  <c r="I391" i="5" s="1"/>
  <c r="J9" i="4"/>
  <c r="J145" i="4"/>
  <c r="J63" i="4"/>
  <c r="J24" i="4"/>
  <c r="J72" i="4"/>
  <c r="J76" i="4"/>
  <c r="J348" i="4"/>
  <c r="J279" i="4"/>
  <c r="J309" i="4"/>
  <c r="J354" i="4"/>
  <c r="J249" i="4"/>
  <c r="J272" i="4"/>
  <c r="J364" i="4"/>
  <c r="J361" i="4"/>
  <c r="J406" i="4"/>
  <c r="J311" i="4"/>
  <c r="J538" i="4"/>
  <c r="J431" i="4"/>
  <c r="J441" i="4"/>
  <c r="J645" i="4"/>
  <c r="J453" i="4"/>
  <c r="J595" i="4"/>
  <c r="J661" i="4"/>
  <c r="J505" i="4"/>
  <c r="J481" i="4"/>
  <c r="I9" i="4"/>
  <c r="I24" i="4"/>
  <c r="I72" i="4"/>
  <c r="I76" i="4"/>
  <c r="I145" i="4"/>
  <c r="I279" i="4"/>
  <c r="I272" i="4"/>
  <c r="I63" i="4"/>
  <c r="I354" i="4"/>
  <c r="I361" i="4"/>
  <c r="I249" i="4"/>
  <c r="I348" i="4"/>
  <c r="I364" i="4"/>
  <c r="I309" i="4"/>
  <c r="I406" i="4"/>
  <c r="I311" i="4"/>
  <c r="I453" i="4"/>
  <c r="I441" i="4"/>
  <c r="I505" i="4"/>
  <c r="I538" i="4"/>
  <c r="I431" i="4"/>
  <c r="I645" i="4"/>
  <c r="I595" i="4"/>
  <c r="I481" i="4"/>
  <c r="I661" i="4"/>
  <c r="J49" i="4"/>
  <c r="J92" i="4"/>
  <c r="J14" i="4"/>
  <c r="J149" i="4"/>
  <c r="J55" i="4"/>
  <c r="J90" i="4"/>
  <c r="J179" i="4"/>
  <c r="J266" i="4"/>
  <c r="J313" i="4"/>
  <c r="J345" i="4"/>
  <c r="J237" i="4"/>
  <c r="J360" i="4"/>
  <c r="J323" i="4"/>
  <c r="J381" i="4"/>
  <c r="J397" i="4"/>
  <c r="J409" i="4"/>
  <c r="J422" i="4"/>
  <c r="J346" i="4"/>
  <c r="J268" i="4"/>
  <c r="J216" i="4"/>
  <c r="J445" i="4"/>
  <c r="J534" i="4"/>
  <c r="J451" i="4"/>
  <c r="J579" i="4"/>
  <c r="J587" i="4"/>
  <c r="J663" i="4"/>
  <c r="J647" i="4"/>
  <c r="J584" i="4"/>
  <c r="J588" i="4"/>
  <c r="J608" i="4"/>
  <c r="J596" i="4"/>
  <c r="J628" i="4"/>
  <c r="J669" i="4"/>
  <c r="J592" i="4"/>
  <c r="J616" i="4"/>
  <c r="J675" i="4"/>
  <c r="J443" i="4"/>
  <c r="J545" i="4"/>
  <c r="J561" i="4"/>
  <c r="J51" i="4"/>
  <c r="J48" i="4"/>
  <c r="J52" i="4"/>
  <c r="J64" i="4"/>
  <c r="J294" i="4"/>
  <c r="J258" i="4"/>
  <c r="J262" i="4"/>
  <c r="J199" i="4"/>
  <c r="J188" i="4"/>
  <c r="J297" i="4"/>
  <c r="J321" i="4"/>
  <c r="J310" i="4"/>
  <c r="J302" i="4"/>
  <c r="J365" i="4"/>
  <c r="J389" i="4"/>
  <c r="J327" i="4"/>
  <c r="J460" i="4"/>
  <c r="J562" i="4"/>
  <c r="J563" i="4"/>
  <c r="J205" i="4"/>
  <c r="J339" i="4"/>
  <c r="J631" i="4"/>
  <c r="J636" i="4"/>
  <c r="J677" i="4"/>
  <c r="J632" i="4"/>
  <c r="J681" i="4"/>
  <c r="J458" i="4"/>
  <c r="J652" i="4"/>
  <c r="J463" i="4"/>
  <c r="J544" i="4"/>
  <c r="J625" i="4"/>
  <c r="N10" i="1"/>
  <c r="N28" i="1"/>
  <c r="N8" i="1"/>
  <c r="O29" i="1"/>
  <c r="N18" i="1"/>
  <c r="I74" i="4"/>
  <c r="I105" i="4"/>
  <c r="I223" i="4"/>
  <c r="I227" i="4"/>
  <c r="I255" i="4"/>
  <c r="I170" i="4"/>
  <c r="I290" i="4"/>
  <c r="I238" i="4"/>
  <c r="I229" i="4"/>
  <c r="I325" i="4"/>
  <c r="I400" i="4"/>
  <c r="I386" i="4"/>
  <c r="I337" i="4"/>
  <c r="I539" i="4"/>
  <c r="I331" i="4"/>
  <c r="I465" i="4"/>
  <c r="I432" i="4"/>
  <c r="I176" i="4"/>
  <c r="I537" i="4"/>
  <c r="I501" i="4"/>
  <c r="I522" i="4"/>
  <c r="I317" i="4"/>
  <c r="I462" i="4"/>
  <c r="I438" i="4"/>
  <c r="I635" i="4"/>
  <c r="I630" i="4"/>
  <c r="I674" i="4"/>
  <c r="I623" i="4"/>
  <c r="I637" i="4"/>
  <c r="I646" i="4"/>
  <c r="I670" i="4"/>
  <c r="N4" i="1"/>
  <c r="I29" i="4"/>
  <c r="I45" i="4"/>
  <c r="I61" i="4"/>
  <c r="I6" i="4"/>
  <c r="I22" i="4"/>
  <c r="I98" i="4"/>
  <c r="I140" i="4"/>
  <c r="I43" i="4"/>
  <c r="I175" i="4"/>
  <c r="I288" i="4"/>
  <c r="I187" i="4"/>
  <c r="I209" i="4"/>
  <c r="I261" i="4"/>
  <c r="I184" i="4"/>
  <c r="I402" i="4"/>
  <c r="I421" i="4"/>
  <c r="I503" i="4"/>
  <c r="I583" i="4"/>
  <c r="I540" i="4"/>
  <c r="I582" i="4"/>
  <c r="I472" i="4"/>
  <c r="I578" i="4"/>
  <c r="I375" i="4"/>
  <c r="I448" i="4"/>
  <c r="I434" i="4"/>
  <c r="I341" i="4"/>
  <c r="I444" i="4"/>
  <c r="I469" i="4"/>
  <c r="I411" i="4"/>
  <c r="I676" i="4"/>
  <c r="I653" i="4"/>
  <c r="I685" i="4"/>
  <c r="J3" i="4"/>
  <c r="J42" i="4"/>
  <c r="J50" i="4"/>
  <c r="J15" i="4"/>
  <c r="J35" i="4"/>
  <c r="J4" i="4"/>
  <c r="J16" i="4"/>
  <c r="J127" i="4"/>
  <c r="J274" i="4"/>
  <c r="J278" i="4"/>
  <c r="J282" i="4"/>
  <c r="J172" i="4"/>
  <c r="J275" i="4"/>
  <c r="J283" i="4"/>
  <c r="J277" i="4"/>
  <c r="J281" i="4"/>
  <c r="J276" i="4"/>
  <c r="J478" i="4"/>
  <c r="J550" i="4"/>
  <c r="J200" i="4"/>
  <c r="J471" i="4"/>
  <c r="J495" i="4"/>
  <c r="J549" i="4"/>
  <c r="J622" i="4"/>
  <c r="J525" i="4"/>
  <c r="J524" i="4"/>
  <c r="J2" i="4"/>
  <c r="J528" i="4"/>
  <c r="J513" i="4"/>
  <c r="I91" i="4"/>
  <c r="I120" i="4"/>
  <c r="I77" i="4"/>
  <c r="I84" i="4"/>
  <c r="I96" i="4"/>
  <c r="I100" i="4"/>
  <c r="I34" i="4"/>
  <c r="I38" i="4"/>
  <c r="I78" i="4"/>
  <c r="I12" i="4"/>
  <c r="I36" i="4"/>
  <c r="I165" i="4"/>
  <c r="I219" i="4"/>
  <c r="I271" i="4"/>
  <c r="I260" i="4"/>
  <c r="I59" i="4"/>
  <c r="I130" i="4"/>
  <c r="I131" i="4"/>
  <c r="I137" i="4"/>
  <c r="I306" i="4"/>
  <c r="I314" i="4"/>
  <c r="I316" i="4"/>
  <c r="I392" i="4"/>
  <c r="I467" i="4"/>
  <c r="I529" i="4"/>
  <c r="I573" i="4"/>
  <c r="I585" i="4"/>
  <c r="I512" i="4"/>
  <c r="I620" i="4"/>
  <c r="I671" i="4"/>
  <c r="J88" i="4"/>
  <c r="J108" i="4"/>
  <c r="J202" i="4"/>
  <c r="J18" i="4"/>
  <c r="J133" i="4"/>
  <c r="J47" i="4"/>
  <c r="J75" i="4"/>
  <c r="J150" i="4"/>
  <c r="J20" i="4"/>
  <c r="J186" i="4"/>
  <c r="J226" i="4"/>
  <c r="J357" i="4"/>
  <c r="J235" i="4"/>
  <c r="J243" i="4"/>
  <c r="J333" i="4"/>
  <c r="J221" i="4"/>
  <c r="J393" i="4"/>
  <c r="J318" i="4"/>
  <c r="J482" i="4"/>
  <c r="J486" i="4"/>
  <c r="J479" i="4"/>
  <c r="J523" i="4"/>
  <c r="J307" i="4"/>
  <c r="J516" i="4"/>
  <c r="J485" i="4"/>
  <c r="J607" i="4"/>
  <c r="J504" i="4"/>
  <c r="J643" i="4"/>
  <c r="J153" i="4"/>
  <c r="J26" i="4"/>
  <c r="J62" i="4"/>
  <c r="J70" i="4"/>
  <c r="J94" i="4"/>
  <c r="J155" i="4"/>
  <c r="J28" i="4"/>
  <c r="J87" i="4"/>
  <c r="J107" i="4"/>
  <c r="J111" i="4"/>
  <c r="J151" i="4"/>
  <c r="J234" i="4"/>
  <c r="J231" i="4"/>
  <c r="J349" i="4"/>
  <c r="J214" i="4"/>
  <c r="J273" i="4"/>
  <c r="J289" i="4"/>
  <c r="J330" i="4"/>
  <c r="J299" i="4"/>
  <c r="J396" i="4"/>
  <c r="J425" i="4"/>
  <c r="J358" i="4"/>
  <c r="J374" i="4"/>
  <c r="J464" i="4"/>
  <c r="J470" i="4"/>
  <c r="J490" i="4"/>
  <c r="J570" i="4"/>
  <c r="J394" i="4"/>
  <c r="J531" i="4"/>
  <c r="J383" i="4"/>
  <c r="J362" i="4"/>
  <c r="J682" i="4"/>
  <c r="J363" i="4"/>
  <c r="J610" i="4"/>
  <c r="J680" i="4"/>
  <c r="J598" i="4"/>
  <c r="I119" i="4"/>
  <c r="I119" i="5" s="1"/>
  <c r="I93" i="4"/>
  <c r="I93" i="5" s="1"/>
  <c r="I136" i="4"/>
  <c r="I136" i="5" s="1"/>
  <c r="I138" i="4"/>
  <c r="I138" i="5" s="1"/>
  <c r="I247" i="4"/>
  <c r="I247" i="5" s="1"/>
  <c r="I263" i="4"/>
  <c r="I263" i="5" s="1"/>
  <c r="I139" i="4"/>
  <c r="I139" i="5" s="1"/>
  <c r="I148" i="4"/>
  <c r="I148" i="5" s="1"/>
  <c r="I248" i="4"/>
  <c r="I248" i="5" s="1"/>
  <c r="I160" i="4"/>
  <c r="I160" i="5" s="1"/>
  <c r="I373" i="4"/>
  <c r="I373" i="5" s="1"/>
  <c r="I347" i="4"/>
  <c r="I347" i="5" s="1"/>
  <c r="I404" i="4"/>
  <c r="I404" i="5" s="1"/>
  <c r="I439" i="4"/>
  <c r="I439" i="5" s="1"/>
  <c r="I225" i="4"/>
  <c r="I225" i="5" s="1"/>
  <c r="I452" i="4"/>
  <c r="I452" i="5" s="1"/>
  <c r="I440" i="4"/>
  <c r="I440" i="5" s="1"/>
  <c r="I298" i="4"/>
  <c r="I298" i="5" s="1"/>
  <c r="I591" i="4"/>
  <c r="I591" i="5" s="1"/>
  <c r="I621" i="4"/>
  <c r="I621" i="5" s="1"/>
  <c r="I614" i="4"/>
  <c r="I614" i="5" s="1"/>
  <c r="I655" i="4"/>
  <c r="I655" i="5" s="1"/>
  <c r="I335" i="4"/>
  <c r="I335" i="5" s="1"/>
  <c r="I103" i="4"/>
  <c r="I53" i="4"/>
  <c r="I57" i="4"/>
  <c r="I81" i="4"/>
  <c r="I143" i="4"/>
  <c r="I164" i="4"/>
  <c r="I267" i="4"/>
  <c r="I280" i="4"/>
  <c r="I203" i="4"/>
  <c r="I230" i="4"/>
  <c r="I250" i="4"/>
  <c r="I414" i="4"/>
  <c r="I376" i="4"/>
  <c r="I329" i="4"/>
  <c r="I379" i="4"/>
  <c r="I499" i="4"/>
  <c r="I502" i="4"/>
  <c r="I497" i="4"/>
  <c r="I589" i="4"/>
  <c r="I597" i="4"/>
  <c r="I601" i="4"/>
  <c r="I605" i="4"/>
  <c r="I492" i="4"/>
  <c r="I606" i="4"/>
  <c r="I493" i="4"/>
  <c r="I553" i="4"/>
  <c r="I574" i="4"/>
  <c r="I437" i="4"/>
  <c r="I626" i="4"/>
  <c r="I651" i="4"/>
  <c r="I303" i="4"/>
  <c r="I405" i="4"/>
  <c r="I664" i="4"/>
  <c r="I624" i="4"/>
  <c r="I65" i="4"/>
  <c r="I80" i="4"/>
  <c r="I116" i="4"/>
  <c r="I113" i="4"/>
  <c r="I86" i="4"/>
  <c r="I79" i="4"/>
  <c r="I8" i="4"/>
  <c r="I198" i="4"/>
  <c r="I208" i="4"/>
  <c r="I251" i="4"/>
  <c r="I174" i="4"/>
  <c r="I232" i="4"/>
  <c r="I252" i="4"/>
  <c r="I154" i="4"/>
  <c r="I211" i="4"/>
  <c r="I254" i="4"/>
  <c r="I308" i="4"/>
  <c r="I292" i="4"/>
  <c r="I475" i="4"/>
  <c r="I487" i="4"/>
  <c r="I491" i="4"/>
  <c r="I547" i="4"/>
  <c r="I566" i="4"/>
  <c r="I352" i="4"/>
  <c r="I509" i="4"/>
  <c r="I568" i="4"/>
  <c r="I474" i="4"/>
  <c r="I564" i="4"/>
  <c r="I554" i="4"/>
  <c r="I565" i="4"/>
  <c r="I412" i="4"/>
  <c r="I611" i="4"/>
  <c r="I665" i="4"/>
  <c r="I612" i="4"/>
  <c r="I618" i="4"/>
  <c r="I668" i="4"/>
  <c r="I615" i="4"/>
  <c r="I648" i="4"/>
  <c r="AA5" i="1"/>
  <c r="J37" i="4"/>
  <c r="J73" i="4"/>
  <c r="J132" i="4"/>
  <c r="J152" i="4"/>
  <c r="J181" i="4"/>
  <c r="J206" i="4"/>
  <c r="J10" i="4"/>
  <c r="J58" i="4"/>
  <c r="J44" i="4"/>
  <c r="J68" i="4"/>
  <c r="J210" i="4"/>
  <c r="J340" i="4"/>
  <c r="J204" i="4"/>
  <c r="J240" i="4"/>
  <c r="J388" i="4"/>
  <c r="J413" i="4"/>
  <c r="J366" i="4"/>
  <c r="J494" i="4"/>
  <c r="J514" i="4"/>
  <c r="J507" i="4"/>
  <c r="J519" i="4"/>
  <c r="J551" i="4"/>
  <c r="J350" i="4"/>
  <c r="J548" i="4"/>
  <c r="J594" i="4"/>
  <c r="J300" i="4"/>
  <c r="J300" i="5" s="1"/>
  <c r="J390" i="4"/>
  <c r="J390" i="5" s="1"/>
  <c r="J455" i="4"/>
  <c r="J455" i="5" s="1"/>
  <c r="J571" i="4"/>
  <c r="J571" i="5" s="1"/>
  <c r="J371" i="4"/>
  <c r="J371" i="5" s="1"/>
  <c r="J410" i="4"/>
  <c r="J410" i="5" s="1"/>
  <c r="I122" i="4"/>
  <c r="I85" i="4"/>
  <c r="I56" i="4"/>
  <c r="I259" i="4"/>
  <c r="I162" i="4"/>
  <c r="I222" i="4"/>
  <c r="I246" i="4"/>
  <c r="I142" i="4"/>
  <c r="I201" i="4"/>
  <c r="I312" i="4"/>
  <c r="I207" i="4"/>
  <c r="I483" i="4"/>
  <c r="I593" i="4"/>
  <c r="I241" i="4"/>
  <c r="I343" i="4"/>
  <c r="I185" i="4"/>
  <c r="I500" i="4"/>
  <c r="I569" i="4"/>
  <c r="I604" i="4"/>
  <c r="I641" i="4"/>
  <c r="I633" i="4"/>
  <c r="I629" i="4"/>
  <c r="I410" i="4"/>
  <c r="I410" i="5" s="1"/>
  <c r="I371" i="4"/>
  <c r="I371" i="5" s="1"/>
  <c r="I455" i="4"/>
  <c r="I455" i="5" s="1"/>
  <c r="I571" i="4"/>
  <c r="I571" i="5" s="1"/>
  <c r="I390" i="4"/>
  <c r="I390" i="5" s="1"/>
  <c r="I300" i="4"/>
  <c r="I300" i="5" s="1"/>
  <c r="I40" i="4"/>
  <c r="I7" i="4"/>
  <c r="I173" i="4"/>
  <c r="I213" i="4"/>
  <c r="I23" i="4"/>
  <c r="I177" i="4"/>
  <c r="I515" i="4"/>
  <c r="I535" i="4"/>
  <c r="I567" i="4"/>
  <c r="I466" i="4"/>
  <c r="I450" i="4"/>
  <c r="I560" i="4"/>
  <c r="I576" i="4"/>
  <c r="I600" i="4"/>
  <c r="I638" i="4"/>
  <c r="I679" i="4"/>
  <c r="I95" i="4"/>
  <c r="I41" i="4"/>
  <c r="I54" i="4"/>
  <c r="I106" i="4"/>
  <c r="I118" i="4"/>
  <c r="I141" i="4"/>
  <c r="I287" i="4"/>
  <c r="I11" i="4"/>
  <c r="I236" i="4"/>
  <c r="I244" i="4"/>
  <c r="I256" i="4"/>
  <c r="I171" i="4"/>
  <c r="I286" i="4"/>
  <c r="I192" i="4"/>
  <c r="I334" i="4"/>
  <c r="I296" i="4"/>
  <c r="I285" i="4"/>
  <c r="I322" i="4"/>
  <c r="I428" i="4"/>
  <c r="I319" i="4"/>
  <c r="I477" i="4"/>
  <c r="I398" i="4"/>
  <c r="I430" i="4"/>
  <c r="I609" i="4"/>
  <c r="I420" i="4"/>
  <c r="I415" i="4"/>
  <c r="I436" i="4"/>
  <c r="I305" i="4"/>
  <c r="I442" i="4"/>
  <c r="I532" i="4"/>
  <c r="I435" i="4"/>
  <c r="I506" i="4"/>
  <c r="I533" i="4"/>
  <c r="I586" i="4"/>
  <c r="I649" i="4"/>
  <c r="I683" i="4"/>
  <c r="I672" i="4"/>
  <c r="I684" i="4"/>
  <c r="I496" i="4"/>
  <c r="I662" i="4"/>
  <c r="I678" i="4"/>
  <c r="I634" i="4"/>
  <c r="J41" i="4"/>
  <c r="J54" i="4"/>
  <c r="J141" i="4"/>
  <c r="J11" i="4"/>
  <c r="J106" i="4"/>
  <c r="J118" i="4"/>
  <c r="J171" i="4"/>
  <c r="J95" i="4"/>
  <c r="J192" i="4"/>
  <c r="J286" i="4"/>
  <c r="J296" i="4"/>
  <c r="J287" i="4"/>
  <c r="J305" i="4"/>
  <c r="J285" i="4"/>
  <c r="J319" i="4"/>
  <c r="J256" i="4"/>
  <c r="J420" i="4"/>
  <c r="J428" i="4"/>
  <c r="J244" i="4"/>
  <c r="J334" i="4"/>
  <c r="J398" i="4"/>
  <c r="J430" i="4"/>
  <c r="J322" i="4"/>
  <c r="J415" i="4"/>
  <c r="J435" i="4"/>
  <c r="J506" i="4"/>
  <c r="J586" i="4"/>
  <c r="J236" i="4"/>
  <c r="J532" i="4"/>
  <c r="J533" i="4"/>
  <c r="J662" i="4"/>
  <c r="J649" i="4"/>
  <c r="J609" i="4"/>
  <c r="J684" i="4"/>
  <c r="J436" i="4"/>
  <c r="J678" i="4"/>
  <c r="J683" i="4"/>
  <c r="J477" i="4"/>
  <c r="J442" i="4"/>
  <c r="J496" i="4"/>
  <c r="J634" i="4"/>
  <c r="J672" i="4"/>
  <c r="N19" i="1"/>
  <c r="N6" i="1"/>
  <c r="N32" i="1"/>
  <c r="N11" i="1"/>
  <c r="N13" i="1"/>
  <c r="N5" i="1"/>
  <c r="G63" i="5"/>
  <c r="G24" i="5"/>
  <c r="G72" i="5"/>
  <c r="G9" i="5"/>
  <c r="G76" i="5"/>
  <c r="G145" i="5"/>
  <c r="G272" i="5"/>
  <c r="G279" i="5"/>
  <c r="G311" i="5"/>
  <c r="G249" i="5"/>
  <c r="G354" i="5"/>
  <c r="G431" i="5"/>
  <c r="G309" i="5"/>
  <c r="G348" i="5"/>
  <c r="G406" i="5"/>
  <c r="G453" i="5"/>
  <c r="G481" i="5"/>
  <c r="G595" i="5"/>
  <c r="G645" i="5"/>
  <c r="G661" i="5"/>
  <c r="G538" i="5"/>
  <c r="G441" i="5"/>
  <c r="G364" i="5"/>
  <c r="G361" i="5"/>
  <c r="G505" i="5"/>
  <c r="AA20" i="1"/>
  <c r="H86" i="5"/>
  <c r="H8" i="5"/>
  <c r="H80" i="5"/>
  <c r="H154" i="5"/>
  <c r="H65" i="5"/>
  <c r="H113" i="5"/>
  <c r="H198" i="5"/>
  <c r="H174" i="5"/>
  <c r="H79" i="5"/>
  <c r="H116" i="5"/>
  <c r="H208" i="5"/>
  <c r="H211" i="5"/>
  <c r="H251" i="5"/>
  <c r="H254" i="5"/>
  <c r="H292" i="5"/>
  <c r="H308" i="5"/>
  <c r="H232" i="5"/>
  <c r="H252" i="5"/>
  <c r="H352" i="5"/>
  <c r="H412" i="5"/>
  <c r="H475" i="5"/>
  <c r="H566" i="5"/>
  <c r="H487" i="5"/>
  <c r="H568" i="5"/>
  <c r="H554" i="5"/>
  <c r="H491" i="5"/>
  <c r="H547" i="5"/>
  <c r="H611" i="5"/>
  <c r="H564" i="5"/>
  <c r="H612" i="5"/>
  <c r="H474" i="5"/>
  <c r="H665" i="5"/>
  <c r="H509" i="5"/>
  <c r="H668" i="5"/>
  <c r="H615" i="5"/>
  <c r="H648" i="5"/>
  <c r="H565" i="5"/>
  <c r="H618" i="5"/>
  <c r="H42" i="5"/>
  <c r="H50" i="5"/>
  <c r="H3" i="5"/>
  <c r="H35" i="5"/>
  <c r="H4" i="5"/>
  <c r="H16" i="5"/>
  <c r="H15" i="5"/>
  <c r="H127" i="5"/>
  <c r="H172" i="5"/>
  <c r="H276" i="5"/>
  <c r="H275" i="5"/>
  <c r="H274" i="5"/>
  <c r="H200" i="5"/>
  <c r="H277" i="5"/>
  <c r="H278" i="5"/>
  <c r="H281" i="5"/>
  <c r="H282" i="5"/>
  <c r="H283" i="5"/>
  <c r="H478" i="5"/>
  <c r="H550" i="5"/>
  <c r="H495" i="5"/>
  <c r="H528" i="5"/>
  <c r="H513" i="5"/>
  <c r="H622" i="5"/>
  <c r="H524" i="5"/>
  <c r="H471" i="5"/>
  <c r="H525" i="5"/>
  <c r="H549" i="5"/>
  <c r="H2" i="5"/>
  <c r="G449" i="5"/>
  <c r="G82" i="5"/>
  <c r="G167" i="5"/>
  <c r="G99" i="5"/>
  <c r="G447" i="5"/>
  <c r="G556" i="5"/>
  <c r="G424" i="5"/>
  <c r="G536" i="5"/>
  <c r="G530" i="5"/>
  <c r="G7" i="5"/>
  <c r="G23" i="5"/>
  <c r="G40" i="5"/>
  <c r="G177" i="5"/>
  <c r="G173" i="5"/>
  <c r="G213" i="5"/>
  <c r="G515" i="5"/>
  <c r="G466" i="5"/>
  <c r="G450" i="5"/>
  <c r="G560" i="5"/>
  <c r="G638" i="5"/>
  <c r="G576" i="5"/>
  <c r="G600" i="5"/>
  <c r="G679" i="5"/>
  <c r="G567" i="5"/>
  <c r="G535" i="5"/>
  <c r="G31" i="5"/>
  <c r="G71" i="5"/>
  <c r="G117" i="5"/>
  <c r="G33" i="5"/>
  <c r="G19" i="5"/>
  <c r="G104" i="5"/>
  <c r="G159" i="5"/>
  <c r="G46" i="5"/>
  <c r="G193" i="5"/>
  <c r="G157" i="5"/>
  <c r="G189" i="5"/>
  <c r="G253" i="5"/>
  <c r="G180" i="5"/>
  <c r="G284" i="5"/>
  <c r="G324" i="5"/>
  <c r="G399" i="5"/>
  <c r="G158" i="5"/>
  <c r="G403" i="5"/>
  <c r="G328" i="5"/>
  <c r="G377" i="5"/>
  <c r="G558" i="5"/>
  <c r="G423" i="5"/>
  <c r="G639" i="5"/>
  <c r="G125" i="5"/>
  <c r="G128" i="5"/>
  <c r="G124" i="5"/>
  <c r="G135" i="5"/>
  <c r="G257" i="5"/>
  <c r="G233" i="5"/>
  <c r="G429" i="5"/>
  <c r="G338" i="5"/>
  <c r="G378" i="5"/>
  <c r="G332" i="5"/>
  <c r="G387" i="5"/>
  <c r="G461" i="5"/>
  <c r="G473" i="5"/>
  <c r="G408" i="5"/>
  <c r="G372" i="5"/>
  <c r="G446" i="5"/>
  <c r="G654" i="5"/>
  <c r="G657" i="5"/>
  <c r="G555" i="5"/>
  <c r="G559" i="5"/>
  <c r="G627" i="5"/>
  <c r="G74" i="5"/>
  <c r="G176" i="5"/>
  <c r="G105" i="5"/>
  <c r="G170" i="5"/>
  <c r="G290" i="5"/>
  <c r="G223" i="5"/>
  <c r="G229" i="5"/>
  <c r="G227" i="5"/>
  <c r="G337" i="5"/>
  <c r="G331" i="5"/>
  <c r="G238" i="5"/>
  <c r="G317" i="5"/>
  <c r="G325" i="5"/>
  <c r="G462" i="5"/>
  <c r="G539" i="5"/>
  <c r="G438" i="5"/>
  <c r="G386" i="5"/>
  <c r="G501" i="5"/>
  <c r="G255" i="5"/>
  <c r="G465" i="5"/>
  <c r="G522" i="5"/>
  <c r="G537" i="5"/>
  <c r="G637" i="5"/>
  <c r="G630" i="5"/>
  <c r="G646" i="5"/>
  <c r="G670" i="5"/>
  <c r="G623" i="5"/>
  <c r="G400" i="5"/>
  <c r="G432" i="5"/>
  <c r="G674" i="5"/>
  <c r="G635" i="5"/>
  <c r="G109" i="5"/>
  <c r="G21" i="5"/>
  <c r="G194" i="5"/>
  <c r="G97" i="5"/>
  <c r="G239" i="5"/>
  <c r="G245" i="5"/>
  <c r="G320" i="5"/>
  <c r="G291" i="5"/>
  <c r="G264" i="5"/>
  <c r="G401" i="5"/>
  <c r="G417" i="5"/>
  <c r="G212" i="5"/>
  <c r="G510" i="5"/>
  <c r="G552" i="5"/>
  <c r="G336" i="5"/>
  <c r="G640" i="5"/>
  <c r="G656" i="5"/>
  <c r="G34" i="5"/>
  <c r="G59" i="5"/>
  <c r="G96" i="5"/>
  <c r="G120" i="5"/>
  <c r="G77" i="5"/>
  <c r="G91" i="5"/>
  <c r="G78" i="5"/>
  <c r="G12" i="5"/>
  <c r="G84" i="5"/>
  <c r="G137" i="5"/>
  <c r="G36" i="5"/>
  <c r="G100" i="5"/>
  <c r="G130" i="5"/>
  <c r="G165" i="5"/>
  <c r="G38" i="5"/>
  <c r="G131" i="5"/>
  <c r="G219" i="5"/>
  <c r="G306" i="5"/>
  <c r="G314" i="5"/>
  <c r="G316" i="5"/>
  <c r="G271" i="5"/>
  <c r="G467" i="5"/>
  <c r="G260" i="5"/>
  <c r="G573" i="5"/>
  <c r="G620" i="5"/>
  <c r="G512" i="5"/>
  <c r="G585" i="5"/>
  <c r="G671" i="5"/>
  <c r="G392" i="5"/>
  <c r="G529" i="5"/>
  <c r="AA25" i="1"/>
  <c r="K449" i="4" s="1"/>
  <c r="AA17" i="1"/>
  <c r="G47" i="5"/>
  <c r="G133" i="5"/>
  <c r="G18" i="5"/>
  <c r="G75" i="5"/>
  <c r="G88" i="5"/>
  <c r="G186" i="5"/>
  <c r="G150" i="5"/>
  <c r="G108" i="5"/>
  <c r="G235" i="5"/>
  <c r="G318" i="5"/>
  <c r="G20" i="5"/>
  <c r="G243" i="5"/>
  <c r="G221" i="5"/>
  <c r="G307" i="5"/>
  <c r="G202" i="5"/>
  <c r="G357" i="5"/>
  <c r="G333" i="5"/>
  <c r="G393" i="5"/>
  <c r="G226" i="5"/>
  <c r="G523" i="5"/>
  <c r="G516" i="5"/>
  <c r="G485" i="5"/>
  <c r="G486" i="5"/>
  <c r="G482" i="5"/>
  <c r="G504" i="5"/>
  <c r="G643" i="5"/>
  <c r="G479" i="5"/>
  <c r="G607" i="5"/>
  <c r="G87" i="5"/>
  <c r="G94" i="5"/>
  <c r="G26" i="5"/>
  <c r="G70" i="5"/>
  <c r="G151" i="5"/>
  <c r="G153" i="5"/>
  <c r="G28" i="5"/>
  <c r="G107" i="5"/>
  <c r="G155" i="5"/>
  <c r="G62" i="5"/>
  <c r="G111" i="5"/>
  <c r="G214" i="5"/>
  <c r="G289" i="5"/>
  <c r="G299" i="5"/>
  <c r="G363" i="5"/>
  <c r="G330" i="5"/>
  <c r="G383" i="5"/>
  <c r="G394" i="5"/>
  <c r="G273" i="5"/>
  <c r="G234" i="5"/>
  <c r="G349" i="5"/>
  <c r="G425" i="5"/>
  <c r="G531" i="5"/>
  <c r="G231" i="5"/>
  <c r="G362" i="5"/>
  <c r="G464" i="5"/>
  <c r="G598" i="5"/>
  <c r="G470" i="5"/>
  <c r="G396" i="5"/>
  <c r="G358" i="5"/>
  <c r="G374" i="5"/>
  <c r="G610" i="5"/>
  <c r="G682" i="5"/>
  <c r="G490" i="5"/>
  <c r="G570" i="5"/>
  <c r="G680" i="5"/>
  <c r="G57" i="5"/>
  <c r="G81" i="5"/>
  <c r="G53" i="5"/>
  <c r="G143" i="5"/>
  <c r="G103" i="5"/>
  <c r="G164" i="5"/>
  <c r="G267" i="5"/>
  <c r="G203" i="5"/>
  <c r="G303" i="5"/>
  <c r="G280" i="5"/>
  <c r="G329" i="5"/>
  <c r="G250" i="5"/>
  <c r="G499" i="5"/>
  <c r="G230" i="5"/>
  <c r="G492" i="5"/>
  <c r="G405" i="5"/>
  <c r="G437" i="5"/>
  <c r="G493" i="5"/>
  <c r="G589" i="5"/>
  <c r="G597" i="5"/>
  <c r="G605" i="5"/>
  <c r="G502" i="5"/>
  <c r="G574" i="5"/>
  <c r="G606" i="5"/>
  <c r="G379" i="5"/>
  <c r="G376" i="5"/>
  <c r="G414" i="5"/>
  <c r="G497" i="5"/>
  <c r="G553" i="5"/>
  <c r="G601" i="5"/>
  <c r="G624" i="5"/>
  <c r="G626" i="5"/>
  <c r="G664" i="5"/>
  <c r="G651" i="5"/>
  <c r="G48" i="5"/>
  <c r="G64" i="5"/>
  <c r="G51" i="5"/>
  <c r="G52" i="5"/>
  <c r="G199" i="5"/>
  <c r="G188" i="5"/>
  <c r="G294" i="5"/>
  <c r="G302" i="5"/>
  <c r="G310" i="5"/>
  <c r="G297" i="5"/>
  <c r="G321" i="5"/>
  <c r="G262" i="5"/>
  <c r="G339" i="5"/>
  <c r="G327" i="5"/>
  <c r="G205" i="5"/>
  <c r="G463" i="5"/>
  <c r="G458" i="5"/>
  <c r="G389" i="5"/>
  <c r="G636" i="5"/>
  <c r="G652" i="5"/>
  <c r="G677" i="5"/>
  <c r="G258" i="5"/>
  <c r="G562" i="5"/>
  <c r="G563" i="5"/>
  <c r="G631" i="5"/>
  <c r="G632" i="5"/>
  <c r="G460" i="5"/>
  <c r="G625" i="5"/>
  <c r="G681" i="5"/>
  <c r="G365" i="5"/>
  <c r="G544" i="5"/>
  <c r="G508" i="5"/>
  <c r="G163" i="5"/>
  <c r="G315" i="5"/>
  <c r="G557" i="5"/>
  <c r="G476" i="5"/>
  <c r="G416" i="5"/>
  <c r="G617" i="5"/>
  <c r="G667" i="5"/>
  <c r="O2" i="1"/>
  <c r="F68" i="5"/>
  <c r="F132" i="5"/>
  <c r="F73" i="5"/>
  <c r="F181" i="5"/>
  <c r="F44" i="5"/>
  <c r="F152" i="5"/>
  <c r="F10" i="5"/>
  <c r="F210" i="5"/>
  <c r="F37" i="5"/>
  <c r="F58" i="5"/>
  <c r="F206" i="5"/>
  <c r="F240" i="5"/>
  <c r="F204" i="5"/>
  <c r="F340" i="5"/>
  <c r="F413" i="5"/>
  <c r="F366" i="5"/>
  <c r="F350" i="5"/>
  <c r="F548" i="5"/>
  <c r="F494" i="5"/>
  <c r="F519" i="5"/>
  <c r="F551" i="5"/>
  <c r="F514" i="5"/>
  <c r="F594" i="5"/>
  <c r="F507" i="5"/>
  <c r="F388" i="5"/>
  <c r="G41" i="5"/>
  <c r="G11" i="5"/>
  <c r="G192" i="5"/>
  <c r="G54" i="5"/>
  <c r="G95" i="5"/>
  <c r="G106" i="5"/>
  <c r="G171" i="5"/>
  <c r="G141" i="5"/>
  <c r="G118" i="5"/>
  <c r="G286" i="5"/>
  <c r="G287" i="5"/>
  <c r="G319" i="5"/>
  <c r="G296" i="5"/>
  <c r="G256" i="5"/>
  <c r="G305" i="5"/>
  <c r="G322" i="5"/>
  <c r="G236" i="5"/>
  <c r="G415" i="5"/>
  <c r="G244" i="5"/>
  <c r="G435" i="5"/>
  <c r="G477" i="5"/>
  <c r="G398" i="5"/>
  <c r="G285" i="5"/>
  <c r="G420" i="5"/>
  <c r="G436" i="5"/>
  <c r="G532" i="5"/>
  <c r="G533" i="5"/>
  <c r="G334" i="5"/>
  <c r="G442" i="5"/>
  <c r="G430" i="5"/>
  <c r="G684" i="5"/>
  <c r="G496" i="5"/>
  <c r="G609" i="5"/>
  <c r="G586" i="5"/>
  <c r="G662" i="5"/>
  <c r="G678" i="5"/>
  <c r="G428" i="5"/>
  <c r="G649" i="5"/>
  <c r="G634" i="5"/>
  <c r="G672" i="5"/>
  <c r="G683" i="5"/>
  <c r="G506" i="5"/>
  <c r="G55" i="5"/>
  <c r="G49" i="5"/>
  <c r="G90" i="5"/>
  <c r="G92" i="5"/>
  <c r="G179" i="5"/>
  <c r="G14" i="5"/>
  <c r="G149" i="5"/>
  <c r="G216" i="5"/>
  <c r="G266" i="5"/>
  <c r="G313" i="5"/>
  <c r="G323" i="5"/>
  <c r="G345" i="5"/>
  <c r="G381" i="5"/>
  <c r="G397" i="5"/>
  <c r="G268" i="5"/>
  <c r="G346" i="5"/>
  <c r="G445" i="5"/>
  <c r="G237" i="5"/>
  <c r="G588" i="5"/>
  <c r="G596" i="5"/>
  <c r="G422" i="5"/>
  <c r="G534" i="5"/>
  <c r="G409" i="5"/>
  <c r="G451" i="5"/>
  <c r="G443" i="5"/>
  <c r="G584" i="5"/>
  <c r="G608" i="5"/>
  <c r="G628" i="5"/>
  <c r="G561" i="5"/>
  <c r="G669" i="5"/>
  <c r="G587" i="5"/>
  <c r="G360" i="5"/>
  <c r="G647" i="5"/>
  <c r="G663" i="5"/>
  <c r="G616" i="5"/>
  <c r="G579" i="5"/>
  <c r="G592" i="5"/>
  <c r="G545" i="5"/>
  <c r="G675" i="5"/>
  <c r="H147" i="5"/>
  <c r="H166" i="5"/>
  <c r="H89" i="5"/>
  <c r="H353" i="5"/>
  <c r="H520" i="5"/>
  <c r="H581" i="5"/>
  <c r="H644" i="5"/>
  <c r="G39" i="5"/>
  <c r="G67" i="5"/>
  <c r="G13" i="5"/>
  <c r="G161" i="5"/>
  <c r="G110" i="5"/>
  <c r="G129" i="5"/>
  <c r="G433" i="5"/>
  <c r="G269" i="5"/>
  <c r="G419" i="5"/>
  <c r="G326" i="5"/>
  <c r="G395" i="5"/>
  <c r="G580" i="5"/>
  <c r="G521" i="5"/>
  <c r="G686" i="5"/>
  <c r="G577" i="5"/>
  <c r="G56" i="5"/>
  <c r="G85" i="5"/>
  <c r="G122" i="5"/>
  <c r="G201" i="5"/>
  <c r="G185" i="5"/>
  <c r="G162" i="5"/>
  <c r="G207" i="5"/>
  <c r="G142" i="5"/>
  <c r="G241" i="5"/>
  <c r="G312" i="5"/>
  <c r="G259" i="5"/>
  <c r="G222" i="5"/>
  <c r="G246" i="5"/>
  <c r="G343" i="5"/>
  <c r="G483" i="5"/>
  <c r="G500" i="5"/>
  <c r="G604" i="5"/>
  <c r="G629" i="5"/>
  <c r="G633" i="5"/>
  <c r="G641" i="5"/>
  <c r="G569" i="5"/>
  <c r="G593" i="5"/>
  <c r="G43" i="5"/>
  <c r="G29" i="5"/>
  <c r="G45" i="5"/>
  <c r="G61" i="5"/>
  <c r="G98" i="5"/>
  <c r="G22" i="5"/>
  <c r="G175" i="5"/>
  <c r="G184" i="5"/>
  <c r="G6" i="5"/>
  <c r="G187" i="5"/>
  <c r="G140" i="5"/>
  <c r="G209" i="5"/>
  <c r="G261" i="5"/>
  <c r="G288" i="5"/>
  <c r="G469" i="5"/>
  <c r="G341" i="5"/>
  <c r="G472" i="5"/>
  <c r="G402" i="5"/>
  <c r="G434" i="5"/>
  <c r="G540" i="5"/>
  <c r="G375" i="5"/>
  <c r="G582" i="5"/>
  <c r="G421" i="5"/>
  <c r="G676" i="5"/>
  <c r="G444" i="5"/>
  <c r="G653" i="5"/>
  <c r="G685" i="5"/>
  <c r="G503" i="5"/>
  <c r="G448" i="5"/>
  <c r="G578" i="5"/>
  <c r="G411" i="5"/>
  <c r="G583" i="5"/>
  <c r="G69" i="5"/>
  <c r="AA18" i="1"/>
  <c r="AA6" i="1"/>
  <c r="AA4" i="1"/>
  <c r="K69" i="4" s="1"/>
  <c r="AA32" i="1"/>
  <c r="AA21" i="1"/>
  <c r="AA23" i="1"/>
  <c r="AA28" i="1"/>
  <c r="K508" i="4" s="1"/>
  <c r="AA24" i="1"/>
  <c r="AA8" i="1"/>
  <c r="AA16" i="1"/>
  <c r="AA2" i="1"/>
  <c r="AA12" i="1"/>
  <c r="Z33" i="1"/>
  <c r="AA9" i="1"/>
  <c r="AA31" i="1"/>
  <c r="AA3" i="1"/>
  <c r="K32" i="4" s="1"/>
  <c r="K32" i="5" s="1"/>
  <c r="AA26" i="1"/>
  <c r="AA7" i="1"/>
  <c r="L36" i="1"/>
  <c r="AA22" i="1"/>
  <c r="AA29" i="1"/>
  <c r="AA14" i="1"/>
  <c r="AA19" i="1"/>
  <c r="AA13" i="1"/>
  <c r="AA15" i="1"/>
  <c r="AA27" i="1"/>
  <c r="Y33" i="1"/>
  <c r="N33" i="1" l="1"/>
  <c r="K30" i="4"/>
  <c r="K30" i="5" s="1"/>
  <c r="K102" i="4"/>
  <c r="K102" i="5" s="1"/>
  <c r="K83" i="4"/>
  <c r="K83" i="5" s="1"/>
  <c r="K5" i="4"/>
  <c r="K5" i="5" s="1"/>
  <c r="K183" i="4"/>
  <c r="K183" i="5" s="1"/>
  <c r="K265" i="4"/>
  <c r="K265" i="5" s="1"/>
  <c r="K168" i="4"/>
  <c r="K168" i="5" s="1"/>
  <c r="K126" i="4"/>
  <c r="K126" i="5" s="1"/>
  <c r="K218" i="4"/>
  <c r="K218" i="5" s="1"/>
  <c r="K178" i="4"/>
  <c r="K178" i="5" s="1"/>
  <c r="K182" i="4"/>
  <c r="K182" i="5" s="1"/>
  <c r="K367" i="4"/>
  <c r="K367" i="5" s="1"/>
  <c r="K427" i="4"/>
  <c r="K427" i="5" s="1"/>
  <c r="K368" i="4"/>
  <c r="K368" i="5" s="1"/>
  <c r="K384" i="4"/>
  <c r="K384" i="5" s="1"/>
  <c r="K369" i="4"/>
  <c r="K369" i="5" s="1"/>
  <c r="K385" i="4"/>
  <c r="K385" i="5" s="1"/>
  <c r="K169" i="4"/>
  <c r="K169" i="5" s="1"/>
  <c r="K382" i="4"/>
  <c r="K382" i="5" s="1"/>
  <c r="K134" i="4"/>
  <c r="K134" i="5" s="1"/>
  <c r="K370" i="4"/>
  <c r="K370" i="5" s="1"/>
  <c r="K511" i="4"/>
  <c r="K511" i="5" s="1"/>
  <c r="K543" i="4"/>
  <c r="K543" i="5" s="1"/>
  <c r="K426" i="4"/>
  <c r="K426" i="5" s="1"/>
  <c r="K488" i="4"/>
  <c r="K488" i="5" s="1"/>
  <c r="K659" i="4"/>
  <c r="K659" i="5" s="1"/>
  <c r="K541" i="4"/>
  <c r="K541" i="5" s="1"/>
  <c r="K454" i="4"/>
  <c r="K454" i="5" s="1"/>
  <c r="K517" i="4"/>
  <c r="K517" i="5" s="1"/>
  <c r="K489" i="4"/>
  <c r="K489" i="5" s="1"/>
  <c r="K224" i="4"/>
  <c r="K224" i="5" s="1"/>
  <c r="K480" i="4"/>
  <c r="K480" i="5" s="1"/>
  <c r="K613" i="4"/>
  <c r="K613" i="5" s="1"/>
  <c r="K10" i="4"/>
  <c r="K58" i="4"/>
  <c r="K132" i="4"/>
  <c r="K37" i="4"/>
  <c r="K73" i="4"/>
  <c r="K44" i="4"/>
  <c r="K204" i="4"/>
  <c r="K350" i="4"/>
  <c r="K152" i="4"/>
  <c r="K68" i="4"/>
  <c r="K240" i="4"/>
  <c r="K388" i="4"/>
  <c r="K206" i="4"/>
  <c r="K210" i="4"/>
  <c r="K181" i="4"/>
  <c r="K507" i="4"/>
  <c r="K413" i="4"/>
  <c r="K519" i="4"/>
  <c r="K551" i="4"/>
  <c r="K514" i="4"/>
  <c r="K366" i="4"/>
  <c r="K340" i="4"/>
  <c r="K548" i="4"/>
  <c r="K494" i="4"/>
  <c r="K594" i="4"/>
  <c r="P29" i="1"/>
  <c r="O25" i="1"/>
  <c r="O31" i="1"/>
  <c r="K26" i="4"/>
  <c r="K62" i="4"/>
  <c r="K70" i="4"/>
  <c r="K94" i="4"/>
  <c r="K87" i="4"/>
  <c r="K107" i="4"/>
  <c r="K111" i="4"/>
  <c r="K155" i="4"/>
  <c r="K330" i="4"/>
  <c r="K273" i="4"/>
  <c r="K299" i="4"/>
  <c r="K214" i="4"/>
  <c r="K234" i="4"/>
  <c r="K289" i="4"/>
  <c r="K363" i="4"/>
  <c r="K383" i="4"/>
  <c r="K28" i="4"/>
  <c r="K396" i="4"/>
  <c r="K153" i="4"/>
  <c r="K425" i="4"/>
  <c r="K151" i="4"/>
  <c r="K231" i="4"/>
  <c r="K349" i="4"/>
  <c r="K394" i="4"/>
  <c r="K358" i="4"/>
  <c r="K470" i="4"/>
  <c r="K570" i="4"/>
  <c r="K374" i="4"/>
  <c r="K362" i="4"/>
  <c r="K490" i="4"/>
  <c r="K598" i="4"/>
  <c r="K682" i="4"/>
  <c r="K531" i="4"/>
  <c r="K464" i="4"/>
  <c r="K610" i="4"/>
  <c r="K680" i="4"/>
  <c r="K112" i="4"/>
  <c r="K112" i="5" s="1"/>
  <c r="K101" i="4"/>
  <c r="K101" i="5" s="1"/>
  <c r="K123" i="4"/>
  <c r="K123" i="5" s="1"/>
  <c r="K191" i="4"/>
  <c r="K191" i="5" s="1"/>
  <c r="K215" i="4"/>
  <c r="K215" i="5" s="1"/>
  <c r="K342" i="4"/>
  <c r="K342" i="5" s="1"/>
  <c r="K217" i="4"/>
  <c r="K217" i="5" s="1"/>
  <c r="K156" i="4"/>
  <c r="K156" i="5" s="1"/>
  <c r="K295" i="4"/>
  <c r="K295" i="5" s="1"/>
  <c r="K356" i="4"/>
  <c r="K356" i="5" s="1"/>
  <c r="K242" i="4"/>
  <c r="K242" i="5" s="1"/>
  <c r="K270" i="4"/>
  <c r="K270" i="5" s="1"/>
  <c r="K144" i="4"/>
  <c r="K144" i="5" s="1"/>
  <c r="K190" i="4"/>
  <c r="K190" i="5" s="1"/>
  <c r="K301" i="4"/>
  <c r="K301" i="5" s="1"/>
  <c r="K228" i="4"/>
  <c r="K228" i="5" s="1"/>
  <c r="K344" i="4"/>
  <c r="K344" i="5" s="1"/>
  <c r="K359" i="4"/>
  <c r="K359" i="5" s="1"/>
  <c r="K407" i="4"/>
  <c r="K407" i="5" s="1"/>
  <c r="K380" i="4"/>
  <c r="K380" i="5" s="1"/>
  <c r="K293" i="4"/>
  <c r="K293" i="5" s="1"/>
  <c r="K60" i="4"/>
  <c r="K60" i="5" s="1"/>
  <c r="K304" i="4"/>
  <c r="K304" i="5" s="1"/>
  <c r="K498" i="4"/>
  <c r="K498" i="5" s="1"/>
  <c r="K575" i="4"/>
  <c r="K575" i="5" s="1"/>
  <c r="K542" i="4"/>
  <c r="K542" i="5" s="1"/>
  <c r="K418" i="4"/>
  <c r="K418" i="5" s="1"/>
  <c r="K457" i="4"/>
  <c r="K457" i="5" s="1"/>
  <c r="K590" i="4"/>
  <c r="K590" i="5" s="1"/>
  <c r="K642" i="4"/>
  <c r="K642" i="5" s="1"/>
  <c r="K666" i="4"/>
  <c r="K666" i="5" s="1"/>
  <c r="K603" i="4"/>
  <c r="K603" i="5" s="1"/>
  <c r="K619" i="4"/>
  <c r="K619" i="5" s="1"/>
  <c r="K484" i="4"/>
  <c r="K484" i="5" s="1"/>
  <c r="K658" i="4"/>
  <c r="K658" i="5" s="1"/>
  <c r="K468" i="4"/>
  <c r="K468" i="5" s="1"/>
  <c r="K456" i="4"/>
  <c r="K456" i="5" s="1"/>
  <c r="K660" i="4"/>
  <c r="K660" i="5" s="1"/>
  <c r="K459" i="4"/>
  <c r="K459" i="5" s="1"/>
  <c r="K673" i="4"/>
  <c r="K673" i="5" s="1"/>
  <c r="K602" i="4"/>
  <c r="K602" i="5" s="1"/>
  <c r="K81" i="4"/>
  <c r="K143" i="4"/>
  <c r="K103" i="4"/>
  <c r="K53" i="4"/>
  <c r="K57" i="4"/>
  <c r="K164" i="4"/>
  <c r="K303" i="4"/>
  <c r="K230" i="4"/>
  <c r="K250" i="4"/>
  <c r="K203" i="4"/>
  <c r="K379" i="4"/>
  <c r="K329" i="4"/>
  <c r="K376" i="4"/>
  <c r="K280" i="4"/>
  <c r="K502" i="4"/>
  <c r="K574" i="4"/>
  <c r="K414" i="4"/>
  <c r="K405" i="4"/>
  <c r="K267" i="4"/>
  <c r="K492" i="4"/>
  <c r="K651" i="4"/>
  <c r="K499" i="4"/>
  <c r="K437" i="4"/>
  <c r="K553" i="4"/>
  <c r="K497" i="4"/>
  <c r="K624" i="4"/>
  <c r="K664" i="4"/>
  <c r="K606" i="4"/>
  <c r="K626" i="4"/>
  <c r="K589" i="4"/>
  <c r="K597" i="4"/>
  <c r="K601" i="4"/>
  <c r="K605" i="4"/>
  <c r="K493" i="4"/>
  <c r="K97" i="4"/>
  <c r="K109" i="4"/>
  <c r="K21" i="4"/>
  <c r="K212" i="4"/>
  <c r="K291" i="4"/>
  <c r="K245" i="4"/>
  <c r="K194" i="4"/>
  <c r="K239" i="4"/>
  <c r="K320" i="4"/>
  <c r="K336" i="4"/>
  <c r="K264" i="4"/>
  <c r="K401" i="4"/>
  <c r="K417" i="4"/>
  <c r="K510" i="4"/>
  <c r="K640" i="4"/>
  <c r="K656" i="4"/>
  <c r="K552" i="4"/>
  <c r="O16" i="1"/>
  <c r="AB3" i="1"/>
  <c r="L32" i="4" s="1"/>
  <c r="L32" i="5" s="1"/>
  <c r="AB7" i="1"/>
  <c r="AB12" i="1"/>
  <c r="AB20" i="1"/>
  <c r="AB17" i="1"/>
  <c r="AB30" i="1"/>
  <c r="AB22" i="1"/>
  <c r="AB29" i="1"/>
  <c r="AB14" i="1"/>
  <c r="AB5" i="1"/>
  <c r="AB4" i="1"/>
  <c r="L69" i="4" s="1"/>
  <c r="L69" i="5" s="1"/>
  <c r="AB26" i="1"/>
  <c r="AB9" i="1"/>
  <c r="AB13" i="1"/>
  <c r="AB11" i="1"/>
  <c r="AB32" i="1"/>
  <c r="AB6" i="1"/>
  <c r="AB19" i="1"/>
  <c r="AB18" i="1"/>
  <c r="AB8" i="1"/>
  <c r="AB28" i="1"/>
  <c r="L508" i="4" s="1"/>
  <c r="L508" i="5" s="1"/>
  <c r="AB10" i="1"/>
  <c r="AB24" i="1"/>
  <c r="AB15" i="1"/>
  <c r="AB21" i="1"/>
  <c r="AB23" i="1"/>
  <c r="AB25" i="1"/>
  <c r="L449" i="4" s="1"/>
  <c r="L449" i="5" s="1"/>
  <c r="AB16" i="1"/>
  <c r="AB27" i="1"/>
  <c r="AB31" i="1"/>
  <c r="K85" i="4"/>
  <c r="K122" i="4"/>
  <c r="K241" i="4"/>
  <c r="K201" i="4"/>
  <c r="K343" i="4"/>
  <c r="K56" i="4"/>
  <c r="K222" i="4"/>
  <c r="K246" i="4"/>
  <c r="K162" i="4"/>
  <c r="K207" i="4"/>
  <c r="K142" i="4"/>
  <c r="K312" i="4"/>
  <c r="K185" i="4"/>
  <c r="K259" i="4"/>
  <c r="K569" i="4"/>
  <c r="K483" i="4"/>
  <c r="K500" i="4"/>
  <c r="K604" i="4"/>
  <c r="K593" i="4"/>
  <c r="K629" i="4"/>
  <c r="K633" i="4"/>
  <c r="K641" i="4"/>
  <c r="K125" i="4"/>
  <c r="K135" i="4"/>
  <c r="K124" i="4"/>
  <c r="K338" i="4"/>
  <c r="K233" i="4"/>
  <c r="K257" i="4"/>
  <c r="K387" i="4"/>
  <c r="K128" i="4"/>
  <c r="K372" i="4"/>
  <c r="K408" i="4"/>
  <c r="K332" i="4"/>
  <c r="K446" i="4"/>
  <c r="K378" i="4"/>
  <c r="K473" i="4"/>
  <c r="K555" i="4"/>
  <c r="K429" i="4"/>
  <c r="K627" i="4"/>
  <c r="K654" i="4"/>
  <c r="K559" i="4"/>
  <c r="K657" i="4"/>
  <c r="K461" i="4"/>
  <c r="O8" i="1"/>
  <c r="K84" i="4"/>
  <c r="K96" i="4"/>
  <c r="K100" i="4"/>
  <c r="K120" i="4"/>
  <c r="K34" i="4"/>
  <c r="K38" i="4"/>
  <c r="K77" i="4"/>
  <c r="K59" i="4"/>
  <c r="K91" i="4"/>
  <c r="K12" i="4"/>
  <c r="K130" i="4"/>
  <c r="K306" i="4"/>
  <c r="K314" i="4"/>
  <c r="K137" i="4"/>
  <c r="K78" i="4"/>
  <c r="K36" i="4"/>
  <c r="K260" i="4"/>
  <c r="K271" i="4"/>
  <c r="K219" i="4"/>
  <c r="K131" i="4"/>
  <c r="K392" i="4"/>
  <c r="K316" i="4"/>
  <c r="K165" i="4"/>
  <c r="K585" i="4"/>
  <c r="K671" i="4"/>
  <c r="K573" i="4"/>
  <c r="K620" i="4"/>
  <c r="K512" i="4"/>
  <c r="K529" i="4"/>
  <c r="K467" i="4"/>
  <c r="K66" i="4"/>
  <c r="K66" i="5" s="1"/>
  <c r="K121" i="4"/>
  <c r="K121" i="5" s="1"/>
  <c r="K27" i="4"/>
  <c r="K27" i="5" s="1"/>
  <c r="K114" i="4"/>
  <c r="K114" i="5" s="1"/>
  <c r="K115" i="4"/>
  <c r="K115" i="5" s="1"/>
  <c r="K17" i="4"/>
  <c r="K17" i="5" s="1"/>
  <c r="K25" i="4"/>
  <c r="K25" i="5" s="1"/>
  <c r="K195" i="4"/>
  <c r="K195" i="5" s="1"/>
  <c r="K355" i="4"/>
  <c r="K355" i="5" s="1"/>
  <c r="K196" i="4"/>
  <c r="K196" i="5" s="1"/>
  <c r="K146" i="4"/>
  <c r="K146" i="5" s="1"/>
  <c r="K391" i="4"/>
  <c r="K391" i="5" s="1"/>
  <c r="K220" i="4"/>
  <c r="K220" i="5" s="1"/>
  <c r="K546" i="4"/>
  <c r="K546" i="5" s="1"/>
  <c r="K527" i="4"/>
  <c r="K527" i="5" s="1"/>
  <c r="K650" i="4"/>
  <c r="K650" i="5" s="1"/>
  <c r="K599" i="4"/>
  <c r="K599" i="5" s="1"/>
  <c r="K526" i="4"/>
  <c r="K526" i="5" s="1"/>
  <c r="K572" i="4"/>
  <c r="K572" i="5" s="1"/>
  <c r="K518" i="4"/>
  <c r="K518" i="5" s="1"/>
  <c r="O11" i="1"/>
  <c r="O21" i="1"/>
  <c r="O24" i="1"/>
  <c r="K105" i="4"/>
  <c r="K229" i="4"/>
  <c r="K176" i="4"/>
  <c r="K331" i="4"/>
  <c r="K290" i="4"/>
  <c r="K238" i="4"/>
  <c r="K74" i="4"/>
  <c r="K170" i="4"/>
  <c r="K337" i="4"/>
  <c r="K400" i="4"/>
  <c r="K432" i="4"/>
  <c r="K223" i="4"/>
  <c r="K317" i="4"/>
  <c r="K539" i="4"/>
  <c r="K438" i="4"/>
  <c r="K325" i="4"/>
  <c r="K255" i="4"/>
  <c r="K386" i="4"/>
  <c r="K227" i="4"/>
  <c r="K522" i="4"/>
  <c r="K462" i="4"/>
  <c r="K537" i="4"/>
  <c r="K465" i="4"/>
  <c r="K501" i="4"/>
  <c r="K623" i="4"/>
  <c r="K635" i="4"/>
  <c r="K630" i="4"/>
  <c r="K674" i="4"/>
  <c r="K646" i="4"/>
  <c r="K670" i="4"/>
  <c r="K637" i="4"/>
  <c r="O5" i="1"/>
  <c r="K88" i="4"/>
  <c r="K108" i="4"/>
  <c r="K75" i="4"/>
  <c r="K18" i="4"/>
  <c r="K47" i="4"/>
  <c r="K150" i="4"/>
  <c r="K318" i="4"/>
  <c r="K221" i="4"/>
  <c r="K20" i="4"/>
  <c r="K307" i="4"/>
  <c r="K226" i="4"/>
  <c r="K186" i="4"/>
  <c r="K243" i="4"/>
  <c r="K133" i="4"/>
  <c r="K235" i="4"/>
  <c r="K393" i="4"/>
  <c r="K202" i="4"/>
  <c r="K357" i="4"/>
  <c r="K479" i="4"/>
  <c r="K333" i="4"/>
  <c r="K482" i="4"/>
  <c r="K486" i="4"/>
  <c r="K607" i="4"/>
  <c r="K643" i="4"/>
  <c r="K504" i="4"/>
  <c r="K485" i="4"/>
  <c r="K516" i="4"/>
  <c r="K523" i="4"/>
  <c r="O19" i="1"/>
  <c r="K92" i="4"/>
  <c r="K14" i="4"/>
  <c r="K55" i="4"/>
  <c r="K90" i="4"/>
  <c r="K149" i="4"/>
  <c r="K49" i="4"/>
  <c r="K179" i="4"/>
  <c r="K346" i="4"/>
  <c r="K237" i="4"/>
  <c r="K323" i="4"/>
  <c r="K266" i="4"/>
  <c r="K313" i="4"/>
  <c r="K216" i="4"/>
  <c r="K345" i="4"/>
  <c r="K360" i="4"/>
  <c r="K268" i="4"/>
  <c r="K409" i="4"/>
  <c r="K443" i="4"/>
  <c r="K397" i="4"/>
  <c r="K422" i="4"/>
  <c r="K534" i="4"/>
  <c r="K579" i="4"/>
  <c r="K587" i="4"/>
  <c r="K647" i="4"/>
  <c r="K663" i="4"/>
  <c r="K675" i="4"/>
  <c r="K445" i="4"/>
  <c r="K561" i="4"/>
  <c r="K584" i="4"/>
  <c r="K381" i="4"/>
  <c r="K545" i="4"/>
  <c r="K588" i="4"/>
  <c r="K592" i="4"/>
  <c r="K596" i="4"/>
  <c r="K608" i="4"/>
  <c r="K616" i="4"/>
  <c r="K628" i="4"/>
  <c r="K451" i="4"/>
  <c r="K669" i="4"/>
  <c r="K54" i="4"/>
  <c r="K11" i="4"/>
  <c r="K106" i="4"/>
  <c r="K118" i="4"/>
  <c r="K95" i="4"/>
  <c r="K41" i="4"/>
  <c r="K171" i="4"/>
  <c r="K322" i="4"/>
  <c r="K334" i="4"/>
  <c r="K192" i="4"/>
  <c r="K319" i="4"/>
  <c r="K305" i="4"/>
  <c r="K141" i="4"/>
  <c r="K287" i="4"/>
  <c r="K415" i="4"/>
  <c r="K285" i="4"/>
  <c r="K420" i="4"/>
  <c r="K428" i="4"/>
  <c r="K236" i="4"/>
  <c r="K296" i="4"/>
  <c r="K256" i="4"/>
  <c r="K244" i="4"/>
  <c r="K398" i="4"/>
  <c r="K436" i="4"/>
  <c r="K435" i="4"/>
  <c r="K442" i="4"/>
  <c r="K506" i="4"/>
  <c r="K286" i="4"/>
  <c r="K430" i="4"/>
  <c r="K586" i="4"/>
  <c r="K496" i="4"/>
  <c r="K683" i="4"/>
  <c r="K477" i="4"/>
  <c r="K678" i="4"/>
  <c r="K532" i="4"/>
  <c r="K634" i="4"/>
  <c r="K672" i="4"/>
  <c r="K684" i="4"/>
  <c r="K533" i="4"/>
  <c r="K609" i="4"/>
  <c r="K649" i="4"/>
  <c r="K662" i="4"/>
  <c r="K76" i="4"/>
  <c r="K63" i="4"/>
  <c r="K9" i="4"/>
  <c r="K145" i="4"/>
  <c r="K249" i="4"/>
  <c r="K311" i="4"/>
  <c r="K24" i="4"/>
  <c r="K309" i="4"/>
  <c r="K72" i="4"/>
  <c r="K272" i="4"/>
  <c r="K431" i="4"/>
  <c r="K354" i="4"/>
  <c r="K364" i="4"/>
  <c r="K348" i="4"/>
  <c r="K361" i="4"/>
  <c r="K538" i="4"/>
  <c r="K279" i="4"/>
  <c r="K441" i="4"/>
  <c r="K505" i="4"/>
  <c r="K595" i="4"/>
  <c r="K481" i="4"/>
  <c r="K453" i="4"/>
  <c r="K645" i="4"/>
  <c r="K661" i="4"/>
  <c r="K406" i="4"/>
  <c r="K39" i="4"/>
  <c r="K67" i="4"/>
  <c r="K110" i="4"/>
  <c r="K13" i="4"/>
  <c r="K129" i="4"/>
  <c r="K326" i="4"/>
  <c r="K269" i="4"/>
  <c r="K161" i="4"/>
  <c r="K395" i="4"/>
  <c r="K419" i="4"/>
  <c r="K433" i="4"/>
  <c r="K521" i="4"/>
  <c r="K577" i="4"/>
  <c r="K580" i="4"/>
  <c r="K686" i="4"/>
  <c r="O28" i="1"/>
  <c r="O26" i="1"/>
  <c r="O10" i="1"/>
  <c r="O6" i="1"/>
  <c r="K51" i="4"/>
  <c r="K302" i="4"/>
  <c r="K310" i="4"/>
  <c r="K48" i="4"/>
  <c r="K52" i="4"/>
  <c r="K188" i="4"/>
  <c r="K205" i="4"/>
  <c r="K327" i="4"/>
  <c r="K339" i="4"/>
  <c r="K258" i="4"/>
  <c r="K262" i="4"/>
  <c r="K199" i="4"/>
  <c r="K297" i="4"/>
  <c r="K321" i="4"/>
  <c r="K294" i="4"/>
  <c r="K562" i="4"/>
  <c r="K64" i="4"/>
  <c r="K389" i="4"/>
  <c r="K458" i="4"/>
  <c r="K365" i="4"/>
  <c r="K460" i="4"/>
  <c r="K631" i="4"/>
  <c r="K632" i="4"/>
  <c r="K636" i="4"/>
  <c r="K652" i="4"/>
  <c r="K544" i="4"/>
  <c r="K625" i="4"/>
  <c r="K677" i="4"/>
  <c r="K681" i="4"/>
  <c r="K463" i="4"/>
  <c r="K563" i="4"/>
  <c r="K104" i="4"/>
  <c r="K46" i="4"/>
  <c r="K117" i="4"/>
  <c r="K19" i="4"/>
  <c r="K31" i="4"/>
  <c r="K71" i="4"/>
  <c r="K33" i="4"/>
  <c r="K159" i="4"/>
  <c r="K253" i="4"/>
  <c r="K180" i="4"/>
  <c r="K158" i="4"/>
  <c r="K193" i="4"/>
  <c r="K328" i="4"/>
  <c r="K399" i="4"/>
  <c r="K403" i="4"/>
  <c r="K423" i="4"/>
  <c r="K157" i="4"/>
  <c r="K189" i="4"/>
  <c r="K377" i="4"/>
  <c r="K284" i="4"/>
  <c r="K324" i="4"/>
  <c r="K639" i="4"/>
  <c r="K558" i="4"/>
  <c r="K93" i="4"/>
  <c r="K93" i="5" s="1"/>
  <c r="K119" i="4"/>
  <c r="K119" i="5" s="1"/>
  <c r="K139" i="4"/>
  <c r="K139" i="5" s="1"/>
  <c r="K298" i="4"/>
  <c r="K298" i="5" s="1"/>
  <c r="K136" i="4"/>
  <c r="K136" i="5" s="1"/>
  <c r="K225" i="4"/>
  <c r="K225" i="5" s="1"/>
  <c r="K160" i="4"/>
  <c r="K160" i="5" s="1"/>
  <c r="K138" i="4"/>
  <c r="K138" i="5" s="1"/>
  <c r="K335" i="4"/>
  <c r="K335" i="5" s="1"/>
  <c r="K347" i="4"/>
  <c r="K347" i="5" s="1"/>
  <c r="K148" i="4"/>
  <c r="K148" i="5" s="1"/>
  <c r="K404" i="4"/>
  <c r="K404" i="5" s="1"/>
  <c r="K247" i="4"/>
  <c r="K247" i="5" s="1"/>
  <c r="K263" i="4"/>
  <c r="K263" i="5" s="1"/>
  <c r="K248" i="4"/>
  <c r="K248" i="5" s="1"/>
  <c r="K373" i="4"/>
  <c r="K373" i="5" s="1"/>
  <c r="K591" i="4"/>
  <c r="K591" i="5" s="1"/>
  <c r="K655" i="4"/>
  <c r="K655" i="5" s="1"/>
  <c r="K614" i="4"/>
  <c r="K614" i="5" s="1"/>
  <c r="K439" i="4"/>
  <c r="K439" i="5" s="1"/>
  <c r="K440" i="4"/>
  <c r="K440" i="5" s="1"/>
  <c r="K621" i="4"/>
  <c r="K621" i="5" s="1"/>
  <c r="K452" i="4"/>
  <c r="K452" i="5" s="1"/>
  <c r="O13" i="1"/>
  <c r="O15" i="1"/>
  <c r="O27" i="1"/>
  <c r="K80" i="4"/>
  <c r="K116" i="4"/>
  <c r="K79" i="4"/>
  <c r="K154" i="4"/>
  <c r="K113" i="4"/>
  <c r="K86" i="4"/>
  <c r="K65" i="4"/>
  <c r="K208" i="4"/>
  <c r="K211" i="4"/>
  <c r="K352" i="4"/>
  <c r="K254" i="4"/>
  <c r="K174" i="4"/>
  <c r="K8" i="4"/>
  <c r="K292" i="4"/>
  <c r="K251" i="4"/>
  <c r="K232" i="4"/>
  <c r="K412" i="4"/>
  <c r="K198" i="4"/>
  <c r="K252" i="4"/>
  <c r="K475" i="4"/>
  <c r="K566" i="4"/>
  <c r="K474" i="4"/>
  <c r="K487" i="4"/>
  <c r="K308" i="4"/>
  <c r="K554" i="4"/>
  <c r="K611" i="4"/>
  <c r="K615" i="4"/>
  <c r="K509" i="4"/>
  <c r="K565" i="4"/>
  <c r="K491" i="4"/>
  <c r="K564" i="4"/>
  <c r="K547" i="4"/>
  <c r="K568" i="4"/>
  <c r="K612" i="4"/>
  <c r="K648" i="4"/>
  <c r="K668" i="4"/>
  <c r="K665" i="4"/>
  <c r="K618" i="4"/>
  <c r="K7" i="4"/>
  <c r="K23" i="4"/>
  <c r="K213" i="4"/>
  <c r="K40" i="4"/>
  <c r="K177" i="4"/>
  <c r="K173" i="4"/>
  <c r="K466" i="4"/>
  <c r="K450" i="4"/>
  <c r="K560" i="4"/>
  <c r="K679" i="4"/>
  <c r="K567" i="4"/>
  <c r="K535" i="4"/>
  <c r="K600" i="4"/>
  <c r="K576" i="4"/>
  <c r="K515" i="4"/>
  <c r="K638" i="4"/>
  <c r="K127" i="4"/>
  <c r="K42" i="4"/>
  <c r="K50" i="4"/>
  <c r="K3" i="4"/>
  <c r="K15" i="4"/>
  <c r="K35" i="4"/>
  <c r="K200" i="4"/>
  <c r="K16" i="4"/>
  <c r="K172" i="4"/>
  <c r="K274" i="4"/>
  <c r="K4" i="4"/>
  <c r="K282" i="4"/>
  <c r="K283" i="4"/>
  <c r="K275" i="4"/>
  <c r="K277" i="4"/>
  <c r="K278" i="4"/>
  <c r="K478" i="4"/>
  <c r="K281" i="4"/>
  <c r="K276" i="4"/>
  <c r="K471" i="4"/>
  <c r="K524" i="4"/>
  <c r="K622" i="4"/>
  <c r="K528" i="4"/>
  <c r="K2" i="4"/>
  <c r="K513" i="4"/>
  <c r="K495" i="4"/>
  <c r="K549" i="4"/>
  <c r="K550" i="4"/>
  <c r="K525" i="4"/>
  <c r="K163" i="4"/>
  <c r="K315" i="4"/>
  <c r="K416" i="4"/>
  <c r="K667" i="4"/>
  <c r="K476" i="4"/>
  <c r="K617" i="4"/>
  <c r="K557" i="4"/>
  <c r="O32" i="1"/>
  <c r="O4" i="1"/>
  <c r="O23" i="1"/>
  <c r="P22" i="1"/>
  <c r="K147" i="4"/>
  <c r="K89" i="4"/>
  <c r="K166" i="4"/>
  <c r="K353" i="4"/>
  <c r="K644" i="4"/>
  <c r="K581" i="4"/>
  <c r="K520" i="4"/>
  <c r="O18" i="1"/>
  <c r="O9" i="1"/>
  <c r="P14" i="1"/>
  <c r="H18" i="5"/>
  <c r="H75" i="5"/>
  <c r="H88" i="5"/>
  <c r="H20" i="5"/>
  <c r="H186" i="5"/>
  <c r="H47" i="5"/>
  <c r="H150" i="5"/>
  <c r="H108" i="5"/>
  <c r="H202" i="5"/>
  <c r="H226" i="5"/>
  <c r="H235" i="5"/>
  <c r="H243" i="5"/>
  <c r="H318" i="5"/>
  <c r="H133" i="5"/>
  <c r="H221" i="5"/>
  <c r="H333" i="5"/>
  <c r="H307" i="5"/>
  <c r="H393" i="5"/>
  <c r="H486" i="5"/>
  <c r="H643" i="5"/>
  <c r="H479" i="5"/>
  <c r="H607" i="5"/>
  <c r="H504" i="5"/>
  <c r="H482" i="5"/>
  <c r="H523" i="5"/>
  <c r="H516" i="5"/>
  <c r="H485" i="5"/>
  <c r="H357" i="5"/>
  <c r="P2" i="1"/>
  <c r="G73" i="5"/>
  <c r="G10" i="5"/>
  <c r="G58" i="5"/>
  <c r="G37" i="5"/>
  <c r="G44" i="5"/>
  <c r="G132" i="5"/>
  <c r="G152" i="5"/>
  <c r="G181" i="5"/>
  <c r="G68" i="5"/>
  <c r="G204" i="5"/>
  <c r="G240" i="5"/>
  <c r="G206" i="5"/>
  <c r="G413" i="5"/>
  <c r="G366" i="5"/>
  <c r="G210" i="5"/>
  <c r="G340" i="5"/>
  <c r="G507" i="5"/>
  <c r="G350" i="5"/>
  <c r="G548" i="5"/>
  <c r="G388" i="5"/>
  <c r="G494" i="5"/>
  <c r="G594" i="5"/>
  <c r="G551" i="5"/>
  <c r="G514" i="5"/>
  <c r="G519" i="5"/>
  <c r="H163" i="5"/>
  <c r="H416" i="5"/>
  <c r="H315" i="5"/>
  <c r="H667" i="5"/>
  <c r="H476" i="5"/>
  <c r="H617" i="5"/>
  <c r="H557" i="5"/>
  <c r="H34" i="5"/>
  <c r="H59" i="5"/>
  <c r="H96" i="5"/>
  <c r="H12" i="5"/>
  <c r="H36" i="5"/>
  <c r="H84" i="5"/>
  <c r="H77" i="5"/>
  <c r="H38" i="5"/>
  <c r="H78" i="5"/>
  <c r="H120" i="5"/>
  <c r="H165" i="5"/>
  <c r="H130" i="5"/>
  <c r="H137" i="5"/>
  <c r="H91" i="5"/>
  <c r="H131" i="5"/>
  <c r="H219" i="5"/>
  <c r="H316" i="5"/>
  <c r="H100" i="5"/>
  <c r="H306" i="5"/>
  <c r="H314" i="5"/>
  <c r="H392" i="5"/>
  <c r="H271" i="5"/>
  <c r="H260" i="5"/>
  <c r="H467" i="5"/>
  <c r="H512" i="5"/>
  <c r="H529" i="5"/>
  <c r="H585" i="5"/>
  <c r="H620" i="5"/>
  <c r="H573" i="5"/>
  <c r="H671" i="5"/>
  <c r="H135" i="5"/>
  <c r="H128" i="5"/>
  <c r="H124" i="5"/>
  <c r="H125" i="5"/>
  <c r="H233" i="5"/>
  <c r="H257" i="5"/>
  <c r="H408" i="5"/>
  <c r="H446" i="5"/>
  <c r="H378" i="5"/>
  <c r="H372" i="5"/>
  <c r="H429" i="5"/>
  <c r="H332" i="5"/>
  <c r="H338" i="5"/>
  <c r="H473" i="5"/>
  <c r="H461" i="5"/>
  <c r="H627" i="5"/>
  <c r="H559" i="5"/>
  <c r="H387" i="5"/>
  <c r="H654" i="5"/>
  <c r="H555" i="5"/>
  <c r="H657" i="5"/>
  <c r="H19" i="5"/>
  <c r="H104" i="5"/>
  <c r="H46" i="5"/>
  <c r="H33" i="5"/>
  <c r="H180" i="5"/>
  <c r="H157" i="5"/>
  <c r="H189" i="5"/>
  <c r="H71" i="5"/>
  <c r="H158" i="5"/>
  <c r="H159" i="5"/>
  <c r="H193" i="5"/>
  <c r="H31" i="5"/>
  <c r="H284" i="5"/>
  <c r="H324" i="5"/>
  <c r="H253" i="5"/>
  <c r="H399" i="5"/>
  <c r="H423" i="5"/>
  <c r="H328" i="5"/>
  <c r="H377" i="5"/>
  <c r="H117" i="5"/>
  <c r="H558" i="5"/>
  <c r="H403" i="5"/>
  <c r="H639" i="5"/>
  <c r="H11" i="5"/>
  <c r="H54" i="5"/>
  <c r="H118" i="5"/>
  <c r="H171" i="5"/>
  <c r="H41" i="5"/>
  <c r="H95" i="5"/>
  <c r="H141" i="5"/>
  <c r="H106" i="5"/>
  <c r="H192" i="5"/>
  <c r="H244" i="5"/>
  <c r="H285" i="5"/>
  <c r="H286" i="5"/>
  <c r="H287" i="5"/>
  <c r="H319" i="5"/>
  <c r="H236" i="5"/>
  <c r="H296" i="5"/>
  <c r="H305" i="5"/>
  <c r="H256" i="5"/>
  <c r="H322" i="5"/>
  <c r="H398" i="5"/>
  <c r="H430" i="5"/>
  <c r="H442" i="5"/>
  <c r="H334" i="5"/>
  <c r="H415" i="5"/>
  <c r="H420" i="5"/>
  <c r="H428" i="5"/>
  <c r="H436" i="5"/>
  <c r="H435" i="5"/>
  <c r="H477" i="5"/>
  <c r="H683" i="5"/>
  <c r="H496" i="5"/>
  <c r="H609" i="5"/>
  <c r="H662" i="5"/>
  <c r="H678" i="5"/>
  <c r="H506" i="5"/>
  <c r="H586" i="5"/>
  <c r="H532" i="5"/>
  <c r="H649" i="5"/>
  <c r="H684" i="5"/>
  <c r="H672" i="5"/>
  <c r="H634" i="5"/>
  <c r="H533" i="5"/>
  <c r="H40" i="5"/>
  <c r="H23" i="5"/>
  <c r="H173" i="5"/>
  <c r="H177" i="5"/>
  <c r="H7" i="5"/>
  <c r="H213" i="5"/>
  <c r="H450" i="5"/>
  <c r="H466" i="5"/>
  <c r="H535" i="5"/>
  <c r="H567" i="5"/>
  <c r="H560" i="5"/>
  <c r="H576" i="5"/>
  <c r="H600" i="5"/>
  <c r="H638" i="5"/>
  <c r="H515" i="5"/>
  <c r="H679" i="5"/>
  <c r="I86" i="5"/>
  <c r="I79" i="5"/>
  <c r="I8" i="5"/>
  <c r="I80" i="5"/>
  <c r="I65" i="5"/>
  <c r="I113" i="5"/>
  <c r="I154" i="5"/>
  <c r="I174" i="5"/>
  <c r="I211" i="5"/>
  <c r="I251" i="5"/>
  <c r="I254" i="5"/>
  <c r="I198" i="5"/>
  <c r="I116" i="5"/>
  <c r="I232" i="5"/>
  <c r="I292" i="5"/>
  <c r="I308" i="5"/>
  <c r="I252" i="5"/>
  <c r="I208" i="5"/>
  <c r="I412" i="5"/>
  <c r="I475" i="5"/>
  <c r="I547" i="5"/>
  <c r="I611" i="5"/>
  <c r="I566" i="5"/>
  <c r="I352" i="5"/>
  <c r="I509" i="5"/>
  <c r="I648" i="5"/>
  <c r="I491" i="5"/>
  <c r="I665" i="5"/>
  <c r="I474" i="5"/>
  <c r="I618" i="5"/>
  <c r="I568" i="5"/>
  <c r="I554" i="5"/>
  <c r="I487" i="5"/>
  <c r="I668" i="5"/>
  <c r="I564" i="5"/>
  <c r="I615" i="5"/>
  <c r="I565" i="5"/>
  <c r="I612" i="5"/>
  <c r="H69" i="5"/>
  <c r="H85" i="5"/>
  <c r="H56" i="5"/>
  <c r="H162" i="5"/>
  <c r="H122" i="5"/>
  <c r="H142" i="5"/>
  <c r="H201" i="5"/>
  <c r="H241" i="5"/>
  <c r="H185" i="5"/>
  <c r="H259" i="5"/>
  <c r="H222" i="5"/>
  <c r="H246" i="5"/>
  <c r="H207" i="5"/>
  <c r="H312" i="5"/>
  <c r="H343" i="5"/>
  <c r="H629" i="5"/>
  <c r="H569" i="5"/>
  <c r="H593" i="5"/>
  <c r="H483" i="5"/>
  <c r="H500" i="5"/>
  <c r="H604" i="5"/>
  <c r="H633" i="5"/>
  <c r="H641" i="5"/>
  <c r="H67" i="5"/>
  <c r="H13" i="5"/>
  <c r="H110" i="5"/>
  <c r="H39" i="5"/>
  <c r="H129" i="5"/>
  <c r="H161" i="5"/>
  <c r="H269" i="5"/>
  <c r="H433" i="5"/>
  <c r="H326" i="5"/>
  <c r="H395" i="5"/>
  <c r="H521" i="5"/>
  <c r="H577" i="5"/>
  <c r="H686" i="5"/>
  <c r="H419" i="5"/>
  <c r="H580" i="5"/>
  <c r="I89" i="5"/>
  <c r="I147" i="5"/>
  <c r="I166" i="5"/>
  <c r="I353" i="5"/>
  <c r="I581" i="5"/>
  <c r="I644" i="5"/>
  <c r="I520" i="5"/>
  <c r="H14" i="5"/>
  <c r="H92" i="5"/>
  <c r="H179" i="5"/>
  <c r="H149" i="5"/>
  <c r="H55" i="5"/>
  <c r="H90" i="5"/>
  <c r="H216" i="5"/>
  <c r="H49" i="5"/>
  <c r="H268" i="5"/>
  <c r="H266" i="5"/>
  <c r="H237" i="5"/>
  <c r="H313" i="5"/>
  <c r="H422" i="5"/>
  <c r="H360" i="5"/>
  <c r="H409" i="5"/>
  <c r="H323" i="5"/>
  <c r="H345" i="5"/>
  <c r="H445" i="5"/>
  <c r="H346" i="5"/>
  <c r="H381" i="5"/>
  <c r="H397" i="5"/>
  <c r="H534" i="5"/>
  <c r="H675" i="5"/>
  <c r="H584" i="5"/>
  <c r="H592" i="5"/>
  <c r="H608" i="5"/>
  <c r="H669" i="5"/>
  <c r="H545" i="5"/>
  <c r="H561" i="5"/>
  <c r="H579" i="5"/>
  <c r="H587" i="5"/>
  <c r="H616" i="5"/>
  <c r="H443" i="5"/>
  <c r="H588" i="5"/>
  <c r="H596" i="5"/>
  <c r="H451" i="5"/>
  <c r="H628" i="5"/>
  <c r="H647" i="5"/>
  <c r="H663" i="5"/>
  <c r="H508" i="5"/>
  <c r="H51" i="5"/>
  <c r="H52" i="5"/>
  <c r="H48" i="5"/>
  <c r="H64" i="5"/>
  <c r="H188" i="5"/>
  <c r="H199" i="5"/>
  <c r="H258" i="5"/>
  <c r="H262" i="5"/>
  <c r="H294" i="5"/>
  <c r="H302" i="5"/>
  <c r="H310" i="5"/>
  <c r="H297" i="5"/>
  <c r="H321" i="5"/>
  <c r="H205" i="5"/>
  <c r="H339" i="5"/>
  <c r="H389" i="5"/>
  <c r="H365" i="5"/>
  <c r="H460" i="5"/>
  <c r="H327" i="5"/>
  <c r="H463" i="5"/>
  <c r="H544" i="5"/>
  <c r="H677" i="5"/>
  <c r="H458" i="5"/>
  <c r="H562" i="5"/>
  <c r="H563" i="5"/>
  <c r="H632" i="5"/>
  <c r="H625" i="5"/>
  <c r="H681" i="5"/>
  <c r="H631" i="5"/>
  <c r="H652" i="5"/>
  <c r="H636" i="5"/>
  <c r="H26" i="5"/>
  <c r="H28" i="5"/>
  <c r="H62" i="5"/>
  <c r="H70" i="5"/>
  <c r="H111" i="5"/>
  <c r="H155" i="5"/>
  <c r="H94" i="5"/>
  <c r="H107" i="5"/>
  <c r="H151" i="5"/>
  <c r="H234" i="5"/>
  <c r="H214" i="5"/>
  <c r="H231" i="5"/>
  <c r="H87" i="5"/>
  <c r="H153" i="5"/>
  <c r="H289" i="5"/>
  <c r="H349" i="5"/>
  <c r="H358" i="5"/>
  <c r="H374" i="5"/>
  <c r="H383" i="5"/>
  <c r="H425" i="5"/>
  <c r="H362" i="5"/>
  <c r="H394" i="5"/>
  <c r="H299" i="5"/>
  <c r="H273" i="5"/>
  <c r="H396" i="5"/>
  <c r="H464" i="5"/>
  <c r="H363" i="5"/>
  <c r="H330" i="5"/>
  <c r="H598" i="5"/>
  <c r="H490" i="5"/>
  <c r="H570" i="5"/>
  <c r="H610" i="5"/>
  <c r="H470" i="5"/>
  <c r="H531" i="5"/>
  <c r="H682" i="5"/>
  <c r="H680" i="5"/>
  <c r="H21" i="5"/>
  <c r="H194" i="5"/>
  <c r="H97" i="5"/>
  <c r="H109" i="5"/>
  <c r="H239" i="5"/>
  <c r="H212" i="5"/>
  <c r="H245" i="5"/>
  <c r="H264" i="5"/>
  <c r="H320" i="5"/>
  <c r="H291" i="5"/>
  <c r="H336" i="5"/>
  <c r="H401" i="5"/>
  <c r="H417" i="5"/>
  <c r="H510" i="5"/>
  <c r="H552" i="5"/>
  <c r="H640" i="5"/>
  <c r="H656" i="5"/>
  <c r="H74" i="5"/>
  <c r="H170" i="5"/>
  <c r="H105" i="5"/>
  <c r="H227" i="5"/>
  <c r="H238" i="5"/>
  <c r="H223" i="5"/>
  <c r="H255" i="5"/>
  <c r="H317" i="5"/>
  <c r="H229" i="5"/>
  <c r="H176" i="5"/>
  <c r="H290" i="5"/>
  <c r="H400" i="5"/>
  <c r="H432" i="5"/>
  <c r="H325" i="5"/>
  <c r="H337" i="5"/>
  <c r="H386" i="5"/>
  <c r="H331" i="5"/>
  <c r="H465" i="5"/>
  <c r="H438" i="5"/>
  <c r="H462" i="5"/>
  <c r="H635" i="5"/>
  <c r="H637" i="5"/>
  <c r="H537" i="5"/>
  <c r="H630" i="5"/>
  <c r="H646" i="5"/>
  <c r="H670" i="5"/>
  <c r="H522" i="5"/>
  <c r="H539" i="5"/>
  <c r="H623" i="5"/>
  <c r="H674" i="5"/>
  <c r="H501" i="5"/>
  <c r="H82" i="5"/>
  <c r="H99" i="5"/>
  <c r="H167" i="5"/>
  <c r="H424" i="5"/>
  <c r="H536" i="5"/>
  <c r="H530" i="5"/>
  <c r="H447" i="5"/>
  <c r="H556" i="5"/>
  <c r="I15" i="5"/>
  <c r="I16" i="5"/>
  <c r="I42" i="5"/>
  <c r="I50" i="5"/>
  <c r="I4" i="5"/>
  <c r="I127" i="5"/>
  <c r="I3" i="5"/>
  <c r="I172" i="5"/>
  <c r="I283" i="5"/>
  <c r="I276" i="5"/>
  <c r="I275" i="5"/>
  <c r="I274" i="5"/>
  <c r="I200" i="5"/>
  <c r="I277" i="5"/>
  <c r="I35" i="5"/>
  <c r="I278" i="5"/>
  <c r="I281" i="5"/>
  <c r="I282" i="5"/>
  <c r="I471" i="5"/>
  <c r="I524" i="5"/>
  <c r="I528" i="5"/>
  <c r="I550" i="5"/>
  <c r="I513" i="5"/>
  <c r="I2" i="5"/>
  <c r="I495" i="5"/>
  <c r="I549" i="5"/>
  <c r="I478" i="5"/>
  <c r="I525" i="5"/>
  <c r="I622" i="5"/>
  <c r="H53" i="5"/>
  <c r="H103" i="5"/>
  <c r="H164" i="5"/>
  <c r="H250" i="5"/>
  <c r="H81" i="5"/>
  <c r="H203" i="5"/>
  <c r="H230" i="5"/>
  <c r="H57" i="5"/>
  <c r="H143" i="5"/>
  <c r="H267" i="5"/>
  <c r="H303" i="5"/>
  <c r="H280" i="5"/>
  <c r="H414" i="5"/>
  <c r="H437" i="5"/>
  <c r="H376" i="5"/>
  <c r="H329" i="5"/>
  <c r="H379" i="5"/>
  <c r="H405" i="5"/>
  <c r="H502" i="5"/>
  <c r="H574" i="5"/>
  <c r="H606" i="5"/>
  <c r="H651" i="5"/>
  <c r="H497" i="5"/>
  <c r="H553" i="5"/>
  <c r="H601" i="5"/>
  <c r="H499" i="5"/>
  <c r="H624" i="5"/>
  <c r="H492" i="5"/>
  <c r="H605" i="5"/>
  <c r="H626" i="5"/>
  <c r="H589" i="5"/>
  <c r="H493" i="5"/>
  <c r="H664" i="5"/>
  <c r="H597" i="5"/>
  <c r="H43" i="5"/>
  <c r="H29" i="5"/>
  <c r="H45" i="5"/>
  <c r="H61" i="5"/>
  <c r="H6" i="5"/>
  <c r="H22" i="5"/>
  <c r="H187" i="5"/>
  <c r="H140" i="5"/>
  <c r="H209" i="5"/>
  <c r="H184" i="5"/>
  <c r="H98" i="5"/>
  <c r="H261" i="5"/>
  <c r="H175" i="5"/>
  <c r="H288" i="5"/>
  <c r="H341" i="5"/>
  <c r="H375" i="5"/>
  <c r="H402" i="5"/>
  <c r="H434" i="5"/>
  <c r="H411" i="5"/>
  <c r="H444" i="5"/>
  <c r="H421" i="5"/>
  <c r="H448" i="5"/>
  <c r="H582" i="5"/>
  <c r="H503" i="5"/>
  <c r="H583" i="5"/>
  <c r="H653" i="5"/>
  <c r="H685" i="5"/>
  <c r="H469" i="5"/>
  <c r="H578" i="5"/>
  <c r="H472" i="5"/>
  <c r="H540" i="5"/>
  <c r="H676" i="5"/>
  <c r="M36" i="1"/>
  <c r="H449" i="5"/>
  <c r="H76" i="5"/>
  <c r="H24" i="5"/>
  <c r="H72" i="5"/>
  <c r="H9" i="5"/>
  <c r="H63" i="5"/>
  <c r="H249" i="5"/>
  <c r="H145" i="5"/>
  <c r="H309" i="5"/>
  <c r="H272" i="5"/>
  <c r="H279" i="5"/>
  <c r="H311" i="5"/>
  <c r="H406" i="5"/>
  <c r="H431" i="5"/>
  <c r="H361" i="5"/>
  <c r="H354" i="5"/>
  <c r="H364" i="5"/>
  <c r="H348" i="5"/>
  <c r="H441" i="5"/>
  <c r="H453" i="5"/>
  <c r="H645" i="5"/>
  <c r="H661" i="5"/>
  <c r="H481" i="5"/>
  <c r="H505" i="5"/>
  <c r="H538" i="5"/>
  <c r="H595" i="5"/>
  <c r="AA33" i="1"/>
  <c r="L35" i="1"/>
  <c r="AB2" i="1"/>
  <c r="O33" i="1" l="1"/>
  <c r="L82" i="4"/>
  <c r="L82" i="5" s="1"/>
  <c r="L99" i="4"/>
  <c r="L99" i="5" s="1"/>
  <c r="L167" i="4"/>
  <c r="L167" i="5" s="1"/>
  <c r="L424" i="4"/>
  <c r="L424" i="5" s="1"/>
  <c r="L447" i="4"/>
  <c r="L447" i="5" s="1"/>
  <c r="L536" i="4"/>
  <c r="L536" i="5" s="1"/>
  <c r="L556" i="4"/>
  <c r="L556" i="5" s="1"/>
  <c r="L530" i="4"/>
  <c r="L530" i="5" s="1"/>
  <c r="Q14" i="1"/>
  <c r="P28" i="1"/>
  <c r="L63" i="4"/>
  <c r="L63" i="5" s="1"/>
  <c r="L24" i="4"/>
  <c r="L24" i="5" s="1"/>
  <c r="L72" i="4"/>
  <c r="L72" i="5" s="1"/>
  <c r="L76" i="4"/>
  <c r="L76" i="5" s="1"/>
  <c r="L9" i="4"/>
  <c r="L9" i="5" s="1"/>
  <c r="L145" i="4"/>
  <c r="L145" i="5" s="1"/>
  <c r="L311" i="4"/>
  <c r="L311" i="5" s="1"/>
  <c r="L279" i="4"/>
  <c r="L279" i="5" s="1"/>
  <c r="L354" i="4"/>
  <c r="L354" i="5" s="1"/>
  <c r="L431" i="4"/>
  <c r="L431" i="5" s="1"/>
  <c r="L364" i="4"/>
  <c r="L364" i="5" s="1"/>
  <c r="L361" i="4"/>
  <c r="L361" i="5" s="1"/>
  <c r="L309" i="4"/>
  <c r="L309" i="5" s="1"/>
  <c r="L272" i="4"/>
  <c r="L272" i="5" s="1"/>
  <c r="L249" i="4"/>
  <c r="L249" i="5" s="1"/>
  <c r="L348" i="4"/>
  <c r="L348" i="5" s="1"/>
  <c r="L406" i="4"/>
  <c r="L406" i="5" s="1"/>
  <c r="L441" i="4"/>
  <c r="L441" i="5" s="1"/>
  <c r="L505" i="4"/>
  <c r="L505" i="5" s="1"/>
  <c r="L538" i="4"/>
  <c r="L538" i="5" s="1"/>
  <c r="L595" i="4"/>
  <c r="L595" i="5" s="1"/>
  <c r="L661" i="4"/>
  <c r="L661" i="5" s="1"/>
  <c r="L645" i="4"/>
  <c r="L645" i="5" s="1"/>
  <c r="L481" i="4"/>
  <c r="L481" i="5" s="1"/>
  <c r="L453" i="4"/>
  <c r="L453" i="5" s="1"/>
  <c r="L55" i="4"/>
  <c r="L55" i="5" s="1"/>
  <c r="L90" i="4"/>
  <c r="L90" i="5" s="1"/>
  <c r="L49" i="4"/>
  <c r="L49" i="5" s="1"/>
  <c r="L14" i="4"/>
  <c r="L14" i="5" s="1"/>
  <c r="L266" i="4"/>
  <c r="L266" i="5" s="1"/>
  <c r="L268" i="4"/>
  <c r="L268" i="5" s="1"/>
  <c r="L179" i="4"/>
  <c r="L179" i="5" s="1"/>
  <c r="L323" i="4"/>
  <c r="L323" i="5" s="1"/>
  <c r="L92" i="4"/>
  <c r="L92" i="5" s="1"/>
  <c r="L345" i="4"/>
  <c r="L345" i="5" s="1"/>
  <c r="L346" i="4"/>
  <c r="L346" i="5" s="1"/>
  <c r="L360" i="4"/>
  <c r="L360" i="5" s="1"/>
  <c r="L216" i="4"/>
  <c r="L216" i="5" s="1"/>
  <c r="L409" i="4"/>
  <c r="L409" i="5" s="1"/>
  <c r="L149" i="4"/>
  <c r="L149" i="5" s="1"/>
  <c r="L313" i="4"/>
  <c r="L313" i="5" s="1"/>
  <c r="L397" i="4"/>
  <c r="L397" i="5" s="1"/>
  <c r="L422" i="4"/>
  <c r="L422" i="5" s="1"/>
  <c r="L237" i="4"/>
  <c r="L237" i="5" s="1"/>
  <c r="L443" i="4"/>
  <c r="L443" i="5" s="1"/>
  <c r="L451" i="4"/>
  <c r="L451" i="5" s="1"/>
  <c r="L579" i="4"/>
  <c r="L579" i="5" s="1"/>
  <c r="L584" i="4"/>
  <c r="L584" i="5" s="1"/>
  <c r="L381" i="4"/>
  <c r="L381" i="5" s="1"/>
  <c r="L587" i="4"/>
  <c r="L587" i="5" s="1"/>
  <c r="L647" i="4"/>
  <c r="L647" i="5" s="1"/>
  <c r="L663" i="4"/>
  <c r="L663" i="5" s="1"/>
  <c r="L675" i="4"/>
  <c r="L675" i="5" s="1"/>
  <c r="L445" i="4"/>
  <c r="L445" i="5" s="1"/>
  <c r="L588" i="4"/>
  <c r="L588" i="5" s="1"/>
  <c r="L592" i="4"/>
  <c r="L592" i="5" s="1"/>
  <c r="L596" i="4"/>
  <c r="L596" i="5" s="1"/>
  <c r="L608" i="4"/>
  <c r="L608" i="5" s="1"/>
  <c r="L616" i="4"/>
  <c r="L616" i="5" s="1"/>
  <c r="L628" i="4"/>
  <c r="L628" i="5" s="1"/>
  <c r="L545" i="4"/>
  <c r="L545" i="5" s="1"/>
  <c r="L561" i="4"/>
  <c r="L561" i="5" s="1"/>
  <c r="L669" i="4"/>
  <c r="L669" i="5" s="1"/>
  <c r="L534" i="4"/>
  <c r="L534" i="5" s="1"/>
  <c r="L371" i="4"/>
  <c r="L371" i="5" s="1"/>
  <c r="L300" i="4"/>
  <c r="L300" i="5" s="1"/>
  <c r="L410" i="4"/>
  <c r="L410" i="5" s="1"/>
  <c r="L455" i="4"/>
  <c r="L455" i="5" s="1"/>
  <c r="L571" i="4"/>
  <c r="L571" i="5" s="1"/>
  <c r="L390" i="4"/>
  <c r="L390" i="5" s="1"/>
  <c r="P31" i="1"/>
  <c r="P4" i="1"/>
  <c r="P15" i="1"/>
  <c r="L151" i="4"/>
  <c r="L151" i="5" s="1"/>
  <c r="L94" i="4"/>
  <c r="L94" i="5" s="1"/>
  <c r="L28" i="4"/>
  <c r="L28" i="5" s="1"/>
  <c r="L87" i="4"/>
  <c r="L87" i="5" s="1"/>
  <c r="L107" i="4"/>
  <c r="L107" i="5" s="1"/>
  <c r="L111" i="4"/>
  <c r="L111" i="5" s="1"/>
  <c r="L26" i="4"/>
  <c r="L26" i="5" s="1"/>
  <c r="L62" i="4"/>
  <c r="L62" i="5" s="1"/>
  <c r="L70" i="4"/>
  <c r="L70" i="5" s="1"/>
  <c r="L155" i="4"/>
  <c r="L155" i="5" s="1"/>
  <c r="L234" i="4"/>
  <c r="L234" i="5" s="1"/>
  <c r="L299" i="4"/>
  <c r="L299" i="5" s="1"/>
  <c r="L153" i="4"/>
  <c r="L153" i="5" s="1"/>
  <c r="L214" i="4"/>
  <c r="L214" i="5" s="1"/>
  <c r="L349" i="4"/>
  <c r="L349" i="5" s="1"/>
  <c r="L363" i="4"/>
  <c r="L363" i="5" s="1"/>
  <c r="L383" i="4"/>
  <c r="L383" i="5" s="1"/>
  <c r="L289" i="4"/>
  <c r="L289" i="5" s="1"/>
  <c r="L396" i="4"/>
  <c r="L396" i="5" s="1"/>
  <c r="L231" i="4"/>
  <c r="L231" i="5" s="1"/>
  <c r="L273" i="4"/>
  <c r="L273" i="5" s="1"/>
  <c r="L425" i="4"/>
  <c r="L425" i="5" s="1"/>
  <c r="L330" i="4"/>
  <c r="L330" i="5" s="1"/>
  <c r="L358" i="4"/>
  <c r="L358" i="5" s="1"/>
  <c r="L531" i="4"/>
  <c r="L531" i="5" s="1"/>
  <c r="L374" i="4"/>
  <c r="L374" i="5" s="1"/>
  <c r="L362" i="4"/>
  <c r="L362" i="5" s="1"/>
  <c r="L464" i="4"/>
  <c r="L464" i="5" s="1"/>
  <c r="L490" i="4"/>
  <c r="L490" i="5" s="1"/>
  <c r="L570" i="4"/>
  <c r="L570" i="5" s="1"/>
  <c r="L598" i="4"/>
  <c r="L598" i="5" s="1"/>
  <c r="L610" i="4"/>
  <c r="L610" i="5" s="1"/>
  <c r="L682" i="4"/>
  <c r="L682" i="5" s="1"/>
  <c r="L394" i="4"/>
  <c r="L394" i="5" s="1"/>
  <c r="L680" i="4"/>
  <c r="L680" i="5" s="1"/>
  <c r="L470" i="4"/>
  <c r="L470" i="5" s="1"/>
  <c r="L39" i="4"/>
  <c r="L39" i="5" s="1"/>
  <c r="L67" i="4"/>
  <c r="L67" i="5" s="1"/>
  <c r="L110" i="4"/>
  <c r="L110" i="5" s="1"/>
  <c r="L13" i="4"/>
  <c r="L13" i="5" s="1"/>
  <c r="L161" i="4"/>
  <c r="L161" i="5" s="1"/>
  <c r="L395" i="4"/>
  <c r="L395" i="5" s="1"/>
  <c r="L419" i="4"/>
  <c r="L419" i="5" s="1"/>
  <c r="L269" i="4"/>
  <c r="L269" i="5" s="1"/>
  <c r="L326" i="4"/>
  <c r="L326" i="5" s="1"/>
  <c r="L433" i="4"/>
  <c r="L433" i="5" s="1"/>
  <c r="L129" i="4"/>
  <c r="L129" i="5" s="1"/>
  <c r="L580" i="4"/>
  <c r="L580" i="5" s="1"/>
  <c r="L521" i="4"/>
  <c r="L521" i="5" s="1"/>
  <c r="L577" i="4"/>
  <c r="L577" i="5" s="1"/>
  <c r="L686" i="4"/>
  <c r="L686" i="5" s="1"/>
  <c r="L136" i="4"/>
  <c r="L136" i="5" s="1"/>
  <c r="L139" i="4"/>
  <c r="L139" i="5" s="1"/>
  <c r="L138" i="4"/>
  <c r="L138" i="5" s="1"/>
  <c r="L93" i="4"/>
  <c r="L93" i="5" s="1"/>
  <c r="L119" i="4"/>
  <c r="L119" i="5" s="1"/>
  <c r="L263" i="4"/>
  <c r="L263" i="5" s="1"/>
  <c r="L225" i="4"/>
  <c r="L225" i="5" s="1"/>
  <c r="L404" i="4"/>
  <c r="L404" i="5" s="1"/>
  <c r="L248" i="4"/>
  <c r="L248" i="5" s="1"/>
  <c r="L335" i="4"/>
  <c r="L335" i="5" s="1"/>
  <c r="L247" i="4"/>
  <c r="L247" i="5" s="1"/>
  <c r="L298" i="4"/>
  <c r="L298" i="5" s="1"/>
  <c r="L160" i="4"/>
  <c r="L160" i="5" s="1"/>
  <c r="L148" i="4"/>
  <c r="L148" i="5" s="1"/>
  <c r="L373" i="4"/>
  <c r="L373" i="5" s="1"/>
  <c r="L439" i="4"/>
  <c r="L439" i="5" s="1"/>
  <c r="L440" i="4"/>
  <c r="L440" i="5" s="1"/>
  <c r="L452" i="4"/>
  <c r="L452" i="5" s="1"/>
  <c r="L347" i="4"/>
  <c r="L347" i="5" s="1"/>
  <c r="L591" i="4"/>
  <c r="L591" i="5" s="1"/>
  <c r="L655" i="4"/>
  <c r="L655" i="5" s="1"/>
  <c r="L621" i="4"/>
  <c r="L621" i="5" s="1"/>
  <c r="L614" i="4"/>
  <c r="L614" i="5" s="1"/>
  <c r="AC3" i="1"/>
  <c r="M32" i="4" s="1"/>
  <c r="M32" i="5" s="1"/>
  <c r="AC7" i="1"/>
  <c r="AC30" i="1"/>
  <c r="AC12" i="1"/>
  <c r="AC20" i="1"/>
  <c r="AC17" i="1"/>
  <c r="AC2" i="1"/>
  <c r="AC22" i="1"/>
  <c r="AC14" i="1"/>
  <c r="AC29" i="1"/>
  <c r="AC31" i="1"/>
  <c r="AC25" i="1"/>
  <c r="M449" i="4" s="1"/>
  <c r="M449" i="5" s="1"/>
  <c r="AC9" i="1"/>
  <c r="AC10" i="1"/>
  <c r="AC18" i="1"/>
  <c r="AC24" i="1"/>
  <c r="AC11" i="1"/>
  <c r="AC23" i="1"/>
  <c r="AC4" i="1"/>
  <c r="M69" i="4" s="1"/>
  <c r="M69" i="5" s="1"/>
  <c r="AC32" i="1"/>
  <c r="AC21" i="1"/>
  <c r="AC5" i="1"/>
  <c r="AC26" i="1"/>
  <c r="AC28" i="1"/>
  <c r="M508" i="4" s="1"/>
  <c r="M508" i="5" s="1"/>
  <c r="AC27" i="1"/>
  <c r="AC8" i="1"/>
  <c r="AC15" i="1"/>
  <c r="AC19" i="1"/>
  <c r="AC13" i="1"/>
  <c r="AC16" i="1"/>
  <c r="AC6" i="1"/>
  <c r="P6" i="1"/>
  <c r="L103" i="4"/>
  <c r="L103" i="5" s="1"/>
  <c r="L53" i="4"/>
  <c r="L53" i="5" s="1"/>
  <c r="L57" i="4"/>
  <c r="L57" i="5" s="1"/>
  <c r="L203" i="4"/>
  <c r="L203" i="5" s="1"/>
  <c r="L230" i="4"/>
  <c r="L230" i="5" s="1"/>
  <c r="L81" i="4"/>
  <c r="L81" i="5" s="1"/>
  <c r="L143" i="4"/>
  <c r="L143" i="5" s="1"/>
  <c r="L303" i="4"/>
  <c r="L303" i="5" s="1"/>
  <c r="L250" i="4"/>
  <c r="L250" i="5" s="1"/>
  <c r="L280" i="4"/>
  <c r="L280" i="5" s="1"/>
  <c r="L379" i="4"/>
  <c r="L379" i="5" s="1"/>
  <c r="L376" i="4"/>
  <c r="L376" i="5" s="1"/>
  <c r="L329" i="4"/>
  <c r="L329" i="5" s="1"/>
  <c r="L267" i="4"/>
  <c r="L267" i="5" s="1"/>
  <c r="L499" i="4"/>
  <c r="L499" i="5" s="1"/>
  <c r="L164" i="4"/>
  <c r="L164" i="5" s="1"/>
  <c r="L414" i="4"/>
  <c r="L414" i="5" s="1"/>
  <c r="L492" i="4"/>
  <c r="L492" i="5" s="1"/>
  <c r="L651" i="4"/>
  <c r="L651" i="5" s="1"/>
  <c r="L589" i="4"/>
  <c r="L589" i="5" s="1"/>
  <c r="L597" i="4"/>
  <c r="L597" i="5" s="1"/>
  <c r="L493" i="4"/>
  <c r="L493" i="5" s="1"/>
  <c r="L601" i="4"/>
  <c r="L601" i="5" s="1"/>
  <c r="L574" i="4"/>
  <c r="L574" i="5" s="1"/>
  <c r="L624" i="4"/>
  <c r="L624" i="5" s="1"/>
  <c r="L664" i="4"/>
  <c r="L664" i="5" s="1"/>
  <c r="L606" i="4"/>
  <c r="L606" i="5" s="1"/>
  <c r="L626" i="4"/>
  <c r="L626" i="5" s="1"/>
  <c r="L405" i="4"/>
  <c r="L405" i="5" s="1"/>
  <c r="L497" i="4"/>
  <c r="L497" i="5" s="1"/>
  <c r="L605" i="4"/>
  <c r="L605" i="5" s="1"/>
  <c r="L437" i="4"/>
  <c r="L437" i="5" s="1"/>
  <c r="L502" i="4"/>
  <c r="L502" i="5" s="1"/>
  <c r="L553" i="4"/>
  <c r="L553" i="5" s="1"/>
  <c r="L56" i="4"/>
  <c r="L56" i="5" s="1"/>
  <c r="L122" i="4"/>
  <c r="L122" i="5" s="1"/>
  <c r="L142" i="4"/>
  <c r="L142" i="5" s="1"/>
  <c r="L162" i="4"/>
  <c r="L162" i="5" s="1"/>
  <c r="L207" i="4"/>
  <c r="L207" i="5" s="1"/>
  <c r="L201" i="4"/>
  <c r="L201" i="5" s="1"/>
  <c r="L185" i="4"/>
  <c r="L185" i="5" s="1"/>
  <c r="L85" i="4"/>
  <c r="L85" i="5" s="1"/>
  <c r="L246" i="4"/>
  <c r="L246" i="5" s="1"/>
  <c r="L312" i="4"/>
  <c r="L312" i="5" s="1"/>
  <c r="L241" i="4"/>
  <c r="L241" i="5" s="1"/>
  <c r="L222" i="4"/>
  <c r="L222" i="5" s="1"/>
  <c r="L343" i="4"/>
  <c r="L343" i="5" s="1"/>
  <c r="L483" i="4"/>
  <c r="L483" i="5" s="1"/>
  <c r="L500" i="4"/>
  <c r="L500" i="5" s="1"/>
  <c r="L641" i="4"/>
  <c r="L641" i="5" s="1"/>
  <c r="L259" i="4"/>
  <c r="L259" i="5" s="1"/>
  <c r="L633" i="4"/>
  <c r="L633" i="5" s="1"/>
  <c r="L604" i="4"/>
  <c r="L604" i="5" s="1"/>
  <c r="L593" i="4"/>
  <c r="L593" i="5" s="1"/>
  <c r="L629" i="4"/>
  <c r="L629" i="5" s="1"/>
  <c r="L569" i="4"/>
  <c r="L569" i="5" s="1"/>
  <c r="L44" i="4"/>
  <c r="L44" i="5" s="1"/>
  <c r="L68" i="4"/>
  <c r="L68" i="5" s="1"/>
  <c r="L37" i="4"/>
  <c r="L37" i="5" s="1"/>
  <c r="L73" i="4"/>
  <c r="L73" i="5" s="1"/>
  <c r="L10" i="4"/>
  <c r="L10" i="5" s="1"/>
  <c r="L58" i="4"/>
  <c r="L58" i="5" s="1"/>
  <c r="L210" i="4"/>
  <c r="L210" i="5" s="1"/>
  <c r="L132" i="4"/>
  <c r="L132" i="5" s="1"/>
  <c r="L206" i="4"/>
  <c r="L206" i="5" s="1"/>
  <c r="L181" i="4"/>
  <c r="L181" i="5" s="1"/>
  <c r="L350" i="4"/>
  <c r="L350" i="5" s="1"/>
  <c r="L388" i="4"/>
  <c r="L388" i="5" s="1"/>
  <c r="L152" i="4"/>
  <c r="L152" i="5" s="1"/>
  <c r="L204" i="4"/>
  <c r="L204" i="5" s="1"/>
  <c r="L240" i="4"/>
  <c r="L240" i="5" s="1"/>
  <c r="L507" i="4"/>
  <c r="L507" i="5" s="1"/>
  <c r="L519" i="4"/>
  <c r="L519" i="5" s="1"/>
  <c r="L551" i="4"/>
  <c r="L551" i="5" s="1"/>
  <c r="L340" i="4"/>
  <c r="L340" i="5" s="1"/>
  <c r="L413" i="4"/>
  <c r="L413" i="5" s="1"/>
  <c r="L548" i="4"/>
  <c r="L548" i="5" s="1"/>
  <c r="L494" i="4"/>
  <c r="L494" i="5" s="1"/>
  <c r="L514" i="4"/>
  <c r="L514" i="5" s="1"/>
  <c r="L594" i="4"/>
  <c r="L594" i="5" s="1"/>
  <c r="L366" i="4"/>
  <c r="L366" i="5" s="1"/>
  <c r="P32" i="1"/>
  <c r="P13" i="1"/>
  <c r="P19" i="1"/>
  <c r="P24" i="1"/>
  <c r="P8" i="1"/>
  <c r="L47" i="4"/>
  <c r="L47" i="5" s="1"/>
  <c r="L75" i="4"/>
  <c r="L75" i="5" s="1"/>
  <c r="L20" i="4"/>
  <c r="L20" i="5" s="1"/>
  <c r="L18" i="4"/>
  <c r="L18" i="5" s="1"/>
  <c r="L150" i="4"/>
  <c r="L150" i="5" s="1"/>
  <c r="L186" i="4"/>
  <c r="L186" i="5" s="1"/>
  <c r="L202" i="4"/>
  <c r="L202" i="5" s="1"/>
  <c r="L226" i="4"/>
  <c r="L226" i="5" s="1"/>
  <c r="L133" i="4"/>
  <c r="L133" i="5" s="1"/>
  <c r="L307" i="4"/>
  <c r="L307" i="5" s="1"/>
  <c r="L108" i="4"/>
  <c r="L108" i="5" s="1"/>
  <c r="L88" i="4"/>
  <c r="L88" i="5" s="1"/>
  <c r="L333" i="4"/>
  <c r="L333" i="5" s="1"/>
  <c r="L243" i="4"/>
  <c r="L243" i="5" s="1"/>
  <c r="L393" i="4"/>
  <c r="L393" i="5" s="1"/>
  <c r="L318" i="4"/>
  <c r="L318" i="5" s="1"/>
  <c r="L479" i="4"/>
  <c r="L479" i="5" s="1"/>
  <c r="L523" i="4"/>
  <c r="L523" i="5" s="1"/>
  <c r="L357" i="4"/>
  <c r="L357" i="5" s="1"/>
  <c r="L504" i="4"/>
  <c r="L504" i="5" s="1"/>
  <c r="L516" i="4"/>
  <c r="L516" i="5" s="1"/>
  <c r="L235" i="4"/>
  <c r="L235" i="5" s="1"/>
  <c r="L221" i="4"/>
  <c r="L221" i="5" s="1"/>
  <c r="L607" i="4"/>
  <c r="L607" i="5" s="1"/>
  <c r="L643" i="4"/>
  <c r="L643" i="5" s="1"/>
  <c r="L482" i="4"/>
  <c r="L482" i="5" s="1"/>
  <c r="L485" i="4"/>
  <c r="L485" i="5" s="1"/>
  <c r="L486" i="4"/>
  <c r="L486" i="5" s="1"/>
  <c r="L102" i="4"/>
  <c r="L102" i="5" s="1"/>
  <c r="L134" i="4"/>
  <c r="L134" i="5" s="1"/>
  <c r="L83" i="4"/>
  <c r="L83" i="5" s="1"/>
  <c r="L5" i="4"/>
  <c r="L5" i="5" s="1"/>
  <c r="L30" i="4"/>
  <c r="L30" i="5" s="1"/>
  <c r="L178" i="4"/>
  <c r="L178" i="5" s="1"/>
  <c r="L182" i="4"/>
  <c r="L182" i="5" s="1"/>
  <c r="L183" i="4"/>
  <c r="L183" i="5" s="1"/>
  <c r="L126" i="4"/>
  <c r="L126" i="5" s="1"/>
  <c r="L169" i="4"/>
  <c r="L169" i="5" s="1"/>
  <c r="L218" i="4"/>
  <c r="L218" i="5" s="1"/>
  <c r="L224" i="4"/>
  <c r="L224" i="5" s="1"/>
  <c r="L265" i="4"/>
  <c r="L265" i="5" s="1"/>
  <c r="L367" i="4"/>
  <c r="L367" i="5" s="1"/>
  <c r="L427" i="4"/>
  <c r="L427" i="5" s="1"/>
  <c r="L368" i="4"/>
  <c r="L368" i="5" s="1"/>
  <c r="L384" i="4"/>
  <c r="L384" i="5" s="1"/>
  <c r="L168" i="4"/>
  <c r="L168" i="5" s="1"/>
  <c r="L369" i="4"/>
  <c r="L369" i="5" s="1"/>
  <c r="L385" i="4"/>
  <c r="L385" i="5" s="1"/>
  <c r="L370" i="4"/>
  <c r="L370" i="5" s="1"/>
  <c r="L511" i="4"/>
  <c r="L511" i="5" s="1"/>
  <c r="L543" i="4"/>
  <c r="L543" i="5" s="1"/>
  <c r="L426" i="4"/>
  <c r="L426" i="5" s="1"/>
  <c r="L480" i="4"/>
  <c r="L480" i="5" s="1"/>
  <c r="L488" i="4"/>
  <c r="L488" i="5" s="1"/>
  <c r="L489" i="4"/>
  <c r="L489" i="5" s="1"/>
  <c r="L382" i="4"/>
  <c r="L382" i="5" s="1"/>
  <c r="L659" i="4"/>
  <c r="L659" i="5" s="1"/>
  <c r="L541" i="4"/>
  <c r="L541" i="5" s="1"/>
  <c r="L613" i="4"/>
  <c r="L613" i="5" s="1"/>
  <c r="L517" i="4"/>
  <c r="L517" i="5" s="1"/>
  <c r="L454" i="4"/>
  <c r="L454" i="5" s="1"/>
  <c r="L19" i="4"/>
  <c r="L19" i="5" s="1"/>
  <c r="L31" i="4"/>
  <c r="L31" i="5" s="1"/>
  <c r="L71" i="4"/>
  <c r="L71" i="5" s="1"/>
  <c r="L117" i="4"/>
  <c r="L117" i="5" s="1"/>
  <c r="L33" i="4"/>
  <c r="L33" i="5" s="1"/>
  <c r="L46" i="4"/>
  <c r="L46" i="5" s="1"/>
  <c r="L158" i="4"/>
  <c r="L158" i="5" s="1"/>
  <c r="L159" i="4"/>
  <c r="L159" i="5" s="1"/>
  <c r="L157" i="4"/>
  <c r="L157" i="5" s="1"/>
  <c r="L189" i="4"/>
  <c r="L189" i="5" s="1"/>
  <c r="L193" i="4"/>
  <c r="L193" i="5" s="1"/>
  <c r="L328" i="4"/>
  <c r="L328" i="5" s="1"/>
  <c r="L253" i="4"/>
  <c r="L253" i="5" s="1"/>
  <c r="L399" i="4"/>
  <c r="L399" i="5" s="1"/>
  <c r="L403" i="4"/>
  <c r="L403" i="5" s="1"/>
  <c r="L423" i="4"/>
  <c r="L423" i="5" s="1"/>
  <c r="L104" i="4"/>
  <c r="L104" i="5" s="1"/>
  <c r="L377" i="4"/>
  <c r="L377" i="5" s="1"/>
  <c r="L180" i="4"/>
  <c r="L180" i="5" s="1"/>
  <c r="L324" i="4"/>
  <c r="L324" i="5" s="1"/>
  <c r="L284" i="4"/>
  <c r="L284" i="5" s="1"/>
  <c r="L639" i="4"/>
  <c r="L639" i="5" s="1"/>
  <c r="L558" i="4"/>
  <c r="L558" i="5" s="1"/>
  <c r="L27" i="4"/>
  <c r="L27" i="5" s="1"/>
  <c r="L146" i="4"/>
  <c r="L146" i="5" s="1"/>
  <c r="L114" i="4"/>
  <c r="L114" i="5" s="1"/>
  <c r="L121" i="4"/>
  <c r="L121" i="5" s="1"/>
  <c r="L17" i="4"/>
  <c r="L17" i="5" s="1"/>
  <c r="L25" i="4"/>
  <c r="L25" i="5" s="1"/>
  <c r="L115" i="4"/>
  <c r="L115" i="5" s="1"/>
  <c r="L66" i="4"/>
  <c r="L66" i="5" s="1"/>
  <c r="L195" i="4"/>
  <c r="L195" i="5" s="1"/>
  <c r="L391" i="4"/>
  <c r="L391" i="5" s="1"/>
  <c r="L355" i="4"/>
  <c r="L355" i="5" s="1"/>
  <c r="L220" i="4"/>
  <c r="L220" i="5" s="1"/>
  <c r="L527" i="4"/>
  <c r="L527" i="5" s="1"/>
  <c r="L572" i="4"/>
  <c r="L572" i="5" s="1"/>
  <c r="L599" i="4"/>
  <c r="L599" i="5" s="1"/>
  <c r="L196" i="4"/>
  <c r="L196" i="5" s="1"/>
  <c r="L546" i="4"/>
  <c r="L546" i="5" s="1"/>
  <c r="L526" i="4"/>
  <c r="L526" i="5" s="1"/>
  <c r="L650" i="4"/>
  <c r="L650" i="5" s="1"/>
  <c r="L518" i="4"/>
  <c r="L518" i="5" s="1"/>
  <c r="P25" i="1"/>
  <c r="P18" i="1"/>
  <c r="P10" i="1"/>
  <c r="L7" i="4"/>
  <c r="L7" i="5" s="1"/>
  <c r="L23" i="4"/>
  <c r="L23" i="5" s="1"/>
  <c r="L40" i="4"/>
  <c r="L40" i="5" s="1"/>
  <c r="L213" i="4"/>
  <c r="L213" i="5" s="1"/>
  <c r="L173" i="4"/>
  <c r="L173" i="5" s="1"/>
  <c r="L177" i="4"/>
  <c r="L177" i="5" s="1"/>
  <c r="L515" i="4"/>
  <c r="L515" i="5" s="1"/>
  <c r="L535" i="4"/>
  <c r="L535" i="5" s="1"/>
  <c r="L567" i="4"/>
  <c r="L567" i="5" s="1"/>
  <c r="L560" i="4"/>
  <c r="L560" i="5" s="1"/>
  <c r="L576" i="4"/>
  <c r="L576" i="5" s="1"/>
  <c r="L679" i="4"/>
  <c r="L679" i="5" s="1"/>
  <c r="L450" i="4"/>
  <c r="L450" i="5" s="1"/>
  <c r="L600" i="4"/>
  <c r="L600" i="5" s="1"/>
  <c r="L466" i="4"/>
  <c r="L466" i="5" s="1"/>
  <c r="L638" i="4"/>
  <c r="L638" i="5" s="1"/>
  <c r="L59" i="4"/>
  <c r="L59" i="5" s="1"/>
  <c r="L120" i="4"/>
  <c r="L120" i="5" s="1"/>
  <c r="L131" i="4"/>
  <c r="L131" i="5" s="1"/>
  <c r="L12" i="4"/>
  <c r="L12" i="5" s="1"/>
  <c r="L36" i="4"/>
  <c r="L36" i="5" s="1"/>
  <c r="L91" i="4"/>
  <c r="L91" i="5" s="1"/>
  <c r="L77" i="4"/>
  <c r="L77" i="5" s="1"/>
  <c r="L130" i="4"/>
  <c r="L130" i="5" s="1"/>
  <c r="L34" i="4"/>
  <c r="L34" i="5" s="1"/>
  <c r="L38" i="4"/>
  <c r="L38" i="5" s="1"/>
  <c r="L78" i="4"/>
  <c r="L78" i="5" s="1"/>
  <c r="L96" i="4"/>
  <c r="L96" i="5" s="1"/>
  <c r="L84" i="4"/>
  <c r="L84" i="5" s="1"/>
  <c r="L100" i="4"/>
  <c r="L100" i="5" s="1"/>
  <c r="L271" i="4"/>
  <c r="L271" i="5" s="1"/>
  <c r="L165" i="4"/>
  <c r="L165" i="5" s="1"/>
  <c r="L137" i="4"/>
  <c r="L137" i="5" s="1"/>
  <c r="L306" i="4"/>
  <c r="L306" i="5" s="1"/>
  <c r="L260" i="4"/>
  <c r="L260" i="5" s="1"/>
  <c r="L219" i="4"/>
  <c r="L219" i="5" s="1"/>
  <c r="L392" i="4"/>
  <c r="L392" i="5" s="1"/>
  <c r="L316" i="4"/>
  <c r="L316" i="5" s="1"/>
  <c r="L467" i="4"/>
  <c r="L467" i="5" s="1"/>
  <c r="L512" i="4"/>
  <c r="L512" i="5" s="1"/>
  <c r="L671" i="4"/>
  <c r="L671" i="5" s="1"/>
  <c r="L573" i="4"/>
  <c r="L573" i="5" s="1"/>
  <c r="L314" i="4"/>
  <c r="L314" i="5" s="1"/>
  <c r="L585" i="4"/>
  <c r="L585" i="5" s="1"/>
  <c r="L620" i="4"/>
  <c r="L620" i="5" s="1"/>
  <c r="L529" i="4"/>
  <c r="L529" i="5" s="1"/>
  <c r="L128" i="4"/>
  <c r="L128" i="5" s="1"/>
  <c r="L125" i="4"/>
  <c r="L125" i="5" s="1"/>
  <c r="L135" i="4"/>
  <c r="L135" i="5" s="1"/>
  <c r="L387" i="4"/>
  <c r="L387" i="5" s="1"/>
  <c r="L338" i="4"/>
  <c r="L338" i="5" s="1"/>
  <c r="L372" i="4"/>
  <c r="L372" i="5" s="1"/>
  <c r="L408" i="4"/>
  <c r="L408" i="5" s="1"/>
  <c r="L124" i="4"/>
  <c r="L124" i="5" s="1"/>
  <c r="L257" i="4"/>
  <c r="L257" i="5" s="1"/>
  <c r="L555" i="4"/>
  <c r="L555" i="5" s="1"/>
  <c r="L559" i="4"/>
  <c r="L559" i="5" s="1"/>
  <c r="L429" i="4"/>
  <c r="L429" i="5" s="1"/>
  <c r="L233" i="4"/>
  <c r="L233" i="5" s="1"/>
  <c r="L332" i="4"/>
  <c r="L332" i="5" s="1"/>
  <c r="L378" i="4"/>
  <c r="L378" i="5" s="1"/>
  <c r="L473" i="4"/>
  <c r="L473" i="5" s="1"/>
  <c r="L627" i="4"/>
  <c r="L627" i="5" s="1"/>
  <c r="L654" i="4"/>
  <c r="L654" i="5" s="1"/>
  <c r="L461" i="4"/>
  <c r="L461" i="5" s="1"/>
  <c r="L446" i="4"/>
  <c r="L446" i="5" s="1"/>
  <c r="L657" i="4"/>
  <c r="L657" i="5" s="1"/>
  <c r="L60" i="4"/>
  <c r="L60" i="5" s="1"/>
  <c r="L144" i="4"/>
  <c r="L144" i="5" s="1"/>
  <c r="L123" i="4"/>
  <c r="L123" i="5" s="1"/>
  <c r="L190" i="4"/>
  <c r="L190" i="5" s="1"/>
  <c r="L112" i="4"/>
  <c r="L112" i="5" s="1"/>
  <c r="L215" i="4"/>
  <c r="L215" i="5" s="1"/>
  <c r="L191" i="4"/>
  <c r="L191" i="5" s="1"/>
  <c r="L295" i="4"/>
  <c r="L295" i="5" s="1"/>
  <c r="L156" i="4"/>
  <c r="L156" i="5" s="1"/>
  <c r="L301" i="4"/>
  <c r="L301" i="5" s="1"/>
  <c r="L228" i="4"/>
  <c r="L228" i="5" s="1"/>
  <c r="L359" i="4"/>
  <c r="L359" i="5" s="1"/>
  <c r="L407" i="4"/>
  <c r="L407" i="5" s="1"/>
  <c r="L101" i="4"/>
  <c r="L101" i="5" s="1"/>
  <c r="L342" i="4"/>
  <c r="L342" i="5" s="1"/>
  <c r="L380" i="4"/>
  <c r="L380" i="5" s="1"/>
  <c r="L217" i="4"/>
  <c r="L217" i="5" s="1"/>
  <c r="L242" i="4"/>
  <c r="L242" i="5" s="1"/>
  <c r="L356" i="4"/>
  <c r="L356" i="5" s="1"/>
  <c r="L459" i="4"/>
  <c r="L459" i="5" s="1"/>
  <c r="L575" i="4"/>
  <c r="L575" i="5" s="1"/>
  <c r="L293" i="4"/>
  <c r="L293" i="5" s="1"/>
  <c r="L304" i="4"/>
  <c r="L304" i="5" s="1"/>
  <c r="L456" i="4"/>
  <c r="L456" i="5" s="1"/>
  <c r="L468" i="4"/>
  <c r="L468" i="5" s="1"/>
  <c r="L484" i="4"/>
  <c r="L484" i="5" s="1"/>
  <c r="L270" i="4"/>
  <c r="L270" i="5" s="1"/>
  <c r="L344" i="4"/>
  <c r="L344" i="5" s="1"/>
  <c r="L418" i="4"/>
  <c r="L418" i="5" s="1"/>
  <c r="L457" i="4"/>
  <c r="L457" i="5" s="1"/>
  <c r="L603" i="4"/>
  <c r="L603" i="5" s="1"/>
  <c r="L619" i="4"/>
  <c r="L619" i="5" s="1"/>
  <c r="L498" i="4"/>
  <c r="L498" i="5" s="1"/>
  <c r="L642" i="4"/>
  <c r="L642" i="5" s="1"/>
  <c r="L666" i="4"/>
  <c r="L666" i="5" s="1"/>
  <c r="L673" i="4"/>
  <c r="L673" i="5" s="1"/>
  <c r="L658" i="4"/>
  <c r="L658" i="5" s="1"/>
  <c r="L542" i="4"/>
  <c r="L542" i="5" s="1"/>
  <c r="L660" i="4"/>
  <c r="L660" i="5" s="1"/>
  <c r="L590" i="4"/>
  <c r="L590" i="5" s="1"/>
  <c r="L602" i="4"/>
  <c r="L602" i="5" s="1"/>
  <c r="Q29" i="1"/>
  <c r="P5" i="1"/>
  <c r="Q22" i="1"/>
  <c r="P21" i="1"/>
  <c r="L163" i="4"/>
  <c r="L163" i="5" s="1"/>
  <c r="L315" i="4"/>
  <c r="L315" i="5" s="1"/>
  <c r="L416" i="4"/>
  <c r="L416" i="5" s="1"/>
  <c r="L476" i="4"/>
  <c r="L476" i="5" s="1"/>
  <c r="L667" i="4"/>
  <c r="L667" i="5" s="1"/>
  <c r="L557" i="4"/>
  <c r="L557" i="5" s="1"/>
  <c r="L617" i="4"/>
  <c r="L617" i="5" s="1"/>
  <c r="L21" i="4"/>
  <c r="L21" i="5" s="1"/>
  <c r="L109" i="4"/>
  <c r="L109" i="5" s="1"/>
  <c r="L194" i="4"/>
  <c r="L194" i="5" s="1"/>
  <c r="L97" i="4"/>
  <c r="L97" i="5" s="1"/>
  <c r="L291" i="4"/>
  <c r="L291" i="5" s="1"/>
  <c r="L239" i="4"/>
  <c r="L239" i="5" s="1"/>
  <c r="L212" i="4"/>
  <c r="L212" i="5" s="1"/>
  <c r="L245" i="4"/>
  <c r="L245" i="5" s="1"/>
  <c r="L401" i="4"/>
  <c r="L401" i="5" s="1"/>
  <c r="L417" i="4"/>
  <c r="L417" i="5" s="1"/>
  <c r="L264" i="4"/>
  <c r="L264" i="5" s="1"/>
  <c r="L320" i="4"/>
  <c r="L320" i="5" s="1"/>
  <c r="L336" i="4"/>
  <c r="L336" i="5" s="1"/>
  <c r="L552" i="4"/>
  <c r="L552" i="5" s="1"/>
  <c r="L510" i="4"/>
  <c r="L510" i="5" s="1"/>
  <c r="L640" i="4"/>
  <c r="L640" i="5" s="1"/>
  <c r="L656" i="4"/>
  <c r="L656" i="5" s="1"/>
  <c r="L79" i="4"/>
  <c r="L79" i="5" s="1"/>
  <c r="L86" i="4"/>
  <c r="L86" i="5" s="1"/>
  <c r="L8" i="4"/>
  <c r="L8" i="5" s="1"/>
  <c r="L65" i="4"/>
  <c r="L65" i="5" s="1"/>
  <c r="L154" i="4"/>
  <c r="L154" i="5" s="1"/>
  <c r="L174" i="4"/>
  <c r="L174" i="5" s="1"/>
  <c r="L80" i="4"/>
  <c r="L80" i="5" s="1"/>
  <c r="L116" i="4"/>
  <c r="L116" i="5" s="1"/>
  <c r="L113" i="4"/>
  <c r="L113" i="5" s="1"/>
  <c r="L211" i="4"/>
  <c r="L211" i="5" s="1"/>
  <c r="L198" i="4"/>
  <c r="L198" i="5" s="1"/>
  <c r="L208" i="4"/>
  <c r="L208" i="5" s="1"/>
  <c r="L254" i="4"/>
  <c r="L254" i="5" s="1"/>
  <c r="L251" i="4"/>
  <c r="L251" i="5" s="1"/>
  <c r="L412" i="4"/>
  <c r="L412" i="5" s="1"/>
  <c r="L352" i="4"/>
  <c r="L352" i="5" s="1"/>
  <c r="L308" i="4"/>
  <c r="L308" i="5" s="1"/>
  <c r="L232" i="4"/>
  <c r="L232" i="5" s="1"/>
  <c r="L475" i="4"/>
  <c r="L475" i="5" s="1"/>
  <c r="L487" i="4"/>
  <c r="L487" i="5" s="1"/>
  <c r="L491" i="4"/>
  <c r="L491" i="5" s="1"/>
  <c r="L547" i="4"/>
  <c r="L547" i="5" s="1"/>
  <c r="L252" i="4"/>
  <c r="L252" i="5" s="1"/>
  <c r="L564" i="4"/>
  <c r="L564" i="5" s="1"/>
  <c r="L568" i="4"/>
  <c r="L568" i="5" s="1"/>
  <c r="L474" i="4"/>
  <c r="L474" i="5" s="1"/>
  <c r="L554" i="4"/>
  <c r="L554" i="5" s="1"/>
  <c r="L611" i="4"/>
  <c r="L611" i="5" s="1"/>
  <c r="L615" i="4"/>
  <c r="L615" i="5" s="1"/>
  <c r="L509" i="4"/>
  <c r="L509" i="5" s="1"/>
  <c r="L612" i="4"/>
  <c r="L612" i="5" s="1"/>
  <c r="L648" i="4"/>
  <c r="L648" i="5" s="1"/>
  <c r="L668" i="4"/>
  <c r="L668" i="5" s="1"/>
  <c r="L665" i="4"/>
  <c r="L665" i="5" s="1"/>
  <c r="L292" i="4"/>
  <c r="L292" i="5" s="1"/>
  <c r="L565" i="4"/>
  <c r="L565" i="5" s="1"/>
  <c r="L566" i="4"/>
  <c r="L566" i="5" s="1"/>
  <c r="L618" i="4"/>
  <c r="L618" i="5" s="1"/>
  <c r="P26" i="1"/>
  <c r="L51" i="4"/>
  <c r="L51" i="5" s="1"/>
  <c r="L48" i="4"/>
  <c r="L48" i="5" s="1"/>
  <c r="L52" i="4"/>
  <c r="L52" i="5" s="1"/>
  <c r="L64" i="4"/>
  <c r="L64" i="5" s="1"/>
  <c r="L258" i="4"/>
  <c r="L258" i="5" s="1"/>
  <c r="L262" i="4"/>
  <c r="L262" i="5" s="1"/>
  <c r="L199" i="4"/>
  <c r="L199" i="5" s="1"/>
  <c r="L327" i="4"/>
  <c r="L327" i="5" s="1"/>
  <c r="L188" i="4"/>
  <c r="L188" i="5" s="1"/>
  <c r="L205" i="4"/>
  <c r="L205" i="5" s="1"/>
  <c r="L310" i="4"/>
  <c r="L310" i="5" s="1"/>
  <c r="L321" i="4"/>
  <c r="L321" i="5" s="1"/>
  <c r="L297" i="4"/>
  <c r="L297" i="5" s="1"/>
  <c r="L302" i="4"/>
  <c r="L302" i="5" s="1"/>
  <c r="L339" i="4"/>
  <c r="L339" i="5" s="1"/>
  <c r="L463" i="4"/>
  <c r="L463" i="5" s="1"/>
  <c r="L563" i="4"/>
  <c r="L563" i="5" s="1"/>
  <c r="L389" i="4"/>
  <c r="L389" i="5" s="1"/>
  <c r="L460" i="4"/>
  <c r="L460" i="5" s="1"/>
  <c r="L544" i="4"/>
  <c r="L544" i="5" s="1"/>
  <c r="L365" i="4"/>
  <c r="L365" i="5" s="1"/>
  <c r="L458" i="4"/>
  <c r="L458" i="5" s="1"/>
  <c r="L631" i="4"/>
  <c r="L631" i="5" s="1"/>
  <c r="L625" i="4"/>
  <c r="L625" i="5" s="1"/>
  <c r="L677" i="4"/>
  <c r="L677" i="5" s="1"/>
  <c r="L562" i="4"/>
  <c r="L562" i="5" s="1"/>
  <c r="L632" i="4"/>
  <c r="L632" i="5" s="1"/>
  <c r="L636" i="4"/>
  <c r="L636" i="5" s="1"/>
  <c r="L652" i="4"/>
  <c r="L652" i="5" s="1"/>
  <c r="L681" i="4"/>
  <c r="L681" i="5" s="1"/>
  <c r="L294" i="4"/>
  <c r="L294" i="5" s="1"/>
  <c r="L74" i="4"/>
  <c r="L74" i="5" s="1"/>
  <c r="L170" i="4"/>
  <c r="L170" i="5" s="1"/>
  <c r="L238" i="4"/>
  <c r="L238" i="5" s="1"/>
  <c r="L105" i="4"/>
  <c r="L105" i="5" s="1"/>
  <c r="L317" i="4"/>
  <c r="L317" i="5" s="1"/>
  <c r="L337" i="4"/>
  <c r="L337" i="5" s="1"/>
  <c r="L229" i="4"/>
  <c r="L229" i="5" s="1"/>
  <c r="L400" i="4"/>
  <c r="L400" i="5" s="1"/>
  <c r="L432" i="4"/>
  <c r="L432" i="5" s="1"/>
  <c r="L290" i="4"/>
  <c r="L290" i="5" s="1"/>
  <c r="L227" i="4"/>
  <c r="L227" i="5" s="1"/>
  <c r="L176" i="4"/>
  <c r="L176" i="5" s="1"/>
  <c r="L255" i="4"/>
  <c r="L255" i="5" s="1"/>
  <c r="L539" i="4"/>
  <c r="L539" i="5" s="1"/>
  <c r="L386" i="4"/>
  <c r="L386" i="5" s="1"/>
  <c r="L325" i="4"/>
  <c r="L325" i="5" s="1"/>
  <c r="L223" i="4"/>
  <c r="L223" i="5" s="1"/>
  <c r="L522" i="4"/>
  <c r="L522" i="5" s="1"/>
  <c r="L623" i="4"/>
  <c r="L623" i="5" s="1"/>
  <c r="L635" i="4"/>
  <c r="L635" i="5" s="1"/>
  <c r="L462" i="4"/>
  <c r="L462" i="5" s="1"/>
  <c r="L646" i="4"/>
  <c r="L646" i="5" s="1"/>
  <c r="L670" i="4"/>
  <c r="L670" i="5" s="1"/>
  <c r="L537" i="4"/>
  <c r="L537" i="5" s="1"/>
  <c r="L465" i="4"/>
  <c r="L465" i="5" s="1"/>
  <c r="L637" i="4"/>
  <c r="L637" i="5" s="1"/>
  <c r="L630" i="4"/>
  <c r="L630" i="5" s="1"/>
  <c r="L674" i="4"/>
  <c r="L674" i="5" s="1"/>
  <c r="L331" i="4"/>
  <c r="L331" i="5" s="1"/>
  <c r="L501" i="4"/>
  <c r="L501" i="5" s="1"/>
  <c r="L438" i="4"/>
  <c r="L438" i="5" s="1"/>
  <c r="L3" i="4"/>
  <c r="L3" i="5" s="1"/>
  <c r="L15" i="4"/>
  <c r="L15" i="5" s="1"/>
  <c r="L35" i="4"/>
  <c r="L35" i="5" s="1"/>
  <c r="L4" i="4"/>
  <c r="L4" i="5" s="1"/>
  <c r="L16" i="4"/>
  <c r="L16" i="5" s="1"/>
  <c r="L42" i="4"/>
  <c r="L42" i="5" s="1"/>
  <c r="L50" i="4"/>
  <c r="L50" i="5" s="1"/>
  <c r="L127" i="4"/>
  <c r="L127" i="5" s="1"/>
  <c r="L274" i="4"/>
  <c r="L274" i="5" s="1"/>
  <c r="L200" i="4"/>
  <c r="L200" i="5" s="1"/>
  <c r="L275" i="4"/>
  <c r="L275" i="5" s="1"/>
  <c r="L172" i="4"/>
  <c r="L172" i="5" s="1"/>
  <c r="L282" i="4"/>
  <c r="L282" i="5" s="1"/>
  <c r="L277" i="4"/>
  <c r="L277" i="5" s="1"/>
  <c r="L276" i="4"/>
  <c r="L276" i="5" s="1"/>
  <c r="L281" i="4"/>
  <c r="L281" i="5" s="1"/>
  <c r="L283" i="4"/>
  <c r="L283" i="5" s="1"/>
  <c r="L278" i="4"/>
  <c r="L278" i="5" s="1"/>
  <c r="L2" i="4"/>
  <c r="L2" i="5" s="1"/>
  <c r="L471" i="4"/>
  <c r="L471" i="5" s="1"/>
  <c r="L495" i="4"/>
  <c r="L495" i="5" s="1"/>
  <c r="L524" i="4"/>
  <c r="L524" i="5" s="1"/>
  <c r="L528" i="4"/>
  <c r="L528" i="5" s="1"/>
  <c r="L622" i="4"/>
  <c r="L622" i="5" s="1"/>
  <c r="L525" i="4"/>
  <c r="L525" i="5" s="1"/>
  <c r="L478" i="4"/>
  <c r="L478" i="5" s="1"/>
  <c r="L513" i="4"/>
  <c r="L513" i="5" s="1"/>
  <c r="L549" i="4"/>
  <c r="L549" i="5" s="1"/>
  <c r="L550" i="4"/>
  <c r="L550" i="5" s="1"/>
  <c r="P16" i="1"/>
  <c r="P9" i="1"/>
  <c r="P23" i="1"/>
  <c r="P27" i="1"/>
  <c r="P11" i="1"/>
  <c r="L11" i="4"/>
  <c r="L11" i="5" s="1"/>
  <c r="L106" i="4"/>
  <c r="L106" i="5" s="1"/>
  <c r="L95" i="4"/>
  <c r="L95" i="5" s="1"/>
  <c r="L41" i="4"/>
  <c r="L41" i="5" s="1"/>
  <c r="L54" i="4"/>
  <c r="L54" i="5" s="1"/>
  <c r="L118" i="4"/>
  <c r="L118" i="5" s="1"/>
  <c r="L286" i="4"/>
  <c r="L286" i="5" s="1"/>
  <c r="L171" i="4"/>
  <c r="L171" i="5" s="1"/>
  <c r="L319" i="4"/>
  <c r="L319" i="5" s="1"/>
  <c r="L296" i="4"/>
  <c r="L296" i="5" s="1"/>
  <c r="L322" i="4"/>
  <c r="L322" i="5" s="1"/>
  <c r="L256" i="4"/>
  <c r="L256" i="5" s="1"/>
  <c r="L415" i="4"/>
  <c r="L415" i="5" s="1"/>
  <c r="L435" i="4"/>
  <c r="L435" i="5" s="1"/>
  <c r="L334" i="4"/>
  <c r="L334" i="5" s="1"/>
  <c r="L236" i="4"/>
  <c r="L236" i="5" s="1"/>
  <c r="L420" i="4"/>
  <c r="L420" i="5" s="1"/>
  <c r="L428" i="4"/>
  <c r="L428" i="5" s="1"/>
  <c r="L436" i="4"/>
  <c r="L436" i="5" s="1"/>
  <c r="L305" i="4"/>
  <c r="L305" i="5" s="1"/>
  <c r="L285" i="4"/>
  <c r="L285" i="5" s="1"/>
  <c r="L141" i="4"/>
  <c r="L141" i="5" s="1"/>
  <c r="L192" i="4"/>
  <c r="L192" i="5" s="1"/>
  <c r="L244" i="4"/>
  <c r="L244" i="5" s="1"/>
  <c r="L398" i="4"/>
  <c r="L398" i="5" s="1"/>
  <c r="L496" i="4"/>
  <c r="L496" i="5" s="1"/>
  <c r="L532" i="4"/>
  <c r="L532" i="5" s="1"/>
  <c r="L287" i="4"/>
  <c r="L287" i="5" s="1"/>
  <c r="L430" i="4"/>
  <c r="L430" i="5" s="1"/>
  <c r="L442" i="4"/>
  <c r="L442" i="5" s="1"/>
  <c r="L506" i="4"/>
  <c r="L506" i="5" s="1"/>
  <c r="L586" i="4"/>
  <c r="L586" i="5" s="1"/>
  <c r="L683" i="4"/>
  <c r="L683" i="5" s="1"/>
  <c r="L609" i="4"/>
  <c r="L609" i="5" s="1"/>
  <c r="L649" i="4"/>
  <c r="L649" i="5" s="1"/>
  <c r="L678" i="4"/>
  <c r="L678" i="5" s="1"/>
  <c r="L477" i="4"/>
  <c r="L477" i="5" s="1"/>
  <c r="L634" i="4"/>
  <c r="L634" i="5" s="1"/>
  <c r="L672" i="4"/>
  <c r="L672" i="5" s="1"/>
  <c r="L684" i="4"/>
  <c r="L684" i="5" s="1"/>
  <c r="L533" i="4"/>
  <c r="L533" i="5" s="1"/>
  <c r="L662" i="4"/>
  <c r="L662" i="5" s="1"/>
  <c r="L43" i="4"/>
  <c r="L43" i="5" s="1"/>
  <c r="L98" i="4"/>
  <c r="L98" i="5" s="1"/>
  <c r="L29" i="4"/>
  <c r="L29" i="5" s="1"/>
  <c r="L45" i="4"/>
  <c r="L45" i="5" s="1"/>
  <c r="L61" i="4"/>
  <c r="L61" i="5" s="1"/>
  <c r="L6" i="4"/>
  <c r="L6" i="5" s="1"/>
  <c r="L22" i="4"/>
  <c r="L22" i="5" s="1"/>
  <c r="L175" i="4"/>
  <c r="L175" i="5" s="1"/>
  <c r="L187" i="4"/>
  <c r="L187" i="5" s="1"/>
  <c r="L209" i="4"/>
  <c r="L209" i="5" s="1"/>
  <c r="L140" i="4"/>
  <c r="L140" i="5" s="1"/>
  <c r="L341" i="4"/>
  <c r="L341" i="5" s="1"/>
  <c r="L375" i="4"/>
  <c r="L375" i="5" s="1"/>
  <c r="L411" i="4"/>
  <c r="L411" i="5" s="1"/>
  <c r="L184" i="4"/>
  <c r="L184" i="5" s="1"/>
  <c r="L261" i="4"/>
  <c r="L261" i="5" s="1"/>
  <c r="L434" i="4"/>
  <c r="L434" i="5" s="1"/>
  <c r="L503" i="4"/>
  <c r="L503" i="5" s="1"/>
  <c r="L583" i="4"/>
  <c r="L583" i="5" s="1"/>
  <c r="L444" i="4"/>
  <c r="L444" i="5" s="1"/>
  <c r="L448" i="4"/>
  <c r="L448" i="5" s="1"/>
  <c r="L472" i="4"/>
  <c r="L472" i="5" s="1"/>
  <c r="L540" i="4"/>
  <c r="L540" i="5" s="1"/>
  <c r="L402" i="4"/>
  <c r="L402" i="5" s="1"/>
  <c r="L653" i="4"/>
  <c r="L653" i="5" s="1"/>
  <c r="L685" i="4"/>
  <c r="L685" i="5" s="1"/>
  <c r="L676" i="4"/>
  <c r="L676" i="5" s="1"/>
  <c r="L578" i="4"/>
  <c r="L578" i="5" s="1"/>
  <c r="L288" i="4"/>
  <c r="L288" i="5" s="1"/>
  <c r="L469" i="4"/>
  <c r="L469" i="5" s="1"/>
  <c r="L421" i="4"/>
  <c r="L421" i="5" s="1"/>
  <c r="L582" i="4"/>
  <c r="L582" i="5" s="1"/>
  <c r="L147" i="4"/>
  <c r="L147" i="5" s="1"/>
  <c r="L166" i="4"/>
  <c r="L166" i="5" s="1"/>
  <c r="L89" i="4"/>
  <c r="L89" i="5" s="1"/>
  <c r="L353" i="4"/>
  <c r="L353" i="5" s="1"/>
  <c r="L520" i="4"/>
  <c r="L520" i="5" s="1"/>
  <c r="L644" i="4"/>
  <c r="L644" i="5" s="1"/>
  <c r="L581" i="4"/>
  <c r="L581" i="5" s="1"/>
  <c r="I449" i="5"/>
  <c r="I128" i="5"/>
  <c r="I125" i="5"/>
  <c r="I124" i="5"/>
  <c r="I233" i="5"/>
  <c r="I257" i="5"/>
  <c r="I135" i="5"/>
  <c r="I338" i="5"/>
  <c r="I387" i="5"/>
  <c r="I372" i="5"/>
  <c r="I332" i="5"/>
  <c r="I429" i="5"/>
  <c r="I446" i="5"/>
  <c r="I461" i="5"/>
  <c r="I408" i="5"/>
  <c r="I555" i="5"/>
  <c r="I378" i="5"/>
  <c r="I473" i="5"/>
  <c r="I559" i="5"/>
  <c r="I657" i="5"/>
  <c r="I627" i="5"/>
  <c r="I654" i="5"/>
  <c r="N36" i="1"/>
  <c r="M35" i="1"/>
  <c r="I46" i="5"/>
  <c r="I31" i="5"/>
  <c r="I71" i="5"/>
  <c r="I33" i="5"/>
  <c r="I159" i="5"/>
  <c r="I104" i="5"/>
  <c r="I193" i="5"/>
  <c r="I19" i="5"/>
  <c r="I117" i="5"/>
  <c r="I157" i="5"/>
  <c r="I158" i="5"/>
  <c r="I189" i="5"/>
  <c r="I284" i="5"/>
  <c r="I253" i="5"/>
  <c r="I180" i="5"/>
  <c r="I403" i="5"/>
  <c r="I324" i="5"/>
  <c r="I399" i="5"/>
  <c r="I423" i="5"/>
  <c r="I328" i="5"/>
  <c r="I377" i="5"/>
  <c r="I558" i="5"/>
  <c r="I639" i="5"/>
  <c r="Q2" i="1"/>
  <c r="H10" i="5"/>
  <c r="H58" i="5"/>
  <c r="H44" i="5"/>
  <c r="H68" i="5"/>
  <c r="H37" i="5"/>
  <c r="H181" i="5"/>
  <c r="H132" i="5"/>
  <c r="H73" i="5"/>
  <c r="H210" i="5"/>
  <c r="H152" i="5"/>
  <c r="H206" i="5"/>
  <c r="H204" i="5"/>
  <c r="H240" i="5"/>
  <c r="H366" i="5"/>
  <c r="H350" i="5"/>
  <c r="H388" i="5"/>
  <c r="H413" i="5"/>
  <c r="H494" i="5"/>
  <c r="H340" i="5"/>
  <c r="H519" i="5"/>
  <c r="H551" i="5"/>
  <c r="H514" i="5"/>
  <c r="H594" i="5"/>
  <c r="H507" i="5"/>
  <c r="H548" i="5"/>
  <c r="I6" i="5"/>
  <c r="I22" i="5"/>
  <c r="I45" i="5"/>
  <c r="I175" i="5"/>
  <c r="I184" i="5"/>
  <c r="I29" i="5"/>
  <c r="I98" i="5"/>
  <c r="I187" i="5"/>
  <c r="I209" i="5"/>
  <c r="I61" i="5"/>
  <c r="I140" i="5"/>
  <c r="I43" i="5"/>
  <c r="I288" i="5"/>
  <c r="I261" i="5"/>
  <c r="I411" i="5"/>
  <c r="I421" i="5"/>
  <c r="I341" i="5"/>
  <c r="I375" i="5"/>
  <c r="I402" i="5"/>
  <c r="I448" i="5"/>
  <c r="I434" i="5"/>
  <c r="I469" i="5"/>
  <c r="I583" i="5"/>
  <c r="I444" i="5"/>
  <c r="I582" i="5"/>
  <c r="I472" i="5"/>
  <c r="I540" i="5"/>
  <c r="I503" i="5"/>
  <c r="I676" i="5"/>
  <c r="I578" i="5"/>
  <c r="I653" i="5"/>
  <c r="I685" i="5"/>
  <c r="I54" i="5"/>
  <c r="I41" i="5"/>
  <c r="I95" i="5"/>
  <c r="I192" i="5"/>
  <c r="I11" i="5"/>
  <c r="I106" i="5"/>
  <c r="I171" i="5"/>
  <c r="I141" i="5"/>
  <c r="I118" i="5"/>
  <c r="I236" i="5"/>
  <c r="I285" i="5"/>
  <c r="I286" i="5"/>
  <c r="I256" i="5"/>
  <c r="I287" i="5"/>
  <c r="I319" i="5"/>
  <c r="I296" i="5"/>
  <c r="I244" i="5"/>
  <c r="I305" i="5"/>
  <c r="I435" i="5"/>
  <c r="I442" i="5"/>
  <c r="I420" i="5"/>
  <c r="I428" i="5"/>
  <c r="I436" i="5"/>
  <c r="I322" i="5"/>
  <c r="I398" i="5"/>
  <c r="I430" i="5"/>
  <c r="I334" i="5"/>
  <c r="I415" i="5"/>
  <c r="I496" i="5"/>
  <c r="I672" i="5"/>
  <c r="I532" i="5"/>
  <c r="I649" i="5"/>
  <c r="I634" i="5"/>
  <c r="I477" i="5"/>
  <c r="I609" i="5"/>
  <c r="I683" i="5"/>
  <c r="I533" i="5"/>
  <c r="I684" i="5"/>
  <c r="I586" i="5"/>
  <c r="I662" i="5"/>
  <c r="I678" i="5"/>
  <c r="I506" i="5"/>
  <c r="J42" i="5"/>
  <c r="J50" i="5"/>
  <c r="J3" i="5"/>
  <c r="J35" i="5"/>
  <c r="J4" i="5"/>
  <c r="J15" i="5"/>
  <c r="J16" i="5"/>
  <c r="J127" i="5"/>
  <c r="J274" i="5"/>
  <c r="J200" i="5"/>
  <c r="J275" i="5"/>
  <c r="J282" i="5"/>
  <c r="J172" i="5"/>
  <c r="J283" i="5"/>
  <c r="J276" i="5"/>
  <c r="J277" i="5"/>
  <c r="J278" i="5"/>
  <c r="J281" i="5"/>
  <c r="J525" i="5"/>
  <c r="J478" i="5"/>
  <c r="J471" i="5"/>
  <c r="J495" i="5"/>
  <c r="J528" i="5"/>
  <c r="J513" i="5"/>
  <c r="J622" i="5"/>
  <c r="J549" i="5"/>
  <c r="J524" i="5"/>
  <c r="J550" i="5"/>
  <c r="J2" i="5"/>
  <c r="I62" i="5"/>
  <c r="I70" i="5"/>
  <c r="I87" i="5"/>
  <c r="I26" i="5"/>
  <c r="I28" i="5"/>
  <c r="I111" i="5"/>
  <c r="I151" i="5"/>
  <c r="I153" i="5"/>
  <c r="I107" i="5"/>
  <c r="I155" i="5"/>
  <c r="I234" i="5"/>
  <c r="I94" i="5"/>
  <c r="I214" i="5"/>
  <c r="I231" i="5"/>
  <c r="I299" i="5"/>
  <c r="I289" i="5"/>
  <c r="I330" i="5"/>
  <c r="I363" i="5"/>
  <c r="I273" i="5"/>
  <c r="I396" i="5"/>
  <c r="I349" i="5"/>
  <c r="I358" i="5"/>
  <c r="I374" i="5"/>
  <c r="I383" i="5"/>
  <c r="I425" i="5"/>
  <c r="I464" i="5"/>
  <c r="I394" i="5"/>
  <c r="I531" i="5"/>
  <c r="I470" i="5"/>
  <c r="I680" i="5"/>
  <c r="I490" i="5"/>
  <c r="I610" i="5"/>
  <c r="I570" i="5"/>
  <c r="I682" i="5"/>
  <c r="I362" i="5"/>
  <c r="I598" i="5"/>
  <c r="I48" i="5"/>
  <c r="I64" i="5"/>
  <c r="I52" i="5"/>
  <c r="I51" i="5"/>
  <c r="I188" i="5"/>
  <c r="I258" i="5"/>
  <c r="I205" i="5"/>
  <c r="I294" i="5"/>
  <c r="I302" i="5"/>
  <c r="I310" i="5"/>
  <c r="I262" i="5"/>
  <c r="I199" i="5"/>
  <c r="I297" i="5"/>
  <c r="I321" i="5"/>
  <c r="I327" i="5"/>
  <c r="I339" i="5"/>
  <c r="I365" i="5"/>
  <c r="I389" i="5"/>
  <c r="I458" i="5"/>
  <c r="I463" i="5"/>
  <c r="I563" i="5"/>
  <c r="I632" i="5"/>
  <c r="I625" i="5"/>
  <c r="I681" i="5"/>
  <c r="I636" i="5"/>
  <c r="I652" i="5"/>
  <c r="I677" i="5"/>
  <c r="I631" i="5"/>
  <c r="I460" i="5"/>
  <c r="I562" i="5"/>
  <c r="I544" i="5"/>
  <c r="I82" i="5"/>
  <c r="I167" i="5"/>
  <c r="I99" i="5"/>
  <c r="I424" i="5"/>
  <c r="I556" i="5"/>
  <c r="I536" i="5"/>
  <c r="I530" i="5"/>
  <c r="I447" i="5"/>
  <c r="I74" i="5"/>
  <c r="I176" i="5"/>
  <c r="I105" i="5"/>
  <c r="I170" i="5"/>
  <c r="I227" i="5"/>
  <c r="I238" i="5"/>
  <c r="I223" i="5"/>
  <c r="I255" i="5"/>
  <c r="I229" i="5"/>
  <c r="I317" i="5"/>
  <c r="I325" i="5"/>
  <c r="I290" i="5"/>
  <c r="I331" i="5"/>
  <c r="I337" i="5"/>
  <c r="I386" i="5"/>
  <c r="I432" i="5"/>
  <c r="I438" i="5"/>
  <c r="I462" i="5"/>
  <c r="I465" i="5"/>
  <c r="I539" i="5"/>
  <c r="I400" i="5"/>
  <c r="I537" i="5"/>
  <c r="I522" i="5"/>
  <c r="I674" i="5"/>
  <c r="I635" i="5"/>
  <c r="I637" i="5"/>
  <c r="I501" i="5"/>
  <c r="I630" i="5"/>
  <c r="I646" i="5"/>
  <c r="I670" i="5"/>
  <c r="I623" i="5"/>
  <c r="I56" i="5"/>
  <c r="I185" i="5"/>
  <c r="I122" i="5"/>
  <c r="I162" i="5"/>
  <c r="I85" i="5"/>
  <c r="I142" i="5"/>
  <c r="I201" i="5"/>
  <c r="I241" i="5"/>
  <c r="I259" i="5"/>
  <c r="I222" i="5"/>
  <c r="I246" i="5"/>
  <c r="I207" i="5"/>
  <c r="I312" i="5"/>
  <c r="I343" i="5"/>
  <c r="I500" i="5"/>
  <c r="I633" i="5"/>
  <c r="I641" i="5"/>
  <c r="I604" i="5"/>
  <c r="I569" i="5"/>
  <c r="I593" i="5"/>
  <c r="I629" i="5"/>
  <c r="I483" i="5"/>
  <c r="I63" i="5"/>
  <c r="I24" i="5"/>
  <c r="I72" i="5"/>
  <c r="I9" i="5"/>
  <c r="I76" i="5"/>
  <c r="I145" i="5"/>
  <c r="I249" i="5"/>
  <c r="I309" i="5"/>
  <c r="I279" i="5"/>
  <c r="I311" i="5"/>
  <c r="I364" i="5"/>
  <c r="I348" i="5"/>
  <c r="I406" i="5"/>
  <c r="I431" i="5"/>
  <c r="I361" i="5"/>
  <c r="I354" i="5"/>
  <c r="I272" i="5"/>
  <c r="I453" i="5"/>
  <c r="I595" i="5"/>
  <c r="I481" i="5"/>
  <c r="I645" i="5"/>
  <c r="I661" i="5"/>
  <c r="I538" i="5"/>
  <c r="I441" i="5"/>
  <c r="I505" i="5"/>
  <c r="I57" i="5"/>
  <c r="I81" i="5"/>
  <c r="I103" i="5"/>
  <c r="I143" i="5"/>
  <c r="I53" i="5"/>
  <c r="I250" i="5"/>
  <c r="I164" i="5"/>
  <c r="I203" i="5"/>
  <c r="I230" i="5"/>
  <c r="I267" i="5"/>
  <c r="I303" i="5"/>
  <c r="I280" i="5"/>
  <c r="I379" i="5"/>
  <c r="I405" i="5"/>
  <c r="I414" i="5"/>
  <c r="I376" i="5"/>
  <c r="I492" i="5"/>
  <c r="I437" i="5"/>
  <c r="I574" i="5"/>
  <c r="I329" i="5"/>
  <c r="I589" i="5"/>
  <c r="I601" i="5"/>
  <c r="I624" i="5"/>
  <c r="I664" i="5"/>
  <c r="I606" i="5"/>
  <c r="I597" i="5"/>
  <c r="I626" i="5"/>
  <c r="I499" i="5"/>
  <c r="I651" i="5"/>
  <c r="I605" i="5"/>
  <c r="I493" i="5"/>
  <c r="I497" i="5"/>
  <c r="I502" i="5"/>
  <c r="I553" i="5"/>
  <c r="I508" i="5"/>
  <c r="I14" i="5"/>
  <c r="I55" i="5"/>
  <c r="I49" i="5"/>
  <c r="I90" i="5"/>
  <c r="I179" i="5"/>
  <c r="I92" i="5"/>
  <c r="I216" i="5"/>
  <c r="I323" i="5"/>
  <c r="I268" i="5"/>
  <c r="I237" i="5"/>
  <c r="I149" i="5"/>
  <c r="I313" i="5"/>
  <c r="I346" i="5"/>
  <c r="I381" i="5"/>
  <c r="I397" i="5"/>
  <c r="I266" i="5"/>
  <c r="I422" i="5"/>
  <c r="I409" i="5"/>
  <c r="I445" i="5"/>
  <c r="I360" i="5"/>
  <c r="I345" i="5"/>
  <c r="I579" i="5"/>
  <c r="I443" i="5"/>
  <c r="I451" i="5"/>
  <c r="I616" i="5"/>
  <c r="I596" i="5"/>
  <c r="I561" i="5"/>
  <c r="I587" i="5"/>
  <c r="I545" i="5"/>
  <c r="I675" i="5"/>
  <c r="I608" i="5"/>
  <c r="I584" i="5"/>
  <c r="I628" i="5"/>
  <c r="I534" i="5"/>
  <c r="I669" i="5"/>
  <c r="I588" i="5"/>
  <c r="I647" i="5"/>
  <c r="I663" i="5"/>
  <c r="I592" i="5"/>
  <c r="J166" i="5"/>
  <c r="J89" i="5"/>
  <c r="J353" i="5"/>
  <c r="J147" i="5"/>
  <c r="J520" i="5"/>
  <c r="J581" i="5"/>
  <c r="J644" i="5"/>
  <c r="I39" i="5"/>
  <c r="I129" i="5"/>
  <c r="I161" i="5"/>
  <c r="I13" i="5"/>
  <c r="I110" i="5"/>
  <c r="I67" i="5"/>
  <c r="I269" i="5"/>
  <c r="I395" i="5"/>
  <c r="I419" i="5"/>
  <c r="I326" i="5"/>
  <c r="I433" i="5"/>
  <c r="I580" i="5"/>
  <c r="I521" i="5"/>
  <c r="I577" i="5"/>
  <c r="I686" i="5"/>
  <c r="J65" i="5"/>
  <c r="J79" i="5"/>
  <c r="J86" i="5"/>
  <c r="J113" i="5"/>
  <c r="J80" i="5"/>
  <c r="J116" i="5"/>
  <c r="J254" i="5"/>
  <c r="J154" i="5"/>
  <c r="J174" i="5"/>
  <c r="J211" i="5"/>
  <c r="J251" i="5"/>
  <c r="J232" i="5"/>
  <c r="J198" i="5"/>
  <c r="J8" i="5"/>
  <c r="J252" i="5"/>
  <c r="J292" i="5"/>
  <c r="J308" i="5"/>
  <c r="J208" i="5"/>
  <c r="J352" i="5"/>
  <c r="J412" i="5"/>
  <c r="J474" i="5"/>
  <c r="J509" i="5"/>
  <c r="J568" i="5"/>
  <c r="J487" i="5"/>
  <c r="J475" i="5"/>
  <c r="J491" i="5"/>
  <c r="J565" i="5"/>
  <c r="J615" i="5"/>
  <c r="J611" i="5"/>
  <c r="J648" i="5"/>
  <c r="J566" i="5"/>
  <c r="J665" i="5"/>
  <c r="J554" i="5"/>
  <c r="J564" i="5"/>
  <c r="J618" i="5"/>
  <c r="J668" i="5"/>
  <c r="J547" i="5"/>
  <c r="J612" i="5"/>
  <c r="I97" i="5"/>
  <c r="I194" i="5"/>
  <c r="I109" i="5"/>
  <c r="I21" i="5"/>
  <c r="I239" i="5"/>
  <c r="I291" i="5"/>
  <c r="I212" i="5"/>
  <c r="I320" i="5"/>
  <c r="I245" i="5"/>
  <c r="I336" i="5"/>
  <c r="I401" i="5"/>
  <c r="I417" i="5"/>
  <c r="I264" i="5"/>
  <c r="I640" i="5"/>
  <c r="I656" i="5"/>
  <c r="I510" i="5"/>
  <c r="I552" i="5"/>
  <c r="I69" i="5"/>
  <c r="I7" i="5"/>
  <c r="I23" i="5"/>
  <c r="I40" i="5"/>
  <c r="I177" i="5"/>
  <c r="I173" i="5"/>
  <c r="I213" i="5"/>
  <c r="I450" i="5"/>
  <c r="I466" i="5"/>
  <c r="I567" i="5"/>
  <c r="I560" i="5"/>
  <c r="I576" i="5"/>
  <c r="I535" i="5"/>
  <c r="I600" i="5"/>
  <c r="I638" i="5"/>
  <c r="I515" i="5"/>
  <c r="I679" i="5"/>
  <c r="I38" i="5"/>
  <c r="I78" i="5"/>
  <c r="I34" i="5"/>
  <c r="I12" i="5"/>
  <c r="I36" i="5"/>
  <c r="I84" i="5"/>
  <c r="I137" i="5"/>
  <c r="I96" i="5"/>
  <c r="I120" i="5"/>
  <c r="I77" i="5"/>
  <c r="I59" i="5"/>
  <c r="I130" i="5"/>
  <c r="I91" i="5"/>
  <c r="I131" i="5"/>
  <c r="I219" i="5"/>
  <c r="I165" i="5"/>
  <c r="I316" i="5"/>
  <c r="I100" i="5"/>
  <c r="I260" i="5"/>
  <c r="I306" i="5"/>
  <c r="I314" i="5"/>
  <c r="I271" i="5"/>
  <c r="I467" i="5"/>
  <c r="I392" i="5"/>
  <c r="I512" i="5"/>
  <c r="I585" i="5"/>
  <c r="I573" i="5"/>
  <c r="I620" i="5"/>
  <c r="I529" i="5"/>
  <c r="I671" i="5"/>
  <c r="I163" i="5"/>
  <c r="I315" i="5"/>
  <c r="I476" i="5"/>
  <c r="I416" i="5"/>
  <c r="I617" i="5"/>
  <c r="I667" i="5"/>
  <c r="I557" i="5"/>
  <c r="I47" i="5"/>
  <c r="I18" i="5"/>
  <c r="I20" i="5"/>
  <c r="I75" i="5"/>
  <c r="I88" i="5"/>
  <c r="I186" i="5"/>
  <c r="I133" i="5"/>
  <c r="I202" i="5"/>
  <c r="I226" i="5"/>
  <c r="I235" i="5"/>
  <c r="I243" i="5"/>
  <c r="I150" i="5"/>
  <c r="I108" i="5"/>
  <c r="I307" i="5"/>
  <c r="I318" i="5"/>
  <c r="I221" i="5"/>
  <c r="I357" i="5"/>
  <c r="I333" i="5"/>
  <c r="I393" i="5"/>
  <c r="I607" i="5"/>
  <c r="I504" i="5"/>
  <c r="I516" i="5"/>
  <c r="I523" i="5"/>
  <c r="I485" i="5"/>
  <c r="I486" i="5"/>
  <c r="I643" i="5"/>
  <c r="I482" i="5"/>
  <c r="I479" i="5"/>
  <c r="AB33" i="1"/>
  <c r="P33" i="1" l="1"/>
  <c r="Q8" i="1"/>
  <c r="AD30" i="1"/>
  <c r="AD3" i="1"/>
  <c r="N32" i="4" s="1"/>
  <c r="N32" i="5" s="1"/>
  <c r="AD7" i="1"/>
  <c r="AD12" i="1"/>
  <c r="AD20" i="1"/>
  <c r="AD17" i="1"/>
  <c r="AD22" i="1"/>
  <c r="AD2" i="1"/>
  <c r="AD29" i="1"/>
  <c r="AD14" i="1"/>
  <c r="AD16" i="1"/>
  <c r="AD26" i="1"/>
  <c r="AD21" i="1"/>
  <c r="AD10" i="1"/>
  <c r="AD18" i="1"/>
  <c r="AD8" i="1"/>
  <c r="AD24" i="1"/>
  <c r="AD19" i="1"/>
  <c r="AD13" i="1"/>
  <c r="AD32" i="1"/>
  <c r="AD27" i="1"/>
  <c r="AD25" i="1"/>
  <c r="N449" i="4" s="1"/>
  <c r="N449" i="5" s="1"/>
  <c r="AD5" i="1"/>
  <c r="AD6" i="1"/>
  <c r="AD9" i="1"/>
  <c r="AD15" i="1"/>
  <c r="AD4" i="1"/>
  <c r="N69" i="4" s="1"/>
  <c r="N69" i="5" s="1"/>
  <c r="AD31" i="1"/>
  <c r="AD28" i="1"/>
  <c r="N508" i="4" s="1"/>
  <c r="N508" i="5" s="1"/>
  <c r="AD11" i="1"/>
  <c r="AD23" i="1"/>
  <c r="Q9" i="1"/>
  <c r="Q25" i="1"/>
  <c r="Q13" i="1"/>
  <c r="M103" i="4"/>
  <c r="M103" i="5" s="1"/>
  <c r="M143" i="4"/>
  <c r="M143" i="5" s="1"/>
  <c r="M81" i="4"/>
  <c r="M81" i="5" s="1"/>
  <c r="M53" i="4"/>
  <c r="M53" i="5" s="1"/>
  <c r="M57" i="4"/>
  <c r="M57" i="5" s="1"/>
  <c r="M267" i="4"/>
  <c r="M267" i="5" s="1"/>
  <c r="M164" i="4"/>
  <c r="M164" i="5" s="1"/>
  <c r="M230" i="4"/>
  <c r="M230" i="5" s="1"/>
  <c r="M250" i="4"/>
  <c r="M250" i="5" s="1"/>
  <c r="M203" i="4"/>
  <c r="M203" i="5" s="1"/>
  <c r="M329" i="4"/>
  <c r="M329" i="5" s="1"/>
  <c r="M414" i="4"/>
  <c r="M414" i="5" s="1"/>
  <c r="M405" i="4"/>
  <c r="M405" i="5" s="1"/>
  <c r="M376" i="4"/>
  <c r="M376" i="5" s="1"/>
  <c r="M437" i="4"/>
  <c r="M437" i="5" s="1"/>
  <c r="M493" i="4"/>
  <c r="M493" i="5" s="1"/>
  <c r="M497" i="4"/>
  <c r="M497" i="5" s="1"/>
  <c r="M553" i="4"/>
  <c r="M553" i="5" s="1"/>
  <c r="M303" i="4"/>
  <c r="M303" i="5" s="1"/>
  <c r="M280" i="4"/>
  <c r="M280" i="5" s="1"/>
  <c r="M502" i="4"/>
  <c r="M502" i="5" s="1"/>
  <c r="M574" i="4"/>
  <c r="M574" i="5" s="1"/>
  <c r="M379" i="4"/>
  <c r="M379" i="5" s="1"/>
  <c r="M624" i="4"/>
  <c r="M624" i="5" s="1"/>
  <c r="M664" i="4"/>
  <c r="M664" i="5" s="1"/>
  <c r="M606" i="4"/>
  <c r="M606" i="5" s="1"/>
  <c r="M499" i="4"/>
  <c r="M499" i="5" s="1"/>
  <c r="M589" i="4"/>
  <c r="M589" i="5" s="1"/>
  <c r="M597" i="4"/>
  <c r="M597" i="5" s="1"/>
  <c r="M601" i="4"/>
  <c r="M601" i="5" s="1"/>
  <c r="M605" i="4"/>
  <c r="M605" i="5" s="1"/>
  <c r="M626" i="4"/>
  <c r="M626" i="5" s="1"/>
  <c r="M651" i="4"/>
  <c r="M651" i="5" s="1"/>
  <c r="M492" i="4"/>
  <c r="M492" i="5" s="1"/>
  <c r="M135" i="4"/>
  <c r="M135" i="5" s="1"/>
  <c r="M124" i="4"/>
  <c r="M124" i="5" s="1"/>
  <c r="M128" i="4"/>
  <c r="M128" i="5" s="1"/>
  <c r="M125" i="4"/>
  <c r="M125" i="5" s="1"/>
  <c r="M233" i="4"/>
  <c r="M233" i="5" s="1"/>
  <c r="M332" i="4"/>
  <c r="M332" i="5" s="1"/>
  <c r="M338" i="4"/>
  <c r="M338" i="5" s="1"/>
  <c r="M372" i="4"/>
  <c r="M372" i="5" s="1"/>
  <c r="M378" i="4"/>
  <c r="M378" i="5" s="1"/>
  <c r="M429" i="4"/>
  <c r="M429" i="5" s="1"/>
  <c r="M461" i="4"/>
  <c r="M461" i="5" s="1"/>
  <c r="M473" i="4"/>
  <c r="M473" i="5" s="1"/>
  <c r="M446" i="4"/>
  <c r="M446" i="5" s="1"/>
  <c r="M387" i="4"/>
  <c r="M387" i="5" s="1"/>
  <c r="M257" i="4"/>
  <c r="M257" i="5" s="1"/>
  <c r="M657" i="4"/>
  <c r="M657" i="5" s="1"/>
  <c r="M627" i="4"/>
  <c r="M627" i="5" s="1"/>
  <c r="M408" i="4"/>
  <c r="M408" i="5" s="1"/>
  <c r="M654" i="4"/>
  <c r="M654" i="5" s="1"/>
  <c r="M559" i="4"/>
  <c r="M559" i="5" s="1"/>
  <c r="M555" i="4"/>
  <c r="M555" i="5" s="1"/>
  <c r="M99" i="4"/>
  <c r="M99" i="5" s="1"/>
  <c r="M82" i="4"/>
  <c r="M82" i="5" s="1"/>
  <c r="M167" i="4"/>
  <c r="M167" i="5" s="1"/>
  <c r="M530" i="4"/>
  <c r="M530" i="5" s="1"/>
  <c r="M424" i="4"/>
  <c r="M424" i="5" s="1"/>
  <c r="M536" i="4"/>
  <c r="M536" i="5" s="1"/>
  <c r="M447" i="4"/>
  <c r="M447" i="5" s="1"/>
  <c r="M556" i="4"/>
  <c r="M556" i="5" s="1"/>
  <c r="M119" i="4"/>
  <c r="M119" i="5" s="1"/>
  <c r="M139" i="4"/>
  <c r="M139" i="5" s="1"/>
  <c r="M136" i="4"/>
  <c r="M136" i="5" s="1"/>
  <c r="M93" i="4"/>
  <c r="M93" i="5" s="1"/>
  <c r="M138" i="4"/>
  <c r="M138" i="5" s="1"/>
  <c r="M247" i="4"/>
  <c r="M247" i="5" s="1"/>
  <c r="M263" i="4"/>
  <c r="M263" i="5" s="1"/>
  <c r="M248" i="4"/>
  <c r="M248" i="5" s="1"/>
  <c r="M160" i="4"/>
  <c r="M160" i="5" s="1"/>
  <c r="M148" i="4"/>
  <c r="M148" i="5" s="1"/>
  <c r="M298" i="4"/>
  <c r="M298" i="5" s="1"/>
  <c r="M347" i="4"/>
  <c r="M347" i="5" s="1"/>
  <c r="M335" i="4"/>
  <c r="M335" i="5" s="1"/>
  <c r="M225" i="4"/>
  <c r="M225" i="5" s="1"/>
  <c r="M404" i="4"/>
  <c r="M404" i="5" s="1"/>
  <c r="M440" i="4"/>
  <c r="M440" i="5" s="1"/>
  <c r="M591" i="4"/>
  <c r="M591" i="5" s="1"/>
  <c r="M655" i="4"/>
  <c r="M655" i="5" s="1"/>
  <c r="M452" i="4"/>
  <c r="M452" i="5" s="1"/>
  <c r="M621" i="4"/>
  <c r="M621" i="5" s="1"/>
  <c r="M614" i="4"/>
  <c r="M614" i="5" s="1"/>
  <c r="M439" i="4"/>
  <c r="M439" i="5" s="1"/>
  <c r="M373" i="4"/>
  <c r="M373" i="5" s="1"/>
  <c r="Q15" i="1"/>
  <c r="Q16" i="1"/>
  <c r="M30" i="4"/>
  <c r="M30" i="5" s="1"/>
  <c r="M83" i="4"/>
  <c r="M83" i="5" s="1"/>
  <c r="M5" i="4"/>
  <c r="M5" i="5" s="1"/>
  <c r="M102" i="4"/>
  <c r="M102" i="5" s="1"/>
  <c r="M126" i="4"/>
  <c r="M126" i="5" s="1"/>
  <c r="M134" i="4"/>
  <c r="M134" i="5" s="1"/>
  <c r="M169" i="4"/>
  <c r="M169" i="5" s="1"/>
  <c r="M178" i="4"/>
  <c r="M178" i="5" s="1"/>
  <c r="M182" i="4"/>
  <c r="M182" i="5" s="1"/>
  <c r="M224" i="4"/>
  <c r="M224" i="5" s="1"/>
  <c r="M168" i="4"/>
  <c r="M168" i="5" s="1"/>
  <c r="M218" i="4"/>
  <c r="M218" i="5" s="1"/>
  <c r="M265" i="4"/>
  <c r="M265" i="5" s="1"/>
  <c r="M368" i="4"/>
  <c r="M368" i="5" s="1"/>
  <c r="M426" i="4"/>
  <c r="M426" i="5" s="1"/>
  <c r="M183" i="4"/>
  <c r="M183" i="5" s="1"/>
  <c r="M384" i="4"/>
  <c r="M384" i="5" s="1"/>
  <c r="M385" i="4"/>
  <c r="M385" i="5" s="1"/>
  <c r="M367" i="4"/>
  <c r="M367" i="5" s="1"/>
  <c r="M489" i="4"/>
  <c r="M489" i="5" s="1"/>
  <c r="M517" i="4"/>
  <c r="M517" i="5" s="1"/>
  <c r="M541" i="4"/>
  <c r="M541" i="5" s="1"/>
  <c r="M454" i="4"/>
  <c r="M454" i="5" s="1"/>
  <c r="M370" i="4"/>
  <c r="M370" i="5" s="1"/>
  <c r="M369" i="4"/>
  <c r="M369" i="5" s="1"/>
  <c r="M427" i="4"/>
  <c r="M427" i="5" s="1"/>
  <c r="M480" i="4"/>
  <c r="M480" i="5" s="1"/>
  <c r="M488" i="4"/>
  <c r="M488" i="5" s="1"/>
  <c r="M659" i="4"/>
  <c r="M659" i="5" s="1"/>
  <c r="M511" i="4"/>
  <c r="M511" i="5" s="1"/>
  <c r="M543" i="4"/>
  <c r="M543" i="5" s="1"/>
  <c r="M613" i="4"/>
  <c r="M613" i="5" s="1"/>
  <c r="M382" i="4"/>
  <c r="M382" i="5" s="1"/>
  <c r="Q26" i="1"/>
  <c r="R22" i="1"/>
  <c r="M14" i="4"/>
  <c r="M14" i="5" s="1"/>
  <c r="M55" i="4"/>
  <c r="M55" i="5" s="1"/>
  <c r="M92" i="4"/>
  <c r="M92" i="5" s="1"/>
  <c r="M49" i="4"/>
  <c r="M49" i="5" s="1"/>
  <c r="M90" i="4"/>
  <c r="M90" i="5" s="1"/>
  <c r="M216" i="4"/>
  <c r="M216" i="5" s="1"/>
  <c r="M268" i="4"/>
  <c r="M268" i="5" s="1"/>
  <c r="M266" i="4"/>
  <c r="M266" i="5" s="1"/>
  <c r="M149" i="4"/>
  <c r="M149" i="5" s="1"/>
  <c r="M179" i="4"/>
  <c r="M179" i="5" s="1"/>
  <c r="M360" i="4"/>
  <c r="M360" i="5" s="1"/>
  <c r="M313" i="4"/>
  <c r="M313" i="5" s="1"/>
  <c r="M345" i="4"/>
  <c r="M345" i="5" s="1"/>
  <c r="M346" i="4"/>
  <c r="M346" i="5" s="1"/>
  <c r="M422" i="4"/>
  <c r="M422" i="5" s="1"/>
  <c r="M381" i="4"/>
  <c r="M381" i="5" s="1"/>
  <c r="M409" i="4"/>
  <c r="M409" i="5" s="1"/>
  <c r="M237" i="4"/>
  <c r="M237" i="5" s="1"/>
  <c r="M445" i="4"/>
  <c r="M445" i="5" s="1"/>
  <c r="M545" i="4"/>
  <c r="M545" i="5" s="1"/>
  <c r="M561" i="4"/>
  <c r="M561" i="5" s="1"/>
  <c r="M397" i="4"/>
  <c r="M397" i="5" s="1"/>
  <c r="M534" i="4"/>
  <c r="M534" i="5" s="1"/>
  <c r="M323" i="4"/>
  <c r="M323" i="5" s="1"/>
  <c r="M588" i="4"/>
  <c r="M588" i="5" s="1"/>
  <c r="M592" i="4"/>
  <c r="M592" i="5" s="1"/>
  <c r="M596" i="4"/>
  <c r="M596" i="5" s="1"/>
  <c r="M608" i="4"/>
  <c r="M608" i="5" s="1"/>
  <c r="M616" i="4"/>
  <c r="M616" i="5" s="1"/>
  <c r="M628" i="4"/>
  <c r="M628" i="5" s="1"/>
  <c r="M647" i="4"/>
  <c r="M647" i="5" s="1"/>
  <c r="M451" i="4"/>
  <c r="M451" i="5" s="1"/>
  <c r="M579" i="4"/>
  <c r="M579" i="5" s="1"/>
  <c r="M669" i="4"/>
  <c r="M669" i="5" s="1"/>
  <c r="M584" i="4"/>
  <c r="M584" i="5" s="1"/>
  <c r="M587" i="4"/>
  <c r="M587" i="5" s="1"/>
  <c r="M675" i="4"/>
  <c r="M675" i="5" s="1"/>
  <c r="M443" i="4"/>
  <c r="M443" i="5" s="1"/>
  <c r="M663" i="4"/>
  <c r="M663" i="5" s="1"/>
  <c r="M163" i="4"/>
  <c r="M163" i="5" s="1"/>
  <c r="M315" i="4"/>
  <c r="M315" i="5" s="1"/>
  <c r="M557" i="4"/>
  <c r="M557" i="5" s="1"/>
  <c r="M416" i="4"/>
  <c r="M416" i="5" s="1"/>
  <c r="M617" i="4"/>
  <c r="M617" i="5" s="1"/>
  <c r="M667" i="4"/>
  <c r="M667" i="5" s="1"/>
  <c r="M476" i="4"/>
  <c r="M476" i="5" s="1"/>
  <c r="M39" i="4"/>
  <c r="M39" i="5" s="1"/>
  <c r="M67" i="4"/>
  <c r="M67" i="5" s="1"/>
  <c r="M129" i="4"/>
  <c r="M129" i="5" s="1"/>
  <c r="M13" i="4"/>
  <c r="M13" i="5" s="1"/>
  <c r="M110" i="4"/>
  <c r="M110" i="5" s="1"/>
  <c r="M161" i="4"/>
  <c r="M161" i="5" s="1"/>
  <c r="M269" i="4"/>
  <c r="M269" i="5" s="1"/>
  <c r="M395" i="4"/>
  <c r="M395" i="5" s="1"/>
  <c r="M433" i="4"/>
  <c r="M433" i="5" s="1"/>
  <c r="M419" i="4"/>
  <c r="M419" i="5" s="1"/>
  <c r="M521" i="4"/>
  <c r="M521" i="5" s="1"/>
  <c r="M577" i="4"/>
  <c r="M577" i="5" s="1"/>
  <c r="M326" i="4"/>
  <c r="M326" i="5" s="1"/>
  <c r="M580" i="4"/>
  <c r="M580" i="5" s="1"/>
  <c r="M686" i="4"/>
  <c r="M686" i="5" s="1"/>
  <c r="M66" i="4"/>
  <c r="M66" i="5" s="1"/>
  <c r="M115" i="4"/>
  <c r="M115" i="5" s="1"/>
  <c r="M27" i="4"/>
  <c r="M27" i="5" s="1"/>
  <c r="M121" i="4"/>
  <c r="M121" i="5" s="1"/>
  <c r="M17" i="4"/>
  <c r="M17" i="5" s="1"/>
  <c r="M25" i="4"/>
  <c r="M25" i="5" s="1"/>
  <c r="M114" i="4"/>
  <c r="M114" i="5" s="1"/>
  <c r="M146" i="4"/>
  <c r="M146" i="5" s="1"/>
  <c r="M220" i="4"/>
  <c r="M220" i="5" s="1"/>
  <c r="M196" i="4"/>
  <c r="M196" i="5" s="1"/>
  <c r="M195" i="4"/>
  <c r="M195" i="5" s="1"/>
  <c r="M355" i="4"/>
  <c r="M355" i="5" s="1"/>
  <c r="M518" i="4"/>
  <c r="M518" i="5" s="1"/>
  <c r="M526" i="4"/>
  <c r="M526" i="5" s="1"/>
  <c r="M546" i="4"/>
  <c r="M546" i="5" s="1"/>
  <c r="M650" i="4"/>
  <c r="M650" i="5" s="1"/>
  <c r="M527" i="4"/>
  <c r="M527" i="5" s="1"/>
  <c r="M391" i="4"/>
  <c r="M391" i="5" s="1"/>
  <c r="M572" i="4"/>
  <c r="M572" i="5" s="1"/>
  <c r="M599" i="4"/>
  <c r="M599" i="5" s="1"/>
  <c r="M74" i="4"/>
  <c r="M74" i="5" s="1"/>
  <c r="M105" i="4"/>
  <c r="M105" i="5" s="1"/>
  <c r="M223" i="4"/>
  <c r="M223" i="5" s="1"/>
  <c r="M227" i="4"/>
  <c r="M227" i="5" s="1"/>
  <c r="M255" i="4"/>
  <c r="M255" i="5" s="1"/>
  <c r="M170" i="4"/>
  <c r="M170" i="5" s="1"/>
  <c r="M176" i="4"/>
  <c r="M176" i="5" s="1"/>
  <c r="M238" i="4"/>
  <c r="M238" i="5" s="1"/>
  <c r="M290" i="4"/>
  <c r="M290" i="5" s="1"/>
  <c r="M317" i="4"/>
  <c r="M317" i="5" s="1"/>
  <c r="M325" i="4"/>
  <c r="M325" i="5" s="1"/>
  <c r="M337" i="4"/>
  <c r="M337" i="5" s="1"/>
  <c r="M400" i="4"/>
  <c r="M400" i="5" s="1"/>
  <c r="M229" i="4"/>
  <c r="M229" i="5" s="1"/>
  <c r="M331" i="4"/>
  <c r="M331" i="5" s="1"/>
  <c r="M465" i="4"/>
  <c r="M465" i="5" s="1"/>
  <c r="M501" i="4"/>
  <c r="M501" i="5" s="1"/>
  <c r="M537" i="4"/>
  <c r="M537" i="5" s="1"/>
  <c r="M438" i="4"/>
  <c r="M438" i="5" s="1"/>
  <c r="M462" i="4"/>
  <c r="M462" i="5" s="1"/>
  <c r="M522" i="4"/>
  <c r="M522" i="5" s="1"/>
  <c r="M386" i="4"/>
  <c r="M386" i="5" s="1"/>
  <c r="M630" i="4"/>
  <c r="M630" i="5" s="1"/>
  <c r="M646" i="4"/>
  <c r="M646" i="5" s="1"/>
  <c r="M623" i="4"/>
  <c r="M623" i="5" s="1"/>
  <c r="M674" i="4"/>
  <c r="M674" i="5" s="1"/>
  <c r="M637" i="4"/>
  <c r="M637" i="5" s="1"/>
  <c r="M432" i="4"/>
  <c r="M432" i="5" s="1"/>
  <c r="M670" i="4"/>
  <c r="M670" i="5" s="1"/>
  <c r="M539" i="4"/>
  <c r="M539" i="5" s="1"/>
  <c r="M635" i="4"/>
  <c r="M635" i="5" s="1"/>
  <c r="Q27" i="1"/>
  <c r="Q10" i="1"/>
  <c r="Q24" i="1"/>
  <c r="M46" i="4"/>
  <c r="M46" i="5" s="1"/>
  <c r="M19" i="4"/>
  <c r="M19" i="5" s="1"/>
  <c r="M31" i="4"/>
  <c r="M31" i="5" s="1"/>
  <c r="M71" i="4"/>
  <c r="M71" i="5" s="1"/>
  <c r="M104" i="4"/>
  <c r="M104" i="5" s="1"/>
  <c r="M117" i="4"/>
  <c r="M117" i="5" s="1"/>
  <c r="M33" i="4"/>
  <c r="M33" i="5" s="1"/>
  <c r="M157" i="4"/>
  <c r="M157" i="5" s="1"/>
  <c r="M189" i="4"/>
  <c r="M189" i="5" s="1"/>
  <c r="M193" i="4"/>
  <c r="M193" i="5" s="1"/>
  <c r="M158" i="4"/>
  <c r="M158" i="5" s="1"/>
  <c r="M180" i="4"/>
  <c r="M180" i="5" s="1"/>
  <c r="M324" i="4"/>
  <c r="M324" i="5" s="1"/>
  <c r="M328" i="4"/>
  <c r="M328" i="5" s="1"/>
  <c r="M159" i="4"/>
  <c r="M159" i="5" s="1"/>
  <c r="M253" i="4"/>
  <c r="M253" i="5" s="1"/>
  <c r="M377" i="4"/>
  <c r="M377" i="5" s="1"/>
  <c r="M399" i="4"/>
  <c r="M399" i="5" s="1"/>
  <c r="M403" i="4"/>
  <c r="M403" i="5" s="1"/>
  <c r="M558" i="4"/>
  <c r="M558" i="5" s="1"/>
  <c r="M423" i="4"/>
  <c r="M423" i="5" s="1"/>
  <c r="M284" i="4"/>
  <c r="M284" i="5" s="1"/>
  <c r="M639" i="4"/>
  <c r="M639" i="5" s="1"/>
  <c r="M7" i="4"/>
  <c r="M7" i="5" s="1"/>
  <c r="M23" i="4"/>
  <c r="M23" i="5" s="1"/>
  <c r="M40" i="4"/>
  <c r="M40" i="5" s="1"/>
  <c r="M173" i="4"/>
  <c r="M173" i="5" s="1"/>
  <c r="M177" i="4"/>
  <c r="M177" i="5" s="1"/>
  <c r="M213" i="4"/>
  <c r="M213" i="5" s="1"/>
  <c r="M450" i="4"/>
  <c r="M450" i="5" s="1"/>
  <c r="M466" i="4"/>
  <c r="M466" i="5" s="1"/>
  <c r="M560" i="4"/>
  <c r="M560" i="5" s="1"/>
  <c r="M576" i="4"/>
  <c r="M576" i="5" s="1"/>
  <c r="M600" i="4"/>
  <c r="M600" i="5" s="1"/>
  <c r="M515" i="4"/>
  <c r="M515" i="5" s="1"/>
  <c r="M638" i="4"/>
  <c r="M638" i="5" s="1"/>
  <c r="M679" i="4"/>
  <c r="M679" i="5" s="1"/>
  <c r="M535" i="4"/>
  <c r="M535" i="5" s="1"/>
  <c r="M567" i="4"/>
  <c r="M567" i="5" s="1"/>
  <c r="M42" i="4"/>
  <c r="M42" i="5" s="1"/>
  <c r="M50" i="4"/>
  <c r="M50" i="5" s="1"/>
  <c r="M127" i="4"/>
  <c r="M127" i="5" s="1"/>
  <c r="M3" i="4"/>
  <c r="M3" i="5" s="1"/>
  <c r="M15" i="4"/>
  <c r="M15" i="5" s="1"/>
  <c r="M35" i="4"/>
  <c r="M35" i="5" s="1"/>
  <c r="M4" i="4"/>
  <c r="M4" i="5" s="1"/>
  <c r="M16" i="4"/>
  <c r="M16" i="5" s="1"/>
  <c r="M275" i="4"/>
  <c r="M275" i="5" s="1"/>
  <c r="M172" i="4"/>
  <c r="M172" i="5" s="1"/>
  <c r="M200" i="4"/>
  <c r="M200" i="5" s="1"/>
  <c r="M278" i="4"/>
  <c r="M278" i="5" s="1"/>
  <c r="M276" i="4"/>
  <c r="M276" i="5" s="1"/>
  <c r="M274" i="4"/>
  <c r="M274" i="5" s="1"/>
  <c r="M282" i="4"/>
  <c r="M282" i="5" s="1"/>
  <c r="M283" i="4"/>
  <c r="M283" i="5" s="1"/>
  <c r="M513" i="4"/>
  <c r="M513" i="5" s="1"/>
  <c r="M525" i="4"/>
  <c r="M525" i="5" s="1"/>
  <c r="M549" i="4"/>
  <c r="M549" i="5" s="1"/>
  <c r="M277" i="4"/>
  <c r="M277" i="5" s="1"/>
  <c r="M478" i="4"/>
  <c r="M478" i="5" s="1"/>
  <c r="M550" i="4"/>
  <c r="M550" i="5" s="1"/>
  <c r="M281" i="4"/>
  <c r="M281" i="5" s="1"/>
  <c r="M528" i="4"/>
  <c r="M528" i="5" s="1"/>
  <c r="M622" i="4"/>
  <c r="M622" i="5" s="1"/>
  <c r="M471" i="4"/>
  <c r="M471" i="5" s="1"/>
  <c r="M2" i="4"/>
  <c r="M2" i="5" s="1"/>
  <c r="M524" i="4"/>
  <c r="M524" i="5" s="1"/>
  <c r="M495" i="4"/>
  <c r="M495" i="5" s="1"/>
  <c r="M123" i="4"/>
  <c r="M123" i="5" s="1"/>
  <c r="M112" i="4"/>
  <c r="M112" i="5" s="1"/>
  <c r="M144" i="4"/>
  <c r="M144" i="5" s="1"/>
  <c r="M60" i="4"/>
  <c r="M60" i="5" s="1"/>
  <c r="M101" i="4"/>
  <c r="M101" i="5" s="1"/>
  <c r="M190" i="4"/>
  <c r="M190" i="5" s="1"/>
  <c r="M228" i="4"/>
  <c r="M228" i="5" s="1"/>
  <c r="M156" i="4"/>
  <c r="M156" i="5" s="1"/>
  <c r="M242" i="4"/>
  <c r="M242" i="5" s="1"/>
  <c r="M217" i="4"/>
  <c r="M217" i="5" s="1"/>
  <c r="M304" i="4"/>
  <c r="M304" i="5" s="1"/>
  <c r="M344" i="4"/>
  <c r="M344" i="5" s="1"/>
  <c r="M301" i="4"/>
  <c r="M301" i="5" s="1"/>
  <c r="M191" i="4"/>
  <c r="M191" i="5" s="1"/>
  <c r="M380" i="4"/>
  <c r="M380" i="5" s="1"/>
  <c r="M293" i="4"/>
  <c r="M293" i="5" s="1"/>
  <c r="M270" i="4"/>
  <c r="M270" i="5" s="1"/>
  <c r="M407" i="4"/>
  <c r="M407" i="5" s="1"/>
  <c r="M457" i="4"/>
  <c r="M457" i="5" s="1"/>
  <c r="M498" i="4"/>
  <c r="M498" i="5" s="1"/>
  <c r="M542" i="4"/>
  <c r="M542" i="5" s="1"/>
  <c r="M356" i="4"/>
  <c r="M356" i="5" s="1"/>
  <c r="M295" i="4"/>
  <c r="M295" i="5" s="1"/>
  <c r="M418" i="4"/>
  <c r="M418" i="5" s="1"/>
  <c r="M660" i="4"/>
  <c r="M660" i="5" s="1"/>
  <c r="M359" i="4"/>
  <c r="M359" i="5" s="1"/>
  <c r="M342" i="4"/>
  <c r="M342" i="5" s="1"/>
  <c r="M658" i="4"/>
  <c r="M658" i="5" s="1"/>
  <c r="M603" i="4"/>
  <c r="M603" i="5" s="1"/>
  <c r="M468" i="4"/>
  <c r="M468" i="5" s="1"/>
  <c r="M484" i="4"/>
  <c r="M484" i="5" s="1"/>
  <c r="M673" i="4"/>
  <c r="M673" i="5" s="1"/>
  <c r="M456" i="4"/>
  <c r="M456" i="5" s="1"/>
  <c r="M602" i="4"/>
  <c r="M602" i="5" s="1"/>
  <c r="M215" i="4"/>
  <c r="M215" i="5" s="1"/>
  <c r="M590" i="4"/>
  <c r="M590" i="5" s="1"/>
  <c r="M642" i="4"/>
  <c r="M642" i="5" s="1"/>
  <c r="M666" i="4"/>
  <c r="M666" i="5" s="1"/>
  <c r="M459" i="4"/>
  <c r="M459" i="5" s="1"/>
  <c r="M619" i="4"/>
  <c r="M619" i="5" s="1"/>
  <c r="M575" i="4"/>
  <c r="M575" i="5" s="1"/>
  <c r="Q31" i="1"/>
  <c r="Q28" i="1"/>
  <c r="Q11" i="1"/>
  <c r="M34" i="4"/>
  <c r="M34" i="5" s="1"/>
  <c r="M38" i="4"/>
  <c r="M38" i="5" s="1"/>
  <c r="M91" i="4"/>
  <c r="M91" i="5" s="1"/>
  <c r="M131" i="4"/>
  <c r="M131" i="5" s="1"/>
  <c r="M59" i="4"/>
  <c r="M59" i="5" s="1"/>
  <c r="M84" i="4"/>
  <c r="M84" i="5" s="1"/>
  <c r="M96" i="4"/>
  <c r="M96" i="5" s="1"/>
  <c r="M100" i="4"/>
  <c r="M100" i="5" s="1"/>
  <c r="M120" i="4"/>
  <c r="M120" i="5" s="1"/>
  <c r="M12" i="4"/>
  <c r="M12" i="5" s="1"/>
  <c r="M36" i="4"/>
  <c r="M36" i="5" s="1"/>
  <c r="M137" i="4"/>
  <c r="M137" i="5" s="1"/>
  <c r="M77" i="4"/>
  <c r="M77" i="5" s="1"/>
  <c r="M130" i="4"/>
  <c r="M130" i="5" s="1"/>
  <c r="M165" i="4"/>
  <c r="M165" i="5" s="1"/>
  <c r="M219" i="4"/>
  <c r="M219" i="5" s="1"/>
  <c r="M260" i="4"/>
  <c r="M260" i="5" s="1"/>
  <c r="M78" i="4"/>
  <c r="M78" i="5" s="1"/>
  <c r="M271" i="4"/>
  <c r="M271" i="5" s="1"/>
  <c r="M316" i="4"/>
  <c r="M316" i="5" s="1"/>
  <c r="M392" i="4"/>
  <c r="M392" i="5" s="1"/>
  <c r="M306" i="4"/>
  <c r="M306" i="5" s="1"/>
  <c r="M314" i="4"/>
  <c r="M314" i="5" s="1"/>
  <c r="M529" i="4"/>
  <c r="M529" i="5" s="1"/>
  <c r="M573" i="4"/>
  <c r="M573" i="5" s="1"/>
  <c r="M585" i="4"/>
  <c r="M585" i="5" s="1"/>
  <c r="M512" i="4"/>
  <c r="M512" i="5" s="1"/>
  <c r="M620" i="4"/>
  <c r="M620" i="5" s="1"/>
  <c r="M671" i="4"/>
  <c r="M671" i="5" s="1"/>
  <c r="M467" i="4"/>
  <c r="M467" i="5" s="1"/>
  <c r="Q5" i="1"/>
  <c r="M51" i="4"/>
  <c r="M51" i="5" s="1"/>
  <c r="M48" i="4"/>
  <c r="M48" i="5" s="1"/>
  <c r="M52" i="4"/>
  <c r="M52" i="5" s="1"/>
  <c r="M64" i="4"/>
  <c r="M64" i="5" s="1"/>
  <c r="M199" i="4"/>
  <c r="M199" i="5" s="1"/>
  <c r="M188" i="4"/>
  <c r="M188" i="5" s="1"/>
  <c r="M258" i="4"/>
  <c r="M258" i="5" s="1"/>
  <c r="M262" i="4"/>
  <c r="M262" i="5" s="1"/>
  <c r="M205" i="4"/>
  <c r="M205" i="5" s="1"/>
  <c r="M297" i="4"/>
  <c r="M297" i="5" s="1"/>
  <c r="M321" i="4"/>
  <c r="M321" i="5" s="1"/>
  <c r="M389" i="4"/>
  <c r="M389" i="5" s="1"/>
  <c r="M294" i="4"/>
  <c r="M294" i="5" s="1"/>
  <c r="M302" i="4"/>
  <c r="M302" i="5" s="1"/>
  <c r="M458" i="4"/>
  <c r="M458" i="5" s="1"/>
  <c r="M562" i="4"/>
  <c r="M562" i="5" s="1"/>
  <c r="M339" i="4"/>
  <c r="M339" i="5" s="1"/>
  <c r="M327" i="4"/>
  <c r="M327" i="5" s="1"/>
  <c r="M544" i="4"/>
  <c r="M544" i="5" s="1"/>
  <c r="M632" i="4"/>
  <c r="M632" i="5" s="1"/>
  <c r="M636" i="4"/>
  <c r="M636" i="5" s="1"/>
  <c r="M652" i="4"/>
  <c r="M652" i="5" s="1"/>
  <c r="M463" i="4"/>
  <c r="M463" i="5" s="1"/>
  <c r="M563" i="4"/>
  <c r="M563" i="5" s="1"/>
  <c r="M625" i="4"/>
  <c r="M625" i="5" s="1"/>
  <c r="M677" i="4"/>
  <c r="M677" i="5" s="1"/>
  <c r="M681" i="4"/>
  <c r="M681" i="5" s="1"/>
  <c r="M631" i="4"/>
  <c r="M631" i="5" s="1"/>
  <c r="M310" i="4"/>
  <c r="M310" i="5" s="1"/>
  <c r="M365" i="4"/>
  <c r="M365" i="5" s="1"/>
  <c r="M460" i="4"/>
  <c r="M460" i="5" s="1"/>
  <c r="Q6" i="1"/>
  <c r="M26" i="4"/>
  <c r="M26" i="5" s="1"/>
  <c r="M62" i="4"/>
  <c r="M62" i="5" s="1"/>
  <c r="M70" i="4"/>
  <c r="M70" i="5" s="1"/>
  <c r="M87" i="4"/>
  <c r="M87" i="5" s="1"/>
  <c r="M107" i="4"/>
  <c r="M107" i="5" s="1"/>
  <c r="M111" i="4"/>
  <c r="M111" i="5" s="1"/>
  <c r="M151" i="4"/>
  <c r="M151" i="5" s="1"/>
  <c r="M28" i="4"/>
  <c r="M28" i="5" s="1"/>
  <c r="M94" i="4"/>
  <c r="M94" i="5" s="1"/>
  <c r="M153" i="4"/>
  <c r="M153" i="5" s="1"/>
  <c r="M231" i="4"/>
  <c r="M231" i="5" s="1"/>
  <c r="M214" i="4"/>
  <c r="M214" i="5" s="1"/>
  <c r="M234" i="4"/>
  <c r="M234" i="5" s="1"/>
  <c r="M273" i="4"/>
  <c r="M273" i="5" s="1"/>
  <c r="M349" i="4"/>
  <c r="M349" i="5" s="1"/>
  <c r="M330" i="4"/>
  <c r="M330" i="5" s="1"/>
  <c r="M374" i="4"/>
  <c r="M374" i="5" s="1"/>
  <c r="M299" i="4"/>
  <c r="M299" i="5" s="1"/>
  <c r="M394" i="4"/>
  <c r="M394" i="5" s="1"/>
  <c r="M363" i="4"/>
  <c r="M363" i="5" s="1"/>
  <c r="M358" i="4"/>
  <c r="M358" i="5" s="1"/>
  <c r="M396" i="4"/>
  <c r="M396" i="5" s="1"/>
  <c r="M362" i="4"/>
  <c r="M362" i="5" s="1"/>
  <c r="M155" i="4"/>
  <c r="M155" i="5" s="1"/>
  <c r="M289" i="4"/>
  <c r="M289" i="5" s="1"/>
  <c r="M470" i="4"/>
  <c r="M470" i="5" s="1"/>
  <c r="M490" i="4"/>
  <c r="M490" i="5" s="1"/>
  <c r="M570" i="4"/>
  <c r="M570" i="5" s="1"/>
  <c r="M425" i="4"/>
  <c r="M425" i="5" s="1"/>
  <c r="M464" i="4"/>
  <c r="M464" i="5" s="1"/>
  <c r="M680" i="4"/>
  <c r="M680" i="5" s="1"/>
  <c r="M531" i="4"/>
  <c r="M531" i="5" s="1"/>
  <c r="M598" i="4"/>
  <c r="M598" i="5" s="1"/>
  <c r="M610" i="4"/>
  <c r="M610" i="5" s="1"/>
  <c r="M682" i="4"/>
  <c r="M682" i="5" s="1"/>
  <c r="M383" i="4"/>
  <c r="M383" i="5" s="1"/>
  <c r="M6" i="4"/>
  <c r="M6" i="5" s="1"/>
  <c r="M22" i="4"/>
  <c r="M22" i="5" s="1"/>
  <c r="M43" i="4"/>
  <c r="M43" i="5" s="1"/>
  <c r="M140" i="4"/>
  <c r="M140" i="5" s="1"/>
  <c r="M29" i="4"/>
  <c r="M29" i="5" s="1"/>
  <c r="M45" i="4"/>
  <c r="M45" i="5" s="1"/>
  <c r="M61" i="4"/>
  <c r="M61" i="5" s="1"/>
  <c r="M98" i="4"/>
  <c r="M98" i="5" s="1"/>
  <c r="M184" i="4"/>
  <c r="M184" i="5" s="1"/>
  <c r="M341" i="4"/>
  <c r="M341" i="5" s="1"/>
  <c r="M175" i="4"/>
  <c r="M175" i="5" s="1"/>
  <c r="M261" i="4"/>
  <c r="M261" i="5" s="1"/>
  <c r="M288" i="4"/>
  <c r="M288" i="5" s="1"/>
  <c r="M434" i="4"/>
  <c r="M434" i="5" s="1"/>
  <c r="M469" i="4"/>
  <c r="M469" i="5" s="1"/>
  <c r="M402" i="4"/>
  <c r="M402" i="5" s="1"/>
  <c r="M375" i="4"/>
  <c r="M375" i="5" s="1"/>
  <c r="M411" i="4"/>
  <c r="M411" i="5" s="1"/>
  <c r="M578" i="4"/>
  <c r="M578" i="5" s="1"/>
  <c r="M582" i="4"/>
  <c r="M582" i="5" s="1"/>
  <c r="M448" i="4"/>
  <c r="M448" i="5" s="1"/>
  <c r="M676" i="4"/>
  <c r="M676" i="5" s="1"/>
  <c r="M209" i="4"/>
  <c r="M209" i="5" s="1"/>
  <c r="M472" i="4"/>
  <c r="M472" i="5" s="1"/>
  <c r="M653" i="4"/>
  <c r="M653" i="5" s="1"/>
  <c r="M685" i="4"/>
  <c r="M685" i="5" s="1"/>
  <c r="M503" i="4"/>
  <c r="M503" i="5" s="1"/>
  <c r="M583" i="4"/>
  <c r="M583" i="5" s="1"/>
  <c r="M421" i="4"/>
  <c r="M421" i="5" s="1"/>
  <c r="M187" i="4"/>
  <c r="M187" i="5" s="1"/>
  <c r="M444" i="4"/>
  <c r="M444" i="5" s="1"/>
  <c r="M540" i="4"/>
  <c r="M540" i="5" s="1"/>
  <c r="M80" i="4"/>
  <c r="M80" i="5" s="1"/>
  <c r="M116" i="4"/>
  <c r="M116" i="5" s="1"/>
  <c r="M8" i="4"/>
  <c r="M8" i="5" s="1"/>
  <c r="M113" i="4"/>
  <c r="M113" i="5" s="1"/>
  <c r="M65" i="4"/>
  <c r="M65" i="5" s="1"/>
  <c r="M86" i="4"/>
  <c r="M86" i="5" s="1"/>
  <c r="M79" i="4"/>
  <c r="M79" i="5" s="1"/>
  <c r="M198" i="4"/>
  <c r="M198" i="5" s="1"/>
  <c r="M251" i="4"/>
  <c r="M251" i="5" s="1"/>
  <c r="M208" i="4"/>
  <c r="M208" i="5" s="1"/>
  <c r="M154" i="4"/>
  <c r="M154" i="5" s="1"/>
  <c r="M174" i="4"/>
  <c r="M174" i="5" s="1"/>
  <c r="M232" i="4"/>
  <c r="M232" i="5" s="1"/>
  <c r="M252" i="4"/>
  <c r="M252" i="5" s="1"/>
  <c r="M292" i="4"/>
  <c r="M292" i="5" s="1"/>
  <c r="M254" i="4"/>
  <c r="M254" i="5" s="1"/>
  <c r="M211" i="4"/>
  <c r="M211" i="5" s="1"/>
  <c r="M308" i="4"/>
  <c r="M308" i="5" s="1"/>
  <c r="M509" i="4"/>
  <c r="M509" i="5" s="1"/>
  <c r="M565" i="4"/>
  <c r="M565" i="5" s="1"/>
  <c r="M352" i="4"/>
  <c r="M352" i="5" s="1"/>
  <c r="M474" i="4"/>
  <c r="M474" i="5" s="1"/>
  <c r="M554" i="4"/>
  <c r="M554" i="5" s="1"/>
  <c r="M566" i="4"/>
  <c r="M566" i="5" s="1"/>
  <c r="M612" i="4"/>
  <c r="M612" i="5" s="1"/>
  <c r="M648" i="4"/>
  <c r="M648" i="5" s="1"/>
  <c r="M668" i="4"/>
  <c r="M668" i="5" s="1"/>
  <c r="M568" i="4"/>
  <c r="M568" i="5" s="1"/>
  <c r="M618" i="4"/>
  <c r="M618" i="5" s="1"/>
  <c r="M547" i="4"/>
  <c r="M547" i="5" s="1"/>
  <c r="M615" i="4"/>
  <c r="M615" i="5" s="1"/>
  <c r="M564" i="4"/>
  <c r="M564" i="5" s="1"/>
  <c r="M665" i="4"/>
  <c r="M665" i="5" s="1"/>
  <c r="M487" i="4"/>
  <c r="M487" i="5" s="1"/>
  <c r="M412" i="4"/>
  <c r="M412" i="5" s="1"/>
  <c r="M611" i="4"/>
  <c r="M611" i="5" s="1"/>
  <c r="M475" i="4"/>
  <c r="M475" i="5" s="1"/>
  <c r="M491" i="4"/>
  <c r="M491" i="5" s="1"/>
  <c r="Q32" i="1"/>
  <c r="Q4" i="1"/>
  <c r="M63" i="4"/>
  <c r="M63" i="5" s="1"/>
  <c r="M24" i="4"/>
  <c r="M24" i="5" s="1"/>
  <c r="M72" i="4"/>
  <c r="M72" i="5" s="1"/>
  <c r="M76" i="4"/>
  <c r="M76" i="5" s="1"/>
  <c r="M145" i="4"/>
  <c r="M145" i="5" s="1"/>
  <c r="M9" i="4"/>
  <c r="M9" i="5" s="1"/>
  <c r="M249" i="4"/>
  <c r="M249" i="5" s="1"/>
  <c r="M348" i="4"/>
  <c r="M348" i="5" s="1"/>
  <c r="M272" i="4"/>
  <c r="M272" i="5" s="1"/>
  <c r="M309" i="4"/>
  <c r="M309" i="5" s="1"/>
  <c r="M354" i="4"/>
  <c r="M354" i="5" s="1"/>
  <c r="M279" i="4"/>
  <c r="M279" i="5" s="1"/>
  <c r="M364" i="4"/>
  <c r="M364" i="5" s="1"/>
  <c r="M361" i="4"/>
  <c r="M361" i="5" s="1"/>
  <c r="M406" i="4"/>
  <c r="M406" i="5" s="1"/>
  <c r="M441" i="4"/>
  <c r="M441" i="5" s="1"/>
  <c r="M453" i="4"/>
  <c r="M453" i="5" s="1"/>
  <c r="M481" i="4"/>
  <c r="M481" i="5" s="1"/>
  <c r="M505" i="4"/>
  <c r="M505" i="5" s="1"/>
  <c r="M431" i="4"/>
  <c r="M431" i="5" s="1"/>
  <c r="M538" i="4"/>
  <c r="M538" i="5" s="1"/>
  <c r="M311" i="4"/>
  <c r="M311" i="5" s="1"/>
  <c r="M645" i="4"/>
  <c r="M645" i="5" s="1"/>
  <c r="M661" i="4"/>
  <c r="M661" i="5" s="1"/>
  <c r="M595" i="4"/>
  <c r="M595" i="5" s="1"/>
  <c r="M300" i="4"/>
  <c r="M300" i="5" s="1"/>
  <c r="M371" i="4"/>
  <c r="M371" i="5" s="1"/>
  <c r="M410" i="4"/>
  <c r="M410" i="5" s="1"/>
  <c r="M455" i="4"/>
  <c r="M455" i="5" s="1"/>
  <c r="M571" i="4"/>
  <c r="M571" i="5" s="1"/>
  <c r="M390" i="4"/>
  <c r="M390" i="5" s="1"/>
  <c r="Q23" i="1"/>
  <c r="R29" i="1"/>
  <c r="Q18" i="1"/>
  <c r="Q19" i="1"/>
  <c r="M54" i="4"/>
  <c r="M54" i="5" s="1"/>
  <c r="M95" i="4"/>
  <c r="M95" i="5" s="1"/>
  <c r="M11" i="4"/>
  <c r="M11" i="5" s="1"/>
  <c r="M141" i="4"/>
  <c r="M141" i="5" s="1"/>
  <c r="M41" i="4"/>
  <c r="M41" i="5" s="1"/>
  <c r="M106" i="4"/>
  <c r="M106" i="5" s="1"/>
  <c r="M118" i="4"/>
  <c r="M118" i="5" s="1"/>
  <c r="M236" i="4"/>
  <c r="M236" i="5" s="1"/>
  <c r="M244" i="4"/>
  <c r="M244" i="5" s="1"/>
  <c r="M256" i="4"/>
  <c r="M256" i="5" s="1"/>
  <c r="M192" i="4"/>
  <c r="M192" i="5" s="1"/>
  <c r="M286" i="4"/>
  <c r="M286" i="5" s="1"/>
  <c r="M285" i="4"/>
  <c r="M285" i="5" s="1"/>
  <c r="M296" i="4"/>
  <c r="M296" i="5" s="1"/>
  <c r="M305" i="4"/>
  <c r="M305" i="5" s="1"/>
  <c r="M322" i="4"/>
  <c r="M322" i="5" s="1"/>
  <c r="M171" i="4"/>
  <c r="M171" i="5" s="1"/>
  <c r="M287" i="4"/>
  <c r="M287" i="5" s="1"/>
  <c r="M334" i="4"/>
  <c r="M334" i="5" s="1"/>
  <c r="M398" i="4"/>
  <c r="M398" i="5" s="1"/>
  <c r="M477" i="4"/>
  <c r="M477" i="5" s="1"/>
  <c r="M533" i="4"/>
  <c r="M533" i="5" s="1"/>
  <c r="M420" i="4"/>
  <c r="M420" i="5" s="1"/>
  <c r="M319" i="4"/>
  <c r="M319" i="5" s="1"/>
  <c r="M442" i="4"/>
  <c r="M442" i="5" s="1"/>
  <c r="M506" i="4"/>
  <c r="M506" i="5" s="1"/>
  <c r="M586" i="4"/>
  <c r="M586" i="5" s="1"/>
  <c r="M430" i="4"/>
  <c r="M430" i="5" s="1"/>
  <c r="M415" i="4"/>
  <c r="M415" i="5" s="1"/>
  <c r="M435" i="4"/>
  <c r="M435" i="5" s="1"/>
  <c r="M496" i="4"/>
  <c r="M496" i="5" s="1"/>
  <c r="M428" i="4"/>
  <c r="M428" i="5" s="1"/>
  <c r="M672" i="4"/>
  <c r="M672" i="5" s="1"/>
  <c r="M684" i="4"/>
  <c r="M684" i="5" s="1"/>
  <c r="M662" i="4"/>
  <c r="M662" i="5" s="1"/>
  <c r="M678" i="4"/>
  <c r="M678" i="5" s="1"/>
  <c r="M532" i="4"/>
  <c r="M532" i="5" s="1"/>
  <c r="M609" i="4"/>
  <c r="M609" i="5" s="1"/>
  <c r="M649" i="4"/>
  <c r="M649" i="5" s="1"/>
  <c r="M634" i="4"/>
  <c r="M634" i="5" s="1"/>
  <c r="M436" i="4"/>
  <c r="M436" i="5" s="1"/>
  <c r="M683" i="4"/>
  <c r="M683" i="5" s="1"/>
  <c r="M147" i="4"/>
  <c r="M147" i="5" s="1"/>
  <c r="M89" i="4"/>
  <c r="M89" i="5" s="1"/>
  <c r="M166" i="4"/>
  <c r="M166" i="5" s="1"/>
  <c r="M353" i="4"/>
  <c r="M353" i="5" s="1"/>
  <c r="M581" i="4"/>
  <c r="M581" i="5" s="1"/>
  <c r="M644" i="4"/>
  <c r="M644" i="5" s="1"/>
  <c r="M520" i="4"/>
  <c r="M520" i="5" s="1"/>
  <c r="R14" i="1"/>
  <c r="Q21" i="1"/>
  <c r="M97" i="4"/>
  <c r="M97" i="5" s="1"/>
  <c r="M109" i="4"/>
  <c r="M109" i="5" s="1"/>
  <c r="M21" i="4"/>
  <c r="M21" i="5" s="1"/>
  <c r="M239" i="4"/>
  <c r="M239" i="5" s="1"/>
  <c r="M194" i="4"/>
  <c r="M194" i="5" s="1"/>
  <c r="M264" i="4"/>
  <c r="M264" i="5" s="1"/>
  <c r="M212" i="4"/>
  <c r="M212" i="5" s="1"/>
  <c r="M291" i="4"/>
  <c r="M291" i="5" s="1"/>
  <c r="M320" i="4"/>
  <c r="M320" i="5" s="1"/>
  <c r="M336" i="4"/>
  <c r="M336" i="5" s="1"/>
  <c r="M245" i="4"/>
  <c r="M245" i="5" s="1"/>
  <c r="M401" i="4"/>
  <c r="M401" i="5" s="1"/>
  <c r="M417" i="4"/>
  <c r="M417" i="5" s="1"/>
  <c r="M510" i="4"/>
  <c r="M510" i="5" s="1"/>
  <c r="M640" i="4"/>
  <c r="M640" i="5" s="1"/>
  <c r="M656" i="4"/>
  <c r="M656" i="5" s="1"/>
  <c r="M552" i="4"/>
  <c r="M552" i="5" s="1"/>
  <c r="M56" i="4"/>
  <c r="M56" i="5" s="1"/>
  <c r="M85" i="4"/>
  <c r="M85" i="5" s="1"/>
  <c r="M122" i="4"/>
  <c r="M122" i="5" s="1"/>
  <c r="M142" i="4"/>
  <c r="M142" i="5" s="1"/>
  <c r="M185" i="4"/>
  <c r="M185" i="5" s="1"/>
  <c r="M259" i="4"/>
  <c r="M259" i="5" s="1"/>
  <c r="M162" i="4"/>
  <c r="M162" i="5" s="1"/>
  <c r="M222" i="4"/>
  <c r="M222" i="5" s="1"/>
  <c r="M246" i="4"/>
  <c r="M246" i="5" s="1"/>
  <c r="M312" i="4"/>
  <c r="M312" i="5" s="1"/>
  <c r="M207" i="4"/>
  <c r="M207" i="5" s="1"/>
  <c r="M241" i="4"/>
  <c r="M241" i="5" s="1"/>
  <c r="M201" i="4"/>
  <c r="M201" i="5" s="1"/>
  <c r="M569" i="4"/>
  <c r="M569" i="5" s="1"/>
  <c r="M343" i="4"/>
  <c r="M343" i="5" s="1"/>
  <c r="M604" i="4"/>
  <c r="M604" i="5" s="1"/>
  <c r="M483" i="4"/>
  <c r="M483" i="5" s="1"/>
  <c r="M500" i="4"/>
  <c r="M500" i="5" s="1"/>
  <c r="M593" i="4"/>
  <c r="M593" i="5" s="1"/>
  <c r="M629" i="4"/>
  <c r="M629" i="5" s="1"/>
  <c r="M633" i="4"/>
  <c r="M633" i="5" s="1"/>
  <c r="M641" i="4"/>
  <c r="M641" i="5" s="1"/>
  <c r="M18" i="4"/>
  <c r="M18" i="5" s="1"/>
  <c r="M47" i="4"/>
  <c r="M47" i="5" s="1"/>
  <c r="M75" i="4"/>
  <c r="M75" i="5" s="1"/>
  <c r="M88" i="4"/>
  <c r="M88" i="5" s="1"/>
  <c r="M108" i="4"/>
  <c r="M108" i="5" s="1"/>
  <c r="M20" i="4"/>
  <c r="M20" i="5" s="1"/>
  <c r="M133" i="4"/>
  <c r="M133" i="5" s="1"/>
  <c r="M150" i="4"/>
  <c r="M150" i="5" s="1"/>
  <c r="M235" i="4"/>
  <c r="M235" i="5" s="1"/>
  <c r="M243" i="4"/>
  <c r="M243" i="5" s="1"/>
  <c r="M202" i="4"/>
  <c r="M202" i="5" s="1"/>
  <c r="M186" i="4"/>
  <c r="M186" i="5" s="1"/>
  <c r="M226" i="4"/>
  <c r="M226" i="5" s="1"/>
  <c r="M357" i="4"/>
  <c r="M357" i="5" s="1"/>
  <c r="M333" i="4"/>
  <c r="M333" i="5" s="1"/>
  <c r="M393" i="4"/>
  <c r="M393" i="5" s="1"/>
  <c r="M221" i="4"/>
  <c r="M221" i="5" s="1"/>
  <c r="M318" i="4"/>
  <c r="M318" i="5" s="1"/>
  <c r="M485" i="4"/>
  <c r="M485" i="5" s="1"/>
  <c r="M482" i="4"/>
  <c r="M482" i="5" s="1"/>
  <c r="M486" i="4"/>
  <c r="M486" i="5" s="1"/>
  <c r="M307" i="4"/>
  <c r="M307" i="5" s="1"/>
  <c r="M607" i="4"/>
  <c r="M607" i="5" s="1"/>
  <c r="M516" i="4"/>
  <c r="M516" i="5" s="1"/>
  <c r="M504" i="4"/>
  <c r="M504" i="5" s="1"/>
  <c r="M643" i="4"/>
  <c r="M643" i="5" s="1"/>
  <c r="M479" i="4"/>
  <c r="M479" i="5" s="1"/>
  <c r="M523" i="4"/>
  <c r="M523" i="5" s="1"/>
  <c r="AC33" i="1"/>
  <c r="M10" i="4"/>
  <c r="M10" i="5" s="1"/>
  <c r="M58" i="4"/>
  <c r="M58" i="5" s="1"/>
  <c r="M132" i="4"/>
  <c r="M132" i="5" s="1"/>
  <c r="M44" i="4"/>
  <c r="M44" i="5" s="1"/>
  <c r="M68" i="4"/>
  <c r="M68" i="5" s="1"/>
  <c r="M37" i="4"/>
  <c r="M37" i="5" s="1"/>
  <c r="M73" i="4"/>
  <c r="M73" i="5" s="1"/>
  <c r="M181" i="4"/>
  <c r="M181" i="5" s="1"/>
  <c r="M204" i="4"/>
  <c r="M204" i="5" s="1"/>
  <c r="M210" i="4"/>
  <c r="M210" i="5" s="1"/>
  <c r="M240" i="4"/>
  <c r="M240" i="5" s="1"/>
  <c r="M152" i="4"/>
  <c r="M152" i="5" s="1"/>
  <c r="M388" i="4"/>
  <c r="M388" i="5" s="1"/>
  <c r="M340" i="4"/>
  <c r="M340" i="5" s="1"/>
  <c r="M206" i="4"/>
  <c r="M206" i="5" s="1"/>
  <c r="M413" i="4"/>
  <c r="M413" i="5" s="1"/>
  <c r="M350" i="4"/>
  <c r="M350" i="5" s="1"/>
  <c r="M366" i="4"/>
  <c r="M366" i="5" s="1"/>
  <c r="M494" i="4"/>
  <c r="M494" i="5" s="1"/>
  <c r="M514" i="4"/>
  <c r="M514" i="5" s="1"/>
  <c r="M594" i="4"/>
  <c r="M594" i="5" s="1"/>
  <c r="M548" i="4"/>
  <c r="M548" i="5" s="1"/>
  <c r="M519" i="4"/>
  <c r="M519" i="5" s="1"/>
  <c r="M551" i="4"/>
  <c r="M551" i="5" s="1"/>
  <c r="M507" i="4"/>
  <c r="M507" i="5" s="1"/>
  <c r="J26" i="5"/>
  <c r="J28" i="5"/>
  <c r="J87" i="5"/>
  <c r="J62" i="5"/>
  <c r="J70" i="5"/>
  <c r="J151" i="5"/>
  <c r="J111" i="5"/>
  <c r="J153" i="5"/>
  <c r="J214" i="5"/>
  <c r="J231" i="5"/>
  <c r="J94" i="5"/>
  <c r="J234" i="5"/>
  <c r="J155" i="5"/>
  <c r="J299" i="5"/>
  <c r="J107" i="5"/>
  <c r="J273" i="5"/>
  <c r="J362" i="5"/>
  <c r="J330" i="5"/>
  <c r="J363" i="5"/>
  <c r="J425" i="5"/>
  <c r="J349" i="5"/>
  <c r="J358" i="5"/>
  <c r="J396" i="5"/>
  <c r="J464" i="5"/>
  <c r="J289" i="5"/>
  <c r="J383" i="5"/>
  <c r="J531" i="5"/>
  <c r="J490" i="5"/>
  <c r="J610" i="5"/>
  <c r="J570" i="5"/>
  <c r="J680" i="5"/>
  <c r="J682" i="5"/>
  <c r="J394" i="5"/>
  <c r="J470" i="5"/>
  <c r="J374" i="5"/>
  <c r="J598" i="5"/>
  <c r="J18" i="5"/>
  <c r="J75" i="5"/>
  <c r="J20" i="5"/>
  <c r="J47" i="5"/>
  <c r="J88" i="5"/>
  <c r="J133" i="5"/>
  <c r="J221" i="5"/>
  <c r="J186" i="5"/>
  <c r="J202" i="5"/>
  <c r="J226" i="5"/>
  <c r="J108" i="5"/>
  <c r="J150" i="5"/>
  <c r="J235" i="5"/>
  <c r="J243" i="5"/>
  <c r="J307" i="5"/>
  <c r="J318" i="5"/>
  <c r="J393" i="5"/>
  <c r="J333" i="5"/>
  <c r="J485" i="5"/>
  <c r="J486" i="5"/>
  <c r="J479" i="5"/>
  <c r="J504" i="5"/>
  <c r="J357" i="5"/>
  <c r="J482" i="5"/>
  <c r="J523" i="5"/>
  <c r="J516" i="5"/>
  <c r="J643" i="5"/>
  <c r="J607" i="5"/>
  <c r="J315" i="5"/>
  <c r="J163" i="5"/>
  <c r="J476" i="5"/>
  <c r="J416" i="5"/>
  <c r="J617" i="5"/>
  <c r="J667" i="5"/>
  <c r="J557" i="5"/>
  <c r="J7" i="5"/>
  <c r="J23" i="5"/>
  <c r="J40" i="5"/>
  <c r="J213" i="5"/>
  <c r="J177" i="5"/>
  <c r="J173" i="5"/>
  <c r="J450" i="5"/>
  <c r="J466" i="5"/>
  <c r="J576" i="5"/>
  <c r="J600" i="5"/>
  <c r="J560" i="5"/>
  <c r="J515" i="5"/>
  <c r="J638" i="5"/>
  <c r="J567" i="5"/>
  <c r="J679" i="5"/>
  <c r="J535" i="5"/>
  <c r="J57" i="5"/>
  <c r="J81" i="5"/>
  <c r="J53" i="5"/>
  <c r="J143" i="5"/>
  <c r="J230" i="5"/>
  <c r="J250" i="5"/>
  <c r="J203" i="5"/>
  <c r="J267" i="5"/>
  <c r="J103" i="5"/>
  <c r="J164" i="5"/>
  <c r="J303" i="5"/>
  <c r="J280" i="5"/>
  <c r="J405" i="5"/>
  <c r="J329" i="5"/>
  <c r="J437" i="5"/>
  <c r="J379" i="5"/>
  <c r="J493" i="5"/>
  <c r="J502" i="5"/>
  <c r="J414" i="5"/>
  <c r="J497" i="5"/>
  <c r="J376" i="5"/>
  <c r="J499" i="5"/>
  <c r="J553" i="5"/>
  <c r="J606" i="5"/>
  <c r="J601" i="5"/>
  <c r="J624" i="5"/>
  <c r="J664" i="5"/>
  <c r="J597" i="5"/>
  <c r="J492" i="5"/>
  <c r="J626" i="5"/>
  <c r="J651" i="5"/>
  <c r="J589" i="5"/>
  <c r="J574" i="5"/>
  <c r="J605" i="5"/>
  <c r="J41" i="5"/>
  <c r="J11" i="5"/>
  <c r="J106" i="5"/>
  <c r="J118" i="5"/>
  <c r="J192" i="5"/>
  <c r="J54" i="5"/>
  <c r="J141" i="5"/>
  <c r="J171" i="5"/>
  <c r="J95" i="5"/>
  <c r="J322" i="5"/>
  <c r="J236" i="5"/>
  <c r="J256" i="5"/>
  <c r="J285" i="5"/>
  <c r="J286" i="5"/>
  <c r="J287" i="5"/>
  <c r="J319" i="5"/>
  <c r="J244" i="5"/>
  <c r="J296" i="5"/>
  <c r="J435" i="5"/>
  <c r="J477" i="5"/>
  <c r="J430" i="5"/>
  <c r="J420" i="5"/>
  <c r="J305" i="5"/>
  <c r="J334" i="5"/>
  <c r="J398" i="5"/>
  <c r="J442" i="5"/>
  <c r="J436" i="5"/>
  <c r="J496" i="5"/>
  <c r="J428" i="5"/>
  <c r="J506" i="5"/>
  <c r="J662" i="5"/>
  <c r="J678" i="5"/>
  <c r="J672" i="5"/>
  <c r="J649" i="5"/>
  <c r="J532" i="5"/>
  <c r="J533" i="5"/>
  <c r="J634" i="5"/>
  <c r="J586" i="5"/>
  <c r="J415" i="5"/>
  <c r="J609" i="5"/>
  <c r="J683" i="5"/>
  <c r="J684" i="5"/>
  <c r="J43" i="5"/>
  <c r="J29" i="5"/>
  <c r="J45" i="5"/>
  <c r="J61" i="5"/>
  <c r="J22" i="5"/>
  <c r="J6" i="5"/>
  <c r="J175" i="5"/>
  <c r="J184" i="5"/>
  <c r="J261" i="5"/>
  <c r="J140" i="5"/>
  <c r="J98" i="5"/>
  <c r="J209" i="5"/>
  <c r="J288" i="5"/>
  <c r="J421" i="5"/>
  <c r="J375" i="5"/>
  <c r="J341" i="5"/>
  <c r="J434" i="5"/>
  <c r="J402" i="5"/>
  <c r="J187" i="5"/>
  <c r="J469" i="5"/>
  <c r="J503" i="5"/>
  <c r="J444" i="5"/>
  <c r="J472" i="5"/>
  <c r="J411" i="5"/>
  <c r="J582" i="5"/>
  <c r="J578" i="5"/>
  <c r="J448" i="5"/>
  <c r="J676" i="5"/>
  <c r="J540" i="5"/>
  <c r="J583" i="5"/>
  <c r="J653" i="5"/>
  <c r="J685" i="5"/>
  <c r="J34" i="5"/>
  <c r="J59" i="5"/>
  <c r="J12" i="5"/>
  <c r="J36" i="5"/>
  <c r="J84" i="5"/>
  <c r="J77" i="5"/>
  <c r="J120" i="5"/>
  <c r="J38" i="5"/>
  <c r="J96" i="5"/>
  <c r="J100" i="5"/>
  <c r="J137" i="5"/>
  <c r="J131" i="5"/>
  <c r="J271" i="5"/>
  <c r="J165" i="5"/>
  <c r="J219" i="5"/>
  <c r="J130" i="5"/>
  <c r="J306" i="5"/>
  <c r="J314" i="5"/>
  <c r="J78" i="5"/>
  <c r="J316" i="5"/>
  <c r="J91" i="5"/>
  <c r="J260" i="5"/>
  <c r="J392" i="5"/>
  <c r="J512" i="5"/>
  <c r="J467" i="5"/>
  <c r="J671" i="5"/>
  <c r="J585" i="5"/>
  <c r="J529" i="5"/>
  <c r="J620" i="5"/>
  <c r="J573" i="5"/>
  <c r="J74" i="5"/>
  <c r="J105" i="5"/>
  <c r="J176" i="5"/>
  <c r="J229" i="5"/>
  <c r="J238" i="5"/>
  <c r="J170" i="5"/>
  <c r="J223" i="5"/>
  <c r="J255" i="5"/>
  <c r="J227" i="5"/>
  <c r="J290" i="5"/>
  <c r="J317" i="5"/>
  <c r="J325" i="5"/>
  <c r="J337" i="5"/>
  <c r="J438" i="5"/>
  <c r="J331" i="5"/>
  <c r="J386" i="5"/>
  <c r="J432" i="5"/>
  <c r="J501" i="5"/>
  <c r="J462" i="5"/>
  <c r="J400" i="5"/>
  <c r="J522" i="5"/>
  <c r="J539" i="5"/>
  <c r="J630" i="5"/>
  <c r="J646" i="5"/>
  <c r="J670" i="5"/>
  <c r="J623" i="5"/>
  <c r="J537" i="5"/>
  <c r="J465" i="5"/>
  <c r="J674" i="5"/>
  <c r="J635" i="5"/>
  <c r="J637" i="5"/>
  <c r="J69" i="5"/>
  <c r="J9" i="5"/>
  <c r="J76" i="5"/>
  <c r="J63" i="5"/>
  <c r="J24" i="5"/>
  <c r="J72" i="5"/>
  <c r="J145" i="5"/>
  <c r="J249" i="5"/>
  <c r="J272" i="5"/>
  <c r="J309" i="5"/>
  <c r="J279" i="5"/>
  <c r="J311" i="5"/>
  <c r="J361" i="5"/>
  <c r="J354" i="5"/>
  <c r="J441" i="5"/>
  <c r="J348" i="5"/>
  <c r="J431" i="5"/>
  <c r="J453" i="5"/>
  <c r="J406" i="5"/>
  <c r="J595" i="5"/>
  <c r="J481" i="5"/>
  <c r="J505" i="5"/>
  <c r="J364" i="5"/>
  <c r="J538" i="5"/>
  <c r="J645" i="5"/>
  <c r="J661" i="5"/>
  <c r="J82" i="5"/>
  <c r="J167" i="5"/>
  <c r="J99" i="5"/>
  <c r="J424" i="5"/>
  <c r="J447" i="5"/>
  <c r="J536" i="5"/>
  <c r="J556" i="5"/>
  <c r="J530" i="5"/>
  <c r="J51" i="5"/>
  <c r="J52" i="5"/>
  <c r="J64" i="5"/>
  <c r="J48" i="5"/>
  <c r="J205" i="5"/>
  <c r="J262" i="5"/>
  <c r="J199" i="5"/>
  <c r="J258" i="5"/>
  <c r="J188" i="5"/>
  <c r="J294" i="5"/>
  <c r="J302" i="5"/>
  <c r="J310" i="5"/>
  <c r="J327" i="5"/>
  <c r="J297" i="5"/>
  <c r="J389" i="5"/>
  <c r="J339" i="5"/>
  <c r="J365" i="5"/>
  <c r="J458" i="5"/>
  <c r="J321" i="5"/>
  <c r="J460" i="5"/>
  <c r="J544" i="5"/>
  <c r="J563" i="5"/>
  <c r="J631" i="5"/>
  <c r="J632" i="5"/>
  <c r="J625" i="5"/>
  <c r="J681" i="5"/>
  <c r="J463" i="5"/>
  <c r="J677" i="5"/>
  <c r="J636" i="5"/>
  <c r="J652" i="5"/>
  <c r="J562" i="5"/>
  <c r="J85" i="5"/>
  <c r="J142" i="5"/>
  <c r="J56" i="5"/>
  <c r="J122" i="5"/>
  <c r="J185" i="5"/>
  <c r="J222" i="5"/>
  <c r="J246" i="5"/>
  <c r="J162" i="5"/>
  <c r="J207" i="5"/>
  <c r="J259" i="5"/>
  <c r="J201" i="5"/>
  <c r="J241" i="5"/>
  <c r="J312" i="5"/>
  <c r="J343" i="5"/>
  <c r="J604" i="5"/>
  <c r="J483" i="5"/>
  <c r="J633" i="5"/>
  <c r="J641" i="5"/>
  <c r="J500" i="5"/>
  <c r="J629" i="5"/>
  <c r="J569" i="5"/>
  <c r="J593" i="5"/>
  <c r="K80" i="5"/>
  <c r="K113" i="5"/>
  <c r="K116" i="5"/>
  <c r="K8" i="5"/>
  <c r="K86" i="5"/>
  <c r="K211" i="5"/>
  <c r="K251" i="5"/>
  <c r="K252" i="5"/>
  <c r="K79" i="5"/>
  <c r="K208" i="5"/>
  <c r="K232" i="5"/>
  <c r="K65" i="5"/>
  <c r="K198" i="5"/>
  <c r="K154" i="5"/>
  <c r="K254" i="5"/>
  <c r="K174" i="5"/>
  <c r="K292" i="5"/>
  <c r="K308" i="5"/>
  <c r="K352" i="5"/>
  <c r="K412" i="5"/>
  <c r="K474" i="5"/>
  <c r="K648" i="5"/>
  <c r="K565" i="5"/>
  <c r="K618" i="5"/>
  <c r="K612" i="5"/>
  <c r="K568" i="5"/>
  <c r="K509" i="5"/>
  <c r="K564" i="5"/>
  <c r="K547" i="5"/>
  <c r="K611" i="5"/>
  <c r="K665" i="5"/>
  <c r="K554" i="5"/>
  <c r="K566" i="5"/>
  <c r="K668" i="5"/>
  <c r="K487" i="5"/>
  <c r="K475" i="5"/>
  <c r="K491" i="5"/>
  <c r="K615" i="5"/>
  <c r="J67" i="5"/>
  <c r="J13" i="5"/>
  <c r="J39" i="5"/>
  <c r="J110" i="5"/>
  <c r="J129" i="5"/>
  <c r="J269" i="5"/>
  <c r="J161" i="5"/>
  <c r="J326" i="5"/>
  <c r="J419" i="5"/>
  <c r="J395" i="5"/>
  <c r="J433" i="5"/>
  <c r="J521" i="5"/>
  <c r="J686" i="5"/>
  <c r="J577" i="5"/>
  <c r="J580" i="5"/>
  <c r="K89" i="5"/>
  <c r="K166" i="5"/>
  <c r="K147" i="5"/>
  <c r="K353" i="5"/>
  <c r="K520" i="5"/>
  <c r="K581" i="5"/>
  <c r="K644" i="5"/>
  <c r="J49" i="5"/>
  <c r="J55" i="5"/>
  <c r="J14" i="5"/>
  <c r="J92" i="5"/>
  <c r="J237" i="5"/>
  <c r="J149" i="5"/>
  <c r="J266" i="5"/>
  <c r="J216" i="5"/>
  <c r="J268" i="5"/>
  <c r="J323" i="5"/>
  <c r="J179" i="5"/>
  <c r="J90" i="5"/>
  <c r="J360" i="5"/>
  <c r="J443" i="5"/>
  <c r="J345" i="5"/>
  <c r="J346" i="5"/>
  <c r="J409" i="5"/>
  <c r="J313" i="5"/>
  <c r="J397" i="5"/>
  <c r="J451" i="5"/>
  <c r="J381" i="5"/>
  <c r="J445" i="5"/>
  <c r="J587" i="5"/>
  <c r="J592" i="5"/>
  <c r="J579" i="5"/>
  <c r="J584" i="5"/>
  <c r="J647" i="5"/>
  <c r="J663" i="5"/>
  <c r="J616" i="5"/>
  <c r="J561" i="5"/>
  <c r="J608" i="5"/>
  <c r="J588" i="5"/>
  <c r="J545" i="5"/>
  <c r="J675" i="5"/>
  <c r="J534" i="5"/>
  <c r="J669" i="5"/>
  <c r="J628" i="5"/>
  <c r="J422" i="5"/>
  <c r="J596" i="5"/>
  <c r="J21" i="5"/>
  <c r="J109" i="5"/>
  <c r="J245" i="5"/>
  <c r="J239" i="5"/>
  <c r="J97" i="5"/>
  <c r="J291" i="5"/>
  <c r="J320" i="5"/>
  <c r="J212" i="5"/>
  <c r="J194" i="5"/>
  <c r="J336" i="5"/>
  <c r="J264" i="5"/>
  <c r="J417" i="5"/>
  <c r="J401" i="5"/>
  <c r="J510" i="5"/>
  <c r="J552" i="5"/>
  <c r="J640" i="5"/>
  <c r="J656" i="5"/>
  <c r="R2" i="1"/>
  <c r="I73" i="5"/>
  <c r="I10" i="5"/>
  <c r="I58" i="5"/>
  <c r="I44" i="5"/>
  <c r="I68" i="5"/>
  <c r="I152" i="5"/>
  <c r="I37" i="5"/>
  <c r="I210" i="5"/>
  <c r="I132" i="5"/>
  <c r="I206" i="5"/>
  <c r="I204" i="5"/>
  <c r="I240" i="5"/>
  <c r="I388" i="5"/>
  <c r="I340" i="5"/>
  <c r="I413" i="5"/>
  <c r="I366" i="5"/>
  <c r="I350" i="5"/>
  <c r="I181" i="5"/>
  <c r="I551" i="5"/>
  <c r="I594" i="5"/>
  <c r="I494" i="5"/>
  <c r="I507" i="5"/>
  <c r="I514" i="5"/>
  <c r="I519" i="5"/>
  <c r="I548" i="5"/>
  <c r="J33" i="5"/>
  <c r="J19" i="5"/>
  <c r="J31" i="5"/>
  <c r="J71" i="5"/>
  <c r="J46" i="5"/>
  <c r="J104" i="5"/>
  <c r="J117" i="5"/>
  <c r="J159" i="5"/>
  <c r="J193" i="5"/>
  <c r="J253" i="5"/>
  <c r="J157" i="5"/>
  <c r="J189" i="5"/>
  <c r="J158" i="5"/>
  <c r="J284" i="5"/>
  <c r="J324" i="5"/>
  <c r="J180" i="5"/>
  <c r="J403" i="5"/>
  <c r="J328" i="5"/>
  <c r="J423" i="5"/>
  <c r="J377" i="5"/>
  <c r="J399" i="5"/>
  <c r="J558" i="5"/>
  <c r="J639" i="5"/>
  <c r="J124" i="5"/>
  <c r="J128" i="5"/>
  <c r="J125" i="5"/>
  <c r="J135" i="5"/>
  <c r="J233" i="5"/>
  <c r="J257" i="5"/>
  <c r="J387" i="5"/>
  <c r="J446" i="5"/>
  <c r="J338" i="5"/>
  <c r="J473" i="5"/>
  <c r="J461" i="5"/>
  <c r="J332" i="5"/>
  <c r="J429" i="5"/>
  <c r="J372" i="5"/>
  <c r="J408" i="5"/>
  <c r="J555" i="5"/>
  <c r="J654" i="5"/>
  <c r="J657" i="5"/>
  <c r="J627" i="5"/>
  <c r="J559" i="5"/>
  <c r="J378" i="5"/>
  <c r="J508" i="5"/>
  <c r="K16" i="5"/>
  <c r="K3" i="5"/>
  <c r="K35" i="5"/>
  <c r="K4" i="5"/>
  <c r="K15" i="5"/>
  <c r="K42" i="5"/>
  <c r="K172" i="5"/>
  <c r="K50" i="5"/>
  <c r="K276" i="5"/>
  <c r="K278" i="5"/>
  <c r="K200" i="5"/>
  <c r="K282" i="5"/>
  <c r="K127" i="5"/>
  <c r="K277" i="5"/>
  <c r="K281" i="5"/>
  <c r="K274" i="5"/>
  <c r="K283" i="5"/>
  <c r="K275" i="5"/>
  <c r="K471" i="5"/>
  <c r="K549" i="5"/>
  <c r="K528" i="5"/>
  <c r="K622" i="5"/>
  <c r="K2" i="5"/>
  <c r="K513" i="5"/>
  <c r="K524" i="5"/>
  <c r="K478" i="5"/>
  <c r="K525" i="5"/>
  <c r="K550" i="5"/>
  <c r="K495" i="5"/>
  <c r="O36" i="1"/>
  <c r="N35" i="1"/>
  <c r="J449" i="5"/>
  <c r="Q33" i="1" l="1"/>
  <c r="R19" i="1"/>
  <c r="N183" i="4"/>
  <c r="N183" i="5" s="1"/>
  <c r="N168" i="4"/>
  <c r="N168" i="5" s="1"/>
  <c r="N5" i="4"/>
  <c r="N5" i="5" s="1"/>
  <c r="N102" i="4"/>
  <c r="N102" i="5" s="1"/>
  <c r="N126" i="4"/>
  <c r="N126" i="5" s="1"/>
  <c r="N134" i="4"/>
  <c r="N134" i="5" s="1"/>
  <c r="N169" i="4"/>
  <c r="N169" i="5" s="1"/>
  <c r="N83" i="4"/>
  <c r="N83" i="5" s="1"/>
  <c r="N178" i="4"/>
  <c r="N178" i="5" s="1"/>
  <c r="N182" i="4"/>
  <c r="N182" i="5" s="1"/>
  <c r="N30" i="4"/>
  <c r="N30" i="5" s="1"/>
  <c r="N224" i="4"/>
  <c r="N224" i="5" s="1"/>
  <c r="N218" i="4"/>
  <c r="N218" i="5" s="1"/>
  <c r="N265" i="4"/>
  <c r="N265" i="5" s="1"/>
  <c r="N369" i="4"/>
  <c r="N369" i="5" s="1"/>
  <c r="N385" i="4"/>
  <c r="N385" i="5" s="1"/>
  <c r="N454" i="4"/>
  <c r="N454" i="5" s="1"/>
  <c r="N370" i="4"/>
  <c r="N370" i="5" s="1"/>
  <c r="N382" i="4"/>
  <c r="N382" i="5" s="1"/>
  <c r="N426" i="4"/>
  <c r="N426" i="5" s="1"/>
  <c r="N367" i="4"/>
  <c r="N367" i="5" s="1"/>
  <c r="N511" i="4"/>
  <c r="N511" i="5" s="1"/>
  <c r="N517" i="4"/>
  <c r="N517" i="5" s="1"/>
  <c r="N543" i="4"/>
  <c r="N543" i="5" s="1"/>
  <c r="N384" i="4"/>
  <c r="N384" i="5" s="1"/>
  <c r="N480" i="4"/>
  <c r="N480" i="5" s="1"/>
  <c r="N427" i="4"/>
  <c r="N427" i="5" s="1"/>
  <c r="N488" i="4"/>
  <c r="N488" i="5" s="1"/>
  <c r="N541" i="4"/>
  <c r="N541" i="5" s="1"/>
  <c r="N489" i="4"/>
  <c r="N489" i="5" s="1"/>
  <c r="N613" i="4"/>
  <c r="N613" i="5" s="1"/>
  <c r="N368" i="4"/>
  <c r="N368" i="5" s="1"/>
  <c r="N659" i="4"/>
  <c r="N659" i="5" s="1"/>
  <c r="R28" i="1"/>
  <c r="S29" i="1"/>
  <c r="AE30" i="1"/>
  <c r="AE3" i="1"/>
  <c r="O32" i="4" s="1"/>
  <c r="O32" i="5" s="1"/>
  <c r="AE7" i="1"/>
  <c r="AE17" i="1"/>
  <c r="AE12" i="1"/>
  <c r="AE20" i="1"/>
  <c r="AE22" i="1"/>
  <c r="AE29" i="1"/>
  <c r="AE2" i="1"/>
  <c r="AE14" i="1"/>
  <c r="AE19" i="1"/>
  <c r="AE18" i="1"/>
  <c r="AE6" i="1"/>
  <c r="AE16" i="1"/>
  <c r="AE11" i="1"/>
  <c r="AE28" i="1"/>
  <c r="O508" i="4" s="1"/>
  <c r="O508" i="5" s="1"/>
  <c r="AE31" i="1"/>
  <c r="AE24" i="1"/>
  <c r="AE10" i="1"/>
  <c r="AE27" i="1"/>
  <c r="AE5" i="1"/>
  <c r="AE4" i="1"/>
  <c r="O69" i="4" s="1"/>
  <c r="O69" i="5" s="1"/>
  <c r="AE32" i="1"/>
  <c r="AE8" i="1"/>
  <c r="AE15" i="1"/>
  <c r="AE13" i="1"/>
  <c r="AE25" i="1"/>
  <c r="O449" i="4" s="1"/>
  <c r="O449" i="5" s="1"/>
  <c r="AE9" i="1"/>
  <c r="AE23" i="1"/>
  <c r="AE21" i="1"/>
  <c r="AE26" i="1"/>
  <c r="R23" i="1"/>
  <c r="R6" i="1"/>
  <c r="R27" i="1"/>
  <c r="N140" i="4"/>
  <c r="N140" i="5" s="1"/>
  <c r="N175" i="4"/>
  <c r="N175" i="5" s="1"/>
  <c r="N187" i="4"/>
  <c r="N187" i="5" s="1"/>
  <c r="N29" i="4"/>
  <c r="N29" i="5" s="1"/>
  <c r="N61" i="4"/>
  <c r="N61" i="5" s="1"/>
  <c r="N184" i="4"/>
  <c r="N184" i="5" s="1"/>
  <c r="N209" i="4"/>
  <c r="N209" i="5" s="1"/>
  <c r="N22" i="4"/>
  <c r="N22" i="5" s="1"/>
  <c r="N98" i="4"/>
  <c r="N98" i="5" s="1"/>
  <c r="N6" i="4"/>
  <c r="N6" i="5" s="1"/>
  <c r="N288" i="4"/>
  <c r="N288" i="5" s="1"/>
  <c r="N43" i="4"/>
  <c r="N43" i="5" s="1"/>
  <c r="N421" i="4"/>
  <c r="N421" i="5" s="1"/>
  <c r="N402" i="4"/>
  <c r="N402" i="5" s="1"/>
  <c r="N434" i="4"/>
  <c r="N434" i="5" s="1"/>
  <c r="N341" i="4"/>
  <c r="N341" i="5" s="1"/>
  <c r="N375" i="4"/>
  <c r="N375" i="5" s="1"/>
  <c r="N578" i="4"/>
  <c r="N578" i="5" s="1"/>
  <c r="N582" i="4"/>
  <c r="N582" i="5" s="1"/>
  <c r="N261" i="4"/>
  <c r="N261" i="5" s="1"/>
  <c r="N472" i="4"/>
  <c r="N472" i="5" s="1"/>
  <c r="N411" i="4"/>
  <c r="N411" i="5" s="1"/>
  <c r="N444" i="4"/>
  <c r="N444" i="5" s="1"/>
  <c r="N653" i="4"/>
  <c r="N653" i="5" s="1"/>
  <c r="N583" i="4"/>
  <c r="N583" i="5" s="1"/>
  <c r="N45" i="4"/>
  <c r="N45" i="5" s="1"/>
  <c r="N448" i="4"/>
  <c r="N448" i="5" s="1"/>
  <c r="N469" i="4"/>
  <c r="N469" i="5" s="1"/>
  <c r="N503" i="4"/>
  <c r="N503" i="5" s="1"/>
  <c r="N540" i="4"/>
  <c r="N540" i="5" s="1"/>
  <c r="N685" i="4"/>
  <c r="N685" i="5" s="1"/>
  <c r="N676" i="4"/>
  <c r="N676" i="5" s="1"/>
  <c r="N167" i="4"/>
  <c r="N167" i="5" s="1"/>
  <c r="N82" i="4"/>
  <c r="N82" i="5" s="1"/>
  <c r="N99" i="4"/>
  <c r="N99" i="5" s="1"/>
  <c r="N447" i="4"/>
  <c r="N447" i="5" s="1"/>
  <c r="N530" i="4"/>
  <c r="N530" i="5" s="1"/>
  <c r="N536" i="4"/>
  <c r="N536" i="5" s="1"/>
  <c r="N556" i="4"/>
  <c r="N556" i="5" s="1"/>
  <c r="N424" i="4"/>
  <c r="N424" i="5" s="1"/>
  <c r="N136" i="4"/>
  <c r="N136" i="5" s="1"/>
  <c r="N93" i="4"/>
  <c r="N93" i="5" s="1"/>
  <c r="N160" i="4"/>
  <c r="N160" i="5" s="1"/>
  <c r="N148" i="4"/>
  <c r="N148" i="5" s="1"/>
  <c r="N138" i="4"/>
  <c r="N138" i="5" s="1"/>
  <c r="N119" i="4"/>
  <c r="N119" i="5" s="1"/>
  <c r="N139" i="4"/>
  <c r="N139" i="5" s="1"/>
  <c r="N247" i="4"/>
  <c r="N247" i="5" s="1"/>
  <c r="N263" i="4"/>
  <c r="N263" i="5" s="1"/>
  <c r="N248" i="4"/>
  <c r="N248" i="5" s="1"/>
  <c r="N335" i="4"/>
  <c r="N335" i="5" s="1"/>
  <c r="N347" i="4"/>
  <c r="N347" i="5" s="1"/>
  <c r="N373" i="4"/>
  <c r="N373" i="5" s="1"/>
  <c r="N225" i="4"/>
  <c r="N225" i="5" s="1"/>
  <c r="N452" i="4"/>
  <c r="N452" i="5" s="1"/>
  <c r="N298" i="4"/>
  <c r="N298" i="5" s="1"/>
  <c r="N440" i="4"/>
  <c r="N440" i="5" s="1"/>
  <c r="N404" i="4"/>
  <c r="N404" i="5" s="1"/>
  <c r="N591" i="4"/>
  <c r="N591" i="5" s="1"/>
  <c r="N614" i="4"/>
  <c r="N614" i="5" s="1"/>
  <c r="N439" i="4"/>
  <c r="N439" i="5" s="1"/>
  <c r="N621" i="4"/>
  <c r="N621" i="5" s="1"/>
  <c r="N655" i="4"/>
  <c r="N655" i="5" s="1"/>
  <c r="N85" i="4"/>
  <c r="N85" i="5" s="1"/>
  <c r="N201" i="4"/>
  <c r="N201" i="5" s="1"/>
  <c r="N122" i="4"/>
  <c r="N122" i="5" s="1"/>
  <c r="N142" i="4"/>
  <c r="N142" i="5" s="1"/>
  <c r="N185" i="4"/>
  <c r="N185" i="5" s="1"/>
  <c r="N56" i="4"/>
  <c r="N56" i="5" s="1"/>
  <c r="N162" i="4"/>
  <c r="N162" i="5" s="1"/>
  <c r="N207" i="4"/>
  <c r="N207" i="5" s="1"/>
  <c r="N259" i="4"/>
  <c r="N259" i="5" s="1"/>
  <c r="N222" i="4"/>
  <c r="N222" i="5" s="1"/>
  <c r="N246" i="4"/>
  <c r="N246" i="5" s="1"/>
  <c r="N343" i="4"/>
  <c r="N343" i="5" s="1"/>
  <c r="N312" i="4"/>
  <c r="N312" i="5" s="1"/>
  <c r="N593" i="4"/>
  <c r="N593" i="5" s="1"/>
  <c r="N569" i="4"/>
  <c r="N569" i="5" s="1"/>
  <c r="N500" i="4"/>
  <c r="N500" i="5" s="1"/>
  <c r="N604" i="4"/>
  <c r="N604" i="5" s="1"/>
  <c r="N483" i="4"/>
  <c r="N483" i="5" s="1"/>
  <c r="N241" i="4"/>
  <c r="N241" i="5" s="1"/>
  <c r="N641" i="4"/>
  <c r="N641" i="5" s="1"/>
  <c r="N633" i="4"/>
  <c r="N633" i="5" s="1"/>
  <c r="N629" i="4"/>
  <c r="N629" i="5" s="1"/>
  <c r="R5" i="1"/>
  <c r="R11" i="1"/>
  <c r="R15" i="1"/>
  <c r="R13" i="1"/>
  <c r="N155" i="4"/>
  <c r="N155" i="5" s="1"/>
  <c r="N94" i="4"/>
  <c r="N94" i="5" s="1"/>
  <c r="N26" i="4"/>
  <c r="N26" i="5" s="1"/>
  <c r="N153" i="4"/>
  <c r="N153" i="5" s="1"/>
  <c r="N214" i="4"/>
  <c r="N214" i="5" s="1"/>
  <c r="N87" i="4"/>
  <c r="N87" i="5" s="1"/>
  <c r="N107" i="4"/>
  <c r="N107" i="5" s="1"/>
  <c r="N111" i="4"/>
  <c r="N111" i="5" s="1"/>
  <c r="N151" i="4"/>
  <c r="N151" i="5" s="1"/>
  <c r="N231" i="4"/>
  <c r="N231" i="5" s="1"/>
  <c r="N28" i="4"/>
  <c r="N28" i="5" s="1"/>
  <c r="N70" i="4"/>
  <c r="N70" i="5" s="1"/>
  <c r="N234" i="4"/>
  <c r="N234" i="5" s="1"/>
  <c r="N62" i="4"/>
  <c r="N62" i="5" s="1"/>
  <c r="N299" i="4"/>
  <c r="N299" i="5" s="1"/>
  <c r="N425" i="4"/>
  <c r="N425" i="5" s="1"/>
  <c r="N358" i="4"/>
  <c r="N358" i="5" s="1"/>
  <c r="N362" i="4"/>
  <c r="N362" i="5" s="1"/>
  <c r="N374" i="4"/>
  <c r="N374" i="5" s="1"/>
  <c r="N394" i="4"/>
  <c r="N394" i="5" s="1"/>
  <c r="N289" i="4"/>
  <c r="N289" i="5" s="1"/>
  <c r="N349" i="4"/>
  <c r="N349" i="5" s="1"/>
  <c r="N383" i="4"/>
  <c r="N383" i="5" s="1"/>
  <c r="N470" i="4"/>
  <c r="N470" i="5" s="1"/>
  <c r="N490" i="4"/>
  <c r="N490" i="5" s="1"/>
  <c r="N570" i="4"/>
  <c r="N570" i="5" s="1"/>
  <c r="N396" i="4"/>
  <c r="N396" i="5" s="1"/>
  <c r="N273" i="4"/>
  <c r="N273" i="5" s="1"/>
  <c r="N531" i="4"/>
  <c r="N531" i="5" s="1"/>
  <c r="N330" i="4"/>
  <c r="N330" i="5" s="1"/>
  <c r="N363" i="4"/>
  <c r="N363" i="5" s="1"/>
  <c r="N464" i="4"/>
  <c r="N464" i="5" s="1"/>
  <c r="N682" i="4"/>
  <c r="N682" i="5" s="1"/>
  <c r="N680" i="4"/>
  <c r="N680" i="5" s="1"/>
  <c r="N610" i="4"/>
  <c r="N610" i="5" s="1"/>
  <c r="N598" i="4"/>
  <c r="N598" i="5" s="1"/>
  <c r="N163" i="4"/>
  <c r="N163" i="5" s="1"/>
  <c r="N315" i="4"/>
  <c r="N315" i="5" s="1"/>
  <c r="N557" i="4"/>
  <c r="N557" i="5" s="1"/>
  <c r="N667" i="4"/>
  <c r="N667" i="5" s="1"/>
  <c r="N416" i="4"/>
  <c r="N416" i="5" s="1"/>
  <c r="N617" i="4"/>
  <c r="N617" i="5" s="1"/>
  <c r="N476" i="4"/>
  <c r="N476" i="5" s="1"/>
  <c r="N25" i="4"/>
  <c r="N25" i="5" s="1"/>
  <c r="N195" i="4"/>
  <c r="N195" i="5" s="1"/>
  <c r="N27" i="4"/>
  <c r="N27" i="5" s="1"/>
  <c r="N121" i="4"/>
  <c r="N121" i="5" s="1"/>
  <c r="N196" i="4"/>
  <c r="N196" i="5" s="1"/>
  <c r="N114" i="4"/>
  <c r="N114" i="5" s="1"/>
  <c r="N146" i="4"/>
  <c r="N146" i="5" s="1"/>
  <c r="N17" i="4"/>
  <c r="N17" i="5" s="1"/>
  <c r="N115" i="4"/>
  <c r="N115" i="5" s="1"/>
  <c r="N66" i="4"/>
  <c r="N66" i="5" s="1"/>
  <c r="N220" i="4"/>
  <c r="N220" i="5" s="1"/>
  <c r="N391" i="4"/>
  <c r="N391" i="5" s="1"/>
  <c r="N518" i="4"/>
  <c r="N518" i="5" s="1"/>
  <c r="N526" i="4"/>
  <c r="N526" i="5" s="1"/>
  <c r="N546" i="4"/>
  <c r="N546" i="5" s="1"/>
  <c r="N599" i="4"/>
  <c r="N599" i="5" s="1"/>
  <c r="N527" i="4"/>
  <c r="N527" i="5" s="1"/>
  <c r="N355" i="4"/>
  <c r="N355" i="5" s="1"/>
  <c r="N650" i="4"/>
  <c r="N650" i="5" s="1"/>
  <c r="N572" i="4"/>
  <c r="N572" i="5" s="1"/>
  <c r="N63" i="4"/>
  <c r="N63" i="5" s="1"/>
  <c r="N72" i="4"/>
  <c r="N72" i="5" s="1"/>
  <c r="N145" i="4"/>
  <c r="N145" i="5" s="1"/>
  <c r="N9" i="4"/>
  <c r="N9" i="5" s="1"/>
  <c r="N76" i="4"/>
  <c r="N76" i="5" s="1"/>
  <c r="N24" i="4"/>
  <c r="N24" i="5" s="1"/>
  <c r="N279" i="4"/>
  <c r="N279" i="5" s="1"/>
  <c r="N272" i="4"/>
  <c r="N272" i="5" s="1"/>
  <c r="N249" i="4"/>
  <c r="N249" i="5" s="1"/>
  <c r="N311" i="4"/>
  <c r="N311" i="5" s="1"/>
  <c r="N361" i="4"/>
  <c r="N361" i="5" s="1"/>
  <c r="N348" i="4"/>
  <c r="N348" i="5" s="1"/>
  <c r="N406" i="4"/>
  <c r="N406" i="5" s="1"/>
  <c r="N309" i="4"/>
  <c r="N309" i="5" s="1"/>
  <c r="N431" i="4"/>
  <c r="N431" i="5" s="1"/>
  <c r="N441" i="4"/>
  <c r="N441" i="5" s="1"/>
  <c r="N538" i="4"/>
  <c r="N538" i="5" s="1"/>
  <c r="N453" i="4"/>
  <c r="N453" i="5" s="1"/>
  <c r="N505" i="4"/>
  <c r="N505" i="5" s="1"/>
  <c r="N481" i="4"/>
  <c r="N481" i="5" s="1"/>
  <c r="N364" i="4"/>
  <c r="N364" i="5" s="1"/>
  <c r="N645" i="4"/>
  <c r="N645" i="5" s="1"/>
  <c r="N595" i="4"/>
  <c r="N595" i="5" s="1"/>
  <c r="N354" i="4"/>
  <c r="N354" i="5" s="1"/>
  <c r="N661" i="4"/>
  <c r="N661" i="5" s="1"/>
  <c r="R25" i="1"/>
  <c r="N55" i="4"/>
  <c r="N55" i="5" s="1"/>
  <c r="N92" i="4"/>
  <c r="N92" i="5" s="1"/>
  <c r="N179" i="4"/>
  <c r="N179" i="5" s="1"/>
  <c r="N14" i="4"/>
  <c r="N14" i="5" s="1"/>
  <c r="N90" i="4"/>
  <c r="N90" i="5" s="1"/>
  <c r="N49" i="4"/>
  <c r="N49" i="5" s="1"/>
  <c r="N216" i="4"/>
  <c r="N216" i="5" s="1"/>
  <c r="N268" i="4"/>
  <c r="N268" i="5" s="1"/>
  <c r="N149" i="4"/>
  <c r="N149" i="5" s="1"/>
  <c r="N266" i="4"/>
  <c r="N266" i="5" s="1"/>
  <c r="N323" i="4"/>
  <c r="N323" i="5" s="1"/>
  <c r="N381" i="4"/>
  <c r="N381" i="5" s="1"/>
  <c r="N397" i="4"/>
  <c r="N397" i="5" s="1"/>
  <c r="N409" i="4"/>
  <c r="N409" i="5" s="1"/>
  <c r="N237" i="4"/>
  <c r="N237" i="5" s="1"/>
  <c r="N422" i="4"/>
  <c r="N422" i="5" s="1"/>
  <c r="N445" i="4"/>
  <c r="N445" i="5" s="1"/>
  <c r="N451" i="4"/>
  <c r="N451" i="5" s="1"/>
  <c r="N534" i="4"/>
  <c r="N534" i="5" s="1"/>
  <c r="N313" i="4"/>
  <c r="N313" i="5" s="1"/>
  <c r="N345" i="4"/>
  <c r="N345" i="5" s="1"/>
  <c r="N346" i="4"/>
  <c r="N346" i="5" s="1"/>
  <c r="N360" i="4"/>
  <c r="N360" i="5" s="1"/>
  <c r="N545" i="4"/>
  <c r="N545" i="5" s="1"/>
  <c r="N584" i="4"/>
  <c r="N584" i="5" s="1"/>
  <c r="N561" i="4"/>
  <c r="N561" i="5" s="1"/>
  <c r="N647" i="4"/>
  <c r="N647" i="5" s="1"/>
  <c r="N588" i="4"/>
  <c r="N588" i="5" s="1"/>
  <c r="N443" i="4"/>
  <c r="N443" i="5" s="1"/>
  <c r="N669" i="4"/>
  <c r="N669" i="5" s="1"/>
  <c r="N675" i="4"/>
  <c r="N675" i="5" s="1"/>
  <c r="N663" i="4"/>
  <c r="N663" i="5" s="1"/>
  <c r="N608" i="4"/>
  <c r="N608" i="5" s="1"/>
  <c r="N579" i="4"/>
  <c r="N579" i="5" s="1"/>
  <c r="N587" i="4"/>
  <c r="N587" i="5" s="1"/>
  <c r="N628" i="4"/>
  <c r="N628" i="5" s="1"/>
  <c r="N616" i="4"/>
  <c r="N616" i="5" s="1"/>
  <c r="N592" i="4"/>
  <c r="N592" i="5" s="1"/>
  <c r="N596" i="4"/>
  <c r="N596" i="5" s="1"/>
  <c r="N57" i="4"/>
  <c r="N57" i="5" s="1"/>
  <c r="N81" i="4"/>
  <c r="N81" i="5" s="1"/>
  <c r="N164" i="4"/>
  <c r="N164" i="5" s="1"/>
  <c r="N103" i="4"/>
  <c r="N103" i="5" s="1"/>
  <c r="N143" i="4"/>
  <c r="N143" i="5" s="1"/>
  <c r="N203" i="4"/>
  <c r="N203" i="5" s="1"/>
  <c r="N267" i="4"/>
  <c r="N267" i="5" s="1"/>
  <c r="N280" i="4"/>
  <c r="N280" i="5" s="1"/>
  <c r="N53" i="4"/>
  <c r="N53" i="5" s="1"/>
  <c r="N230" i="4"/>
  <c r="N230" i="5" s="1"/>
  <c r="N250" i="4"/>
  <c r="N250" i="5" s="1"/>
  <c r="N303" i="4"/>
  <c r="N303" i="5" s="1"/>
  <c r="N405" i="4"/>
  <c r="N405" i="5" s="1"/>
  <c r="N414" i="4"/>
  <c r="N414" i="5" s="1"/>
  <c r="N502" i="4"/>
  <c r="N502" i="5" s="1"/>
  <c r="N574" i="4"/>
  <c r="N574" i="5" s="1"/>
  <c r="N329" i="4"/>
  <c r="N329" i="5" s="1"/>
  <c r="N492" i="4"/>
  <c r="N492" i="5" s="1"/>
  <c r="N499" i="4"/>
  <c r="N499" i="5" s="1"/>
  <c r="N597" i="4"/>
  <c r="N597" i="5" s="1"/>
  <c r="N493" i="4"/>
  <c r="N493" i="5" s="1"/>
  <c r="N437" i="4"/>
  <c r="N437" i="5" s="1"/>
  <c r="N376" i="4"/>
  <c r="N376" i="5" s="1"/>
  <c r="N606" i="4"/>
  <c r="N606" i="5" s="1"/>
  <c r="N626" i="4"/>
  <c r="N626" i="5" s="1"/>
  <c r="N497" i="4"/>
  <c r="N497" i="5" s="1"/>
  <c r="N624" i="4"/>
  <c r="N624" i="5" s="1"/>
  <c r="N651" i="4"/>
  <c r="N651" i="5" s="1"/>
  <c r="N605" i="4"/>
  <c r="N605" i="5" s="1"/>
  <c r="N664" i="4"/>
  <c r="N664" i="5" s="1"/>
  <c r="N601" i="4"/>
  <c r="N601" i="5" s="1"/>
  <c r="N379" i="4"/>
  <c r="N379" i="5" s="1"/>
  <c r="N553" i="4"/>
  <c r="N553" i="5" s="1"/>
  <c r="N589" i="4"/>
  <c r="N589" i="5" s="1"/>
  <c r="N112" i="4"/>
  <c r="N112" i="5" s="1"/>
  <c r="N144" i="4"/>
  <c r="N144" i="5" s="1"/>
  <c r="N191" i="4"/>
  <c r="N191" i="5" s="1"/>
  <c r="N101" i="4"/>
  <c r="N101" i="5" s="1"/>
  <c r="N156" i="4"/>
  <c r="N156" i="5" s="1"/>
  <c r="N123" i="4"/>
  <c r="N123" i="5" s="1"/>
  <c r="N190" i="4"/>
  <c r="N190" i="5" s="1"/>
  <c r="N215" i="4"/>
  <c r="N215" i="5" s="1"/>
  <c r="N228" i="4"/>
  <c r="N228" i="5" s="1"/>
  <c r="N242" i="4"/>
  <c r="N242" i="5" s="1"/>
  <c r="N270" i="4"/>
  <c r="N270" i="5" s="1"/>
  <c r="N60" i="4"/>
  <c r="N60" i="5" s="1"/>
  <c r="N217" i="4"/>
  <c r="N217" i="5" s="1"/>
  <c r="N295" i="4"/>
  <c r="N295" i="5" s="1"/>
  <c r="N356" i="4"/>
  <c r="N356" i="5" s="1"/>
  <c r="N304" i="4"/>
  <c r="N304" i="5" s="1"/>
  <c r="N344" i="4"/>
  <c r="N344" i="5" s="1"/>
  <c r="N418" i="4"/>
  <c r="N418" i="5" s="1"/>
  <c r="N301" i="4"/>
  <c r="N301" i="5" s="1"/>
  <c r="N359" i="4"/>
  <c r="N359" i="5" s="1"/>
  <c r="N407" i="4"/>
  <c r="N407" i="5" s="1"/>
  <c r="N456" i="4"/>
  <c r="N456" i="5" s="1"/>
  <c r="N457" i="4"/>
  <c r="N457" i="5" s="1"/>
  <c r="N498" i="4"/>
  <c r="N498" i="5" s="1"/>
  <c r="N542" i="4"/>
  <c r="N542" i="5" s="1"/>
  <c r="N342" i="4"/>
  <c r="N342" i="5" s="1"/>
  <c r="N575" i="4"/>
  <c r="N575" i="5" s="1"/>
  <c r="N603" i="4"/>
  <c r="N603" i="5" s="1"/>
  <c r="N658" i="4"/>
  <c r="N658" i="5" s="1"/>
  <c r="N468" i="4"/>
  <c r="N468" i="5" s="1"/>
  <c r="N660" i="4"/>
  <c r="N660" i="5" s="1"/>
  <c r="N293" i="4"/>
  <c r="N293" i="5" s="1"/>
  <c r="N380" i="4"/>
  <c r="N380" i="5" s="1"/>
  <c r="N459" i="4"/>
  <c r="N459" i="5" s="1"/>
  <c r="N484" i="4"/>
  <c r="N484" i="5" s="1"/>
  <c r="N673" i="4"/>
  <c r="N673" i="5" s="1"/>
  <c r="N602" i="4"/>
  <c r="N602" i="5" s="1"/>
  <c r="N666" i="4"/>
  <c r="N666" i="5" s="1"/>
  <c r="N619" i="4"/>
  <c r="N619" i="5" s="1"/>
  <c r="N642" i="4"/>
  <c r="N642" i="5" s="1"/>
  <c r="N590" i="4"/>
  <c r="N590" i="5" s="1"/>
  <c r="R18" i="1"/>
  <c r="R32" i="1"/>
  <c r="R24" i="1"/>
  <c r="R26" i="1"/>
  <c r="N64" i="4"/>
  <c r="N64" i="5" s="1"/>
  <c r="N188" i="4"/>
  <c r="N188" i="5" s="1"/>
  <c r="N205" i="4"/>
  <c r="N205" i="5" s="1"/>
  <c r="N48" i="4"/>
  <c r="N48" i="5" s="1"/>
  <c r="N199" i="4"/>
  <c r="N199" i="5" s="1"/>
  <c r="N51" i="4"/>
  <c r="N51" i="5" s="1"/>
  <c r="N52" i="4"/>
  <c r="N52" i="5" s="1"/>
  <c r="N258" i="4"/>
  <c r="N258" i="5" s="1"/>
  <c r="N262" i="4"/>
  <c r="N262" i="5" s="1"/>
  <c r="N294" i="4"/>
  <c r="N294" i="5" s="1"/>
  <c r="N327" i="4"/>
  <c r="N327" i="5" s="1"/>
  <c r="N339" i="4"/>
  <c r="N339" i="5" s="1"/>
  <c r="N365" i="4"/>
  <c r="N365" i="5" s="1"/>
  <c r="N389" i="4"/>
  <c r="N389" i="5" s="1"/>
  <c r="N458" i="4"/>
  <c r="N458" i="5" s="1"/>
  <c r="N562" i="4"/>
  <c r="N562" i="5" s="1"/>
  <c r="N310" i="4"/>
  <c r="N310" i="5" s="1"/>
  <c r="N677" i="4"/>
  <c r="N677" i="5" s="1"/>
  <c r="N297" i="4"/>
  <c r="N297" i="5" s="1"/>
  <c r="N460" i="4"/>
  <c r="N460" i="5" s="1"/>
  <c r="N563" i="4"/>
  <c r="N563" i="5" s="1"/>
  <c r="N625" i="4"/>
  <c r="N625" i="5" s="1"/>
  <c r="N544" i="4"/>
  <c r="N544" i="5" s="1"/>
  <c r="N302" i="4"/>
  <c r="N302" i="5" s="1"/>
  <c r="N463" i="4"/>
  <c r="N463" i="5" s="1"/>
  <c r="N631" i="4"/>
  <c r="N631" i="5" s="1"/>
  <c r="N321" i="4"/>
  <c r="N321" i="5" s="1"/>
  <c r="N636" i="4"/>
  <c r="N636" i="5" s="1"/>
  <c r="N652" i="4"/>
  <c r="N652" i="5" s="1"/>
  <c r="N681" i="4"/>
  <c r="N681" i="5" s="1"/>
  <c r="N632" i="4"/>
  <c r="N632" i="5" s="1"/>
  <c r="N84" i="4"/>
  <c r="N84" i="5" s="1"/>
  <c r="N96" i="4"/>
  <c r="N96" i="5" s="1"/>
  <c r="N100" i="4"/>
  <c r="N100" i="5" s="1"/>
  <c r="N120" i="4"/>
  <c r="N120" i="5" s="1"/>
  <c r="N59" i="4"/>
  <c r="N59" i="5" s="1"/>
  <c r="N36" i="4"/>
  <c r="N36" i="5" s="1"/>
  <c r="N137" i="4"/>
  <c r="N137" i="5" s="1"/>
  <c r="N12" i="4"/>
  <c r="N12" i="5" s="1"/>
  <c r="N130" i="4"/>
  <c r="N130" i="5" s="1"/>
  <c r="N165" i="4"/>
  <c r="N165" i="5" s="1"/>
  <c r="N77" i="4"/>
  <c r="N77" i="5" s="1"/>
  <c r="N91" i="4"/>
  <c r="N91" i="5" s="1"/>
  <c r="N131" i="4"/>
  <c r="N131" i="5" s="1"/>
  <c r="N34" i="4"/>
  <c r="N34" i="5" s="1"/>
  <c r="N219" i="4"/>
  <c r="N219" i="5" s="1"/>
  <c r="N271" i="4"/>
  <c r="N271" i="5" s="1"/>
  <c r="N260" i="4"/>
  <c r="N260" i="5" s="1"/>
  <c r="N38" i="4"/>
  <c r="N38" i="5" s="1"/>
  <c r="N78" i="4"/>
  <c r="N78" i="5" s="1"/>
  <c r="N316" i="4"/>
  <c r="N316" i="5" s="1"/>
  <c r="N467" i="4"/>
  <c r="N467" i="5" s="1"/>
  <c r="N314" i="4"/>
  <c r="N314" i="5" s="1"/>
  <c r="N512" i="4"/>
  <c r="N512" i="5" s="1"/>
  <c r="N306" i="4"/>
  <c r="N306" i="5" s="1"/>
  <c r="N392" i="4"/>
  <c r="N392" i="5" s="1"/>
  <c r="N573" i="4"/>
  <c r="N573" i="5" s="1"/>
  <c r="N585" i="4"/>
  <c r="N585" i="5" s="1"/>
  <c r="N671" i="4"/>
  <c r="N671" i="5" s="1"/>
  <c r="N620" i="4"/>
  <c r="N620" i="5" s="1"/>
  <c r="N529" i="4"/>
  <c r="N529" i="5" s="1"/>
  <c r="N80" i="4"/>
  <c r="N80" i="5" s="1"/>
  <c r="N116" i="4"/>
  <c r="N116" i="5" s="1"/>
  <c r="N208" i="4"/>
  <c r="N208" i="5" s="1"/>
  <c r="N8" i="4"/>
  <c r="N8" i="5" s="1"/>
  <c r="N65" i="4"/>
  <c r="N65" i="5" s="1"/>
  <c r="N113" i="4"/>
  <c r="N113" i="5" s="1"/>
  <c r="N86" i="4"/>
  <c r="N86" i="5" s="1"/>
  <c r="N79" i="4"/>
  <c r="N79" i="5" s="1"/>
  <c r="N198" i="4"/>
  <c r="N198" i="5" s="1"/>
  <c r="N154" i="4"/>
  <c r="N154" i="5" s="1"/>
  <c r="N174" i="4"/>
  <c r="N174" i="5" s="1"/>
  <c r="N211" i="4"/>
  <c r="N211" i="5" s="1"/>
  <c r="N251" i="4"/>
  <c r="N251" i="5" s="1"/>
  <c r="N232" i="4"/>
  <c r="N232" i="5" s="1"/>
  <c r="N252" i="4"/>
  <c r="N252" i="5" s="1"/>
  <c r="N292" i="4"/>
  <c r="N292" i="5" s="1"/>
  <c r="N254" i="4"/>
  <c r="N254" i="5" s="1"/>
  <c r="N352" i="4"/>
  <c r="N352" i="5" s="1"/>
  <c r="N308" i="4"/>
  <c r="N308" i="5" s="1"/>
  <c r="N474" i="4"/>
  <c r="N474" i="5" s="1"/>
  <c r="N554" i="4"/>
  <c r="N554" i="5" s="1"/>
  <c r="N566" i="4"/>
  <c r="N566" i="5" s="1"/>
  <c r="N568" i="4"/>
  <c r="N568" i="5" s="1"/>
  <c r="N648" i="4"/>
  <c r="N648" i="5" s="1"/>
  <c r="N412" i="4"/>
  <c r="N412" i="5" s="1"/>
  <c r="N487" i="4"/>
  <c r="N487" i="5" s="1"/>
  <c r="N475" i="4"/>
  <c r="N475" i="5" s="1"/>
  <c r="N564" i="4"/>
  <c r="N564" i="5" s="1"/>
  <c r="N665" i="4"/>
  <c r="N665" i="5" s="1"/>
  <c r="N565" i="4"/>
  <c r="N565" i="5" s="1"/>
  <c r="N509" i="4"/>
  <c r="N509" i="5" s="1"/>
  <c r="N611" i="4"/>
  <c r="N611" i="5" s="1"/>
  <c r="N615" i="4"/>
  <c r="N615" i="5" s="1"/>
  <c r="N618" i="4"/>
  <c r="N618" i="5" s="1"/>
  <c r="N491" i="4"/>
  <c r="N491" i="5" s="1"/>
  <c r="N668" i="4"/>
  <c r="N668" i="5" s="1"/>
  <c r="N547" i="4"/>
  <c r="N547" i="5" s="1"/>
  <c r="N612" i="4"/>
  <c r="N612" i="5" s="1"/>
  <c r="R4" i="1"/>
  <c r="N105" i="4"/>
  <c r="N105" i="5" s="1"/>
  <c r="N176" i="4"/>
  <c r="N176" i="5" s="1"/>
  <c r="N170" i="4"/>
  <c r="N170" i="5" s="1"/>
  <c r="N74" i="4"/>
  <c r="N74" i="5" s="1"/>
  <c r="N223" i="4"/>
  <c r="N223" i="5" s="1"/>
  <c r="N227" i="4"/>
  <c r="N227" i="5" s="1"/>
  <c r="N255" i="4"/>
  <c r="N255" i="5" s="1"/>
  <c r="N238" i="4"/>
  <c r="N238" i="5" s="1"/>
  <c r="N290" i="4"/>
  <c r="N290" i="5" s="1"/>
  <c r="N331" i="4"/>
  <c r="N331" i="5" s="1"/>
  <c r="N438" i="4"/>
  <c r="N438" i="5" s="1"/>
  <c r="N386" i="4"/>
  <c r="N386" i="5" s="1"/>
  <c r="N317" i="4"/>
  <c r="N317" i="5" s="1"/>
  <c r="N325" i="4"/>
  <c r="N325" i="5" s="1"/>
  <c r="N462" i="4"/>
  <c r="N462" i="5" s="1"/>
  <c r="N522" i="4"/>
  <c r="N522" i="5" s="1"/>
  <c r="N537" i="4"/>
  <c r="N537" i="5" s="1"/>
  <c r="N630" i="4"/>
  <c r="N630" i="5" s="1"/>
  <c r="N400" i="4"/>
  <c r="N400" i="5" s="1"/>
  <c r="N539" i="4"/>
  <c r="N539" i="5" s="1"/>
  <c r="N637" i="4"/>
  <c r="N637" i="5" s="1"/>
  <c r="N229" i="4"/>
  <c r="N229" i="5" s="1"/>
  <c r="N501" i="4"/>
  <c r="N501" i="5" s="1"/>
  <c r="N623" i="4"/>
  <c r="N623" i="5" s="1"/>
  <c r="N635" i="4"/>
  <c r="N635" i="5" s="1"/>
  <c r="N670" i="4"/>
  <c r="N670" i="5" s="1"/>
  <c r="N646" i="4"/>
  <c r="N646" i="5" s="1"/>
  <c r="N465" i="4"/>
  <c r="N465" i="5" s="1"/>
  <c r="N337" i="4"/>
  <c r="N337" i="5" s="1"/>
  <c r="N674" i="4"/>
  <c r="N674" i="5" s="1"/>
  <c r="N432" i="4"/>
  <c r="N432" i="5" s="1"/>
  <c r="R21" i="1"/>
  <c r="R31" i="1"/>
  <c r="R9" i="1"/>
  <c r="N129" i="4"/>
  <c r="N129" i="5" s="1"/>
  <c r="N67" i="4"/>
  <c r="N67" i="5" s="1"/>
  <c r="N39" i="4"/>
  <c r="N39" i="5" s="1"/>
  <c r="N110" i="4"/>
  <c r="N110" i="5" s="1"/>
  <c r="N161" i="4"/>
  <c r="N161" i="5" s="1"/>
  <c r="N13" i="4"/>
  <c r="N13" i="5" s="1"/>
  <c r="N433" i="4"/>
  <c r="N433" i="5" s="1"/>
  <c r="N269" i="4"/>
  <c r="N269" i="5" s="1"/>
  <c r="N326" i="4"/>
  <c r="N326" i="5" s="1"/>
  <c r="N686" i="4"/>
  <c r="N686" i="5" s="1"/>
  <c r="N577" i="4"/>
  <c r="N577" i="5" s="1"/>
  <c r="N419" i="4"/>
  <c r="N419" i="5" s="1"/>
  <c r="N395" i="4"/>
  <c r="N395" i="5" s="1"/>
  <c r="N521" i="4"/>
  <c r="N521" i="5" s="1"/>
  <c r="N580" i="4"/>
  <c r="N580" i="5" s="1"/>
  <c r="N171" i="4"/>
  <c r="N171" i="5" s="1"/>
  <c r="N141" i="4"/>
  <c r="N141" i="5" s="1"/>
  <c r="N192" i="4"/>
  <c r="N192" i="5" s="1"/>
  <c r="N54" i="4"/>
  <c r="N54" i="5" s="1"/>
  <c r="N41" i="4"/>
  <c r="N41" i="5" s="1"/>
  <c r="N106" i="4"/>
  <c r="N106" i="5" s="1"/>
  <c r="N118" i="4"/>
  <c r="N118" i="5" s="1"/>
  <c r="N95" i="4"/>
  <c r="N95" i="5" s="1"/>
  <c r="N287" i="4"/>
  <c r="N287" i="5" s="1"/>
  <c r="N236" i="4"/>
  <c r="N236" i="5" s="1"/>
  <c r="N244" i="4"/>
  <c r="N244" i="5" s="1"/>
  <c r="N256" i="4"/>
  <c r="N256" i="5" s="1"/>
  <c r="N286" i="4"/>
  <c r="N286" i="5" s="1"/>
  <c r="N319" i="4"/>
  <c r="N319" i="5" s="1"/>
  <c r="N442" i="4"/>
  <c r="N442" i="5" s="1"/>
  <c r="N285" i="4"/>
  <c r="N285" i="5" s="1"/>
  <c r="N296" i="4"/>
  <c r="N296" i="5" s="1"/>
  <c r="N398" i="4"/>
  <c r="N398" i="5" s="1"/>
  <c r="N430" i="4"/>
  <c r="N430" i="5" s="1"/>
  <c r="N415" i="4"/>
  <c r="N415" i="5" s="1"/>
  <c r="N506" i="4"/>
  <c r="N506" i="5" s="1"/>
  <c r="N586" i="4"/>
  <c r="N586" i="5" s="1"/>
  <c r="N11" i="4"/>
  <c r="N11" i="5" s="1"/>
  <c r="N435" i="4"/>
  <c r="N435" i="5" s="1"/>
  <c r="N436" i="4"/>
  <c r="N436" i="5" s="1"/>
  <c r="N684" i="4"/>
  <c r="N684" i="5" s="1"/>
  <c r="N532" i="4"/>
  <c r="N532" i="5" s="1"/>
  <c r="N334" i="4"/>
  <c r="N334" i="5" s="1"/>
  <c r="N428" i="4"/>
  <c r="N428" i="5" s="1"/>
  <c r="N533" i="4"/>
  <c r="N533" i="5" s="1"/>
  <c r="N322" i="4"/>
  <c r="N322" i="5" s="1"/>
  <c r="N477" i="4"/>
  <c r="N477" i="5" s="1"/>
  <c r="N496" i="4"/>
  <c r="N496" i="5" s="1"/>
  <c r="N305" i="4"/>
  <c r="N305" i="5" s="1"/>
  <c r="N420" i="4"/>
  <c r="N420" i="5" s="1"/>
  <c r="N672" i="4"/>
  <c r="N672" i="5" s="1"/>
  <c r="N683" i="4"/>
  <c r="N683" i="5" s="1"/>
  <c r="N634" i="4"/>
  <c r="N634" i="5" s="1"/>
  <c r="N609" i="4"/>
  <c r="N609" i="5" s="1"/>
  <c r="N662" i="4"/>
  <c r="N662" i="5" s="1"/>
  <c r="N649" i="4"/>
  <c r="N649" i="5" s="1"/>
  <c r="N678" i="4"/>
  <c r="N678" i="5" s="1"/>
  <c r="N42" i="4"/>
  <c r="N42" i="5" s="1"/>
  <c r="N200" i="4"/>
  <c r="N200" i="5" s="1"/>
  <c r="N4" i="4"/>
  <c r="N4" i="5" s="1"/>
  <c r="N50" i="4"/>
  <c r="N50" i="5" s="1"/>
  <c r="N172" i="4"/>
  <c r="N172" i="5" s="1"/>
  <c r="N3" i="4"/>
  <c r="N3" i="5" s="1"/>
  <c r="N35" i="4"/>
  <c r="N35" i="5" s="1"/>
  <c r="N16" i="4"/>
  <c r="N16" i="5" s="1"/>
  <c r="N15" i="4"/>
  <c r="N15" i="5" s="1"/>
  <c r="N127" i="4"/>
  <c r="N127" i="5" s="1"/>
  <c r="N275" i="4"/>
  <c r="N275" i="5" s="1"/>
  <c r="N283" i="4"/>
  <c r="N283" i="5" s="1"/>
  <c r="N276" i="4"/>
  <c r="N276" i="5" s="1"/>
  <c r="N274" i="4"/>
  <c r="N274" i="5" s="1"/>
  <c r="N278" i="4"/>
  <c r="N278" i="5" s="1"/>
  <c r="N282" i="4"/>
  <c r="N282" i="5" s="1"/>
  <c r="N281" i="4"/>
  <c r="N281" i="5" s="1"/>
  <c r="N478" i="4"/>
  <c r="N478" i="5" s="1"/>
  <c r="N550" i="4"/>
  <c r="N550" i="5" s="1"/>
  <c r="N549" i="4"/>
  <c r="N549" i="5" s="1"/>
  <c r="N524" i="4"/>
  <c r="N524" i="5" s="1"/>
  <c r="N277" i="4"/>
  <c r="N277" i="5" s="1"/>
  <c r="N525" i="4"/>
  <c r="N525" i="5" s="1"/>
  <c r="N513" i="4"/>
  <c r="N513" i="5" s="1"/>
  <c r="N495" i="4"/>
  <c r="N495" i="5" s="1"/>
  <c r="N471" i="4"/>
  <c r="N471" i="5" s="1"/>
  <c r="N528" i="4"/>
  <c r="N528" i="5" s="1"/>
  <c r="N622" i="4"/>
  <c r="N622" i="5" s="1"/>
  <c r="N2" i="4"/>
  <c r="N2" i="5" s="1"/>
  <c r="N300" i="4"/>
  <c r="N300" i="5" s="1"/>
  <c r="N390" i="4"/>
  <c r="N390" i="5" s="1"/>
  <c r="N410" i="4"/>
  <c r="N410" i="5" s="1"/>
  <c r="N371" i="4"/>
  <c r="N371" i="5" s="1"/>
  <c r="N455" i="4"/>
  <c r="N455" i="5" s="1"/>
  <c r="N571" i="4"/>
  <c r="N571" i="5" s="1"/>
  <c r="N212" i="4"/>
  <c r="N212" i="5" s="1"/>
  <c r="N97" i="4"/>
  <c r="N97" i="5" s="1"/>
  <c r="N109" i="4"/>
  <c r="N109" i="5" s="1"/>
  <c r="N194" i="4"/>
  <c r="N194" i="5" s="1"/>
  <c r="N239" i="4"/>
  <c r="N239" i="5" s="1"/>
  <c r="N291" i="4"/>
  <c r="N291" i="5" s="1"/>
  <c r="N264" i="4"/>
  <c r="N264" i="5" s="1"/>
  <c r="N401" i="4"/>
  <c r="N401" i="5" s="1"/>
  <c r="N417" i="4"/>
  <c r="N417" i="5" s="1"/>
  <c r="N320" i="4"/>
  <c r="N320" i="5" s="1"/>
  <c r="N336" i="4"/>
  <c r="N336" i="5" s="1"/>
  <c r="N21" i="4"/>
  <c r="N21" i="5" s="1"/>
  <c r="N510" i="4"/>
  <c r="N510" i="5" s="1"/>
  <c r="N552" i="4"/>
  <c r="N552" i="5" s="1"/>
  <c r="N245" i="4"/>
  <c r="N245" i="5" s="1"/>
  <c r="N656" i="4"/>
  <c r="N656" i="5" s="1"/>
  <c r="N640" i="4"/>
  <c r="N640" i="5" s="1"/>
  <c r="N104" i="4"/>
  <c r="N104" i="5" s="1"/>
  <c r="N159" i="4"/>
  <c r="N159" i="5" s="1"/>
  <c r="N46" i="4"/>
  <c r="N46" i="5" s="1"/>
  <c r="N31" i="4"/>
  <c r="N31" i="5" s="1"/>
  <c r="N33" i="4"/>
  <c r="N33" i="5" s="1"/>
  <c r="N117" i="4"/>
  <c r="N117" i="5" s="1"/>
  <c r="N180" i="4"/>
  <c r="N180" i="5" s="1"/>
  <c r="N71" i="4"/>
  <c r="N71" i="5" s="1"/>
  <c r="N157" i="4"/>
  <c r="N157" i="5" s="1"/>
  <c r="N189" i="4"/>
  <c r="N189" i="5" s="1"/>
  <c r="N193" i="4"/>
  <c r="N193" i="5" s="1"/>
  <c r="N158" i="4"/>
  <c r="N158" i="5" s="1"/>
  <c r="N284" i="4"/>
  <c r="N284" i="5" s="1"/>
  <c r="N19" i="4"/>
  <c r="N19" i="5" s="1"/>
  <c r="N377" i="4"/>
  <c r="N377" i="5" s="1"/>
  <c r="N253" i="4"/>
  <c r="N253" i="5" s="1"/>
  <c r="N324" i="4"/>
  <c r="N324" i="5" s="1"/>
  <c r="N328" i="4"/>
  <c r="N328" i="5" s="1"/>
  <c r="N399" i="4"/>
  <c r="N399" i="5" s="1"/>
  <c r="N423" i="4"/>
  <c r="N423" i="5" s="1"/>
  <c r="N558" i="4"/>
  <c r="N558" i="5" s="1"/>
  <c r="N403" i="4"/>
  <c r="N403" i="5" s="1"/>
  <c r="N639" i="4"/>
  <c r="N639" i="5" s="1"/>
  <c r="AD33" i="1"/>
  <c r="N132" i="4"/>
  <c r="N132" i="5" s="1"/>
  <c r="N10" i="4"/>
  <c r="N10" i="5" s="1"/>
  <c r="N204" i="4"/>
  <c r="N204" i="5" s="1"/>
  <c r="N68" i="4"/>
  <c r="N68" i="5" s="1"/>
  <c r="N152" i="4"/>
  <c r="N152" i="5" s="1"/>
  <c r="N44" i="4"/>
  <c r="N44" i="5" s="1"/>
  <c r="N37" i="4"/>
  <c r="N37" i="5" s="1"/>
  <c r="N73" i="4"/>
  <c r="N73" i="5" s="1"/>
  <c r="N58" i="4"/>
  <c r="N58" i="5" s="1"/>
  <c r="N181" i="4"/>
  <c r="N181" i="5" s="1"/>
  <c r="N206" i="4"/>
  <c r="N206" i="5" s="1"/>
  <c r="N210" i="4"/>
  <c r="N210" i="5" s="1"/>
  <c r="N240" i="4"/>
  <c r="N240" i="5" s="1"/>
  <c r="N413" i="4"/>
  <c r="N413" i="5" s="1"/>
  <c r="N340" i="4"/>
  <c r="N340" i="5" s="1"/>
  <c r="N366" i="4"/>
  <c r="N366" i="5" s="1"/>
  <c r="N494" i="4"/>
  <c r="N494" i="5" s="1"/>
  <c r="N514" i="4"/>
  <c r="N514" i="5" s="1"/>
  <c r="N594" i="4"/>
  <c r="N594" i="5" s="1"/>
  <c r="N519" i="4"/>
  <c r="N519" i="5" s="1"/>
  <c r="N551" i="4"/>
  <c r="N551" i="5" s="1"/>
  <c r="N388" i="4"/>
  <c r="N388" i="5" s="1"/>
  <c r="N507" i="4"/>
  <c r="N507" i="5" s="1"/>
  <c r="N350" i="4"/>
  <c r="N350" i="5" s="1"/>
  <c r="N548" i="4"/>
  <c r="N548" i="5" s="1"/>
  <c r="R8" i="1"/>
  <c r="S22" i="1"/>
  <c r="R10" i="1"/>
  <c r="S14" i="1"/>
  <c r="R16" i="1"/>
  <c r="N23" i="4"/>
  <c r="N23" i="5" s="1"/>
  <c r="N40" i="4"/>
  <c r="N40" i="5" s="1"/>
  <c r="N213" i="4"/>
  <c r="N213" i="5" s="1"/>
  <c r="N7" i="4"/>
  <c r="N7" i="5" s="1"/>
  <c r="N173" i="4"/>
  <c r="N173" i="5" s="1"/>
  <c r="N177" i="4"/>
  <c r="N177" i="5" s="1"/>
  <c r="N450" i="4"/>
  <c r="N450" i="5" s="1"/>
  <c r="N466" i="4"/>
  <c r="N466" i="5" s="1"/>
  <c r="N576" i="4"/>
  <c r="N576" i="5" s="1"/>
  <c r="N535" i="4"/>
  <c r="N535" i="5" s="1"/>
  <c r="N560" i="4"/>
  <c r="N560" i="5" s="1"/>
  <c r="N567" i="4"/>
  <c r="N567" i="5" s="1"/>
  <c r="N600" i="4"/>
  <c r="N600" i="5" s="1"/>
  <c r="N515" i="4"/>
  <c r="N515" i="5" s="1"/>
  <c r="N638" i="4"/>
  <c r="N638" i="5" s="1"/>
  <c r="N679" i="4"/>
  <c r="N679" i="5" s="1"/>
  <c r="N124" i="4"/>
  <c r="N124" i="5" s="1"/>
  <c r="N128" i="4"/>
  <c r="N128" i="5" s="1"/>
  <c r="N125" i="4"/>
  <c r="N125" i="5" s="1"/>
  <c r="N135" i="4"/>
  <c r="N135" i="5" s="1"/>
  <c r="N233" i="4"/>
  <c r="N233" i="5" s="1"/>
  <c r="N429" i="4"/>
  <c r="N429" i="5" s="1"/>
  <c r="N446" i="4"/>
  <c r="N446" i="5" s="1"/>
  <c r="N332" i="4"/>
  <c r="N332" i="5" s="1"/>
  <c r="N378" i="4"/>
  <c r="N378" i="5" s="1"/>
  <c r="N257" i="4"/>
  <c r="N257" i="5" s="1"/>
  <c r="N408" i="4"/>
  <c r="N408" i="5" s="1"/>
  <c r="N372" i="4"/>
  <c r="N372" i="5" s="1"/>
  <c r="N473" i="4"/>
  <c r="N473" i="5" s="1"/>
  <c r="N387" i="4"/>
  <c r="N387" i="5" s="1"/>
  <c r="N461" i="4"/>
  <c r="N461" i="5" s="1"/>
  <c r="N559" i="4"/>
  <c r="N559" i="5" s="1"/>
  <c r="N338" i="4"/>
  <c r="N338" i="5" s="1"/>
  <c r="N627" i="4"/>
  <c r="N627" i="5" s="1"/>
  <c r="N657" i="4"/>
  <c r="N657" i="5" s="1"/>
  <c r="N654" i="4"/>
  <c r="N654" i="5" s="1"/>
  <c r="N555" i="4"/>
  <c r="N555" i="5" s="1"/>
  <c r="N88" i="4"/>
  <c r="N88" i="5" s="1"/>
  <c r="N108" i="4"/>
  <c r="N108" i="5" s="1"/>
  <c r="N133" i="4"/>
  <c r="N133" i="5" s="1"/>
  <c r="N18" i="4"/>
  <c r="N18" i="5" s="1"/>
  <c r="N202" i="4"/>
  <c r="N202" i="5" s="1"/>
  <c r="N47" i="4"/>
  <c r="N47" i="5" s="1"/>
  <c r="N186" i="4"/>
  <c r="N186" i="5" s="1"/>
  <c r="N20" i="4"/>
  <c r="N20" i="5" s="1"/>
  <c r="N235" i="4"/>
  <c r="N235" i="5" s="1"/>
  <c r="N243" i="4"/>
  <c r="N243" i="5" s="1"/>
  <c r="N75" i="4"/>
  <c r="N75" i="5" s="1"/>
  <c r="N226" i="4"/>
  <c r="N226" i="5" s="1"/>
  <c r="N307" i="4"/>
  <c r="N307" i="5" s="1"/>
  <c r="N393" i="4"/>
  <c r="N393" i="5" s="1"/>
  <c r="N150" i="4"/>
  <c r="N150" i="5" s="1"/>
  <c r="N221" i="4"/>
  <c r="N221" i="5" s="1"/>
  <c r="N357" i="4"/>
  <c r="N357" i="5" s="1"/>
  <c r="N333" i="4"/>
  <c r="N333" i="5" s="1"/>
  <c r="N482" i="4"/>
  <c r="N482" i="5" s="1"/>
  <c r="N486" i="4"/>
  <c r="N486" i="5" s="1"/>
  <c r="N479" i="4"/>
  <c r="N479" i="5" s="1"/>
  <c r="N485" i="4"/>
  <c r="N485" i="5" s="1"/>
  <c r="N504" i="4"/>
  <c r="N504" i="5" s="1"/>
  <c r="N318" i="4"/>
  <c r="N318" i="5" s="1"/>
  <c r="N607" i="4"/>
  <c r="N607" i="5" s="1"/>
  <c r="N643" i="4"/>
  <c r="N643" i="5" s="1"/>
  <c r="N516" i="4"/>
  <c r="N516" i="5" s="1"/>
  <c r="N523" i="4"/>
  <c r="N523" i="5" s="1"/>
  <c r="N89" i="4"/>
  <c r="N89" i="5" s="1"/>
  <c r="N147" i="4"/>
  <c r="N147" i="5" s="1"/>
  <c r="N166" i="4"/>
  <c r="N166" i="5" s="1"/>
  <c r="N353" i="4"/>
  <c r="N353" i="5" s="1"/>
  <c r="N581" i="4"/>
  <c r="N581" i="5" s="1"/>
  <c r="N520" i="4"/>
  <c r="N520" i="5" s="1"/>
  <c r="N644" i="4"/>
  <c r="N644" i="5" s="1"/>
  <c r="O35" i="1"/>
  <c r="P36" i="1"/>
  <c r="K508" i="5"/>
  <c r="K75" i="5"/>
  <c r="K88" i="5"/>
  <c r="K18" i="5"/>
  <c r="K47" i="5"/>
  <c r="K20" i="5"/>
  <c r="K108" i="5"/>
  <c r="K133" i="5"/>
  <c r="K235" i="5"/>
  <c r="K243" i="5"/>
  <c r="K221" i="5"/>
  <c r="K150" i="5"/>
  <c r="K186" i="5"/>
  <c r="K226" i="5"/>
  <c r="K333" i="5"/>
  <c r="K318" i="5"/>
  <c r="K202" i="5"/>
  <c r="K307" i="5"/>
  <c r="K357" i="5"/>
  <c r="K393" i="5"/>
  <c r="K479" i="5"/>
  <c r="K504" i="5"/>
  <c r="K607" i="5"/>
  <c r="K516" i="5"/>
  <c r="K523" i="5"/>
  <c r="K486" i="5"/>
  <c r="K485" i="5"/>
  <c r="K643" i="5"/>
  <c r="K482" i="5"/>
  <c r="K21" i="5"/>
  <c r="K97" i="5"/>
  <c r="K212" i="5"/>
  <c r="K245" i="5"/>
  <c r="K109" i="5"/>
  <c r="K320" i="5"/>
  <c r="K239" i="5"/>
  <c r="K194" i="5"/>
  <c r="K264" i="5"/>
  <c r="K401" i="5"/>
  <c r="K291" i="5"/>
  <c r="K552" i="5"/>
  <c r="K417" i="5"/>
  <c r="K336" i="5"/>
  <c r="K656" i="5"/>
  <c r="K510" i="5"/>
  <c r="K640" i="5"/>
  <c r="K14" i="5"/>
  <c r="K92" i="5"/>
  <c r="K90" i="5"/>
  <c r="K179" i="5"/>
  <c r="K55" i="5"/>
  <c r="K237" i="5"/>
  <c r="K149" i="5"/>
  <c r="K216" i="5"/>
  <c r="K268" i="5"/>
  <c r="K49" i="5"/>
  <c r="K443" i="5"/>
  <c r="K313" i="5"/>
  <c r="K345" i="5"/>
  <c r="K266" i="5"/>
  <c r="K445" i="5"/>
  <c r="K381" i="5"/>
  <c r="K451" i="5"/>
  <c r="K323" i="5"/>
  <c r="K360" i="5"/>
  <c r="K397" i="5"/>
  <c r="K422" i="5"/>
  <c r="K409" i="5"/>
  <c r="K608" i="5"/>
  <c r="K663" i="5"/>
  <c r="K675" i="5"/>
  <c r="K592" i="5"/>
  <c r="K647" i="5"/>
  <c r="K346" i="5"/>
  <c r="K579" i="5"/>
  <c r="K616" i="5"/>
  <c r="K588" i="5"/>
  <c r="K534" i="5"/>
  <c r="K561" i="5"/>
  <c r="K587" i="5"/>
  <c r="K628" i="5"/>
  <c r="K596" i="5"/>
  <c r="K584" i="5"/>
  <c r="K669" i="5"/>
  <c r="K545" i="5"/>
  <c r="S2" i="1"/>
  <c r="J73" i="5"/>
  <c r="J10" i="5"/>
  <c r="J58" i="5"/>
  <c r="J44" i="5"/>
  <c r="J68" i="5"/>
  <c r="J37" i="5"/>
  <c r="J132" i="5"/>
  <c r="J152" i="5"/>
  <c r="J206" i="5"/>
  <c r="J181" i="5"/>
  <c r="J210" i="5"/>
  <c r="J240" i="5"/>
  <c r="J204" i="5"/>
  <c r="J366" i="5"/>
  <c r="J350" i="5"/>
  <c r="J413" i="5"/>
  <c r="J494" i="5"/>
  <c r="J519" i="5"/>
  <c r="J388" i="5"/>
  <c r="J514" i="5"/>
  <c r="J548" i="5"/>
  <c r="J507" i="5"/>
  <c r="J551" i="5"/>
  <c r="J340" i="5"/>
  <c r="J594" i="5"/>
  <c r="K85" i="5"/>
  <c r="K162" i="5"/>
  <c r="K56" i="5"/>
  <c r="K122" i="5"/>
  <c r="K185" i="5"/>
  <c r="K201" i="5"/>
  <c r="K241" i="5"/>
  <c r="K222" i="5"/>
  <c r="K207" i="5"/>
  <c r="K246" i="5"/>
  <c r="K312" i="5"/>
  <c r="K142" i="5"/>
  <c r="K259" i="5"/>
  <c r="K343" i="5"/>
  <c r="K633" i="5"/>
  <c r="K593" i="5"/>
  <c r="K500" i="5"/>
  <c r="K629" i="5"/>
  <c r="K569" i="5"/>
  <c r="K483" i="5"/>
  <c r="K641" i="5"/>
  <c r="K604" i="5"/>
  <c r="K64" i="5"/>
  <c r="K51" i="5"/>
  <c r="K48" i="5"/>
  <c r="K52" i="5"/>
  <c r="K205" i="5"/>
  <c r="K258" i="5"/>
  <c r="K199" i="5"/>
  <c r="K188" i="5"/>
  <c r="K294" i="5"/>
  <c r="K310" i="5"/>
  <c r="K262" i="5"/>
  <c r="K297" i="5"/>
  <c r="K463" i="5"/>
  <c r="K321" i="5"/>
  <c r="K302" i="5"/>
  <c r="K460" i="5"/>
  <c r="K339" i="5"/>
  <c r="K458" i="5"/>
  <c r="K389" i="5"/>
  <c r="K544" i="5"/>
  <c r="K327" i="5"/>
  <c r="K365" i="5"/>
  <c r="K625" i="5"/>
  <c r="K681" i="5"/>
  <c r="K652" i="5"/>
  <c r="K563" i="5"/>
  <c r="K631" i="5"/>
  <c r="K632" i="5"/>
  <c r="K636" i="5"/>
  <c r="K677" i="5"/>
  <c r="K562" i="5"/>
  <c r="K54" i="5"/>
  <c r="K106" i="5"/>
  <c r="K11" i="5"/>
  <c r="K95" i="5"/>
  <c r="K236" i="5"/>
  <c r="K244" i="5"/>
  <c r="K118" i="5"/>
  <c r="K171" i="5"/>
  <c r="K322" i="5"/>
  <c r="K141" i="5"/>
  <c r="K256" i="5"/>
  <c r="K41" i="5"/>
  <c r="K192" i="5"/>
  <c r="K296" i="5"/>
  <c r="K286" i="5"/>
  <c r="K285" i="5"/>
  <c r="K305" i="5"/>
  <c r="K428" i="5"/>
  <c r="K319" i="5"/>
  <c r="K477" i="5"/>
  <c r="K287" i="5"/>
  <c r="K334" i="5"/>
  <c r="K435" i="5"/>
  <c r="K442" i="5"/>
  <c r="K430" i="5"/>
  <c r="K496" i="5"/>
  <c r="K533" i="5"/>
  <c r="K398" i="5"/>
  <c r="K649" i="5"/>
  <c r="K678" i="5"/>
  <c r="K420" i="5"/>
  <c r="K683" i="5"/>
  <c r="K634" i="5"/>
  <c r="K672" i="5"/>
  <c r="K532" i="5"/>
  <c r="K506" i="5"/>
  <c r="K436" i="5"/>
  <c r="K586" i="5"/>
  <c r="K684" i="5"/>
  <c r="K609" i="5"/>
  <c r="K415" i="5"/>
  <c r="K662" i="5"/>
  <c r="K82" i="5"/>
  <c r="K167" i="5"/>
  <c r="K99" i="5"/>
  <c r="K424" i="5"/>
  <c r="K447" i="5"/>
  <c r="K536" i="5"/>
  <c r="K556" i="5"/>
  <c r="K530" i="5"/>
  <c r="K24" i="5"/>
  <c r="K9" i="5"/>
  <c r="K63" i="5"/>
  <c r="K76" i="5"/>
  <c r="K72" i="5"/>
  <c r="K249" i="5"/>
  <c r="K145" i="5"/>
  <c r="K309" i="5"/>
  <c r="K279" i="5"/>
  <c r="K311" i="5"/>
  <c r="K272" i="5"/>
  <c r="K453" i="5"/>
  <c r="K406" i="5"/>
  <c r="K354" i="5"/>
  <c r="K441" i="5"/>
  <c r="K361" i="5"/>
  <c r="K364" i="5"/>
  <c r="K505" i="5"/>
  <c r="K538" i="5"/>
  <c r="K481" i="5"/>
  <c r="K661" i="5"/>
  <c r="K431" i="5"/>
  <c r="K348" i="5"/>
  <c r="K645" i="5"/>
  <c r="K595" i="5"/>
  <c r="K53" i="5"/>
  <c r="K57" i="5"/>
  <c r="K81" i="5"/>
  <c r="K203" i="5"/>
  <c r="K143" i="5"/>
  <c r="K164" i="5"/>
  <c r="K103" i="5"/>
  <c r="K280" i="5"/>
  <c r="K230" i="5"/>
  <c r="K267" i="5"/>
  <c r="K250" i="5"/>
  <c r="K376" i="5"/>
  <c r="K329" i="5"/>
  <c r="K437" i="5"/>
  <c r="K589" i="5"/>
  <c r="K414" i="5"/>
  <c r="K405" i="5"/>
  <c r="K597" i="5"/>
  <c r="K605" i="5"/>
  <c r="K574" i="5"/>
  <c r="K553" i="5"/>
  <c r="K492" i="5"/>
  <c r="K626" i="5"/>
  <c r="K624" i="5"/>
  <c r="K502" i="5"/>
  <c r="K379" i="5"/>
  <c r="K499" i="5"/>
  <c r="K651" i="5"/>
  <c r="K664" i="5"/>
  <c r="K606" i="5"/>
  <c r="K601" i="5"/>
  <c r="K493" i="5"/>
  <c r="K303" i="5"/>
  <c r="K497" i="5"/>
  <c r="K78" i="5"/>
  <c r="K38" i="5"/>
  <c r="K77" i="5"/>
  <c r="K137" i="5"/>
  <c r="K130" i="5"/>
  <c r="K120" i="5"/>
  <c r="K12" i="5"/>
  <c r="K96" i="5"/>
  <c r="K59" i="5"/>
  <c r="K84" i="5"/>
  <c r="K100" i="5"/>
  <c r="K219" i="5"/>
  <c r="K36" i="5"/>
  <c r="K165" i="5"/>
  <c r="K131" i="5"/>
  <c r="K306" i="5"/>
  <c r="K271" i="5"/>
  <c r="K91" i="5"/>
  <c r="K314" i="5"/>
  <c r="K316" i="5"/>
  <c r="K34" i="5"/>
  <c r="K467" i="5"/>
  <c r="K392" i="5"/>
  <c r="K260" i="5"/>
  <c r="K573" i="5"/>
  <c r="K512" i="5"/>
  <c r="K620" i="5"/>
  <c r="K529" i="5"/>
  <c r="K585" i="5"/>
  <c r="K671" i="5"/>
  <c r="K40" i="5"/>
  <c r="K7" i="5"/>
  <c r="K213" i="5"/>
  <c r="K23" i="5"/>
  <c r="K173" i="5"/>
  <c r="K177" i="5"/>
  <c r="K679" i="5"/>
  <c r="K466" i="5"/>
  <c r="K600" i="5"/>
  <c r="K560" i="5"/>
  <c r="K567" i="5"/>
  <c r="K450" i="5"/>
  <c r="K576" i="5"/>
  <c r="K638" i="5"/>
  <c r="K535" i="5"/>
  <c r="K515" i="5"/>
  <c r="K163" i="5"/>
  <c r="K315" i="5"/>
  <c r="K476" i="5"/>
  <c r="K557" i="5"/>
  <c r="K617" i="5"/>
  <c r="K416" i="5"/>
  <c r="K667" i="5"/>
  <c r="K67" i="5"/>
  <c r="K13" i="5"/>
  <c r="K39" i="5"/>
  <c r="K129" i="5"/>
  <c r="K161" i="5"/>
  <c r="K269" i="5"/>
  <c r="K326" i="5"/>
  <c r="K433" i="5"/>
  <c r="K419" i="5"/>
  <c r="K110" i="5"/>
  <c r="K686" i="5"/>
  <c r="K577" i="5"/>
  <c r="K521" i="5"/>
  <c r="K580" i="5"/>
  <c r="K395" i="5"/>
  <c r="K449" i="5"/>
  <c r="K124" i="5"/>
  <c r="K125" i="5"/>
  <c r="K128" i="5"/>
  <c r="K135" i="5"/>
  <c r="K233" i="5"/>
  <c r="K461" i="5"/>
  <c r="K332" i="5"/>
  <c r="K429" i="5"/>
  <c r="K257" i="5"/>
  <c r="K387" i="5"/>
  <c r="K473" i="5"/>
  <c r="K408" i="5"/>
  <c r="K378" i="5"/>
  <c r="K654" i="5"/>
  <c r="K627" i="5"/>
  <c r="K657" i="5"/>
  <c r="K446" i="5"/>
  <c r="K338" i="5"/>
  <c r="K372" i="5"/>
  <c r="K559" i="5"/>
  <c r="K555" i="5"/>
  <c r="K46" i="5"/>
  <c r="K19" i="5"/>
  <c r="K117" i="5"/>
  <c r="K33" i="5"/>
  <c r="K71" i="5"/>
  <c r="K104" i="5"/>
  <c r="K180" i="5"/>
  <c r="K193" i="5"/>
  <c r="K253" i="5"/>
  <c r="K189" i="5"/>
  <c r="K31" i="5"/>
  <c r="K157" i="5"/>
  <c r="K159" i="5"/>
  <c r="K284" i="5"/>
  <c r="K324" i="5"/>
  <c r="K158" i="5"/>
  <c r="K377" i="5"/>
  <c r="K328" i="5"/>
  <c r="K403" i="5"/>
  <c r="K423" i="5"/>
  <c r="K558" i="5"/>
  <c r="K639" i="5"/>
  <c r="K399" i="5"/>
  <c r="K69" i="5"/>
  <c r="K74" i="5"/>
  <c r="K176" i="5"/>
  <c r="K227" i="5"/>
  <c r="K229" i="5"/>
  <c r="K170" i="5"/>
  <c r="K105" i="5"/>
  <c r="K223" i="5"/>
  <c r="K238" i="5"/>
  <c r="K255" i="5"/>
  <c r="K290" i="5"/>
  <c r="K462" i="5"/>
  <c r="K337" i="5"/>
  <c r="K325" i="5"/>
  <c r="K317" i="5"/>
  <c r="K331" i="5"/>
  <c r="K386" i="5"/>
  <c r="K438" i="5"/>
  <c r="K465" i="5"/>
  <c r="K630" i="5"/>
  <c r="K637" i="5"/>
  <c r="K670" i="5"/>
  <c r="K501" i="5"/>
  <c r="K522" i="5"/>
  <c r="K539" i="5"/>
  <c r="K623" i="5"/>
  <c r="K635" i="5"/>
  <c r="K400" i="5"/>
  <c r="K537" i="5"/>
  <c r="K646" i="5"/>
  <c r="K432" i="5"/>
  <c r="K674" i="5"/>
  <c r="K29" i="5"/>
  <c r="K61" i="5"/>
  <c r="K45" i="5"/>
  <c r="K98" i="5"/>
  <c r="K22" i="5"/>
  <c r="K43" i="5"/>
  <c r="K140" i="5"/>
  <c r="K175" i="5"/>
  <c r="K6" i="5"/>
  <c r="K184" i="5"/>
  <c r="K209" i="5"/>
  <c r="K288" i="5"/>
  <c r="K187" i="5"/>
  <c r="K261" i="5"/>
  <c r="K469" i="5"/>
  <c r="K341" i="5"/>
  <c r="K434" i="5"/>
  <c r="K448" i="5"/>
  <c r="K402" i="5"/>
  <c r="K375" i="5"/>
  <c r="K444" i="5"/>
  <c r="K421" i="5"/>
  <c r="K685" i="5"/>
  <c r="K653" i="5"/>
  <c r="K503" i="5"/>
  <c r="K583" i="5"/>
  <c r="K582" i="5"/>
  <c r="K676" i="5"/>
  <c r="K472" i="5"/>
  <c r="K578" i="5"/>
  <c r="K411" i="5"/>
  <c r="K540" i="5"/>
  <c r="K62" i="5"/>
  <c r="K28" i="5"/>
  <c r="K70" i="5"/>
  <c r="K26" i="5"/>
  <c r="K94" i="5"/>
  <c r="K111" i="5"/>
  <c r="K151" i="5"/>
  <c r="K153" i="5"/>
  <c r="K234" i="5"/>
  <c r="K214" i="5"/>
  <c r="K107" i="5"/>
  <c r="K155" i="5"/>
  <c r="K363" i="5"/>
  <c r="K470" i="5"/>
  <c r="K299" i="5"/>
  <c r="K464" i="5"/>
  <c r="K358" i="5"/>
  <c r="K231" i="5"/>
  <c r="K273" i="5"/>
  <c r="K289" i="5"/>
  <c r="K396" i="5"/>
  <c r="K349" i="5"/>
  <c r="K362" i="5"/>
  <c r="K425" i="5"/>
  <c r="K374" i="5"/>
  <c r="K394" i="5"/>
  <c r="K87" i="5"/>
  <c r="K383" i="5"/>
  <c r="K490" i="5"/>
  <c r="K598" i="5"/>
  <c r="K682" i="5"/>
  <c r="K330" i="5"/>
  <c r="K570" i="5"/>
  <c r="K680" i="5"/>
  <c r="K610" i="5"/>
  <c r="K531" i="5"/>
  <c r="S11" i="1" l="1"/>
  <c r="O85" i="4"/>
  <c r="O85" i="5" s="1"/>
  <c r="O56" i="4"/>
  <c r="O56" i="5" s="1"/>
  <c r="O201" i="4"/>
  <c r="O201" i="5" s="1"/>
  <c r="O142" i="4"/>
  <c r="O142" i="5" s="1"/>
  <c r="O185" i="4"/>
  <c r="O185" i="5" s="1"/>
  <c r="O162" i="4"/>
  <c r="O162" i="5" s="1"/>
  <c r="O207" i="4"/>
  <c r="O207" i="5" s="1"/>
  <c r="O241" i="4"/>
  <c r="O241" i="5" s="1"/>
  <c r="O222" i="4"/>
  <c r="O222" i="5" s="1"/>
  <c r="O246" i="4"/>
  <c r="O246" i="5" s="1"/>
  <c r="O122" i="4"/>
  <c r="O122" i="5" s="1"/>
  <c r="O259" i="4"/>
  <c r="O259" i="5" s="1"/>
  <c r="O343" i="4"/>
  <c r="O343" i="5" s="1"/>
  <c r="O312" i="4"/>
  <c r="O312" i="5" s="1"/>
  <c r="O483" i="4"/>
  <c r="O483" i="5" s="1"/>
  <c r="O604" i="4"/>
  <c r="O604" i="5" s="1"/>
  <c r="O593" i="4"/>
  <c r="O593" i="5" s="1"/>
  <c r="O629" i="4"/>
  <c r="O629" i="5" s="1"/>
  <c r="O633" i="4"/>
  <c r="O633" i="5" s="1"/>
  <c r="O641" i="4"/>
  <c r="O641" i="5" s="1"/>
  <c r="O569" i="4"/>
  <c r="O569" i="5" s="1"/>
  <c r="O500" i="4"/>
  <c r="O500" i="5" s="1"/>
  <c r="O43" i="4"/>
  <c r="O43" i="5" s="1"/>
  <c r="O175" i="4"/>
  <c r="O175" i="5" s="1"/>
  <c r="O187" i="4"/>
  <c r="O187" i="5" s="1"/>
  <c r="O98" i="4"/>
  <c r="O98" i="5" s="1"/>
  <c r="O184" i="4"/>
  <c r="O184" i="5" s="1"/>
  <c r="O209" i="4"/>
  <c r="O209" i="5" s="1"/>
  <c r="O29" i="4"/>
  <c r="O29" i="5" s="1"/>
  <c r="O45" i="4"/>
  <c r="O45" i="5" s="1"/>
  <c r="O61" i="4"/>
  <c r="O61" i="5" s="1"/>
  <c r="O6" i="4"/>
  <c r="O6" i="5" s="1"/>
  <c r="O22" i="4"/>
  <c r="O22" i="5" s="1"/>
  <c r="O261" i="4"/>
  <c r="O261" i="5" s="1"/>
  <c r="O140" i="4"/>
  <c r="O140" i="5" s="1"/>
  <c r="O375" i="4"/>
  <c r="O375" i="5" s="1"/>
  <c r="O411" i="4"/>
  <c r="O411" i="5" s="1"/>
  <c r="O578" i="4"/>
  <c r="O578" i="5" s="1"/>
  <c r="O582" i="4"/>
  <c r="O582" i="5" s="1"/>
  <c r="O503" i="4"/>
  <c r="O503" i="5" s="1"/>
  <c r="O583" i="4"/>
  <c r="O583" i="5" s="1"/>
  <c r="O288" i="4"/>
  <c r="O288" i="5" s="1"/>
  <c r="O444" i="4"/>
  <c r="O444" i="5" s="1"/>
  <c r="O469" i="4"/>
  <c r="O469" i="5" s="1"/>
  <c r="O540" i="4"/>
  <c r="O540" i="5" s="1"/>
  <c r="O341" i="4"/>
  <c r="O341" i="5" s="1"/>
  <c r="O676" i="4"/>
  <c r="O676" i="5" s="1"/>
  <c r="O421" i="4"/>
  <c r="O421" i="5" s="1"/>
  <c r="O402" i="4"/>
  <c r="O402" i="5" s="1"/>
  <c r="O472" i="4"/>
  <c r="O472" i="5" s="1"/>
  <c r="O653" i="4"/>
  <c r="O653" i="5" s="1"/>
  <c r="O685" i="4"/>
  <c r="O685" i="5" s="1"/>
  <c r="O448" i="4"/>
  <c r="O448" i="5" s="1"/>
  <c r="O434" i="4"/>
  <c r="O434" i="5" s="1"/>
  <c r="S16" i="1"/>
  <c r="S8" i="1"/>
  <c r="S9" i="1"/>
  <c r="S18" i="1"/>
  <c r="S15" i="1"/>
  <c r="S23" i="1"/>
  <c r="O51" i="4"/>
  <c r="O51" i="5" s="1"/>
  <c r="O48" i="4"/>
  <c r="O48" i="5" s="1"/>
  <c r="O52" i="4"/>
  <c r="O52" i="5" s="1"/>
  <c r="O64" i="4"/>
  <c r="O64" i="5" s="1"/>
  <c r="O188" i="4"/>
  <c r="O188" i="5" s="1"/>
  <c r="O205" i="4"/>
  <c r="O205" i="5" s="1"/>
  <c r="O199" i="4"/>
  <c r="O199" i="5" s="1"/>
  <c r="O258" i="4"/>
  <c r="O258" i="5" s="1"/>
  <c r="O262" i="4"/>
  <c r="O262" i="5" s="1"/>
  <c r="O294" i="4"/>
  <c r="O294" i="5" s="1"/>
  <c r="O302" i="4"/>
  <c r="O302" i="5" s="1"/>
  <c r="O310" i="4"/>
  <c r="O310" i="5" s="1"/>
  <c r="O327" i="4"/>
  <c r="O327" i="5" s="1"/>
  <c r="O339" i="4"/>
  <c r="O339" i="5" s="1"/>
  <c r="O365" i="4"/>
  <c r="O365" i="5" s="1"/>
  <c r="O389" i="4"/>
  <c r="O389" i="5" s="1"/>
  <c r="O458" i="4"/>
  <c r="O458" i="5" s="1"/>
  <c r="O562" i="4"/>
  <c r="O562" i="5" s="1"/>
  <c r="O463" i="4"/>
  <c r="O463" i="5" s="1"/>
  <c r="O563" i="4"/>
  <c r="O563" i="5" s="1"/>
  <c r="O321" i="4"/>
  <c r="O321" i="5" s="1"/>
  <c r="O631" i="4"/>
  <c r="O631" i="5" s="1"/>
  <c r="O632" i="4"/>
  <c r="O632" i="5" s="1"/>
  <c r="O636" i="4"/>
  <c r="O636" i="5" s="1"/>
  <c r="O652" i="4"/>
  <c r="O652" i="5" s="1"/>
  <c r="O297" i="4"/>
  <c r="O297" i="5" s="1"/>
  <c r="O625" i="4"/>
  <c r="O625" i="5" s="1"/>
  <c r="O677" i="4"/>
  <c r="O677" i="5" s="1"/>
  <c r="O681" i="4"/>
  <c r="O681" i="5" s="1"/>
  <c r="O544" i="4"/>
  <c r="O544" i="5" s="1"/>
  <c r="O460" i="4"/>
  <c r="O460" i="5" s="1"/>
  <c r="O63" i="4"/>
  <c r="O63" i="5" s="1"/>
  <c r="O24" i="4"/>
  <c r="O24" i="5" s="1"/>
  <c r="O72" i="4"/>
  <c r="O72" i="5" s="1"/>
  <c r="O76" i="4"/>
  <c r="O76" i="5" s="1"/>
  <c r="O9" i="4"/>
  <c r="O9" i="5" s="1"/>
  <c r="O249" i="4"/>
  <c r="O249" i="5" s="1"/>
  <c r="O279" i="4"/>
  <c r="O279" i="5" s="1"/>
  <c r="O145" i="4"/>
  <c r="O145" i="5" s="1"/>
  <c r="O431" i="4"/>
  <c r="O431" i="5" s="1"/>
  <c r="O272" i="4"/>
  <c r="O272" i="5" s="1"/>
  <c r="O311" i="4"/>
  <c r="O311" i="5" s="1"/>
  <c r="O364" i="4"/>
  <c r="O364" i="5" s="1"/>
  <c r="O538" i="4"/>
  <c r="O538" i="5" s="1"/>
  <c r="O354" i="4"/>
  <c r="O354" i="5" s="1"/>
  <c r="O481" i="4"/>
  <c r="O481" i="5" s="1"/>
  <c r="O595" i="4"/>
  <c r="O595" i="5" s="1"/>
  <c r="O309" i="4"/>
  <c r="O309" i="5" s="1"/>
  <c r="O361" i="4"/>
  <c r="O361" i="5" s="1"/>
  <c r="O645" i="4"/>
  <c r="O645" i="5" s="1"/>
  <c r="O661" i="4"/>
  <c r="O661" i="5" s="1"/>
  <c r="O441" i="4"/>
  <c r="O441" i="5" s="1"/>
  <c r="O505" i="4"/>
  <c r="O505" i="5" s="1"/>
  <c r="O348" i="4"/>
  <c r="O348" i="5" s="1"/>
  <c r="O406" i="4"/>
  <c r="O406" i="5" s="1"/>
  <c r="O453" i="4"/>
  <c r="O453" i="5" s="1"/>
  <c r="AE33" i="1"/>
  <c r="O204" i="4"/>
  <c r="O204" i="5" s="1"/>
  <c r="O44" i="4"/>
  <c r="O44" i="5" s="1"/>
  <c r="O68" i="4"/>
  <c r="O68" i="5" s="1"/>
  <c r="O152" i="4"/>
  <c r="O152" i="5" s="1"/>
  <c r="O37" i="4"/>
  <c r="O37" i="5" s="1"/>
  <c r="O73" i="4"/>
  <c r="O73" i="5" s="1"/>
  <c r="O181" i="4"/>
  <c r="O181" i="5" s="1"/>
  <c r="O206" i="4"/>
  <c r="O206" i="5" s="1"/>
  <c r="O10" i="4"/>
  <c r="O10" i="5" s="1"/>
  <c r="O58" i="4"/>
  <c r="O58" i="5" s="1"/>
  <c r="O132" i="4"/>
  <c r="O132" i="5" s="1"/>
  <c r="O210" i="4"/>
  <c r="O210" i="5" s="1"/>
  <c r="O240" i="4"/>
  <c r="O240" i="5" s="1"/>
  <c r="O350" i="4"/>
  <c r="O350" i="5" s="1"/>
  <c r="O388" i="4"/>
  <c r="O388" i="5" s="1"/>
  <c r="O494" i="4"/>
  <c r="O494" i="5" s="1"/>
  <c r="O514" i="4"/>
  <c r="O514" i="5" s="1"/>
  <c r="O507" i="4"/>
  <c r="O507" i="5" s="1"/>
  <c r="O519" i="4"/>
  <c r="O519" i="5" s="1"/>
  <c r="O551" i="4"/>
  <c r="O551" i="5" s="1"/>
  <c r="O340" i="4"/>
  <c r="O340" i="5" s="1"/>
  <c r="O548" i="4"/>
  <c r="O548" i="5" s="1"/>
  <c r="O366" i="4"/>
  <c r="O366" i="5" s="1"/>
  <c r="O594" i="4"/>
  <c r="O594" i="5" s="1"/>
  <c r="O413" i="4"/>
  <c r="O413" i="5" s="1"/>
  <c r="O371" i="4"/>
  <c r="O371" i="5" s="1"/>
  <c r="O455" i="4"/>
  <c r="O455" i="5" s="1"/>
  <c r="O571" i="4"/>
  <c r="O571" i="5" s="1"/>
  <c r="O410" i="4"/>
  <c r="O410" i="5" s="1"/>
  <c r="O300" i="4"/>
  <c r="O300" i="5" s="1"/>
  <c r="O390" i="4"/>
  <c r="O390" i="5" s="1"/>
  <c r="O89" i="4"/>
  <c r="O89" i="5" s="1"/>
  <c r="O166" i="4"/>
  <c r="O166" i="5" s="1"/>
  <c r="O147" i="4"/>
  <c r="O147" i="5" s="1"/>
  <c r="O353" i="4"/>
  <c r="O353" i="5" s="1"/>
  <c r="O520" i="4"/>
  <c r="O520" i="5" s="1"/>
  <c r="O644" i="4"/>
  <c r="O644" i="5" s="1"/>
  <c r="O581" i="4"/>
  <c r="O581" i="5" s="1"/>
  <c r="O19" i="4"/>
  <c r="O19" i="5" s="1"/>
  <c r="O31" i="4"/>
  <c r="O31" i="5" s="1"/>
  <c r="O71" i="4"/>
  <c r="O71" i="5" s="1"/>
  <c r="O159" i="4"/>
  <c r="O159" i="5" s="1"/>
  <c r="O180" i="4"/>
  <c r="O180" i="5" s="1"/>
  <c r="O33" i="4"/>
  <c r="O33" i="5" s="1"/>
  <c r="O157" i="4"/>
  <c r="O157" i="5" s="1"/>
  <c r="O189" i="4"/>
  <c r="O189" i="5" s="1"/>
  <c r="O193" i="4"/>
  <c r="O193" i="5" s="1"/>
  <c r="O46" i="4"/>
  <c r="O46" i="5" s="1"/>
  <c r="O104" i="4"/>
  <c r="O104" i="5" s="1"/>
  <c r="O158" i="4"/>
  <c r="O158" i="5" s="1"/>
  <c r="O117" i="4"/>
  <c r="O117" i="5" s="1"/>
  <c r="O253" i="4"/>
  <c r="O253" i="5" s="1"/>
  <c r="O284" i="4"/>
  <c r="O284" i="5" s="1"/>
  <c r="O399" i="4"/>
  <c r="O399" i="5" s="1"/>
  <c r="O403" i="4"/>
  <c r="O403" i="5" s="1"/>
  <c r="O328" i="4"/>
  <c r="O328" i="5" s="1"/>
  <c r="O558" i="4"/>
  <c r="O558" i="5" s="1"/>
  <c r="O639" i="4"/>
  <c r="O639" i="5" s="1"/>
  <c r="O324" i="4"/>
  <c r="O324" i="5" s="1"/>
  <c r="O377" i="4"/>
  <c r="O377" i="5" s="1"/>
  <c r="O423" i="4"/>
  <c r="O423" i="5" s="1"/>
  <c r="O3" i="4"/>
  <c r="O3" i="5" s="1"/>
  <c r="O15" i="4"/>
  <c r="O15" i="5" s="1"/>
  <c r="O35" i="4"/>
  <c r="O35" i="5" s="1"/>
  <c r="O200" i="4"/>
  <c r="O200" i="5" s="1"/>
  <c r="O127" i="4"/>
  <c r="O127" i="5" s="1"/>
  <c r="O4" i="4"/>
  <c r="O4" i="5" s="1"/>
  <c r="O16" i="4"/>
  <c r="O16" i="5" s="1"/>
  <c r="O172" i="4"/>
  <c r="O172" i="5" s="1"/>
  <c r="O42" i="4"/>
  <c r="O42" i="5" s="1"/>
  <c r="O50" i="4"/>
  <c r="O50" i="5" s="1"/>
  <c r="O277" i="4"/>
  <c r="O277" i="5" s="1"/>
  <c r="O278" i="4"/>
  <c r="O278" i="5" s="1"/>
  <c r="O275" i="4"/>
  <c r="O275" i="5" s="1"/>
  <c r="O283" i="4"/>
  <c r="O283" i="5" s="1"/>
  <c r="O281" i="4"/>
  <c r="O281" i="5" s="1"/>
  <c r="O478" i="4"/>
  <c r="O478" i="5" s="1"/>
  <c r="O550" i="4"/>
  <c r="O550" i="5" s="1"/>
  <c r="O471" i="4"/>
  <c r="O471" i="5" s="1"/>
  <c r="O495" i="4"/>
  <c r="O495" i="5" s="1"/>
  <c r="O513" i="4"/>
  <c r="O513" i="5" s="1"/>
  <c r="O276" i="4"/>
  <c r="O276" i="5" s="1"/>
  <c r="O282" i="4"/>
  <c r="O282" i="5" s="1"/>
  <c r="O274" i="4"/>
  <c r="O274" i="5" s="1"/>
  <c r="O528" i="4"/>
  <c r="O528" i="5" s="1"/>
  <c r="O622" i="4"/>
  <c r="O622" i="5" s="1"/>
  <c r="O2" i="4"/>
  <c r="O2" i="5" s="1"/>
  <c r="O524" i="4"/>
  <c r="O524" i="5" s="1"/>
  <c r="O549" i="4"/>
  <c r="O549" i="5" s="1"/>
  <c r="O525" i="4"/>
  <c r="O525" i="5" s="1"/>
  <c r="T29" i="1"/>
  <c r="T14" i="1"/>
  <c r="R33" i="1"/>
  <c r="O163" i="4"/>
  <c r="O163" i="5" s="1"/>
  <c r="O315" i="4"/>
  <c r="O315" i="5" s="1"/>
  <c r="O667" i="4"/>
  <c r="O667" i="5" s="1"/>
  <c r="O476" i="4"/>
  <c r="O476" i="5" s="1"/>
  <c r="O416" i="4"/>
  <c r="O416" i="5" s="1"/>
  <c r="O617" i="4"/>
  <c r="O617" i="5" s="1"/>
  <c r="O557" i="4"/>
  <c r="O557" i="5" s="1"/>
  <c r="O81" i="4"/>
  <c r="O81" i="5" s="1"/>
  <c r="O164" i="4"/>
  <c r="O164" i="5" s="1"/>
  <c r="O53" i="4"/>
  <c r="O53" i="5" s="1"/>
  <c r="O57" i="4"/>
  <c r="O57" i="5" s="1"/>
  <c r="O103" i="4"/>
  <c r="O103" i="5" s="1"/>
  <c r="O143" i="4"/>
  <c r="O143" i="5" s="1"/>
  <c r="O203" i="4"/>
  <c r="O203" i="5" s="1"/>
  <c r="O230" i="4"/>
  <c r="O230" i="5" s="1"/>
  <c r="O250" i="4"/>
  <c r="O250" i="5" s="1"/>
  <c r="O280" i="4"/>
  <c r="O280" i="5" s="1"/>
  <c r="O379" i="4"/>
  <c r="O379" i="5" s="1"/>
  <c r="O303" i="4"/>
  <c r="O303" i="5" s="1"/>
  <c r="O376" i="4"/>
  <c r="O376" i="5" s="1"/>
  <c r="O405" i="4"/>
  <c r="O405" i="5" s="1"/>
  <c r="O502" i="4"/>
  <c r="O502" i="5" s="1"/>
  <c r="O574" i="4"/>
  <c r="O574" i="5" s="1"/>
  <c r="O499" i="4"/>
  <c r="O499" i="5" s="1"/>
  <c r="O414" i="4"/>
  <c r="O414" i="5" s="1"/>
  <c r="O651" i="4"/>
  <c r="O651" i="5" s="1"/>
  <c r="O437" i="4"/>
  <c r="O437" i="5" s="1"/>
  <c r="O553" i="4"/>
  <c r="O553" i="5" s="1"/>
  <c r="O624" i="4"/>
  <c r="O624" i="5" s="1"/>
  <c r="O664" i="4"/>
  <c r="O664" i="5" s="1"/>
  <c r="O267" i="4"/>
  <c r="O267" i="5" s="1"/>
  <c r="O329" i="4"/>
  <c r="O329" i="5" s="1"/>
  <c r="O497" i="4"/>
  <c r="O497" i="5" s="1"/>
  <c r="O589" i="4"/>
  <c r="O589" i="5" s="1"/>
  <c r="O597" i="4"/>
  <c r="O597" i="5" s="1"/>
  <c r="O601" i="4"/>
  <c r="O601" i="5" s="1"/>
  <c r="O605" i="4"/>
  <c r="O605" i="5" s="1"/>
  <c r="O606" i="4"/>
  <c r="O606" i="5" s="1"/>
  <c r="O626" i="4"/>
  <c r="O626" i="5" s="1"/>
  <c r="O492" i="4"/>
  <c r="O492" i="5" s="1"/>
  <c r="O493" i="4"/>
  <c r="O493" i="5" s="1"/>
  <c r="O27" i="4"/>
  <c r="O27" i="5" s="1"/>
  <c r="O146" i="4"/>
  <c r="O146" i="5" s="1"/>
  <c r="O195" i="4"/>
  <c r="O195" i="5" s="1"/>
  <c r="O196" i="4"/>
  <c r="O196" i="5" s="1"/>
  <c r="O17" i="4"/>
  <c r="O17" i="5" s="1"/>
  <c r="O25" i="4"/>
  <c r="O25" i="5" s="1"/>
  <c r="O121" i="4"/>
  <c r="O121" i="5" s="1"/>
  <c r="O66" i="4"/>
  <c r="O66" i="5" s="1"/>
  <c r="O115" i="4"/>
  <c r="O115" i="5" s="1"/>
  <c r="O114" i="4"/>
  <c r="O114" i="5" s="1"/>
  <c r="O220" i="4"/>
  <c r="O220" i="5" s="1"/>
  <c r="O355" i="4"/>
  <c r="O355" i="5" s="1"/>
  <c r="O391" i="4"/>
  <c r="O391" i="5" s="1"/>
  <c r="O518" i="4"/>
  <c r="O518" i="5" s="1"/>
  <c r="O526" i="4"/>
  <c r="O526" i="5" s="1"/>
  <c r="O546" i="4"/>
  <c r="O546" i="5" s="1"/>
  <c r="O527" i="4"/>
  <c r="O527" i="5" s="1"/>
  <c r="O599" i="4"/>
  <c r="O599" i="5" s="1"/>
  <c r="O572" i="4"/>
  <c r="O572" i="5" s="1"/>
  <c r="O650" i="4"/>
  <c r="O650" i="5" s="1"/>
  <c r="S28" i="1"/>
  <c r="S10" i="1"/>
  <c r="S21" i="1"/>
  <c r="S24" i="1"/>
  <c r="S25" i="1"/>
  <c r="S5" i="1"/>
  <c r="S27" i="1"/>
  <c r="O7" i="4"/>
  <c r="O7" i="5" s="1"/>
  <c r="O23" i="4"/>
  <c r="O23" i="5" s="1"/>
  <c r="O40" i="4"/>
  <c r="O40" i="5" s="1"/>
  <c r="O173" i="4"/>
  <c r="O173" i="5" s="1"/>
  <c r="O177" i="4"/>
  <c r="O177" i="5" s="1"/>
  <c r="O213" i="4"/>
  <c r="O213" i="5" s="1"/>
  <c r="O450" i="4"/>
  <c r="O450" i="5" s="1"/>
  <c r="O466" i="4"/>
  <c r="O466" i="5" s="1"/>
  <c r="O515" i="4"/>
  <c r="O515" i="5" s="1"/>
  <c r="O535" i="4"/>
  <c r="O535" i="5" s="1"/>
  <c r="O567" i="4"/>
  <c r="O567" i="5" s="1"/>
  <c r="O679" i="4"/>
  <c r="O679" i="5" s="1"/>
  <c r="O560" i="4"/>
  <c r="O560" i="5" s="1"/>
  <c r="O600" i="4"/>
  <c r="O600" i="5" s="1"/>
  <c r="O576" i="4"/>
  <c r="O576" i="5" s="1"/>
  <c r="O638" i="4"/>
  <c r="O638" i="5" s="1"/>
  <c r="O135" i="4"/>
  <c r="O135" i="5" s="1"/>
  <c r="O233" i="4"/>
  <c r="O233" i="5" s="1"/>
  <c r="O257" i="4"/>
  <c r="O257" i="5" s="1"/>
  <c r="O125" i="4"/>
  <c r="O125" i="5" s="1"/>
  <c r="O124" i="4"/>
  <c r="O124" i="5" s="1"/>
  <c r="O128" i="4"/>
  <c r="O128" i="5" s="1"/>
  <c r="O338" i="4"/>
  <c r="O338" i="5" s="1"/>
  <c r="O387" i="4"/>
  <c r="O387" i="5" s="1"/>
  <c r="O372" i="4"/>
  <c r="O372" i="5" s="1"/>
  <c r="O446" i="4"/>
  <c r="O446" i="5" s="1"/>
  <c r="O555" i="4"/>
  <c r="O555" i="5" s="1"/>
  <c r="O559" i="4"/>
  <c r="O559" i="5" s="1"/>
  <c r="O627" i="4"/>
  <c r="O627" i="5" s="1"/>
  <c r="O657" i="4"/>
  <c r="O657" i="5" s="1"/>
  <c r="O473" i="4"/>
  <c r="O473" i="5" s="1"/>
  <c r="O408" i="4"/>
  <c r="O408" i="5" s="1"/>
  <c r="O429" i="4"/>
  <c r="O429" i="5" s="1"/>
  <c r="O654" i="4"/>
  <c r="O654" i="5" s="1"/>
  <c r="O378" i="4"/>
  <c r="O378" i="5" s="1"/>
  <c r="O332" i="4"/>
  <c r="O332" i="5" s="1"/>
  <c r="O461" i="4"/>
  <c r="O461" i="5" s="1"/>
  <c r="O97" i="4"/>
  <c r="O97" i="5" s="1"/>
  <c r="O109" i="4"/>
  <c r="O109" i="5" s="1"/>
  <c r="O21" i="4"/>
  <c r="O21" i="5" s="1"/>
  <c r="O194" i="4"/>
  <c r="O194" i="5" s="1"/>
  <c r="O245" i="4"/>
  <c r="O245" i="5" s="1"/>
  <c r="O264" i="4"/>
  <c r="O264" i="5" s="1"/>
  <c r="O291" i="4"/>
  <c r="O291" i="5" s="1"/>
  <c r="O239" i="4"/>
  <c r="O239" i="5" s="1"/>
  <c r="O212" i="4"/>
  <c r="O212" i="5" s="1"/>
  <c r="O320" i="4"/>
  <c r="O320" i="5" s="1"/>
  <c r="O336" i="4"/>
  <c r="O336" i="5" s="1"/>
  <c r="O510" i="4"/>
  <c r="O510" i="5" s="1"/>
  <c r="O417" i="4"/>
  <c r="O417" i="5" s="1"/>
  <c r="O552" i="4"/>
  <c r="O552" i="5" s="1"/>
  <c r="O640" i="4"/>
  <c r="O640" i="5" s="1"/>
  <c r="O656" i="4"/>
  <c r="O656" i="5" s="1"/>
  <c r="O401" i="4"/>
  <c r="O401" i="5" s="1"/>
  <c r="O183" i="4"/>
  <c r="O183" i="5" s="1"/>
  <c r="O134" i="4"/>
  <c r="O134" i="5" s="1"/>
  <c r="O102" i="4"/>
  <c r="O102" i="5" s="1"/>
  <c r="O168" i="4"/>
  <c r="O168" i="5" s="1"/>
  <c r="O5" i="4"/>
  <c r="O5" i="5" s="1"/>
  <c r="O83" i="4"/>
  <c r="O83" i="5" s="1"/>
  <c r="O169" i="4"/>
  <c r="O169" i="5" s="1"/>
  <c r="O30" i="4"/>
  <c r="O30" i="5" s="1"/>
  <c r="O178" i="4"/>
  <c r="O178" i="5" s="1"/>
  <c r="O182" i="4"/>
  <c r="O182" i="5" s="1"/>
  <c r="O218" i="4"/>
  <c r="O218" i="5" s="1"/>
  <c r="O224" i="4"/>
  <c r="O224" i="5" s="1"/>
  <c r="O367" i="4"/>
  <c r="O367" i="5" s="1"/>
  <c r="O126" i="4"/>
  <c r="O126" i="5" s="1"/>
  <c r="O265" i="4"/>
  <c r="O265" i="5" s="1"/>
  <c r="O368" i="4"/>
  <c r="O368" i="5" s="1"/>
  <c r="O384" i="4"/>
  <c r="O384" i="5" s="1"/>
  <c r="O427" i="4"/>
  <c r="O427" i="5" s="1"/>
  <c r="O454" i="4"/>
  <c r="O454" i="5" s="1"/>
  <c r="O511" i="4"/>
  <c r="O511" i="5" s="1"/>
  <c r="O543" i="4"/>
  <c r="O543" i="5" s="1"/>
  <c r="O370" i="4"/>
  <c r="O370" i="5" s="1"/>
  <c r="O382" i="4"/>
  <c r="O382" i="5" s="1"/>
  <c r="O488" i="4"/>
  <c r="O488" i="5" s="1"/>
  <c r="O659" i="4"/>
  <c r="O659" i="5" s="1"/>
  <c r="O385" i="4"/>
  <c r="O385" i="5" s="1"/>
  <c r="O489" i="4"/>
  <c r="O489" i="5" s="1"/>
  <c r="O541" i="4"/>
  <c r="O541" i="5" s="1"/>
  <c r="O613" i="4"/>
  <c r="O613" i="5" s="1"/>
  <c r="O480" i="4"/>
  <c r="O480" i="5" s="1"/>
  <c r="O426" i="4"/>
  <c r="O426" i="5" s="1"/>
  <c r="O517" i="4"/>
  <c r="O517" i="5" s="1"/>
  <c r="O369" i="4"/>
  <c r="O369" i="5" s="1"/>
  <c r="O105" i="4"/>
  <c r="O105" i="5" s="1"/>
  <c r="O176" i="4"/>
  <c r="O176" i="5" s="1"/>
  <c r="O74" i="4"/>
  <c r="O74" i="5" s="1"/>
  <c r="O170" i="4"/>
  <c r="O170" i="5" s="1"/>
  <c r="O229" i="4"/>
  <c r="O229" i="5" s="1"/>
  <c r="O238" i="4"/>
  <c r="O238" i="5" s="1"/>
  <c r="O223" i="4"/>
  <c r="O223" i="5" s="1"/>
  <c r="O255" i="4"/>
  <c r="O255" i="5" s="1"/>
  <c r="O227" i="4"/>
  <c r="O227" i="5" s="1"/>
  <c r="O331" i="4"/>
  <c r="O331" i="5" s="1"/>
  <c r="O400" i="4"/>
  <c r="O400" i="5" s="1"/>
  <c r="O438" i="4"/>
  <c r="O438" i="5" s="1"/>
  <c r="O462" i="4"/>
  <c r="O462" i="5" s="1"/>
  <c r="O522" i="4"/>
  <c r="O522" i="5" s="1"/>
  <c r="O290" i="4"/>
  <c r="O290" i="5" s="1"/>
  <c r="O539" i="4"/>
  <c r="O539" i="5" s="1"/>
  <c r="O337" i="4"/>
  <c r="O337" i="5" s="1"/>
  <c r="O623" i="4"/>
  <c r="O623" i="5" s="1"/>
  <c r="O635" i="4"/>
  <c r="O635" i="5" s="1"/>
  <c r="O501" i="4"/>
  <c r="O501" i="5" s="1"/>
  <c r="O325" i="4"/>
  <c r="O325" i="5" s="1"/>
  <c r="O386" i="4"/>
  <c r="O386" i="5" s="1"/>
  <c r="O432" i="4"/>
  <c r="O432" i="5" s="1"/>
  <c r="O465" i="4"/>
  <c r="O465" i="5" s="1"/>
  <c r="O637" i="4"/>
  <c r="O637" i="5" s="1"/>
  <c r="O317" i="4"/>
  <c r="O317" i="5" s="1"/>
  <c r="O537" i="4"/>
  <c r="O537" i="5" s="1"/>
  <c r="O630" i="4"/>
  <c r="O630" i="5" s="1"/>
  <c r="O646" i="4"/>
  <c r="O646" i="5" s="1"/>
  <c r="O674" i="4"/>
  <c r="O674" i="5" s="1"/>
  <c r="O670" i="4"/>
  <c r="O670" i="5" s="1"/>
  <c r="S4" i="1"/>
  <c r="O39" i="4"/>
  <c r="O39" i="5" s="1"/>
  <c r="O67" i="4"/>
  <c r="O67" i="5" s="1"/>
  <c r="O110" i="4"/>
  <c r="O110" i="5" s="1"/>
  <c r="O13" i="4"/>
  <c r="O13" i="5" s="1"/>
  <c r="O161" i="4"/>
  <c r="O161" i="5" s="1"/>
  <c r="O129" i="4"/>
  <c r="O129" i="5" s="1"/>
  <c r="O269" i="4"/>
  <c r="O269" i="5" s="1"/>
  <c r="O326" i="4"/>
  <c r="O326" i="5" s="1"/>
  <c r="O395" i="4"/>
  <c r="O395" i="5" s="1"/>
  <c r="O577" i="4"/>
  <c r="O577" i="5" s="1"/>
  <c r="O521" i="4"/>
  <c r="O521" i="5" s="1"/>
  <c r="O580" i="4"/>
  <c r="O580" i="5" s="1"/>
  <c r="O433" i="4"/>
  <c r="O433" i="5" s="1"/>
  <c r="O419" i="4"/>
  <c r="O419" i="5" s="1"/>
  <c r="O686" i="4"/>
  <c r="O686" i="5" s="1"/>
  <c r="O155" i="4"/>
  <c r="O155" i="5" s="1"/>
  <c r="O151" i="4"/>
  <c r="O151" i="5" s="1"/>
  <c r="O28" i="4"/>
  <c r="O28" i="5" s="1"/>
  <c r="O94" i="4"/>
  <c r="O94" i="5" s="1"/>
  <c r="O87" i="4"/>
  <c r="O87" i="5" s="1"/>
  <c r="O107" i="4"/>
  <c r="O107" i="5" s="1"/>
  <c r="O111" i="4"/>
  <c r="O111" i="5" s="1"/>
  <c r="O153" i="4"/>
  <c r="O153" i="5" s="1"/>
  <c r="O26" i="4"/>
  <c r="O26" i="5" s="1"/>
  <c r="O62" i="4"/>
  <c r="O62" i="5" s="1"/>
  <c r="O70" i="4"/>
  <c r="O70" i="5" s="1"/>
  <c r="O214" i="4"/>
  <c r="O214" i="5" s="1"/>
  <c r="O234" i="4"/>
  <c r="O234" i="5" s="1"/>
  <c r="O330" i="4"/>
  <c r="O330" i="5" s="1"/>
  <c r="O363" i="4"/>
  <c r="O363" i="5" s="1"/>
  <c r="O383" i="4"/>
  <c r="O383" i="5" s="1"/>
  <c r="O299" i="4"/>
  <c r="O299" i="5" s="1"/>
  <c r="O273" i="4"/>
  <c r="O273" i="5" s="1"/>
  <c r="O396" i="4"/>
  <c r="O396" i="5" s="1"/>
  <c r="O231" i="4"/>
  <c r="O231" i="5" s="1"/>
  <c r="O470" i="4"/>
  <c r="O470" i="5" s="1"/>
  <c r="O490" i="4"/>
  <c r="O490" i="5" s="1"/>
  <c r="O570" i="4"/>
  <c r="O570" i="5" s="1"/>
  <c r="O531" i="4"/>
  <c r="O531" i="5" s="1"/>
  <c r="O289" i="4"/>
  <c r="O289" i="5" s="1"/>
  <c r="O358" i="4"/>
  <c r="O358" i="5" s="1"/>
  <c r="O464" i="4"/>
  <c r="O464" i="5" s="1"/>
  <c r="O680" i="4"/>
  <c r="O680" i="5" s="1"/>
  <c r="O362" i="4"/>
  <c r="O362" i="5" s="1"/>
  <c r="O374" i="4"/>
  <c r="O374" i="5" s="1"/>
  <c r="O349" i="4"/>
  <c r="O349" i="5" s="1"/>
  <c r="O425" i="4"/>
  <c r="O425" i="5" s="1"/>
  <c r="O598" i="4"/>
  <c r="O598" i="5" s="1"/>
  <c r="O610" i="4"/>
  <c r="O610" i="5" s="1"/>
  <c r="O682" i="4"/>
  <c r="O682" i="5" s="1"/>
  <c r="O394" i="4"/>
  <c r="O394" i="5" s="1"/>
  <c r="O47" i="4"/>
  <c r="O47" i="5" s="1"/>
  <c r="O75" i="4"/>
  <c r="O75" i="5" s="1"/>
  <c r="O20" i="4"/>
  <c r="O20" i="5" s="1"/>
  <c r="O202" i="4"/>
  <c r="O202" i="5" s="1"/>
  <c r="O18" i="4"/>
  <c r="O18" i="5" s="1"/>
  <c r="O88" i="4"/>
  <c r="O88" i="5" s="1"/>
  <c r="O108" i="4"/>
  <c r="O108" i="5" s="1"/>
  <c r="O186" i="4"/>
  <c r="O186" i="5" s="1"/>
  <c r="O150" i="4"/>
  <c r="O150" i="5" s="1"/>
  <c r="O221" i="4"/>
  <c r="O221" i="5" s="1"/>
  <c r="O226" i="4"/>
  <c r="O226" i="5" s="1"/>
  <c r="O318" i="4"/>
  <c r="O318" i="5" s="1"/>
  <c r="O243" i="4"/>
  <c r="O243" i="5" s="1"/>
  <c r="O307" i="4"/>
  <c r="O307" i="5" s="1"/>
  <c r="O482" i="4"/>
  <c r="O482" i="5" s="1"/>
  <c r="O486" i="4"/>
  <c r="O486" i="5" s="1"/>
  <c r="O479" i="4"/>
  <c r="O479" i="5" s="1"/>
  <c r="O523" i="4"/>
  <c r="O523" i="5" s="1"/>
  <c r="O133" i="4"/>
  <c r="O133" i="5" s="1"/>
  <c r="O235" i="4"/>
  <c r="O235" i="5" s="1"/>
  <c r="O607" i="4"/>
  <c r="O607" i="5" s="1"/>
  <c r="O643" i="4"/>
  <c r="O643" i="5" s="1"/>
  <c r="O357" i="4"/>
  <c r="O357" i="5" s="1"/>
  <c r="O516" i="4"/>
  <c r="O516" i="5" s="1"/>
  <c r="O504" i="4"/>
  <c r="O504" i="5" s="1"/>
  <c r="O333" i="4"/>
  <c r="O333" i="5" s="1"/>
  <c r="O393" i="4"/>
  <c r="O393" i="5" s="1"/>
  <c r="O485" i="4"/>
  <c r="O485" i="5" s="1"/>
  <c r="O93" i="4"/>
  <c r="O93" i="5" s="1"/>
  <c r="O160" i="4"/>
  <c r="O160" i="5" s="1"/>
  <c r="O119" i="4"/>
  <c r="O119" i="5" s="1"/>
  <c r="O148" i="4"/>
  <c r="O148" i="5" s="1"/>
  <c r="O138" i="4"/>
  <c r="O138" i="5" s="1"/>
  <c r="O136" i="4"/>
  <c r="O136" i="5" s="1"/>
  <c r="O225" i="4"/>
  <c r="O225" i="5" s="1"/>
  <c r="O139" i="4"/>
  <c r="O139" i="5" s="1"/>
  <c r="O248" i="4"/>
  <c r="O248" i="5" s="1"/>
  <c r="O298" i="4"/>
  <c r="O298" i="5" s="1"/>
  <c r="O335" i="4"/>
  <c r="O335" i="5" s="1"/>
  <c r="O347" i="4"/>
  <c r="O347" i="5" s="1"/>
  <c r="O404" i="4"/>
  <c r="O404" i="5" s="1"/>
  <c r="O373" i="4"/>
  <c r="O373" i="5" s="1"/>
  <c r="O439" i="4"/>
  <c r="O439" i="5" s="1"/>
  <c r="O263" i="4"/>
  <c r="O263" i="5" s="1"/>
  <c r="O591" i="4"/>
  <c r="O591" i="5" s="1"/>
  <c r="O655" i="4"/>
  <c r="O655" i="5" s="1"/>
  <c r="O247" i="4"/>
  <c r="O247" i="5" s="1"/>
  <c r="O452" i="4"/>
  <c r="O452" i="5" s="1"/>
  <c r="O440" i="4"/>
  <c r="O440" i="5" s="1"/>
  <c r="O621" i="4"/>
  <c r="O621" i="5" s="1"/>
  <c r="O614" i="4"/>
  <c r="O614" i="5" s="1"/>
  <c r="AF17" i="1"/>
  <c r="AF30" i="1"/>
  <c r="AF3" i="1"/>
  <c r="P32" i="4" s="1"/>
  <c r="P32" i="5" s="1"/>
  <c r="AF7" i="1"/>
  <c r="AF12" i="1"/>
  <c r="AF20" i="1"/>
  <c r="AF14" i="1"/>
  <c r="AF29" i="1"/>
  <c r="AF2" i="1"/>
  <c r="AF22" i="1"/>
  <c r="AF8" i="1"/>
  <c r="AF10" i="1"/>
  <c r="AF31" i="1"/>
  <c r="AF4" i="1"/>
  <c r="P69" i="4" s="1"/>
  <c r="P69" i="5" s="1"/>
  <c r="AF13" i="1"/>
  <c r="AF15" i="1"/>
  <c r="AF9" i="1"/>
  <c r="AF26" i="1"/>
  <c r="AF24" i="1"/>
  <c r="AF32" i="1"/>
  <c r="AF18" i="1"/>
  <c r="AF25" i="1"/>
  <c r="P449" i="4" s="1"/>
  <c r="P449" i="5" s="1"/>
  <c r="AF28" i="1"/>
  <c r="P508" i="4" s="1"/>
  <c r="P508" i="5" s="1"/>
  <c r="AF27" i="1"/>
  <c r="AF6" i="1"/>
  <c r="AF23" i="1"/>
  <c r="AF21" i="1"/>
  <c r="AF19" i="1"/>
  <c r="AF11" i="1"/>
  <c r="AF5" i="1"/>
  <c r="AF16" i="1"/>
  <c r="T22" i="1"/>
  <c r="S32" i="1"/>
  <c r="S13" i="1"/>
  <c r="S6" i="1"/>
  <c r="O167" i="4"/>
  <c r="O167" i="5" s="1"/>
  <c r="O82" i="4"/>
  <c r="O82" i="5" s="1"/>
  <c r="O99" i="4"/>
  <c r="O99" i="5" s="1"/>
  <c r="O530" i="4"/>
  <c r="O530" i="5" s="1"/>
  <c r="O447" i="4"/>
  <c r="O447" i="5" s="1"/>
  <c r="O424" i="4"/>
  <c r="O424" i="5" s="1"/>
  <c r="O536" i="4"/>
  <c r="O536" i="5" s="1"/>
  <c r="O556" i="4"/>
  <c r="O556" i="5" s="1"/>
  <c r="O59" i="4"/>
  <c r="O59" i="5" s="1"/>
  <c r="O12" i="4"/>
  <c r="O12" i="5" s="1"/>
  <c r="O36" i="4"/>
  <c r="O36" i="5" s="1"/>
  <c r="O78" i="4"/>
  <c r="O78" i="5" s="1"/>
  <c r="O77" i="4"/>
  <c r="O77" i="5" s="1"/>
  <c r="O91" i="4"/>
  <c r="O91" i="5" s="1"/>
  <c r="O130" i="4"/>
  <c r="O130" i="5" s="1"/>
  <c r="O165" i="4"/>
  <c r="O165" i="5" s="1"/>
  <c r="O34" i="4"/>
  <c r="O34" i="5" s="1"/>
  <c r="O38" i="4"/>
  <c r="O38" i="5" s="1"/>
  <c r="O84" i="4"/>
  <c r="O84" i="5" s="1"/>
  <c r="O96" i="4"/>
  <c r="O96" i="5" s="1"/>
  <c r="O100" i="4"/>
  <c r="O100" i="5" s="1"/>
  <c r="O137" i="4"/>
  <c r="O137" i="5" s="1"/>
  <c r="O131" i="4"/>
  <c r="O131" i="5" s="1"/>
  <c r="O260" i="4"/>
  <c r="O260" i="5" s="1"/>
  <c r="O271" i="4"/>
  <c r="O271" i="5" s="1"/>
  <c r="O120" i="4"/>
  <c r="O120" i="5" s="1"/>
  <c r="O306" i="4"/>
  <c r="O306" i="5" s="1"/>
  <c r="O314" i="4"/>
  <c r="O314" i="5" s="1"/>
  <c r="O392" i="4"/>
  <c r="O392" i="5" s="1"/>
  <c r="O467" i="4"/>
  <c r="O467" i="5" s="1"/>
  <c r="O671" i="4"/>
  <c r="O671" i="5" s="1"/>
  <c r="O585" i="4"/>
  <c r="O585" i="5" s="1"/>
  <c r="O620" i="4"/>
  <c r="O620" i="5" s="1"/>
  <c r="O573" i="4"/>
  <c r="O573" i="5" s="1"/>
  <c r="O529" i="4"/>
  <c r="O529" i="5" s="1"/>
  <c r="O219" i="4"/>
  <c r="O219" i="5" s="1"/>
  <c r="O512" i="4"/>
  <c r="O512" i="5" s="1"/>
  <c r="O316" i="4"/>
  <c r="O316" i="5" s="1"/>
  <c r="O101" i="4"/>
  <c r="O101" i="5" s="1"/>
  <c r="O191" i="4"/>
  <c r="O191" i="5" s="1"/>
  <c r="O144" i="4"/>
  <c r="O144" i="5" s="1"/>
  <c r="O60" i="4"/>
  <c r="O60" i="5" s="1"/>
  <c r="O156" i="4"/>
  <c r="O156" i="5" s="1"/>
  <c r="O112" i="4"/>
  <c r="O112" i="5" s="1"/>
  <c r="O190" i="4"/>
  <c r="O190" i="5" s="1"/>
  <c r="O123" i="4"/>
  <c r="O123" i="5" s="1"/>
  <c r="O217" i="4"/>
  <c r="O217" i="5" s="1"/>
  <c r="O215" i="4"/>
  <c r="O215" i="5" s="1"/>
  <c r="O242" i="4"/>
  <c r="O242" i="5" s="1"/>
  <c r="O228" i="4"/>
  <c r="O228" i="5" s="1"/>
  <c r="O342" i="4"/>
  <c r="O342" i="5" s="1"/>
  <c r="O359" i="4"/>
  <c r="O359" i="5" s="1"/>
  <c r="O295" i="4"/>
  <c r="O295" i="5" s="1"/>
  <c r="O356" i="4"/>
  <c r="O356" i="5" s="1"/>
  <c r="O380" i="4"/>
  <c r="O380" i="5" s="1"/>
  <c r="O407" i="4"/>
  <c r="O407" i="5" s="1"/>
  <c r="O304" i="4"/>
  <c r="O304" i="5" s="1"/>
  <c r="O344" i="4"/>
  <c r="O344" i="5" s="1"/>
  <c r="O498" i="4"/>
  <c r="O498" i="5" s="1"/>
  <c r="O542" i="4"/>
  <c r="O542" i="5" s="1"/>
  <c r="O418" i="4"/>
  <c r="O418" i="5" s="1"/>
  <c r="O459" i="4"/>
  <c r="O459" i="5" s="1"/>
  <c r="O575" i="4"/>
  <c r="O575" i="5" s="1"/>
  <c r="O270" i="4"/>
  <c r="O270" i="5" s="1"/>
  <c r="O456" i="4"/>
  <c r="O456" i="5" s="1"/>
  <c r="O603" i="4"/>
  <c r="O603" i="5" s="1"/>
  <c r="O619" i="4"/>
  <c r="O619" i="5" s="1"/>
  <c r="O457" i="4"/>
  <c r="O457" i="5" s="1"/>
  <c r="O660" i="4"/>
  <c r="O660" i="5" s="1"/>
  <c r="O484" i="4"/>
  <c r="O484" i="5" s="1"/>
  <c r="O673" i="4"/>
  <c r="O673" i="5" s="1"/>
  <c r="O301" i="4"/>
  <c r="O301" i="5" s="1"/>
  <c r="O590" i="4"/>
  <c r="O590" i="5" s="1"/>
  <c r="O602" i="4"/>
  <c r="O602" i="5" s="1"/>
  <c r="O642" i="4"/>
  <c r="O642" i="5" s="1"/>
  <c r="O293" i="4"/>
  <c r="O293" i="5" s="1"/>
  <c r="O468" i="4"/>
  <c r="O468" i="5" s="1"/>
  <c r="O666" i="4"/>
  <c r="O666" i="5" s="1"/>
  <c r="O658" i="4"/>
  <c r="O658" i="5" s="1"/>
  <c r="S19" i="1"/>
  <c r="S31" i="1"/>
  <c r="S26" i="1"/>
  <c r="O55" i="4"/>
  <c r="O55" i="5" s="1"/>
  <c r="O179" i="4"/>
  <c r="O179" i="5" s="1"/>
  <c r="O90" i="4"/>
  <c r="O90" i="5" s="1"/>
  <c r="O49" i="4"/>
  <c r="O49" i="5" s="1"/>
  <c r="O14" i="4"/>
  <c r="O14" i="5" s="1"/>
  <c r="O92" i="4"/>
  <c r="O92" i="5" s="1"/>
  <c r="O149" i="4"/>
  <c r="O149" i="5" s="1"/>
  <c r="O237" i="4"/>
  <c r="O237" i="5" s="1"/>
  <c r="O266" i="4"/>
  <c r="O266" i="5" s="1"/>
  <c r="O216" i="4"/>
  <c r="O216" i="5" s="1"/>
  <c r="O346" i="4"/>
  <c r="O346" i="5" s="1"/>
  <c r="O323" i="4"/>
  <c r="O323" i="5" s="1"/>
  <c r="O360" i="4"/>
  <c r="O360" i="5" s="1"/>
  <c r="O381" i="4"/>
  <c r="O381" i="5" s="1"/>
  <c r="O397" i="4"/>
  <c r="O397" i="5" s="1"/>
  <c r="O534" i="4"/>
  <c r="O534" i="5" s="1"/>
  <c r="O268" i="4"/>
  <c r="O268" i="5" s="1"/>
  <c r="O443" i="4"/>
  <c r="O443" i="5" s="1"/>
  <c r="O451" i="4"/>
  <c r="O451" i="5" s="1"/>
  <c r="O579" i="4"/>
  <c r="O579" i="5" s="1"/>
  <c r="O422" i="4"/>
  <c r="O422" i="5" s="1"/>
  <c r="O545" i="4"/>
  <c r="O545" i="5" s="1"/>
  <c r="O584" i="4"/>
  <c r="O584" i="5" s="1"/>
  <c r="O587" i="4"/>
  <c r="O587" i="5" s="1"/>
  <c r="O647" i="4"/>
  <c r="O647" i="5" s="1"/>
  <c r="O663" i="4"/>
  <c r="O663" i="5" s="1"/>
  <c r="O675" i="4"/>
  <c r="O675" i="5" s="1"/>
  <c r="O588" i="4"/>
  <c r="O588" i="5" s="1"/>
  <c r="O592" i="4"/>
  <c r="O592" i="5" s="1"/>
  <c r="O596" i="4"/>
  <c r="O596" i="5" s="1"/>
  <c r="O608" i="4"/>
  <c r="O608" i="5" s="1"/>
  <c r="O616" i="4"/>
  <c r="O616" i="5" s="1"/>
  <c r="O628" i="4"/>
  <c r="O628" i="5" s="1"/>
  <c r="O445" i="4"/>
  <c r="O445" i="5" s="1"/>
  <c r="O313" i="4"/>
  <c r="O313" i="5" s="1"/>
  <c r="O345" i="4"/>
  <c r="O345" i="5" s="1"/>
  <c r="O561" i="4"/>
  <c r="O561" i="5" s="1"/>
  <c r="O409" i="4"/>
  <c r="O409" i="5" s="1"/>
  <c r="O669" i="4"/>
  <c r="O669" i="5" s="1"/>
  <c r="O11" i="4"/>
  <c r="O11" i="5" s="1"/>
  <c r="O171" i="4"/>
  <c r="O171" i="5" s="1"/>
  <c r="O106" i="4"/>
  <c r="O106" i="5" s="1"/>
  <c r="O192" i="4"/>
  <c r="O192" i="5" s="1"/>
  <c r="O41" i="4"/>
  <c r="O41" i="5" s="1"/>
  <c r="O95" i="4"/>
  <c r="O95" i="5" s="1"/>
  <c r="O54" i="4"/>
  <c r="O54" i="5" s="1"/>
  <c r="O285" i="4"/>
  <c r="O285" i="5" s="1"/>
  <c r="O118" i="4"/>
  <c r="O118" i="5" s="1"/>
  <c r="O141" i="4"/>
  <c r="O141" i="5" s="1"/>
  <c r="O236" i="4"/>
  <c r="O236" i="5" s="1"/>
  <c r="O244" i="4"/>
  <c r="O244" i="5" s="1"/>
  <c r="O256" i="4"/>
  <c r="O256" i="5" s="1"/>
  <c r="O322" i="4"/>
  <c r="O322" i="5" s="1"/>
  <c r="O334" i="4"/>
  <c r="O334" i="5" s="1"/>
  <c r="O319" i="4"/>
  <c r="O319" i="5" s="1"/>
  <c r="O286" i="4"/>
  <c r="O286" i="5" s="1"/>
  <c r="O296" i="4"/>
  <c r="O296" i="5" s="1"/>
  <c r="O442" i="4"/>
  <c r="O442" i="5" s="1"/>
  <c r="O506" i="4"/>
  <c r="O506" i="5" s="1"/>
  <c r="O287" i="4"/>
  <c r="O287" i="5" s="1"/>
  <c r="O415" i="4"/>
  <c r="O415" i="5" s="1"/>
  <c r="O435" i="4"/>
  <c r="O435" i="5" s="1"/>
  <c r="O305" i="4"/>
  <c r="O305" i="5" s="1"/>
  <c r="O430" i="4"/>
  <c r="O430" i="5" s="1"/>
  <c r="O683" i="4"/>
  <c r="O683" i="5" s="1"/>
  <c r="O533" i="4"/>
  <c r="O533" i="5" s="1"/>
  <c r="O398" i="4"/>
  <c r="O398" i="5" s="1"/>
  <c r="O496" i="4"/>
  <c r="O496" i="5" s="1"/>
  <c r="O672" i="4"/>
  <c r="O672" i="5" s="1"/>
  <c r="O684" i="4"/>
  <c r="O684" i="5" s="1"/>
  <c r="O477" i="4"/>
  <c r="O477" i="5" s="1"/>
  <c r="O436" i="4"/>
  <c r="O436" i="5" s="1"/>
  <c r="O428" i="4"/>
  <c r="O428" i="5" s="1"/>
  <c r="O609" i="4"/>
  <c r="O609" i="5" s="1"/>
  <c r="O649" i="4"/>
  <c r="O649" i="5" s="1"/>
  <c r="O420" i="4"/>
  <c r="O420" i="5" s="1"/>
  <c r="O634" i="4"/>
  <c r="O634" i="5" s="1"/>
  <c r="O662" i="4"/>
  <c r="O662" i="5" s="1"/>
  <c r="O532" i="4"/>
  <c r="O532" i="5" s="1"/>
  <c r="O678" i="4"/>
  <c r="O678" i="5" s="1"/>
  <c r="O586" i="4"/>
  <c r="O586" i="5" s="1"/>
  <c r="O113" i="4"/>
  <c r="O113" i="5" s="1"/>
  <c r="O208" i="4"/>
  <c r="O208" i="5" s="1"/>
  <c r="O8" i="4"/>
  <c r="O8" i="5" s="1"/>
  <c r="O86" i="4"/>
  <c r="O86" i="5" s="1"/>
  <c r="O65" i="4"/>
  <c r="O65" i="5" s="1"/>
  <c r="O198" i="4"/>
  <c r="O198" i="5" s="1"/>
  <c r="O80" i="4"/>
  <c r="O80" i="5" s="1"/>
  <c r="O154" i="4"/>
  <c r="O154" i="5" s="1"/>
  <c r="O174" i="4"/>
  <c r="O174" i="5" s="1"/>
  <c r="O211" i="4"/>
  <c r="O211" i="5" s="1"/>
  <c r="O116" i="4"/>
  <c r="O116" i="5" s="1"/>
  <c r="O254" i="4"/>
  <c r="O254" i="5" s="1"/>
  <c r="O232" i="4"/>
  <c r="O232" i="5" s="1"/>
  <c r="O252" i="4"/>
  <c r="O252" i="5" s="1"/>
  <c r="O79" i="4"/>
  <c r="O79" i="5" s="1"/>
  <c r="O352" i="4"/>
  <c r="O352" i="5" s="1"/>
  <c r="O474" i="4"/>
  <c r="O474" i="5" s="1"/>
  <c r="O554" i="4"/>
  <c r="O554" i="5" s="1"/>
  <c r="O566" i="4"/>
  <c r="O566" i="5" s="1"/>
  <c r="O475" i="4"/>
  <c r="O475" i="5" s="1"/>
  <c r="O487" i="4"/>
  <c r="O487" i="5" s="1"/>
  <c r="O491" i="4"/>
  <c r="O491" i="5" s="1"/>
  <c r="O547" i="4"/>
  <c r="O547" i="5" s="1"/>
  <c r="O412" i="4"/>
  <c r="O412" i="5" s="1"/>
  <c r="O611" i="4"/>
  <c r="O611" i="5" s="1"/>
  <c r="O615" i="4"/>
  <c r="O615" i="5" s="1"/>
  <c r="O308" i="4"/>
  <c r="O308" i="5" s="1"/>
  <c r="O565" i="4"/>
  <c r="O565" i="5" s="1"/>
  <c r="O251" i="4"/>
  <c r="O251" i="5" s="1"/>
  <c r="O612" i="4"/>
  <c r="O612" i="5" s="1"/>
  <c r="O648" i="4"/>
  <c r="O648" i="5" s="1"/>
  <c r="O668" i="4"/>
  <c r="O668" i="5" s="1"/>
  <c r="O292" i="4"/>
  <c r="O292" i="5" s="1"/>
  <c r="O509" i="4"/>
  <c r="O509" i="5" s="1"/>
  <c r="O568" i="4"/>
  <c r="O568" i="5" s="1"/>
  <c r="O665" i="4"/>
  <c r="O665" i="5" s="1"/>
  <c r="O618" i="4"/>
  <c r="O618" i="5" s="1"/>
  <c r="O564" i="4"/>
  <c r="O564" i="5" s="1"/>
  <c r="T2" i="1"/>
  <c r="K37" i="5"/>
  <c r="K44" i="5"/>
  <c r="K68" i="5"/>
  <c r="K73" i="5"/>
  <c r="K204" i="5"/>
  <c r="K132" i="5"/>
  <c r="K152" i="5"/>
  <c r="K10" i="5"/>
  <c r="K181" i="5"/>
  <c r="K240" i="5"/>
  <c r="K58" i="5"/>
  <c r="K206" i="5"/>
  <c r="K210" i="5"/>
  <c r="K413" i="5"/>
  <c r="K350" i="5"/>
  <c r="K366" i="5"/>
  <c r="K494" i="5"/>
  <c r="K548" i="5"/>
  <c r="K388" i="5"/>
  <c r="K551" i="5"/>
  <c r="K340" i="5"/>
  <c r="K594" i="5"/>
  <c r="K507" i="5"/>
  <c r="K514" i="5"/>
  <c r="K519" i="5"/>
  <c r="P35" i="1"/>
  <c r="Q36" i="1"/>
  <c r="P40" i="4" l="1"/>
  <c r="P40" i="5" s="1"/>
  <c r="P7" i="4"/>
  <c r="P7" i="5" s="1"/>
  <c r="P23" i="4"/>
  <c r="P23" i="5" s="1"/>
  <c r="P177" i="4"/>
  <c r="P177" i="5" s="1"/>
  <c r="P173" i="4"/>
  <c r="P173" i="5" s="1"/>
  <c r="P450" i="4"/>
  <c r="P450" i="5" s="1"/>
  <c r="P466" i="4"/>
  <c r="P466" i="5" s="1"/>
  <c r="P600" i="4"/>
  <c r="P600" i="5" s="1"/>
  <c r="P213" i="4"/>
  <c r="P213" i="5" s="1"/>
  <c r="P576" i="4"/>
  <c r="P576" i="5" s="1"/>
  <c r="P515" i="4"/>
  <c r="P515" i="5" s="1"/>
  <c r="P679" i="4"/>
  <c r="P679" i="5" s="1"/>
  <c r="P535" i="4"/>
  <c r="P535" i="5" s="1"/>
  <c r="P560" i="4"/>
  <c r="P560" i="5" s="1"/>
  <c r="P567" i="4"/>
  <c r="P567" i="5" s="1"/>
  <c r="P638" i="4"/>
  <c r="P638" i="5" s="1"/>
  <c r="P56" i="4"/>
  <c r="P56" i="5" s="1"/>
  <c r="P122" i="4"/>
  <c r="P122" i="5" s="1"/>
  <c r="P142" i="4"/>
  <c r="P142" i="5" s="1"/>
  <c r="P259" i="4"/>
  <c r="P259" i="5" s="1"/>
  <c r="P185" i="4"/>
  <c r="P185" i="5" s="1"/>
  <c r="P85" i="4"/>
  <c r="P85" i="5" s="1"/>
  <c r="P222" i="4"/>
  <c r="P222" i="5" s="1"/>
  <c r="P246" i="4"/>
  <c r="P246" i="5" s="1"/>
  <c r="P162" i="4"/>
  <c r="P162" i="5" s="1"/>
  <c r="P312" i="4"/>
  <c r="P312" i="5" s="1"/>
  <c r="P343" i="4"/>
  <c r="P343" i="5" s="1"/>
  <c r="P241" i="4"/>
  <c r="P241" i="5" s="1"/>
  <c r="P201" i="4"/>
  <c r="P201" i="5" s="1"/>
  <c r="P604" i="4"/>
  <c r="P604" i="5" s="1"/>
  <c r="P569" i="4"/>
  <c r="P569" i="5" s="1"/>
  <c r="P593" i="4"/>
  <c r="P593" i="5" s="1"/>
  <c r="P629" i="4"/>
  <c r="P629" i="5" s="1"/>
  <c r="P633" i="4"/>
  <c r="P633" i="5" s="1"/>
  <c r="P641" i="4"/>
  <c r="P641" i="5" s="1"/>
  <c r="P500" i="4"/>
  <c r="P500" i="5" s="1"/>
  <c r="P207" i="4"/>
  <c r="P207" i="5" s="1"/>
  <c r="P483" i="4"/>
  <c r="P483" i="5" s="1"/>
  <c r="P89" i="4"/>
  <c r="P89" i="5" s="1"/>
  <c r="P147" i="4"/>
  <c r="P147" i="5" s="1"/>
  <c r="P166" i="4"/>
  <c r="P166" i="5" s="1"/>
  <c r="P353" i="4"/>
  <c r="P353" i="5" s="1"/>
  <c r="P581" i="4"/>
  <c r="P581" i="5" s="1"/>
  <c r="P644" i="4"/>
  <c r="P644" i="5" s="1"/>
  <c r="P520" i="4"/>
  <c r="P520" i="5" s="1"/>
  <c r="P300" i="4"/>
  <c r="P300" i="5" s="1"/>
  <c r="P371" i="4"/>
  <c r="P371" i="5" s="1"/>
  <c r="P390" i="4"/>
  <c r="P390" i="5" s="1"/>
  <c r="P455" i="4"/>
  <c r="P455" i="5" s="1"/>
  <c r="P410" i="4"/>
  <c r="P410" i="5" s="1"/>
  <c r="P571" i="4"/>
  <c r="P571" i="5" s="1"/>
  <c r="T4" i="1"/>
  <c r="T27" i="1"/>
  <c r="T21" i="1"/>
  <c r="T18" i="1"/>
  <c r="T19" i="1"/>
  <c r="T31" i="1"/>
  <c r="U22" i="1"/>
  <c r="P21" i="4"/>
  <c r="P21" i="5" s="1"/>
  <c r="P97" i="4"/>
  <c r="P97" i="5" s="1"/>
  <c r="P212" i="4"/>
  <c r="P212" i="5" s="1"/>
  <c r="P239" i="4"/>
  <c r="P239" i="5" s="1"/>
  <c r="P109" i="4"/>
  <c r="P109" i="5" s="1"/>
  <c r="P264" i="4"/>
  <c r="P264" i="5" s="1"/>
  <c r="P320" i="4"/>
  <c r="P320" i="5" s="1"/>
  <c r="P336" i="4"/>
  <c r="P336" i="5" s="1"/>
  <c r="P245" i="4"/>
  <c r="P245" i="5" s="1"/>
  <c r="P401" i="4"/>
  <c r="P401" i="5" s="1"/>
  <c r="P417" i="4"/>
  <c r="P417" i="5" s="1"/>
  <c r="P194" i="4"/>
  <c r="P194" i="5" s="1"/>
  <c r="P510" i="4"/>
  <c r="P510" i="5" s="1"/>
  <c r="P291" i="4"/>
  <c r="P291" i="5" s="1"/>
  <c r="P640" i="4"/>
  <c r="P640" i="5" s="1"/>
  <c r="P656" i="4"/>
  <c r="P656" i="5" s="1"/>
  <c r="P552" i="4"/>
  <c r="P552" i="5" s="1"/>
  <c r="P13" i="4"/>
  <c r="P13" i="5" s="1"/>
  <c r="P129" i="4"/>
  <c r="P129" i="5" s="1"/>
  <c r="P39" i="4"/>
  <c r="P39" i="5" s="1"/>
  <c r="P67" i="4"/>
  <c r="P67" i="5" s="1"/>
  <c r="P161" i="4"/>
  <c r="P161" i="5" s="1"/>
  <c r="P110" i="4"/>
  <c r="P110" i="5" s="1"/>
  <c r="P395" i="4"/>
  <c r="P395" i="5" s="1"/>
  <c r="P419" i="4"/>
  <c r="P419" i="5" s="1"/>
  <c r="P269" i="4"/>
  <c r="P269" i="5" s="1"/>
  <c r="P433" i="4"/>
  <c r="P433" i="5" s="1"/>
  <c r="P326" i="4"/>
  <c r="P326" i="5" s="1"/>
  <c r="P580" i="4"/>
  <c r="P580" i="5" s="1"/>
  <c r="P577" i="4"/>
  <c r="P577" i="5" s="1"/>
  <c r="P521" i="4"/>
  <c r="P521" i="5" s="1"/>
  <c r="P686" i="4"/>
  <c r="P686" i="5" s="1"/>
  <c r="AF33" i="1"/>
  <c r="P44" i="4"/>
  <c r="P44" i="5" s="1"/>
  <c r="P68" i="4"/>
  <c r="P68" i="5" s="1"/>
  <c r="P37" i="4"/>
  <c r="P37" i="5" s="1"/>
  <c r="P73" i="4"/>
  <c r="P73" i="5" s="1"/>
  <c r="P10" i="4"/>
  <c r="P10" i="5" s="1"/>
  <c r="P58" i="4"/>
  <c r="P58" i="5" s="1"/>
  <c r="P132" i="4"/>
  <c r="P132" i="5" s="1"/>
  <c r="P152" i="4"/>
  <c r="P152" i="5" s="1"/>
  <c r="P204" i="4"/>
  <c r="P204" i="5" s="1"/>
  <c r="P240" i="4"/>
  <c r="P240" i="5" s="1"/>
  <c r="P206" i="4"/>
  <c r="P206" i="5" s="1"/>
  <c r="P181" i="4"/>
  <c r="P181" i="5" s="1"/>
  <c r="P340" i="4"/>
  <c r="P340" i="5" s="1"/>
  <c r="P388" i="4"/>
  <c r="P388" i="5" s="1"/>
  <c r="P210" i="4"/>
  <c r="P210" i="5" s="1"/>
  <c r="P350" i="4"/>
  <c r="P350" i="5" s="1"/>
  <c r="P494" i="4"/>
  <c r="P494" i="5" s="1"/>
  <c r="P514" i="4"/>
  <c r="P514" i="5" s="1"/>
  <c r="P548" i="4"/>
  <c r="P548" i="5" s="1"/>
  <c r="P519" i="4"/>
  <c r="P519" i="5" s="1"/>
  <c r="P551" i="4"/>
  <c r="P551" i="5" s="1"/>
  <c r="P507" i="4"/>
  <c r="P507" i="5" s="1"/>
  <c r="P366" i="4"/>
  <c r="P366" i="5" s="1"/>
  <c r="P594" i="4"/>
  <c r="P594" i="5" s="1"/>
  <c r="P413" i="4"/>
  <c r="P413" i="5" s="1"/>
  <c r="P139" i="4"/>
  <c r="P139" i="5" s="1"/>
  <c r="P148" i="4"/>
  <c r="P148" i="5" s="1"/>
  <c r="P93" i="4"/>
  <c r="P93" i="5" s="1"/>
  <c r="P138" i="4"/>
  <c r="P138" i="5" s="1"/>
  <c r="P247" i="4"/>
  <c r="P247" i="5" s="1"/>
  <c r="P263" i="4"/>
  <c r="P263" i="5" s="1"/>
  <c r="P160" i="4"/>
  <c r="P160" i="5" s="1"/>
  <c r="P248" i="4"/>
  <c r="P248" i="5" s="1"/>
  <c r="P136" i="4"/>
  <c r="P136" i="5" s="1"/>
  <c r="P119" i="4"/>
  <c r="P119" i="5" s="1"/>
  <c r="P404" i="4"/>
  <c r="P404" i="5" s="1"/>
  <c r="P335" i="4"/>
  <c r="P335" i="5" s="1"/>
  <c r="P347" i="4"/>
  <c r="P347" i="5" s="1"/>
  <c r="P452" i="4"/>
  <c r="P452" i="5" s="1"/>
  <c r="P373" i="4"/>
  <c r="P373" i="5" s="1"/>
  <c r="P440" i="4"/>
  <c r="P440" i="5" s="1"/>
  <c r="P621" i="4"/>
  <c r="P621" i="5" s="1"/>
  <c r="P225" i="4"/>
  <c r="P225" i="5" s="1"/>
  <c r="P439" i="4"/>
  <c r="P439" i="5" s="1"/>
  <c r="P298" i="4"/>
  <c r="P298" i="5" s="1"/>
  <c r="P655" i="4"/>
  <c r="P655" i="5" s="1"/>
  <c r="P614" i="4"/>
  <c r="P614" i="5" s="1"/>
  <c r="P591" i="4"/>
  <c r="P591" i="5" s="1"/>
  <c r="T6" i="1"/>
  <c r="P53" i="4"/>
  <c r="P53" i="5" s="1"/>
  <c r="P57" i="4"/>
  <c r="P57" i="5" s="1"/>
  <c r="P81" i="4"/>
  <c r="P81" i="5" s="1"/>
  <c r="P143" i="4"/>
  <c r="P143" i="5" s="1"/>
  <c r="P203" i="4"/>
  <c r="P203" i="5" s="1"/>
  <c r="P267" i="4"/>
  <c r="P267" i="5" s="1"/>
  <c r="P103" i="4"/>
  <c r="P103" i="5" s="1"/>
  <c r="P280" i="4"/>
  <c r="P280" i="5" s="1"/>
  <c r="P164" i="4"/>
  <c r="P164" i="5" s="1"/>
  <c r="P230" i="4"/>
  <c r="P230" i="5" s="1"/>
  <c r="P250" i="4"/>
  <c r="P250" i="5" s="1"/>
  <c r="P379" i="4"/>
  <c r="P379" i="5" s="1"/>
  <c r="P376" i="4"/>
  <c r="P376" i="5" s="1"/>
  <c r="P303" i="4"/>
  <c r="P303" i="5" s="1"/>
  <c r="P502" i="4"/>
  <c r="P502" i="5" s="1"/>
  <c r="P574" i="4"/>
  <c r="P574" i="5" s="1"/>
  <c r="P329" i="4"/>
  <c r="P329" i="5" s="1"/>
  <c r="P497" i="4"/>
  <c r="P497" i="5" s="1"/>
  <c r="P405" i="4"/>
  <c r="P405" i="5" s="1"/>
  <c r="P624" i="4"/>
  <c r="P624" i="5" s="1"/>
  <c r="P664" i="4"/>
  <c r="P664" i="5" s="1"/>
  <c r="P492" i="4"/>
  <c r="P492" i="5" s="1"/>
  <c r="P499" i="4"/>
  <c r="P499" i="5" s="1"/>
  <c r="P493" i="4"/>
  <c r="P493" i="5" s="1"/>
  <c r="P589" i="4"/>
  <c r="P589" i="5" s="1"/>
  <c r="P597" i="4"/>
  <c r="P597" i="5" s="1"/>
  <c r="P601" i="4"/>
  <c r="P601" i="5" s="1"/>
  <c r="P605" i="4"/>
  <c r="P605" i="5" s="1"/>
  <c r="P414" i="4"/>
  <c r="P414" i="5" s="1"/>
  <c r="P553" i="4"/>
  <c r="P553" i="5" s="1"/>
  <c r="P626" i="4"/>
  <c r="P626" i="5" s="1"/>
  <c r="P606" i="4"/>
  <c r="P606" i="5" s="1"/>
  <c r="P437" i="4"/>
  <c r="P437" i="5" s="1"/>
  <c r="P651" i="4"/>
  <c r="P651" i="5" s="1"/>
  <c r="P49" i="4"/>
  <c r="P49" i="5" s="1"/>
  <c r="P90" i="4"/>
  <c r="P90" i="5" s="1"/>
  <c r="P14" i="4"/>
  <c r="P14" i="5" s="1"/>
  <c r="P55" i="4"/>
  <c r="P55" i="5" s="1"/>
  <c r="P92" i="4"/>
  <c r="P92" i="5" s="1"/>
  <c r="P216" i="4"/>
  <c r="P216" i="5" s="1"/>
  <c r="P268" i="4"/>
  <c r="P268" i="5" s="1"/>
  <c r="P266" i="4"/>
  <c r="P266" i="5" s="1"/>
  <c r="P149" i="4"/>
  <c r="P149" i="5" s="1"/>
  <c r="P360" i="4"/>
  <c r="P360" i="5" s="1"/>
  <c r="P323" i="4"/>
  <c r="P323" i="5" s="1"/>
  <c r="P237" i="4"/>
  <c r="P237" i="5" s="1"/>
  <c r="P409" i="4"/>
  <c r="P409" i="5" s="1"/>
  <c r="P534" i="4"/>
  <c r="P534" i="5" s="1"/>
  <c r="P313" i="4"/>
  <c r="P313" i="5" s="1"/>
  <c r="P345" i="4"/>
  <c r="P345" i="5" s="1"/>
  <c r="P179" i="4"/>
  <c r="P179" i="5" s="1"/>
  <c r="P561" i="4"/>
  <c r="P561" i="5" s="1"/>
  <c r="P588" i="4"/>
  <c r="P588" i="5" s="1"/>
  <c r="P592" i="4"/>
  <c r="P592" i="5" s="1"/>
  <c r="P596" i="4"/>
  <c r="P596" i="5" s="1"/>
  <c r="P608" i="4"/>
  <c r="P608" i="5" s="1"/>
  <c r="P616" i="4"/>
  <c r="P616" i="5" s="1"/>
  <c r="P628" i="4"/>
  <c r="P628" i="5" s="1"/>
  <c r="P422" i="4"/>
  <c r="P422" i="5" s="1"/>
  <c r="P669" i="4"/>
  <c r="P669" i="5" s="1"/>
  <c r="P443" i="4"/>
  <c r="P443" i="5" s="1"/>
  <c r="P545" i="4"/>
  <c r="P545" i="5" s="1"/>
  <c r="P451" i="4"/>
  <c r="P451" i="5" s="1"/>
  <c r="P579" i="4"/>
  <c r="P579" i="5" s="1"/>
  <c r="P381" i="4"/>
  <c r="P381" i="5" s="1"/>
  <c r="P647" i="4"/>
  <c r="P647" i="5" s="1"/>
  <c r="P397" i="4"/>
  <c r="P397" i="5" s="1"/>
  <c r="P584" i="4"/>
  <c r="P584" i="5" s="1"/>
  <c r="P346" i="4"/>
  <c r="P346" i="5" s="1"/>
  <c r="P587" i="4"/>
  <c r="P587" i="5" s="1"/>
  <c r="P675" i="4"/>
  <c r="P675" i="5" s="1"/>
  <c r="P663" i="4"/>
  <c r="P663" i="5" s="1"/>
  <c r="P445" i="4"/>
  <c r="P445" i="5" s="1"/>
  <c r="P8" i="4"/>
  <c r="P8" i="5" s="1"/>
  <c r="P79" i="4"/>
  <c r="P79" i="5" s="1"/>
  <c r="P65" i="4"/>
  <c r="P65" i="5" s="1"/>
  <c r="P80" i="4"/>
  <c r="P80" i="5" s="1"/>
  <c r="P113" i="4"/>
  <c r="P113" i="5" s="1"/>
  <c r="P174" i="4"/>
  <c r="P174" i="5" s="1"/>
  <c r="P198" i="4"/>
  <c r="P198" i="5" s="1"/>
  <c r="P116" i="4"/>
  <c r="P116" i="5" s="1"/>
  <c r="P251" i="4"/>
  <c r="P251" i="5" s="1"/>
  <c r="P208" i="4"/>
  <c r="P208" i="5" s="1"/>
  <c r="P232" i="4"/>
  <c r="P232" i="5" s="1"/>
  <c r="P252" i="4"/>
  <c r="P252" i="5" s="1"/>
  <c r="P211" i="4"/>
  <c r="P211" i="5" s="1"/>
  <c r="P254" i="4"/>
  <c r="P254" i="5" s="1"/>
  <c r="P308" i="4"/>
  <c r="P308" i="5" s="1"/>
  <c r="P292" i="4"/>
  <c r="P292" i="5" s="1"/>
  <c r="P412" i="4"/>
  <c r="P412" i="5" s="1"/>
  <c r="P154" i="4"/>
  <c r="P154" i="5" s="1"/>
  <c r="P352" i="4"/>
  <c r="P352" i="5" s="1"/>
  <c r="P86" i="4"/>
  <c r="P86" i="5" s="1"/>
  <c r="P474" i="4"/>
  <c r="P474" i="5" s="1"/>
  <c r="P554" i="4"/>
  <c r="P554" i="5" s="1"/>
  <c r="P566" i="4"/>
  <c r="P566" i="5" s="1"/>
  <c r="P491" i="4"/>
  <c r="P491" i="5" s="1"/>
  <c r="P568" i="4"/>
  <c r="P568" i="5" s="1"/>
  <c r="P612" i="4"/>
  <c r="P612" i="5" s="1"/>
  <c r="P648" i="4"/>
  <c r="P648" i="5" s="1"/>
  <c r="P668" i="4"/>
  <c r="P668" i="5" s="1"/>
  <c r="P487" i="4"/>
  <c r="P487" i="5" s="1"/>
  <c r="P665" i="4"/>
  <c r="P665" i="5" s="1"/>
  <c r="P475" i="4"/>
  <c r="P475" i="5" s="1"/>
  <c r="P564" i="4"/>
  <c r="P564" i="5" s="1"/>
  <c r="P547" i="4"/>
  <c r="P547" i="5" s="1"/>
  <c r="P618" i="4"/>
  <c r="P618" i="5" s="1"/>
  <c r="P509" i="4"/>
  <c r="P509" i="5" s="1"/>
  <c r="P611" i="4"/>
  <c r="P611" i="5" s="1"/>
  <c r="P565" i="4"/>
  <c r="P565" i="5" s="1"/>
  <c r="P615" i="4"/>
  <c r="P615" i="5" s="1"/>
  <c r="P125" i="4"/>
  <c r="P125" i="5" s="1"/>
  <c r="P135" i="4"/>
  <c r="P135" i="5" s="1"/>
  <c r="P124" i="4"/>
  <c r="P124" i="5" s="1"/>
  <c r="P332" i="4"/>
  <c r="P332" i="5" s="1"/>
  <c r="P387" i="4"/>
  <c r="P387" i="5" s="1"/>
  <c r="P233" i="4"/>
  <c r="P233" i="5" s="1"/>
  <c r="P372" i="4"/>
  <c r="P372" i="5" s="1"/>
  <c r="P408" i="4"/>
  <c r="P408" i="5" s="1"/>
  <c r="P128" i="4"/>
  <c r="P128" i="5" s="1"/>
  <c r="P446" i="4"/>
  <c r="P446" i="5" s="1"/>
  <c r="P555" i="4"/>
  <c r="P555" i="5" s="1"/>
  <c r="P257" i="4"/>
  <c r="P257" i="5" s="1"/>
  <c r="P473" i="4"/>
  <c r="P473" i="5" s="1"/>
  <c r="P338" i="4"/>
  <c r="P338" i="5" s="1"/>
  <c r="P461" i="4"/>
  <c r="P461" i="5" s="1"/>
  <c r="P657" i="4"/>
  <c r="P657" i="5" s="1"/>
  <c r="P378" i="4"/>
  <c r="P378" i="5" s="1"/>
  <c r="P654" i="4"/>
  <c r="P654" i="5" s="1"/>
  <c r="P559" i="4"/>
  <c r="P559" i="5" s="1"/>
  <c r="P627" i="4"/>
  <c r="P627" i="5" s="1"/>
  <c r="P429" i="4"/>
  <c r="P429" i="5" s="1"/>
  <c r="P17" i="4"/>
  <c r="P17" i="5" s="1"/>
  <c r="P25" i="4"/>
  <c r="P25" i="5" s="1"/>
  <c r="P66" i="4"/>
  <c r="P66" i="5" s="1"/>
  <c r="P115" i="4"/>
  <c r="P115" i="5" s="1"/>
  <c r="P27" i="4"/>
  <c r="P27" i="5" s="1"/>
  <c r="P121" i="4"/>
  <c r="P121" i="5" s="1"/>
  <c r="P220" i="4"/>
  <c r="P220" i="5" s="1"/>
  <c r="P114" i="4"/>
  <c r="P114" i="5" s="1"/>
  <c r="P391" i="4"/>
  <c r="P391" i="5" s="1"/>
  <c r="P195" i="4"/>
  <c r="P195" i="5" s="1"/>
  <c r="P196" i="4"/>
  <c r="P196" i="5" s="1"/>
  <c r="P518" i="4"/>
  <c r="P518" i="5" s="1"/>
  <c r="P526" i="4"/>
  <c r="P526" i="5" s="1"/>
  <c r="P546" i="4"/>
  <c r="P546" i="5" s="1"/>
  <c r="P146" i="4"/>
  <c r="P146" i="5" s="1"/>
  <c r="P355" i="4"/>
  <c r="P355" i="5" s="1"/>
  <c r="P572" i="4"/>
  <c r="P572" i="5" s="1"/>
  <c r="P527" i="4"/>
  <c r="P527" i="5" s="1"/>
  <c r="P650" i="4"/>
  <c r="P650" i="5" s="1"/>
  <c r="P599" i="4"/>
  <c r="P599" i="5" s="1"/>
  <c r="T25" i="1"/>
  <c r="T23" i="1"/>
  <c r="T8" i="1"/>
  <c r="P48" i="4"/>
  <c r="P48" i="5" s="1"/>
  <c r="P52" i="4"/>
  <c r="P52" i="5" s="1"/>
  <c r="P64" i="4"/>
  <c r="P64" i="5" s="1"/>
  <c r="P51" i="4"/>
  <c r="P51" i="5" s="1"/>
  <c r="P188" i="4"/>
  <c r="P188" i="5" s="1"/>
  <c r="P199" i="4"/>
  <c r="P199" i="5" s="1"/>
  <c r="P258" i="4"/>
  <c r="P258" i="5" s="1"/>
  <c r="P262" i="4"/>
  <c r="P262" i="5" s="1"/>
  <c r="P327" i="4"/>
  <c r="P327" i="5" s="1"/>
  <c r="P339" i="4"/>
  <c r="P339" i="5" s="1"/>
  <c r="P294" i="4"/>
  <c r="P294" i="5" s="1"/>
  <c r="P302" i="4"/>
  <c r="P302" i="5" s="1"/>
  <c r="P310" i="4"/>
  <c r="P310" i="5" s="1"/>
  <c r="P458" i="4"/>
  <c r="P458" i="5" s="1"/>
  <c r="P562" i="4"/>
  <c r="P562" i="5" s="1"/>
  <c r="P297" i="4"/>
  <c r="P297" i="5" s="1"/>
  <c r="P321" i="4"/>
  <c r="P321" i="5" s="1"/>
  <c r="P389" i="4"/>
  <c r="P389" i="5" s="1"/>
  <c r="P632" i="4"/>
  <c r="P632" i="5" s="1"/>
  <c r="P636" i="4"/>
  <c r="P636" i="5" s="1"/>
  <c r="P652" i="4"/>
  <c r="P652" i="5" s="1"/>
  <c r="P460" i="4"/>
  <c r="P460" i="5" s="1"/>
  <c r="P563" i="4"/>
  <c r="P563" i="5" s="1"/>
  <c r="P544" i="4"/>
  <c r="P544" i="5" s="1"/>
  <c r="P625" i="4"/>
  <c r="P625" i="5" s="1"/>
  <c r="P677" i="4"/>
  <c r="P677" i="5" s="1"/>
  <c r="P681" i="4"/>
  <c r="P681" i="5" s="1"/>
  <c r="P463" i="4"/>
  <c r="P463" i="5" s="1"/>
  <c r="P365" i="4"/>
  <c r="P365" i="5" s="1"/>
  <c r="P205" i="4"/>
  <c r="P205" i="5" s="1"/>
  <c r="P631" i="4"/>
  <c r="P631" i="5" s="1"/>
  <c r="T5" i="1"/>
  <c r="T10" i="1"/>
  <c r="T13" i="1"/>
  <c r="P29" i="4"/>
  <c r="P29" i="5" s="1"/>
  <c r="P45" i="4"/>
  <c r="P45" i="5" s="1"/>
  <c r="P61" i="4"/>
  <c r="P61" i="5" s="1"/>
  <c r="P6" i="4"/>
  <c r="P6" i="5" s="1"/>
  <c r="P22" i="4"/>
  <c r="P22" i="5" s="1"/>
  <c r="P98" i="4"/>
  <c r="P98" i="5" s="1"/>
  <c r="P43" i="4"/>
  <c r="P43" i="5" s="1"/>
  <c r="P175" i="4"/>
  <c r="P175" i="5" s="1"/>
  <c r="P184" i="4"/>
  <c r="P184" i="5" s="1"/>
  <c r="P140" i="4"/>
  <c r="P140" i="5" s="1"/>
  <c r="P209" i="4"/>
  <c r="P209" i="5" s="1"/>
  <c r="P261" i="4"/>
  <c r="P261" i="5" s="1"/>
  <c r="P375" i="4"/>
  <c r="P375" i="5" s="1"/>
  <c r="P411" i="4"/>
  <c r="P411" i="5" s="1"/>
  <c r="P288" i="4"/>
  <c r="P288" i="5" s="1"/>
  <c r="P187" i="4"/>
  <c r="P187" i="5" s="1"/>
  <c r="P341" i="4"/>
  <c r="P341" i="5" s="1"/>
  <c r="P578" i="4"/>
  <c r="P578" i="5" s="1"/>
  <c r="P582" i="4"/>
  <c r="P582" i="5" s="1"/>
  <c r="P402" i="4"/>
  <c r="P402" i="5" s="1"/>
  <c r="P434" i="4"/>
  <c r="P434" i="5" s="1"/>
  <c r="P421" i="4"/>
  <c r="P421" i="5" s="1"/>
  <c r="P472" i="4"/>
  <c r="P472" i="5" s="1"/>
  <c r="P676" i="4"/>
  <c r="P676" i="5" s="1"/>
  <c r="P448" i="4"/>
  <c r="P448" i="5" s="1"/>
  <c r="P583" i="4"/>
  <c r="P583" i="5" s="1"/>
  <c r="P653" i="4"/>
  <c r="P653" i="5" s="1"/>
  <c r="P685" i="4"/>
  <c r="P685" i="5" s="1"/>
  <c r="P444" i="4"/>
  <c r="P444" i="5" s="1"/>
  <c r="P540" i="4"/>
  <c r="P540" i="5" s="1"/>
  <c r="P503" i="4"/>
  <c r="P503" i="5" s="1"/>
  <c r="P469" i="4"/>
  <c r="P469" i="5" s="1"/>
  <c r="P20" i="4"/>
  <c r="P20" i="5" s="1"/>
  <c r="P133" i="4"/>
  <c r="P133" i="5" s="1"/>
  <c r="P108" i="4"/>
  <c r="P108" i="5" s="1"/>
  <c r="P18" i="4"/>
  <c r="P18" i="5" s="1"/>
  <c r="P47" i="4"/>
  <c r="P47" i="5" s="1"/>
  <c r="P75" i="4"/>
  <c r="P75" i="5" s="1"/>
  <c r="P88" i="4"/>
  <c r="P88" i="5" s="1"/>
  <c r="P150" i="4"/>
  <c r="P150" i="5" s="1"/>
  <c r="P235" i="4"/>
  <c r="P235" i="5" s="1"/>
  <c r="P243" i="4"/>
  <c r="P243" i="5" s="1"/>
  <c r="P202" i="4"/>
  <c r="P202" i="5" s="1"/>
  <c r="P226" i="4"/>
  <c r="P226" i="5" s="1"/>
  <c r="P357" i="4"/>
  <c r="P357" i="5" s="1"/>
  <c r="P186" i="4"/>
  <c r="P186" i="5" s="1"/>
  <c r="P307" i="4"/>
  <c r="P307" i="5" s="1"/>
  <c r="P393" i="4"/>
  <c r="P393" i="5" s="1"/>
  <c r="P333" i="4"/>
  <c r="P333" i="5" s="1"/>
  <c r="P318" i="4"/>
  <c r="P318" i="5" s="1"/>
  <c r="P482" i="4"/>
  <c r="P482" i="5" s="1"/>
  <c r="P486" i="4"/>
  <c r="P486" i="5" s="1"/>
  <c r="P516" i="4"/>
  <c r="P516" i="5" s="1"/>
  <c r="P523" i="4"/>
  <c r="P523" i="5" s="1"/>
  <c r="P479" i="4"/>
  <c r="P479" i="5" s="1"/>
  <c r="P485" i="4"/>
  <c r="P485" i="5" s="1"/>
  <c r="P504" i="4"/>
  <c r="P504" i="5" s="1"/>
  <c r="P643" i="4"/>
  <c r="P643" i="5" s="1"/>
  <c r="P221" i="4"/>
  <c r="P221" i="5" s="1"/>
  <c r="P607" i="4"/>
  <c r="P607" i="5" s="1"/>
  <c r="P24" i="4"/>
  <c r="P24" i="5" s="1"/>
  <c r="P72" i="4"/>
  <c r="P72" i="5" s="1"/>
  <c r="P76" i="4"/>
  <c r="P76" i="5" s="1"/>
  <c r="P9" i="4"/>
  <c r="P9" i="5" s="1"/>
  <c r="P63" i="4"/>
  <c r="P63" i="5" s="1"/>
  <c r="P279" i="4"/>
  <c r="P279" i="5" s="1"/>
  <c r="P272" i="4"/>
  <c r="P272" i="5" s="1"/>
  <c r="P145" i="4"/>
  <c r="P145" i="5" s="1"/>
  <c r="P348" i="4"/>
  <c r="P348" i="5" s="1"/>
  <c r="P431" i="4"/>
  <c r="P431" i="5" s="1"/>
  <c r="P249" i="4"/>
  <c r="P249" i="5" s="1"/>
  <c r="P364" i="4"/>
  <c r="P364" i="5" s="1"/>
  <c r="P311" i="4"/>
  <c r="P311" i="5" s="1"/>
  <c r="P361" i="4"/>
  <c r="P361" i="5" s="1"/>
  <c r="P309" i="4"/>
  <c r="P309" i="5" s="1"/>
  <c r="P538" i="4"/>
  <c r="P538" i="5" s="1"/>
  <c r="P354" i="4"/>
  <c r="P354" i="5" s="1"/>
  <c r="P453" i="4"/>
  <c r="P453" i="5" s="1"/>
  <c r="P406" i="4"/>
  <c r="P406" i="5" s="1"/>
  <c r="P441" i="4"/>
  <c r="P441" i="5" s="1"/>
  <c r="P505" i="4"/>
  <c r="P505" i="5" s="1"/>
  <c r="P645" i="4"/>
  <c r="P645" i="5" s="1"/>
  <c r="P661" i="4"/>
  <c r="P661" i="5" s="1"/>
  <c r="P481" i="4"/>
  <c r="P481" i="5" s="1"/>
  <c r="P595" i="4"/>
  <c r="P595" i="5" s="1"/>
  <c r="P5" i="4"/>
  <c r="P5" i="5" s="1"/>
  <c r="P126" i="4"/>
  <c r="P126" i="5" s="1"/>
  <c r="P30" i="4"/>
  <c r="P30" i="5" s="1"/>
  <c r="P134" i="4"/>
  <c r="P134" i="5" s="1"/>
  <c r="P182" i="4"/>
  <c r="P182" i="5" s="1"/>
  <c r="P183" i="4"/>
  <c r="P183" i="5" s="1"/>
  <c r="P168" i="4"/>
  <c r="P168" i="5" s="1"/>
  <c r="P169" i="4"/>
  <c r="P169" i="5" s="1"/>
  <c r="P224" i="4"/>
  <c r="P224" i="5" s="1"/>
  <c r="P102" i="4"/>
  <c r="P102" i="5" s="1"/>
  <c r="P83" i="4"/>
  <c r="P83" i="5" s="1"/>
  <c r="P218" i="4"/>
  <c r="P218" i="5" s="1"/>
  <c r="P367" i="4"/>
  <c r="P367" i="5" s="1"/>
  <c r="P427" i="4"/>
  <c r="P427" i="5" s="1"/>
  <c r="P265" i="4"/>
  <c r="P265" i="5" s="1"/>
  <c r="P368" i="4"/>
  <c r="P368" i="5" s="1"/>
  <c r="P384" i="4"/>
  <c r="P384" i="5" s="1"/>
  <c r="P178" i="4"/>
  <c r="P178" i="5" s="1"/>
  <c r="P369" i="4"/>
  <c r="P369" i="5" s="1"/>
  <c r="P385" i="4"/>
  <c r="P385" i="5" s="1"/>
  <c r="P454" i="4"/>
  <c r="P454" i="5" s="1"/>
  <c r="P370" i="4"/>
  <c r="P370" i="5" s="1"/>
  <c r="P511" i="4"/>
  <c r="P511" i="5" s="1"/>
  <c r="P517" i="4"/>
  <c r="P517" i="5" s="1"/>
  <c r="P543" i="4"/>
  <c r="P543" i="5" s="1"/>
  <c r="P480" i="4"/>
  <c r="P480" i="5" s="1"/>
  <c r="P613" i="4"/>
  <c r="P613" i="5" s="1"/>
  <c r="P426" i="4"/>
  <c r="P426" i="5" s="1"/>
  <c r="P382" i="4"/>
  <c r="P382" i="5" s="1"/>
  <c r="P489" i="4"/>
  <c r="P489" i="5" s="1"/>
  <c r="P541" i="4"/>
  <c r="P541" i="5" s="1"/>
  <c r="P659" i="4"/>
  <c r="P659" i="5" s="1"/>
  <c r="P488" i="4"/>
  <c r="P488" i="5" s="1"/>
  <c r="T28" i="1"/>
  <c r="U14" i="1"/>
  <c r="P28" i="4"/>
  <c r="P28" i="5" s="1"/>
  <c r="P26" i="4"/>
  <c r="P26" i="5" s="1"/>
  <c r="P62" i="4"/>
  <c r="P62" i="5" s="1"/>
  <c r="P70" i="4"/>
  <c r="P70" i="5" s="1"/>
  <c r="P289" i="4"/>
  <c r="P289" i="5" s="1"/>
  <c r="P231" i="4"/>
  <c r="P231" i="5" s="1"/>
  <c r="P153" i="4"/>
  <c r="P153" i="5" s="1"/>
  <c r="P151" i="4"/>
  <c r="P151" i="5" s="1"/>
  <c r="P87" i="4"/>
  <c r="P87" i="5" s="1"/>
  <c r="P234" i="4"/>
  <c r="P234" i="5" s="1"/>
  <c r="P363" i="4"/>
  <c r="P363" i="5" s="1"/>
  <c r="P383" i="4"/>
  <c r="P383" i="5" s="1"/>
  <c r="P111" i="4"/>
  <c r="P111" i="5" s="1"/>
  <c r="P396" i="4"/>
  <c r="P396" i="5" s="1"/>
  <c r="P214" i="4"/>
  <c r="P214" i="5" s="1"/>
  <c r="P299" i="4"/>
  <c r="P299" i="5" s="1"/>
  <c r="P425" i="4"/>
  <c r="P425" i="5" s="1"/>
  <c r="P349" i="4"/>
  <c r="P349" i="5" s="1"/>
  <c r="P470" i="4"/>
  <c r="P470" i="5" s="1"/>
  <c r="P490" i="4"/>
  <c r="P490" i="5" s="1"/>
  <c r="P570" i="4"/>
  <c r="P570" i="5" s="1"/>
  <c r="P107" i="4"/>
  <c r="P107" i="5" s="1"/>
  <c r="P680" i="4"/>
  <c r="P680" i="5" s="1"/>
  <c r="P358" i="4"/>
  <c r="P358" i="5" s="1"/>
  <c r="P374" i="4"/>
  <c r="P374" i="5" s="1"/>
  <c r="P531" i="4"/>
  <c r="P531" i="5" s="1"/>
  <c r="P273" i="4"/>
  <c r="P273" i="5" s="1"/>
  <c r="P362" i="4"/>
  <c r="P362" i="5" s="1"/>
  <c r="P394" i="4"/>
  <c r="P394" i="5" s="1"/>
  <c r="P330" i="4"/>
  <c r="P330" i="5" s="1"/>
  <c r="P610" i="4"/>
  <c r="P610" i="5" s="1"/>
  <c r="P464" i="4"/>
  <c r="P464" i="5" s="1"/>
  <c r="P155" i="4"/>
  <c r="P155" i="5" s="1"/>
  <c r="P682" i="4"/>
  <c r="P682" i="5" s="1"/>
  <c r="P598" i="4"/>
  <c r="P598" i="5" s="1"/>
  <c r="P94" i="4"/>
  <c r="P94" i="5" s="1"/>
  <c r="T9" i="1"/>
  <c r="S33" i="1"/>
  <c r="AG20" i="1"/>
  <c r="AG17" i="1"/>
  <c r="AG30" i="1"/>
  <c r="AG12" i="1"/>
  <c r="AG3" i="1"/>
  <c r="Q32" i="4" s="1"/>
  <c r="Q32" i="5" s="1"/>
  <c r="AG7" i="1"/>
  <c r="AG29" i="1"/>
  <c r="AG2" i="1"/>
  <c r="AG22" i="1"/>
  <c r="AG14" i="1"/>
  <c r="AG19" i="1"/>
  <c r="AG6" i="1"/>
  <c r="AG13" i="1"/>
  <c r="AG32" i="1"/>
  <c r="AG4" i="1"/>
  <c r="Q69" i="4" s="1"/>
  <c r="Q69" i="5" s="1"/>
  <c r="AG27" i="1"/>
  <c r="AG5" i="1"/>
  <c r="AG25" i="1"/>
  <c r="Q449" i="4" s="1"/>
  <c r="Q449" i="5" s="1"/>
  <c r="AG24" i="1"/>
  <c r="AG21" i="1"/>
  <c r="AG10" i="1"/>
  <c r="AG28" i="1"/>
  <c r="Q508" i="4" s="1"/>
  <c r="Q508" i="5" s="1"/>
  <c r="AG11" i="1"/>
  <c r="AG26" i="1"/>
  <c r="AG31" i="1"/>
  <c r="AG23" i="1"/>
  <c r="AG15" i="1"/>
  <c r="AG18" i="1"/>
  <c r="AG9" i="1"/>
  <c r="AG8" i="1"/>
  <c r="AG16" i="1"/>
  <c r="T26" i="1"/>
  <c r="P12" i="4"/>
  <c r="P12" i="5" s="1"/>
  <c r="P36" i="4"/>
  <c r="P36" i="5" s="1"/>
  <c r="P100" i="4"/>
  <c r="P100" i="5" s="1"/>
  <c r="P120" i="4"/>
  <c r="P120" i="5" s="1"/>
  <c r="P77" i="4"/>
  <c r="P77" i="5" s="1"/>
  <c r="P131" i="4"/>
  <c r="P131" i="5" s="1"/>
  <c r="P34" i="4"/>
  <c r="P34" i="5" s="1"/>
  <c r="P38" i="4"/>
  <c r="P38" i="5" s="1"/>
  <c r="P84" i="4"/>
  <c r="P84" i="5" s="1"/>
  <c r="P59" i="4"/>
  <c r="P59" i="5" s="1"/>
  <c r="P78" i="4"/>
  <c r="P78" i="5" s="1"/>
  <c r="P91" i="4"/>
  <c r="P91" i="5" s="1"/>
  <c r="P137" i="4"/>
  <c r="P137" i="5" s="1"/>
  <c r="P219" i="4"/>
  <c r="P219" i="5" s="1"/>
  <c r="P271" i="4"/>
  <c r="P271" i="5" s="1"/>
  <c r="P96" i="4"/>
  <c r="P96" i="5" s="1"/>
  <c r="P130" i="4"/>
  <c r="P130" i="5" s="1"/>
  <c r="P260" i="4"/>
  <c r="P260" i="5" s="1"/>
  <c r="P165" i="4"/>
  <c r="P165" i="5" s="1"/>
  <c r="P316" i="4"/>
  <c r="P316" i="5" s="1"/>
  <c r="P392" i="4"/>
  <c r="P392" i="5" s="1"/>
  <c r="P529" i="4"/>
  <c r="P529" i="5" s="1"/>
  <c r="P620" i="4"/>
  <c r="P620" i="5" s="1"/>
  <c r="P467" i="4"/>
  <c r="P467" i="5" s="1"/>
  <c r="P306" i="4"/>
  <c r="P306" i="5" s="1"/>
  <c r="P512" i="4"/>
  <c r="P512" i="5" s="1"/>
  <c r="P585" i="4"/>
  <c r="P585" i="5" s="1"/>
  <c r="P314" i="4"/>
  <c r="P314" i="5" s="1"/>
  <c r="P573" i="4"/>
  <c r="P573" i="5" s="1"/>
  <c r="P671" i="4"/>
  <c r="P671" i="5" s="1"/>
  <c r="P74" i="4"/>
  <c r="P74" i="5" s="1"/>
  <c r="P105" i="4"/>
  <c r="P105" i="5" s="1"/>
  <c r="P223" i="4"/>
  <c r="P223" i="5" s="1"/>
  <c r="P227" i="4"/>
  <c r="P227" i="5" s="1"/>
  <c r="P255" i="4"/>
  <c r="P255" i="5" s="1"/>
  <c r="P176" i="4"/>
  <c r="P176" i="5" s="1"/>
  <c r="P238" i="4"/>
  <c r="P238" i="5" s="1"/>
  <c r="P229" i="4"/>
  <c r="P229" i="5" s="1"/>
  <c r="P170" i="4"/>
  <c r="P170" i="5" s="1"/>
  <c r="P400" i="4"/>
  <c r="P400" i="5" s="1"/>
  <c r="P432" i="4"/>
  <c r="P432" i="5" s="1"/>
  <c r="P331" i="4"/>
  <c r="P331" i="5" s="1"/>
  <c r="P290" i="4"/>
  <c r="P290" i="5" s="1"/>
  <c r="P317" i="4"/>
  <c r="P317" i="5" s="1"/>
  <c r="P325" i="4"/>
  <c r="P325" i="5" s="1"/>
  <c r="P438" i="4"/>
  <c r="P438" i="5" s="1"/>
  <c r="P462" i="4"/>
  <c r="P462" i="5" s="1"/>
  <c r="P522" i="4"/>
  <c r="P522" i="5" s="1"/>
  <c r="P337" i="4"/>
  <c r="P337" i="5" s="1"/>
  <c r="P386" i="4"/>
  <c r="P386" i="5" s="1"/>
  <c r="P465" i="4"/>
  <c r="P465" i="5" s="1"/>
  <c r="P537" i="4"/>
  <c r="P537" i="5" s="1"/>
  <c r="P637" i="4"/>
  <c r="P637" i="5" s="1"/>
  <c r="P539" i="4"/>
  <c r="P539" i="5" s="1"/>
  <c r="P501" i="4"/>
  <c r="P501" i="5" s="1"/>
  <c r="P630" i="4"/>
  <c r="P630" i="5" s="1"/>
  <c r="P670" i="4"/>
  <c r="P670" i="5" s="1"/>
  <c r="P674" i="4"/>
  <c r="P674" i="5" s="1"/>
  <c r="P635" i="4"/>
  <c r="P635" i="5" s="1"/>
  <c r="P623" i="4"/>
  <c r="P623" i="5" s="1"/>
  <c r="P646" i="4"/>
  <c r="P646" i="5" s="1"/>
  <c r="P82" i="4"/>
  <c r="P82" i="5" s="1"/>
  <c r="P167" i="4"/>
  <c r="P167" i="5" s="1"/>
  <c r="P99" i="4"/>
  <c r="P99" i="5" s="1"/>
  <c r="P424" i="4"/>
  <c r="P424" i="5" s="1"/>
  <c r="P530" i="4"/>
  <c r="P530" i="5" s="1"/>
  <c r="P447" i="4"/>
  <c r="P447" i="5" s="1"/>
  <c r="P536" i="4"/>
  <c r="P536" i="5" s="1"/>
  <c r="P556" i="4"/>
  <c r="P556" i="5" s="1"/>
  <c r="P60" i="4"/>
  <c r="P60" i="5" s="1"/>
  <c r="P123" i="4"/>
  <c r="P123" i="5" s="1"/>
  <c r="P112" i="4"/>
  <c r="P112" i="5" s="1"/>
  <c r="P144" i="4"/>
  <c r="P144" i="5" s="1"/>
  <c r="P101" i="4"/>
  <c r="P101" i="5" s="1"/>
  <c r="P215" i="4"/>
  <c r="P215" i="5" s="1"/>
  <c r="P228" i="4"/>
  <c r="P228" i="5" s="1"/>
  <c r="P156" i="4"/>
  <c r="P156" i="5" s="1"/>
  <c r="P242" i="4"/>
  <c r="P242" i="5" s="1"/>
  <c r="P270" i="4"/>
  <c r="P270" i="5" s="1"/>
  <c r="P304" i="4"/>
  <c r="P304" i="5" s="1"/>
  <c r="P344" i="4"/>
  <c r="P344" i="5" s="1"/>
  <c r="P359" i="4"/>
  <c r="P359" i="5" s="1"/>
  <c r="P407" i="4"/>
  <c r="P407" i="5" s="1"/>
  <c r="P217" i="4"/>
  <c r="P217" i="5" s="1"/>
  <c r="P380" i="4"/>
  <c r="P380" i="5" s="1"/>
  <c r="P190" i="4"/>
  <c r="P190" i="5" s="1"/>
  <c r="P295" i="4"/>
  <c r="P295" i="5" s="1"/>
  <c r="P356" i="4"/>
  <c r="P356" i="5" s="1"/>
  <c r="P191" i="4"/>
  <c r="P191" i="5" s="1"/>
  <c r="P301" i="4"/>
  <c r="P301" i="5" s="1"/>
  <c r="P342" i="4"/>
  <c r="P342" i="5" s="1"/>
  <c r="P498" i="4"/>
  <c r="P498" i="5" s="1"/>
  <c r="P542" i="4"/>
  <c r="P542" i="5" s="1"/>
  <c r="P418" i="4"/>
  <c r="P418" i="5" s="1"/>
  <c r="P459" i="4"/>
  <c r="P459" i="5" s="1"/>
  <c r="P484" i="4"/>
  <c r="P484" i="5" s="1"/>
  <c r="P575" i="4"/>
  <c r="P575" i="5" s="1"/>
  <c r="P660" i="4"/>
  <c r="P660" i="5" s="1"/>
  <c r="P293" i="4"/>
  <c r="P293" i="5" s="1"/>
  <c r="P673" i="4"/>
  <c r="P673" i="5" s="1"/>
  <c r="P468" i="4"/>
  <c r="P468" i="5" s="1"/>
  <c r="P457" i="4"/>
  <c r="P457" i="5" s="1"/>
  <c r="P602" i="4"/>
  <c r="P602" i="5" s="1"/>
  <c r="P456" i="4"/>
  <c r="P456" i="5" s="1"/>
  <c r="P642" i="4"/>
  <c r="P642" i="5" s="1"/>
  <c r="P590" i="4"/>
  <c r="P590" i="5" s="1"/>
  <c r="P603" i="4"/>
  <c r="P603" i="5" s="1"/>
  <c r="P619" i="4"/>
  <c r="P619" i="5" s="1"/>
  <c r="P658" i="4"/>
  <c r="P658" i="5" s="1"/>
  <c r="P666" i="4"/>
  <c r="P666" i="5" s="1"/>
  <c r="T24" i="1"/>
  <c r="T15" i="1"/>
  <c r="T16" i="1"/>
  <c r="T11" i="1"/>
  <c r="P4" i="4"/>
  <c r="P4" i="5" s="1"/>
  <c r="P16" i="4"/>
  <c r="P16" i="5" s="1"/>
  <c r="P42" i="4"/>
  <c r="P42" i="5" s="1"/>
  <c r="P50" i="4"/>
  <c r="P50" i="5" s="1"/>
  <c r="P3" i="4"/>
  <c r="P3" i="5" s="1"/>
  <c r="P15" i="4"/>
  <c r="P15" i="5" s="1"/>
  <c r="P35" i="4"/>
  <c r="P35" i="5" s="1"/>
  <c r="P275" i="4"/>
  <c r="P275" i="5" s="1"/>
  <c r="P283" i="4"/>
  <c r="P283" i="5" s="1"/>
  <c r="P276" i="4"/>
  <c r="P276" i="5" s="1"/>
  <c r="P172" i="4"/>
  <c r="P172" i="5" s="1"/>
  <c r="P127" i="4"/>
  <c r="P127" i="5" s="1"/>
  <c r="P200" i="4"/>
  <c r="P200" i="5" s="1"/>
  <c r="P274" i="4"/>
  <c r="P274" i="5" s="1"/>
  <c r="P278" i="4"/>
  <c r="P278" i="5" s="1"/>
  <c r="P282" i="4"/>
  <c r="P282" i="5" s="1"/>
  <c r="P277" i="4"/>
  <c r="P277" i="5" s="1"/>
  <c r="P281" i="4"/>
  <c r="P281" i="5" s="1"/>
  <c r="P478" i="4"/>
  <c r="P478" i="5" s="1"/>
  <c r="P550" i="4"/>
  <c r="P550" i="5" s="1"/>
  <c r="P549" i="4"/>
  <c r="P549" i="5" s="1"/>
  <c r="P524" i="4"/>
  <c r="P524" i="5" s="1"/>
  <c r="P525" i="4"/>
  <c r="P525" i="5" s="1"/>
  <c r="P513" i="4"/>
  <c r="P513" i="5" s="1"/>
  <c r="P528" i="4"/>
  <c r="P528" i="5" s="1"/>
  <c r="P2" i="4"/>
  <c r="P2" i="5" s="1"/>
  <c r="P622" i="4"/>
  <c r="P622" i="5" s="1"/>
  <c r="P495" i="4"/>
  <c r="P495" i="5" s="1"/>
  <c r="P471" i="4"/>
  <c r="P471" i="5" s="1"/>
  <c r="T32" i="1"/>
  <c r="P163" i="4"/>
  <c r="P163" i="5" s="1"/>
  <c r="P416" i="4"/>
  <c r="P416" i="5" s="1"/>
  <c r="P315" i="4"/>
  <c r="P315" i="5" s="1"/>
  <c r="P557" i="4"/>
  <c r="P557" i="5" s="1"/>
  <c r="P617" i="4"/>
  <c r="P617" i="5" s="1"/>
  <c r="P476" i="4"/>
  <c r="P476" i="5" s="1"/>
  <c r="P667" i="4"/>
  <c r="P667" i="5" s="1"/>
  <c r="P41" i="4"/>
  <c r="P41" i="5" s="1"/>
  <c r="P141" i="4"/>
  <c r="P141" i="5" s="1"/>
  <c r="P54" i="4"/>
  <c r="P54" i="5" s="1"/>
  <c r="P11" i="4"/>
  <c r="P11" i="5" s="1"/>
  <c r="P106" i="4"/>
  <c r="P106" i="5" s="1"/>
  <c r="P95" i="4"/>
  <c r="P95" i="5" s="1"/>
  <c r="P236" i="4"/>
  <c r="P236" i="5" s="1"/>
  <c r="P244" i="4"/>
  <c r="P244" i="5" s="1"/>
  <c r="P256" i="4"/>
  <c r="P256" i="5" s="1"/>
  <c r="P285" i="4"/>
  <c r="P285" i="5" s="1"/>
  <c r="P296" i="4"/>
  <c r="P296" i="5" s="1"/>
  <c r="P286" i="4"/>
  <c r="P286" i="5" s="1"/>
  <c r="P415" i="4"/>
  <c r="P415" i="5" s="1"/>
  <c r="P435" i="4"/>
  <c r="P435" i="5" s="1"/>
  <c r="P171" i="4"/>
  <c r="P171" i="5" s="1"/>
  <c r="P118" i="4"/>
  <c r="P118" i="5" s="1"/>
  <c r="P420" i="4"/>
  <c r="P420" i="5" s="1"/>
  <c r="P428" i="4"/>
  <c r="P428" i="5" s="1"/>
  <c r="P436" i="4"/>
  <c r="P436" i="5" s="1"/>
  <c r="P287" i="4"/>
  <c r="P287" i="5" s="1"/>
  <c r="P319" i="4"/>
  <c r="P319" i="5" s="1"/>
  <c r="P334" i="4"/>
  <c r="P334" i="5" s="1"/>
  <c r="P442" i="4"/>
  <c r="P442" i="5" s="1"/>
  <c r="P506" i="4"/>
  <c r="P506" i="5" s="1"/>
  <c r="P305" i="4"/>
  <c r="P305" i="5" s="1"/>
  <c r="P672" i="4"/>
  <c r="P672" i="5" s="1"/>
  <c r="P684" i="4"/>
  <c r="P684" i="5" s="1"/>
  <c r="P192" i="4"/>
  <c r="P192" i="5" s="1"/>
  <c r="P322" i="4"/>
  <c r="P322" i="5" s="1"/>
  <c r="P609" i="4"/>
  <c r="P609" i="5" s="1"/>
  <c r="P649" i="4"/>
  <c r="P649" i="5" s="1"/>
  <c r="P532" i="4"/>
  <c r="P532" i="5" s="1"/>
  <c r="P398" i="4"/>
  <c r="P398" i="5" s="1"/>
  <c r="P430" i="4"/>
  <c r="P430" i="5" s="1"/>
  <c r="P477" i="4"/>
  <c r="P477" i="5" s="1"/>
  <c r="P634" i="4"/>
  <c r="P634" i="5" s="1"/>
  <c r="P533" i="4"/>
  <c r="P533" i="5" s="1"/>
  <c r="P662" i="4"/>
  <c r="P662" i="5" s="1"/>
  <c r="P683" i="4"/>
  <c r="P683" i="5" s="1"/>
  <c r="P586" i="4"/>
  <c r="P586" i="5" s="1"/>
  <c r="P496" i="4"/>
  <c r="P496" i="5" s="1"/>
  <c r="P678" i="4"/>
  <c r="P678" i="5" s="1"/>
  <c r="P104" i="4"/>
  <c r="P104" i="5" s="1"/>
  <c r="P33" i="4"/>
  <c r="P33" i="5" s="1"/>
  <c r="P46" i="4"/>
  <c r="P46" i="5" s="1"/>
  <c r="P19" i="4"/>
  <c r="P19" i="5" s="1"/>
  <c r="P31" i="4"/>
  <c r="P31" i="5" s="1"/>
  <c r="P71" i="4"/>
  <c r="P71" i="5" s="1"/>
  <c r="P158" i="4"/>
  <c r="P158" i="5" s="1"/>
  <c r="P159" i="4"/>
  <c r="P159" i="5" s="1"/>
  <c r="P117" i="4"/>
  <c r="P117" i="5" s="1"/>
  <c r="P284" i="4"/>
  <c r="P284" i="5" s="1"/>
  <c r="P180" i="4"/>
  <c r="P180" i="5" s="1"/>
  <c r="P157" i="4"/>
  <c r="P157" i="5" s="1"/>
  <c r="P189" i="4"/>
  <c r="P189" i="5" s="1"/>
  <c r="P193" i="4"/>
  <c r="P193" i="5" s="1"/>
  <c r="P324" i="4"/>
  <c r="P324" i="5" s="1"/>
  <c r="P328" i="4"/>
  <c r="P328" i="5" s="1"/>
  <c r="P399" i="4"/>
  <c r="P399" i="5" s="1"/>
  <c r="P403" i="4"/>
  <c r="P403" i="5" s="1"/>
  <c r="P423" i="4"/>
  <c r="P423" i="5" s="1"/>
  <c r="P377" i="4"/>
  <c r="P377" i="5" s="1"/>
  <c r="P558" i="4"/>
  <c r="P558" i="5" s="1"/>
  <c r="P253" i="4"/>
  <c r="P253" i="5" s="1"/>
  <c r="P639" i="4"/>
  <c r="P639" i="5" s="1"/>
  <c r="U29" i="1"/>
  <c r="Q35" i="1"/>
  <c r="R36" i="1"/>
  <c r="U2" i="1"/>
  <c r="T33" i="1" l="1"/>
  <c r="Q56" i="4"/>
  <c r="Q56" i="5" s="1"/>
  <c r="Q201" i="4"/>
  <c r="Q201" i="5" s="1"/>
  <c r="Q185" i="4"/>
  <c r="Q185" i="5" s="1"/>
  <c r="Q162" i="4"/>
  <c r="Q162" i="5" s="1"/>
  <c r="Q222" i="4"/>
  <c r="Q222" i="5" s="1"/>
  <c r="Q246" i="4"/>
  <c r="Q246" i="5" s="1"/>
  <c r="Q259" i="4"/>
  <c r="Q259" i="5" s="1"/>
  <c r="Q122" i="4"/>
  <c r="Q122" i="5" s="1"/>
  <c r="Q241" i="4"/>
  <c r="Q241" i="5" s="1"/>
  <c r="Q207" i="4"/>
  <c r="Q207" i="5" s="1"/>
  <c r="Q85" i="4"/>
  <c r="Q85" i="5" s="1"/>
  <c r="Q343" i="4"/>
  <c r="Q343" i="5" s="1"/>
  <c r="Q312" i="4"/>
  <c r="Q312" i="5" s="1"/>
  <c r="Q604" i="4"/>
  <c r="Q604" i="5" s="1"/>
  <c r="Q142" i="4"/>
  <c r="Q142" i="5" s="1"/>
  <c r="Q593" i="4"/>
  <c r="Q593" i="5" s="1"/>
  <c r="Q500" i="4"/>
  <c r="Q500" i="5" s="1"/>
  <c r="Q641" i="4"/>
  <c r="Q641" i="5" s="1"/>
  <c r="Q569" i="4"/>
  <c r="Q569" i="5" s="1"/>
  <c r="Q633" i="4"/>
  <c r="Q633" i="5" s="1"/>
  <c r="Q483" i="4"/>
  <c r="Q483" i="5" s="1"/>
  <c r="Q629" i="4"/>
  <c r="Q629" i="5" s="1"/>
  <c r="Q28" i="4"/>
  <c r="Q28" i="5" s="1"/>
  <c r="Q155" i="4"/>
  <c r="Q155" i="5" s="1"/>
  <c r="Q87" i="4"/>
  <c r="Q87" i="5" s="1"/>
  <c r="Q107" i="4"/>
  <c r="Q107" i="5" s="1"/>
  <c r="Q111" i="4"/>
  <c r="Q111" i="5" s="1"/>
  <c r="Q26" i="4"/>
  <c r="Q26" i="5" s="1"/>
  <c r="Q62" i="4"/>
  <c r="Q62" i="5" s="1"/>
  <c r="Q70" i="4"/>
  <c r="Q70" i="5" s="1"/>
  <c r="Q153" i="4"/>
  <c r="Q153" i="5" s="1"/>
  <c r="Q234" i="4"/>
  <c r="Q234" i="5" s="1"/>
  <c r="Q94" i="4"/>
  <c r="Q94" i="5" s="1"/>
  <c r="Q151" i="4"/>
  <c r="Q151" i="5" s="1"/>
  <c r="Q231" i="4"/>
  <c r="Q231" i="5" s="1"/>
  <c r="Q273" i="4"/>
  <c r="Q273" i="5" s="1"/>
  <c r="Q289" i="4"/>
  <c r="Q289" i="5" s="1"/>
  <c r="Q358" i="4"/>
  <c r="Q358" i="5" s="1"/>
  <c r="Q362" i="4"/>
  <c r="Q362" i="5" s="1"/>
  <c r="Q374" i="4"/>
  <c r="Q374" i="5" s="1"/>
  <c r="Q394" i="4"/>
  <c r="Q394" i="5" s="1"/>
  <c r="Q299" i="4"/>
  <c r="Q299" i="5" s="1"/>
  <c r="Q383" i="4"/>
  <c r="Q383" i="5" s="1"/>
  <c r="Q470" i="4"/>
  <c r="Q470" i="5" s="1"/>
  <c r="Q490" i="4"/>
  <c r="Q490" i="5" s="1"/>
  <c r="Q570" i="4"/>
  <c r="Q570" i="5" s="1"/>
  <c r="Q396" i="4"/>
  <c r="Q396" i="5" s="1"/>
  <c r="Q464" i="4"/>
  <c r="Q464" i="5" s="1"/>
  <c r="Q680" i="4"/>
  <c r="Q680" i="5" s="1"/>
  <c r="Q214" i="4"/>
  <c r="Q214" i="5" s="1"/>
  <c r="Q363" i="4"/>
  <c r="Q363" i="5" s="1"/>
  <c r="Q349" i="4"/>
  <c r="Q349" i="5" s="1"/>
  <c r="Q531" i="4"/>
  <c r="Q531" i="5" s="1"/>
  <c r="Q330" i="4"/>
  <c r="Q330" i="5" s="1"/>
  <c r="Q598" i="4"/>
  <c r="Q598" i="5" s="1"/>
  <c r="Q425" i="4"/>
  <c r="Q425" i="5" s="1"/>
  <c r="Q682" i="4"/>
  <c r="Q682" i="5" s="1"/>
  <c r="Q610" i="4"/>
  <c r="Q610" i="5" s="1"/>
  <c r="AG33" i="1"/>
  <c r="Q44" i="4"/>
  <c r="Q44" i="5" s="1"/>
  <c r="Q68" i="4"/>
  <c r="Q68" i="5" s="1"/>
  <c r="Q204" i="4"/>
  <c r="Q204" i="5" s="1"/>
  <c r="Q37" i="4"/>
  <c r="Q37" i="5" s="1"/>
  <c r="Q73" i="4"/>
  <c r="Q73" i="5" s="1"/>
  <c r="Q152" i="4"/>
  <c r="Q152" i="5" s="1"/>
  <c r="Q10" i="4"/>
  <c r="Q10" i="5" s="1"/>
  <c r="Q58" i="4"/>
  <c r="Q58" i="5" s="1"/>
  <c r="Q181" i="4"/>
  <c r="Q181" i="5" s="1"/>
  <c r="Q206" i="4"/>
  <c r="Q206" i="5" s="1"/>
  <c r="Q132" i="4"/>
  <c r="Q132" i="5" s="1"/>
  <c r="Q210" i="4"/>
  <c r="Q210" i="5" s="1"/>
  <c r="Q340" i="4"/>
  <c r="Q340" i="5" s="1"/>
  <c r="Q366" i="4"/>
  <c r="Q366" i="5" s="1"/>
  <c r="Q240" i="4"/>
  <c r="Q240" i="5" s="1"/>
  <c r="Q494" i="4"/>
  <c r="Q494" i="5" s="1"/>
  <c r="Q514" i="4"/>
  <c r="Q514" i="5" s="1"/>
  <c r="Q350" i="4"/>
  <c r="Q350" i="5" s="1"/>
  <c r="Q519" i="4"/>
  <c r="Q519" i="5" s="1"/>
  <c r="Q551" i="4"/>
  <c r="Q551" i="5" s="1"/>
  <c r="Q388" i="4"/>
  <c r="Q388" i="5" s="1"/>
  <c r="Q413" i="4"/>
  <c r="Q413" i="5" s="1"/>
  <c r="Q594" i="4"/>
  <c r="Q594" i="5" s="1"/>
  <c r="Q548" i="4"/>
  <c r="Q548" i="5" s="1"/>
  <c r="Q507" i="4"/>
  <c r="Q507" i="5" s="1"/>
  <c r="U23" i="1"/>
  <c r="U32" i="1"/>
  <c r="U11" i="1"/>
  <c r="Q103" i="4"/>
  <c r="Q103" i="5" s="1"/>
  <c r="Q53" i="4"/>
  <c r="Q53" i="5" s="1"/>
  <c r="Q57" i="4"/>
  <c r="Q57" i="5" s="1"/>
  <c r="Q164" i="4"/>
  <c r="Q164" i="5" s="1"/>
  <c r="Q203" i="4"/>
  <c r="Q203" i="5" s="1"/>
  <c r="Q143" i="4"/>
  <c r="Q143" i="5" s="1"/>
  <c r="Q230" i="4"/>
  <c r="Q230" i="5" s="1"/>
  <c r="Q250" i="4"/>
  <c r="Q250" i="5" s="1"/>
  <c r="Q267" i="4"/>
  <c r="Q267" i="5" s="1"/>
  <c r="Q81" i="4"/>
  <c r="Q81" i="5" s="1"/>
  <c r="Q437" i="4"/>
  <c r="Q437" i="5" s="1"/>
  <c r="Q493" i="4"/>
  <c r="Q493" i="5" s="1"/>
  <c r="Q497" i="4"/>
  <c r="Q497" i="5" s="1"/>
  <c r="Q502" i="4"/>
  <c r="Q502" i="5" s="1"/>
  <c r="Q574" i="4"/>
  <c r="Q574" i="5" s="1"/>
  <c r="Q280" i="4"/>
  <c r="Q280" i="5" s="1"/>
  <c r="Q624" i="4"/>
  <c r="Q624" i="5" s="1"/>
  <c r="Q664" i="4"/>
  <c r="Q664" i="5" s="1"/>
  <c r="Q329" i="4"/>
  <c r="Q329" i="5" s="1"/>
  <c r="Q414" i="4"/>
  <c r="Q414" i="5" s="1"/>
  <c r="Q492" i="4"/>
  <c r="Q492" i="5" s="1"/>
  <c r="Q499" i="4"/>
  <c r="Q499" i="5" s="1"/>
  <c r="Q376" i="4"/>
  <c r="Q376" i="5" s="1"/>
  <c r="Q303" i="4"/>
  <c r="Q303" i="5" s="1"/>
  <c r="Q553" i="4"/>
  <c r="Q553" i="5" s="1"/>
  <c r="Q605" i="4"/>
  <c r="Q605" i="5" s="1"/>
  <c r="Q626" i="4"/>
  <c r="Q626" i="5" s="1"/>
  <c r="Q601" i="4"/>
  <c r="Q601" i="5" s="1"/>
  <c r="Q405" i="4"/>
  <c r="Q405" i="5" s="1"/>
  <c r="Q606" i="4"/>
  <c r="Q606" i="5" s="1"/>
  <c r="Q379" i="4"/>
  <c r="Q379" i="5" s="1"/>
  <c r="Q589" i="4"/>
  <c r="Q589" i="5" s="1"/>
  <c r="Q651" i="4"/>
  <c r="Q651" i="5" s="1"/>
  <c r="Q597" i="4"/>
  <c r="Q597" i="5" s="1"/>
  <c r="Q175" i="4"/>
  <c r="Q175" i="5" s="1"/>
  <c r="Q187" i="4"/>
  <c r="Q187" i="5" s="1"/>
  <c r="Q29" i="4"/>
  <c r="Q29" i="5" s="1"/>
  <c r="Q45" i="4"/>
  <c r="Q45" i="5" s="1"/>
  <c r="Q61" i="4"/>
  <c r="Q61" i="5" s="1"/>
  <c r="Q184" i="4"/>
  <c r="Q184" i="5" s="1"/>
  <c r="Q6" i="4"/>
  <c r="Q6" i="5" s="1"/>
  <c r="Q22" i="4"/>
  <c r="Q22" i="5" s="1"/>
  <c r="Q43" i="4"/>
  <c r="Q43" i="5" s="1"/>
  <c r="Q261" i="4"/>
  <c r="Q261" i="5" s="1"/>
  <c r="Q209" i="4"/>
  <c r="Q209" i="5" s="1"/>
  <c r="Q341" i="4"/>
  <c r="Q341" i="5" s="1"/>
  <c r="Q98" i="4"/>
  <c r="Q98" i="5" s="1"/>
  <c r="Q402" i="4"/>
  <c r="Q402" i="5" s="1"/>
  <c r="Q434" i="4"/>
  <c r="Q434" i="5" s="1"/>
  <c r="Q288" i="4"/>
  <c r="Q288" i="5" s="1"/>
  <c r="Q375" i="4"/>
  <c r="Q375" i="5" s="1"/>
  <c r="Q411" i="4"/>
  <c r="Q411" i="5" s="1"/>
  <c r="Q469" i="4"/>
  <c r="Q469" i="5" s="1"/>
  <c r="Q578" i="4"/>
  <c r="Q578" i="5" s="1"/>
  <c r="Q582" i="4"/>
  <c r="Q582" i="5" s="1"/>
  <c r="Q676" i="4"/>
  <c r="Q676" i="5" s="1"/>
  <c r="Q503" i="4"/>
  <c r="Q503" i="5" s="1"/>
  <c r="Q540" i="4"/>
  <c r="Q540" i="5" s="1"/>
  <c r="Q583" i="4"/>
  <c r="Q583" i="5" s="1"/>
  <c r="Q140" i="4"/>
  <c r="Q140" i="5" s="1"/>
  <c r="Q472" i="4"/>
  <c r="Q472" i="5" s="1"/>
  <c r="Q448" i="4"/>
  <c r="Q448" i="5" s="1"/>
  <c r="Q653" i="4"/>
  <c r="Q653" i="5" s="1"/>
  <c r="Q685" i="4"/>
  <c r="Q685" i="5" s="1"/>
  <c r="Q444" i="4"/>
  <c r="Q444" i="5" s="1"/>
  <c r="Q421" i="4"/>
  <c r="Q421" i="5" s="1"/>
  <c r="Q4" i="4"/>
  <c r="Q4" i="5" s="1"/>
  <c r="Q16" i="4"/>
  <c r="Q16" i="5" s="1"/>
  <c r="Q200" i="4"/>
  <c r="Q200" i="5" s="1"/>
  <c r="Q172" i="4"/>
  <c r="Q172" i="5" s="1"/>
  <c r="Q42" i="4"/>
  <c r="Q42" i="5" s="1"/>
  <c r="Q50" i="4"/>
  <c r="Q50" i="5" s="1"/>
  <c r="Q3" i="4"/>
  <c r="Q3" i="5" s="1"/>
  <c r="Q15" i="4"/>
  <c r="Q15" i="5" s="1"/>
  <c r="Q35" i="4"/>
  <c r="Q35" i="5" s="1"/>
  <c r="Q274" i="4"/>
  <c r="Q274" i="5" s="1"/>
  <c r="Q278" i="4"/>
  <c r="Q278" i="5" s="1"/>
  <c r="Q282" i="4"/>
  <c r="Q282" i="5" s="1"/>
  <c r="Q275" i="4"/>
  <c r="Q275" i="5" s="1"/>
  <c r="Q283" i="4"/>
  <c r="Q283" i="5" s="1"/>
  <c r="Q127" i="4"/>
  <c r="Q127" i="5" s="1"/>
  <c r="Q277" i="4"/>
  <c r="Q277" i="5" s="1"/>
  <c r="Q281" i="4"/>
  <c r="Q281" i="5" s="1"/>
  <c r="Q276" i="4"/>
  <c r="Q276" i="5" s="1"/>
  <c r="Q478" i="4"/>
  <c r="Q478" i="5" s="1"/>
  <c r="Q550" i="4"/>
  <c r="Q550" i="5" s="1"/>
  <c r="Q471" i="4"/>
  <c r="Q471" i="5" s="1"/>
  <c r="Q513" i="4"/>
  <c r="Q513" i="5" s="1"/>
  <c r="Q524" i="4"/>
  <c r="Q524" i="5" s="1"/>
  <c r="Q525" i="4"/>
  <c r="Q525" i="5" s="1"/>
  <c r="Q495" i="4"/>
  <c r="Q495" i="5" s="1"/>
  <c r="Q622" i="4"/>
  <c r="Q622" i="5" s="1"/>
  <c r="Q2" i="4"/>
  <c r="Q2" i="5" s="1"/>
  <c r="Q528" i="4"/>
  <c r="Q528" i="5" s="1"/>
  <c r="Q549" i="4"/>
  <c r="Q549" i="5" s="1"/>
  <c r="U9" i="1"/>
  <c r="U28" i="1"/>
  <c r="U13" i="1"/>
  <c r="U31" i="1"/>
  <c r="U27" i="1"/>
  <c r="U16" i="1"/>
  <c r="Q13" i="4"/>
  <c r="Q13" i="5" s="1"/>
  <c r="Q129" i="4"/>
  <c r="Q129" i="5" s="1"/>
  <c r="Q161" i="4"/>
  <c r="Q161" i="5" s="1"/>
  <c r="Q39" i="4"/>
  <c r="Q39" i="5" s="1"/>
  <c r="Q67" i="4"/>
  <c r="Q67" i="5" s="1"/>
  <c r="Q110" i="4"/>
  <c r="Q110" i="5" s="1"/>
  <c r="Q269" i="4"/>
  <c r="Q269" i="5" s="1"/>
  <c r="Q326" i="4"/>
  <c r="Q326" i="5" s="1"/>
  <c r="Q433" i="4"/>
  <c r="Q433" i="5" s="1"/>
  <c r="Q577" i="4"/>
  <c r="Q577" i="5" s="1"/>
  <c r="Q419" i="4"/>
  <c r="Q419" i="5" s="1"/>
  <c r="Q580" i="4"/>
  <c r="Q580" i="5" s="1"/>
  <c r="Q686" i="4"/>
  <c r="Q686" i="5" s="1"/>
  <c r="Q521" i="4"/>
  <c r="Q521" i="5" s="1"/>
  <c r="Q395" i="4"/>
  <c r="Q395" i="5" s="1"/>
  <c r="Q167" i="4"/>
  <c r="Q167" i="5" s="1"/>
  <c r="Q99" i="4"/>
  <c r="Q99" i="5" s="1"/>
  <c r="Q82" i="4"/>
  <c r="Q82" i="5" s="1"/>
  <c r="Q530" i="4"/>
  <c r="Q530" i="5" s="1"/>
  <c r="Q556" i="4"/>
  <c r="Q556" i="5" s="1"/>
  <c r="Q447" i="4"/>
  <c r="Q447" i="5" s="1"/>
  <c r="Q536" i="4"/>
  <c r="Q536" i="5" s="1"/>
  <c r="Q424" i="4"/>
  <c r="Q424" i="5" s="1"/>
  <c r="Q179" i="4"/>
  <c r="Q179" i="5" s="1"/>
  <c r="Q49" i="4"/>
  <c r="Q49" i="5" s="1"/>
  <c r="Q92" i="4"/>
  <c r="Q92" i="5" s="1"/>
  <c r="Q14" i="4"/>
  <c r="Q14" i="5" s="1"/>
  <c r="Q55" i="4"/>
  <c r="Q55" i="5" s="1"/>
  <c r="Q90" i="4"/>
  <c r="Q90" i="5" s="1"/>
  <c r="Q266" i="4"/>
  <c r="Q266" i="5" s="1"/>
  <c r="Q149" i="4"/>
  <c r="Q149" i="5" s="1"/>
  <c r="Q237" i="4"/>
  <c r="Q237" i="5" s="1"/>
  <c r="Q381" i="4"/>
  <c r="Q381" i="5" s="1"/>
  <c r="Q397" i="4"/>
  <c r="Q397" i="5" s="1"/>
  <c r="Q313" i="4"/>
  <c r="Q313" i="5" s="1"/>
  <c r="Q345" i="4"/>
  <c r="Q345" i="5" s="1"/>
  <c r="Q323" i="4"/>
  <c r="Q323" i="5" s="1"/>
  <c r="Q346" i="4"/>
  <c r="Q346" i="5" s="1"/>
  <c r="Q445" i="4"/>
  <c r="Q445" i="5" s="1"/>
  <c r="Q422" i="4"/>
  <c r="Q422" i="5" s="1"/>
  <c r="Q534" i="4"/>
  <c r="Q534" i="5" s="1"/>
  <c r="Q268" i="4"/>
  <c r="Q268" i="5" s="1"/>
  <c r="Q216" i="4"/>
  <c r="Q216" i="5" s="1"/>
  <c r="Q409" i="4"/>
  <c r="Q409" i="5" s="1"/>
  <c r="Q588" i="4"/>
  <c r="Q588" i="5" s="1"/>
  <c r="Q592" i="4"/>
  <c r="Q592" i="5" s="1"/>
  <c r="Q596" i="4"/>
  <c r="Q596" i="5" s="1"/>
  <c r="Q608" i="4"/>
  <c r="Q608" i="5" s="1"/>
  <c r="Q616" i="4"/>
  <c r="Q616" i="5" s="1"/>
  <c r="Q628" i="4"/>
  <c r="Q628" i="5" s="1"/>
  <c r="Q545" i="4"/>
  <c r="Q545" i="5" s="1"/>
  <c r="Q561" i="4"/>
  <c r="Q561" i="5" s="1"/>
  <c r="Q360" i="4"/>
  <c r="Q360" i="5" s="1"/>
  <c r="Q579" i="4"/>
  <c r="Q579" i="5" s="1"/>
  <c r="Q584" i="4"/>
  <c r="Q584" i="5" s="1"/>
  <c r="Q675" i="4"/>
  <c r="Q675" i="5" s="1"/>
  <c r="Q443" i="4"/>
  <c r="Q443" i="5" s="1"/>
  <c r="Q451" i="4"/>
  <c r="Q451" i="5" s="1"/>
  <c r="Q663" i="4"/>
  <c r="Q663" i="5" s="1"/>
  <c r="Q587" i="4"/>
  <c r="Q587" i="5" s="1"/>
  <c r="Q669" i="4"/>
  <c r="Q669" i="5" s="1"/>
  <c r="Q647" i="4"/>
  <c r="Q647" i="5" s="1"/>
  <c r="U10" i="1"/>
  <c r="U19" i="1"/>
  <c r="U4" i="1"/>
  <c r="U25" i="1"/>
  <c r="Q20" i="4"/>
  <c r="Q20" i="5" s="1"/>
  <c r="Q133" i="4"/>
  <c r="Q133" i="5" s="1"/>
  <c r="Q88" i="4"/>
  <c r="Q88" i="5" s="1"/>
  <c r="Q108" i="4"/>
  <c r="Q108" i="5" s="1"/>
  <c r="Q18" i="4"/>
  <c r="Q18" i="5" s="1"/>
  <c r="Q202" i="4"/>
  <c r="Q202" i="5" s="1"/>
  <c r="Q47" i="4"/>
  <c r="Q47" i="5" s="1"/>
  <c r="Q75" i="4"/>
  <c r="Q75" i="5" s="1"/>
  <c r="Q186" i="4"/>
  <c r="Q186" i="5" s="1"/>
  <c r="Q226" i="4"/>
  <c r="Q226" i="5" s="1"/>
  <c r="Q235" i="4"/>
  <c r="Q235" i="5" s="1"/>
  <c r="Q243" i="4"/>
  <c r="Q243" i="5" s="1"/>
  <c r="Q150" i="4"/>
  <c r="Q150" i="5" s="1"/>
  <c r="Q221" i="4"/>
  <c r="Q221" i="5" s="1"/>
  <c r="Q393" i="4"/>
  <c r="Q393" i="5" s="1"/>
  <c r="Q333" i="4"/>
  <c r="Q333" i="5" s="1"/>
  <c r="Q307" i="4"/>
  <c r="Q307" i="5" s="1"/>
  <c r="Q485" i="4"/>
  <c r="Q485" i="5" s="1"/>
  <c r="Q482" i="4"/>
  <c r="Q482" i="5" s="1"/>
  <c r="Q486" i="4"/>
  <c r="Q486" i="5" s="1"/>
  <c r="Q479" i="4"/>
  <c r="Q479" i="5" s="1"/>
  <c r="Q504" i="4"/>
  <c r="Q504" i="5" s="1"/>
  <c r="Q357" i="4"/>
  <c r="Q357" i="5" s="1"/>
  <c r="Q607" i="4"/>
  <c r="Q607" i="5" s="1"/>
  <c r="Q516" i="4"/>
  <c r="Q516" i="5" s="1"/>
  <c r="Q643" i="4"/>
  <c r="Q643" i="5" s="1"/>
  <c r="Q523" i="4"/>
  <c r="Q523" i="5" s="1"/>
  <c r="Q318" i="4"/>
  <c r="Q318" i="5" s="1"/>
  <c r="Q163" i="4"/>
  <c r="Q163" i="5" s="1"/>
  <c r="Q557" i="4"/>
  <c r="Q557" i="5" s="1"/>
  <c r="Q476" i="4"/>
  <c r="Q476" i="5" s="1"/>
  <c r="Q315" i="4"/>
  <c r="Q315" i="5" s="1"/>
  <c r="Q617" i="4"/>
  <c r="Q617" i="5" s="1"/>
  <c r="Q667" i="4"/>
  <c r="Q667" i="5" s="1"/>
  <c r="Q416" i="4"/>
  <c r="Q416" i="5" s="1"/>
  <c r="Q21" i="4"/>
  <c r="Q21" i="5" s="1"/>
  <c r="Q194" i="4"/>
  <c r="Q194" i="5" s="1"/>
  <c r="Q109" i="4"/>
  <c r="Q109" i="5" s="1"/>
  <c r="Q239" i="4"/>
  <c r="Q239" i="5" s="1"/>
  <c r="Q97" i="4"/>
  <c r="Q97" i="5" s="1"/>
  <c r="Q245" i="4"/>
  <c r="Q245" i="5" s="1"/>
  <c r="Q212" i="4"/>
  <c r="Q212" i="5" s="1"/>
  <c r="Q336" i="4"/>
  <c r="Q336" i="5" s="1"/>
  <c r="Q401" i="4"/>
  <c r="Q401" i="5" s="1"/>
  <c r="Q264" i="4"/>
  <c r="Q264" i="5" s="1"/>
  <c r="Q510" i="4"/>
  <c r="Q510" i="5" s="1"/>
  <c r="Q291" i="4"/>
  <c r="Q291" i="5" s="1"/>
  <c r="Q640" i="4"/>
  <c r="Q640" i="5" s="1"/>
  <c r="Q656" i="4"/>
  <c r="Q656" i="5" s="1"/>
  <c r="Q552" i="4"/>
  <c r="Q552" i="5" s="1"/>
  <c r="Q320" i="4"/>
  <c r="Q320" i="5" s="1"/>
  <c r="Q417" i="4"/>
  <c r="Q417" i="5" s="1"/>
  <c r="Q183" i="4"/>
  <c r="Q183" i="5" s="1"/>
  <c r="Q83" i="4"/>
  <c r="Q83" i="5" s="1"/>
  <c r="Q5" i="4"/>
  <c r="Q5" i="5" s="1"/>
  <c r="Q168" i="4"/>
  <c r="Q168" i="5" s="1"/>
  <c r="Q30" i="4"/>
  <c r="Q30" i="5" s="1"/>
  <c r="Q169" i="4"/>
  <c r="Q169" i="5" s="1"/>
  <c r="Q178" i="4"/>
  <c r="Q178" i="5" s="1"/>
  <c r="Q182" i="4"/>
  <c r="Q182" i="5" s="1"/>
  <c r="Q134" i="4"/>
  <c r="Q134" i="5" s="1"/>
  <c r="Q218" i="4"/>
  <c r="Q218" i="5" s="1"/>
  <c r="Q126" i="4"/>
  <c r="Q126" i="5" s="1"/>
  <c r="Q102" i="4"/>
  <c r="Q102" i="5" s="1"/>
  <c r="Q265" i="4"/>
  <c r="Q265" i="5" s="1"/>
  <c r="Q369" i="4"/>
  <c r="Q369" i="5" s="1"/>
  <c r="Q385" i="4"/>
  <c r="Q385" i="5" s="1"/>
  <c r="Q370" i="4"/>
  <c r="Q370" i="5" s="1"/>
  <c r="Q382" i="4"/>
  <c r="Q382" i="5" s="1"/>
  <c r="Q224" i="4"/>
  <c r="Q224" i="5" s="1"/>
  <c r="Q367" i="4"/>
  <c r="Q367" i="5" s="1"/>
  <c r="Q489" i="4"/>
  <c r="Q489" i="5" s="1"/>
  <c r="Q454" i="4"/>
  <c r="Q454" i="5" s="1"/>
  <c r="Q384" i="4"/>
  <c r="Q384" i="5" s="1"/>
  <c r="Q427" i="4"/>
  <c r="Q427" i="5" s="1"/>
  <c r="Q541" i="4"/>
  <c r="Q541" i="5" s="1"/>
  <c r="Q480" i="4"/>
  <c r="Q480" i="5" s="1"/>
  <c r="Q488" i="4"/>
  <c r="Q488" i="5" s="1"/>
  <c r="Q511" i="4"/>
  <c r="Q511" i="5" s="1"/>
  <c r="Q368" i="4"/>
  <c r="Q368" i="5" s="1"/>
  <c r="Q517" i="4"/>
  <c r="Q517" i="5" s="1"/>
  <c r="Q543" i="4"/>
  <c r="Q543" i="5" s="1"/>
  <c r="Q613" i="4"/>
  <c r="Q613" i="5" s="1"/>
  <c r="Q659" i="4"/>
  <c r="Q659" i="5" s="1"/>
  <c r="Q426" i="4"/>
  <c r="Q426" i="5" s="1"/>
  <c r="U6" i="1"/>
  <c r="AH12" i="1"/>
  <c r="AH20" i="1"/>
  <c r="AH17" i="1"/>
  <c r="AH30" i="1"/>
  <c r="AH3" i="1"/>
  <c r="R32" i="4" s="1"/>
  <c r="R32" i="5" s="1"/>
  <c r="AH7" i="1"/>
  <c r="AH22" i="1"/>
  <c r="AH29" i="1"/>
  <c r="AH2" i="1"/>
  <c r="AH14" i="1"/>
  <c r="AH11" i="1"/>
  <c r="AH16" i="1"/>
  <c r="AH15" i="1"/>
  <c r="AH24" i="1"/>
  <c r="AH26" i="1"/>
  <c r="AH28" i="1"/>
  <c r="R508" i="4" s="1"/>
  <c r="R508" i="5" s="1"/>
  <c r="AH13" i="1"/>
  <c r="AH19" i="1"/>
  <c r="AH8" i="1"/>
  <c r="AH23" i="1"/>
  <c r="AH25" i="1"/>
  <c r="R449" i="4" s="1"/>
  <c r="R449" i="5" s="1"/>
  <c r="AH6" i="1"/>
  <c r="AH9" i="1"/>
  <c r="AH10" i="1"/>
  <c r="AH5" i="1"/>
  <c r="AH18" i="1"/>
  <c r="AH21" i="1"/>
  <c r="AH27" i="1"/>
  <c r="AH4" i="1"/>
  <c r="R69" i="4" s="1"/>
  <c r="R69" i="5" s="1"/>
  <c r="AH31" i="1"/>
  <c r="AH32" i="1"/>
  <c r="U15" i="1"/>
  <c r="Q48" i="4"/>
  <c r="Q48" i="5" s="1"/>
  <c r="Q52" i="4"/>
  <c r="Q52" i="5" s="1"/>
  <c r="Q64" i="4"/>
  <c r="Q64" i="5" s="1"/>
  <c r="Q188" i="4"/>
  <c r="Q188" i="5" s="1"/>
  <c r="Q205" i="4"/>
  <c r="Q205" i="5" s="1"/>
  <c r="Q51" i="4"/>
  <c r="Q51" i="5" s="1"/>
  <c r="Q199" i="4"/>
  <c r="Q199" i="5" s="1"/>
  <c r="Q258" i="4"/>
  <c r="Q258" i="5" s="1"/>
  <c r="Q262" i="4"/>
  <c r="Q262" i="5" s="1"/>
  <c r="Q302" i="4"/>
  <c r="Q302" i="5" s="1"/>
  <c r="Q365" i="4"/>
  <c r="Q365" i="5" s="1"/>
  <c r="Q389" i="4"/>
  <c r="Q389" i="5" s="1"/>
  <c r="Q321" i="4"/>
  <c r="Q321" i="5" s="1"/>
  <c r="Q294" i="4"/>
  <c r="Q294" i="5" s="1"/>
  <c r="Q297" i="4"/>
  <c r="Q297" i="5" s="1"/>
  <c r="Q327" i="4"/>
  <c r="Q327" i="5" s="1"/>
  <c r="Q458" i="4"/>
  <c r="Q458" i="5" s="1"/>
  <c r="Q562" i="4"/>
  <c r="Q562" i="5" s="1"/>
  <c r="Q632" i="4"/>
  <c r="Q632" i="5" s="1"/>
  <c r="Q636" i="4"/>
  <c r="Q636" i="5" s="1"/>
  <c r="Q652" i="4"/>
  <c r="Q652" i="5" s="1"/>
  <c r="Q460" i="4"/>
  <c r="Q460" i="5" s="1"/>
  <c r="Q563" i="4"/>
  <c r="Q563" i="5" s="1"/>
  <c r="Q310" i="4"/>
  <c r="Q310" i="5" s="1"/>
  <c r="Q339" i="4"/>
  <c r="Q339" i="5" s="1"/>
  <c r="Q463" i="4"/>
  <c r="Q463" i="5" s="1"/>
  <c r="Q544" i="4"/>
  <c r="Q544" i="5" s="1"/>
  <c r="Q681" i="4"/>
  <c r="Q681" i="5" s="1"/>
  <c r="Q631" i="4"/>
  <c r="Q631" i="5" s="1"/>
  <c r="Q677" i="4"/>
  <c r="Q677" i="5" s="1"/>
  <c r="Q625" i="4"/>
  <c r="Q625" i="5" s="1"/>
  <c r="Q171" i="4"/>
  <c r="Q171" i="5" s="1"/>
  <c r="Q95" i="4"/>
  <c r="Q95" i="5" s="1"/>
  <c r="Q41" i="4"/>
  <c r="Q41" i="5" s="1"/>
  <c r="Q141" i="4"/>
  <c r="Q141" i="5" s="1"/>
  <c r="Q192" i="4"/>
  <c r="Q192" i="5" s="1"/>
  <c r="Q54" i="4"/>
  <c r="Q54" i="5" s="1"/>
  <c r="Q11" i="4"/>
  <c r="Q11" i="5" s="1"/>
  <c r="Q106" i="4"/>
  <c r="Q106" i="5" s="1"/>
  <c r="Q286" i="4"/>
  <c r="Q286" i="5" s="1"/>
  <c r="Q287" i="4"/>
  <c r="Q287" i="5" s="1"/>
  <c r="Q118" i="4"/>
  <c r="Q118" i="5" s="1"/>
  <c r="Q285" i="4"/>
  <c r="Q285" i="5" s="1"/>
  <c r="Q244" i="4"/>
  <c r="Q244" i="5" s="1"/>
  <c r="Q334" i="4"/>
  <c r="Q334" i="5" s="1"/>
  <c r="Q319" i="4"/>
  <c r="Q319" i="5" s="1"/>
  <c r="Q398" i="4"/>
  <c r="Q398" i="5" s="1"/>
  <c r="Q256" i="4"/>
  <c r="Q256" i="5" s="1"/>
  <c r="Q296" i="4"/>
  <c r="Q296" i="5" s="1"/>
  <c r="Q322" i="4"/>
  <c r="Q322" i="5" s="1"/>
  <c r="Q430" i="4"/>
  <c r="Q430" i="5" s="1"/>
  <c r="Q477" i="4"/>
  <c r="Q477" i="5" s="1"/>
  <c r="Q442" i="4"/>
  <c r="Q442" i="5" s="1"/>
  <c r="Q506" i="4"/>
  <c r="Q506" i="5" s="1"/>
  <c r="Q586" i="4"/>
  <c r="Q586" i="5" s="1"/>
  <c r="Q236" i="4"/>
  <c r="Q236" i="5" s="1"/>
  <c r="Q415" i="4"/>
  <c r="Q415" i="5" s="1"/>
  <c r="Q435" i="4"/>
  <c r="Q435" i="5" s="1"/>
  <c r="Q305" i="4"/>
  <c r="Q305" i="5" s="1"/>
  <c r="Q496" i="4"/>
  <c r="Q496" i="5" s="1"/>
  <c r="Q428" i="4"/>
  <c r="Q428" i="5" s="1"/>
  <c r="Q672" i="4"/>
  <c r="Q672" i="5" s="1"/>
  <c r="Q684" i="4"/>
  <c r="Q684" i="5" s="1"/>
  <c r="Q420" i="4"/>
  <c r="Q420" i="5" s="1"/>
  <c r="Q436" i="4"/>
  <c r="Q436" i="5" s="1"/>
  <c r="Q532" i="4"/>
  <c r="Q532" i="5" s="1"/>
  <c r="Q533" i="4"/>
  <c r="Q533" i="5" s="1"/>
  <c r="Q662" i="4"/>
  <c r="Q662" i="5" s="1"/>
  <c r="Q649" i="4"/>
  <c r="Q649" i="5" s="1"/>
  <c r="Q678" i="4"/>
  <c r="Q678" i="5" s="1"/>
  <c r="Q634" i="4"/>
  <c r="Q634" i="5" s="1"/>
  <c r="Q683" i="4"/>
  <c r="Q683" i="5" s="1"/>
  <c r="Q609" i="4"/>
  <c r="Q609" i="5" s="1"/>
  <c r="Q12" i="4"/>
  <c r="Q12" i="5" s="1"/>
  <c r="Q36" i="4"/>
  <c r="Q36" i="5" s="1"/>
  <c r="Q131" i="4"/>
  <c r="Q131" i="5" s="1"/>
  <c r="Q91" i="4"/>
  <c r="Q91" i="5" s="1"/>
  <c r="Q77" i="4"/>
  <c r="Q77" i="5" s="1"/>
  <c r="Q84" i="4"/>
  <c r="Q84" i="5" s="1"/>
  <c r="Q96" i="4"/>
  <c r="Q96" i="5" s="1"/>
  <c r="Q100" i="4"/>
  <c r="Q100" i="5" s="1"/>
  <c r="Q34" i="4"/>
  <c r="Q34" i="5" s="1"/>
  <c r="Q38" i="4"/>
  <c r="Q38" i="5" s="1"/>
  <c r="Q78" i="4"/>
  <c r="Q78" i="5" s="1"/>
  <c r="Q130" i="4"/>
  <c r="Q130" i="5" s="1"/>
  <c r="Q165" i="4"/>
  <c r="Q165" i="5" s="1"/>
  <c r="Q59" i="4"/>
  <c r="Q59" i="5" s="1"/>
  <c r="Q120" i="4"/>
  <c r="Q120" i="5" s="1"/>
  <c r="Q219" i="4"/>
  <c r="Q219" i="5" s="1"/>
  <c r="Q271" i="4"/>
  <c r="Q271" i="5" s="1"/>
  <c r="Q137" i="4"/>
  <c r="Q137" i="5" s="1"/>
  <c r="Q260" i="4"/>
  <c r="Q260" i="5" s="1"/>
  <c r="Q306" i="4"/>
  <c r="Q306" i="5" s="1"/>
  <c r="Q316" i="4"/>
  <c r="Q316" i="5" s="1"/>
  <c r="Q314" i="4"/>
  <c r="Q314" i="5" s="1"/>
  <c r="Q620" i="4"/>
  <c r="Q620" i="5" s="1"/>
  <c r="Q529" i="4"/>
  <c r="Q529" i="5" s="1"/>
  <c r="Q467" i="4"/>
  <c r="Q467" i="5" s="1"/>
  <c r="Q573" i="4"/>
  <c r="Q573" i="5" s="1"/>
  <c r="Q392" i="4"/>
  <c r="Q392" i="5" s="1"/>
  <c r="Q512" i="4"/>
  <c r="Q512" i="5" s="1"/>
  <c r="Q671" i="4"/>
  <c r="Q671" i="5" s="1"/>
  <c r="Q585" i="4"/>
  <c r="Q585" i="5" s="1"/>
  <c r="Q390" i="4"/>
  <c r="Q390" i="5" s="1"/>
  <c r="Q371" i="4"/>
  <c r="Q371" i="5" s="1"/>
  <c r="Q410" i="4"/>
  <c r="Q410" i="5" s="1"/>
  <c r="Q455" i="4"/>
  <c r="Q455" i="5" s="1"/>
  <c r="Q300" i="4"/>
  <c r="Q300" i="5" s="1"/>
  <c r="Q571" i="4"/>
  <c r="Q571" i="5" s="1"/>
  <c r="U5" i="1"/>
  <c r="U18" i="1"/>
  <c r="Q40" i="4"/>
  <c r="Q40" i="5" s="1"/>
  <c r="Q173" i="4"/>
  <c r="Q173" i="5" s="1"/>
  <c r="Q177" i="4"/>
  <c r="Q177" i="5" s="1"/>
  <c r="Q7" i="4"/>
  <c r="Q7" i="5" s="1"/>
  <c r="Q23" i="4"/>
  <c r="Q23" i="5" s="1"/>
  <c r="Q213" i="4"/>
  <c r="Q213" i="5" s="1"/>
  <c r="Q450" i="4"/>
  <c r="Q450" i="5" s="1"/>
  <c r="Q466" i="4"/>
  <c r="Q466" i="5" s="1"/>
  <c r="Q600" i="4"/>
  <c r="Q600" i="5" s="1"/>
  <c r="Q535" i="4"/>
  <c r="Q535" i="5" s="1"/>
  <c r="Q567" i="4"/>
  <c r="Q567" i="5" s="1"/>
  <c r="Q515" i="4"/>
  <c r="Q515" i="5" s="1"/>
  <c r="Q576" i="4"/>
  <c r="Q576" i="5" s="1"/>
  <c r="Q560" i="4"/>
  <c r="Q560" i="5" s="1"/>
  <c r="Q638" i="4"/>
  <c r="Q638" i="5" s="1"/>
  <c r="Q679" i="4"/>
  <c r="Q679" i="5" s="1"/>
  <c r="Q8" i="4"/>
  <c r="Q8" i="5" s="1"/>
  <c r="Q65" i="4"/>
  <c r="Q65" i="5" s="1"/>
  <c r="Q80" i="4"/>
  <c r="Q80" i="5" s="1"/>
  <c r="Q116" i="4"/>
  <c r="Q116" i="5" s="1"/>
  <c r="Q198" i="4"/>
  <c r="Q198" i="5" s="1"/>
  <c r="Q154" i="4"/>
  <c r="Q154" i="5" s="1"/>
  <c r="Q174" i="4"/>
  <c r="Q174" i="5" s="1"/>
  <c r="Q254" i="4"/>
  <c r="Q254" i="5" s="1"/>
  <c r="Q208" i="4"/>
  <c r="Q208" i="5" s="1"/>
  <c r="Q251" i="4"/>
  <c r="Q251" i="5" s="1"/>
  <c r="Q113" i="4"/>
  <c r="Q113" i="5" s="1"/>
  <c r="Q86" i="4"/>
  <c r="Q86" i="5" s="1"/>
  <c r="Q352" i="4"/>
  <c r="Q352" i="5" s="1"/>
  <c r="Q308" i="4"/>
  <c r="Q308" i="5" s="1"/>
  <c r="Q211" i="4"/>
  <c r="Q211" i="5" s="1"/>
  <c r="Q79" i="4"/>
  <c r="Q79" i="5" s="1"/>
  <c r="Q232" i="4"/>
  <c r="Q232" i="5" s="1"/>
  <c r="Q292" i="4"/>
  <c r="Q292" i="5" s="1"/>
  <c r="Q474" i="4"/>
  <c r="Q474" i="5" s="1"/>
  <c r="Q554" i="4"/>
  <c r="Q554" i="5" s="1"/>
  <c r="Q566" i="4"/>
  <c r="Q566" i="5" s="1"/>
  <c r="Q612" i="4"/>
  <c r="Q612" i="5" s="1"/>
  <c r="Q648" i="4"/>
  <c r="Q648" i="5" s="1"/>
  <c r="Q668" i="4"/>
  <c r="Q668" i="5" s="1"/>
  <c r="Q491" i="4"/>
  <c r="Q491" i="5" s="1"/>
  <c r="Q252" i="4"/>
  <c r="Q252" i="5" s="1"/>
  <c r="Q509" i="4"/>
  <c r="Q509" i="5" s="1"/>
  <c r="Q547" i="4"/>
  <c r="Q547" i="5" s="1"/>
  <c r="Q568" i="4"/>
  <c r="Q568" i="5" s="1"/>
  <c r="Q487" i="4"/>
  <c r="Q487" i="5" s="1"/>
  <c r="Q412" i="4"/>
  <c r="Q412" i="5" s="1"/>
  <c r="Q615" i="4"/>
  <c r="Q615" i="5" s="1"/>
  <c r="Q611" i="4"/>
  <c r="Q611" i="5" s="1"/>
  <c r="Q565" i="4"/>
  <c r="Q565" i="5" s="1"/>
  <c r="Q475" i="4"/>
  <c r="Q475" i="5" s="1"/>
  <c r="Q564" i="4"/>
  <c r="Q564" i="5" s="1"/>
  <c r="Q618" i="4"/>
  <c r="Q618" i="5" s="1"/>
  <c r="Q665" i="4"/>
  <c r="Q665" i="5" s="1"/>
  <c r="Q160" i="4"/>
  <c r="Q160" i="5" s="1"/>
  <c r="Q119" i="4"/>
  <c r="Q119" i="5" s="1"/>
  <c r="Q138" i="4"/>
  <c r="Q138" i="5" s="1"/>
  <c r="Q136" i="4"/>
  <c r="Q136" i="5" s="1"/>
  <c r="Q93" i="4"/>
  <c r="Q93" i="5" s="1"/>
  <c r="Q148" i="4"/>
  <c r="Q148" i="5" s="1"/>
  <c r="Q247" i="4"/>
  <c r="Q247" i="5" s="1"/>
  <c r="Q263" i="4"/>
  <c r="Q263" i="5" s="1"/>
  <c r="Q139" i="4"/>
  <c r="Q139" i="5" s="1"/>
  <c r="Q225" i="4"/>
  <c r="Q225" i="5" s="1"/>
  <c r="Q373" i="4"/>
  <c r="Q373" i="5" s="1"/>
  <c r="Q335" i="4"/>
  <c r="Q335" i="5" s="1"/>
  <c r="Q404" i="4"/>
  <c r="Q404" i="5" s="1"/>
  <c r="Q248" i="4"/>
  <c r="Q248" i="5" s="1"/>
  <c r="Q439" i="4"/>
  <c r="Q439" i="5" s="1"/>
  <c r="Q452" i="4"/>
  <c r="Q452" i="5" s="1"/>
  <c r="Q440" i="4"/>
  <c r="Q440" i="5" s="1"/>
  <c r="Q298" i="4"/>
  <c r="Q298" i="5" s="1"/>
  <c r="Q591" i="4"/>
  <c r="Q591" i="5" s="1"/>
  <c r="Q621" i="4"/>
  <c r="Q621" i="5" s="1"/>
  <c r="Q347" i="4"/>
  <c r="Q347" i="5" s="1"/>
  <c r="Q655" i="4"/>
  <c r="Q655" i="5" s="1"/>
  <c r="Q614" i="4"/>
  <c r="Q614" i="5" s="1"/>
  <c r="U8" i="1"/>
  <c r="Q159" i="4"/>
  <c r="Q159" i="5" s="1"/>
  <c r="Q33" i="4"/>
  <c r="Q33" i="5" s="1"/>
  <c r="Q180" i="4"/>
  <c r="Q180" i="5" s="1"/>
  <c r="Q104" i="4"/>
  <c r="Q104" i="5" s="1"/>
  <c r="Q46" i="4"/>
  <c r="Q46" i="5" s="1"/>
  <c r="Q157" i="4"/>
  <c r="Q157" i="5" s="1"/>
  <c r="Q189" i="4"/>
  <c r="Q189" i="5" s="1"/>
  <c r="Q193" i="4"/>
  <c r="Q193" i="5" s="1"/>
  <c r="Q19" i="4"/>
  <c r="Q19" i="5" s="1"/>
  <c r="Q31" i="4"/>
  <c r="Q31" i="5" s="1"/>
  <c r="Q71" i="4"/>
  <c r="Q71" i="5" s="1"/>
  <c r="Q158" i="4"/>
  <c r="Q158" i="5" s="1"/>
  <c r="Q253" i="4"/>
  <c r="Q253" i="5" s="1"/>
  <c r="Q377" i="4"/>
  <c r="Q377" i="5" s="1"/>
  <c r="Q328" i="4"/>
  <c r="Q328" i="5" s="1"/>
  <c r="Q117" i="4"/>
  <c r="Q117" i="5" s="1"/>
  <c r="Q324" i="4"/>
  <c r="Q324" i="5" s="1"/>
  <c r="Q399" i="4"/>
  <c r="Q399" i="5" s="1"/>
  <c r="Q558" i="4"/>
  <c r="Q558" i="5" s="1"/>
  <c r="Q423" i="4"/>
  <c r="Q423" i="5" s="1"/>
  <c r="Q403" i="4"/>
  <c r="Q403" i="5" s="1"/>
  <c r="Q639" i="4"/>
  <c r="Q639" i="5" s="1"/>
  <c r="Q284" i="4"/>
  <c r="Q284" i="5" s="1"/>
  <c r="Q176" i="4"/>
  <c r="Q176" i="5" s="1"/>
  <c r="Q74" i="4"/>
  <c r="Q74" i="5" s="1"/>
  <c r="Q170" i="4"/>
  <c r="Q170" i="5" s="1"/>
  <c r="Q238" i="4"/>
  <c r="Q238" i="5" s="1"/>
  <c r="Q223" i="4"/>
  <c r="Q223" i="5" s="1"/>
  <c r="Q227" i="4"/>
  <c r="Q227" i="5" s="1"/>
  <c r="Q255" i="4"/>
  <c r="Q255" i="5" s="1"/>
  <c r="Q229" i="4"/>
  <c r="Q229" i="5" s="1"/>
  <c r="Q105" i="4"/>
  <c r="Q105" i="5" s="1"/>
  <c r="Q432" i="4"/>
  <c r="Q432" i="5" s="1"/>
  <c r="Q386" i="4"/>
  <c r="Q386" i="5" s="1"/>
  <c r="Q331" i="4"/>
  <c r="Q331" i="5" s="1"/>
  <c r="Q290" i="4"/>
  <c r="Q290" i="5" s="1"/>
  <c r="Q465" i="4"/>
  <c r="Q465" i="5" s="1"/>
  <c r="Q317" i="4"/>
  <c r="Q317" i="5" s="1"/>
  <c r="Q438" i="4"/>
  <c r="Q438" i="5" s="1"/>
  <c r="Q462" i="4"/>
  <c r="Q462" i="5" s="1"/>
  <c r="Q522" i="4"/>
  <c r="Q522" i="5" s="1"/>
  <c r="Q325" i="4"/>
  <c r="Q325" i="5" s="1"/>
  <c r="Q337" i="4"/>
  <c r="Q337" i="5" s="1"/>
  <c r="Q400" i="4"/>
  <c r="Q400" i="5" s="1"/>
  <c r="Q630" i="4"/>
  <c r="Q630" i="5" s="1"/>
  <c r="Q637" i="4"/>
  <c r="Q637" i="5" s="1"/>
  <c r="Q537" i="4"/>
  <c r="Q537" i="5" s="1"/>
  <c r="Q635" i="4"/>
  <c r="Q635" i="5" s="1"/>
  <c r="Q623" i="4"/>
  <c r="Q623" i="5" s="1"/>
  <c r="Q646" i="4"/>
  <c r="Q646" i="5" s="1"/>
  <c r="Q539" i="4"/>
  <c r="Q539" i="5" s="1"/>
  <c r="Q501" i="4"/>
  <c r="Q501" i="5" s="1"/>
  <c r="Q674" i="4"/>
  <c r="Q674" i="5" s="1"/>
  <c r="Q670" i="4"/>
  <c r="Q670" i="5" s="1"/>
  <c r="Q60" i="4"/>
  <c r="Q60" i="5" s="1"/>
  <c r="Q191" i="4"/>
  <c r="Q191" i="5" s="1"/>
  <c r="Q156" i="4"/>
  <c r="Q156" i="5" s="1"/>
  <c r="Q112" i="4"/>
  <c r="Q112" i="5" s="1"/>
  <c r="Q190" i="4"/>
  <c r="Q190" i="5" s="1"/>
  <c r="Q242" i="4"/>
  <c r="Q242" i="5" s="1"/>
  <c r="Q270" i="4"/>
  <c r="Q270" i="5" s="1"/>
  <c r="Q123" i="4"/>
  <c r="Q123" i="5" s="1"/>
  <c r="Q144" i="4"/>
  <c r="Q144" i="5" s="1"/>
  <c r="Q217" i="4"/>
  <c r="Q217" i="5" s="1"/>
  <c r="Q228" i="4"/>
  <c r="Q228" i="5" s="1"/>
  <c r="Q304" i="4"/>
  <c r="Q304" i="5" s="1"/>
  <c r="Q356" i="4"/>
  <c r="Q356" i="5" s="1"/>
  <c r="Q101" i="4"/>
  <c r="Q101" i="5" s="1"/>
  <c r="Q301" i="4"/>
  <c r="Q301" i="5" s="1"/>
  <c r="Q293" i="4"/>
  <c r="Q293" i="5" s="1"/>
  <c r="Q359" i="4"/>
  <c r="Q359" i="5" s="1"/>
  <c r="Q457" i="4"/>
  <c r="Q457" i="5" s="1"/>
  <c r="Q344" i="4"/>
  <c r="Q344" i="5" s="1"/>
  <c r="Q342" i="4"/>
  <c r="Q342" i="5" s="1"/>
  <c r="Q498" i="4"/>
  <c r="Q498" i="5" s="1"/>
  <c r="Q542" i="4"/>
  <c r="Q542" i="5" s="1"/>
  <c r="Q215" i="4"/>
  <c r="Q215" i="5" s="1"/>
  <c r="Q660" i="4"/>
  <c r="Q660" i="5" s="1"/>
  <c r="Q407" i="4"/>
  <c r="Q407" i="5" s="1"/>
  <c r="Q459" i="4"/>
  <c r="Q459" i="5" s="1"/>
  <c r="Q484" i="4"/>
  <c r="Q484" i="5" s="1"/>
  <c r="Q295" i="4"/>
  <c r="Q295" i="5" s="1"/>
  <c r="Q418" i="4"/>
  <c r="Q418" i="5" s="1"/>
  <c r="Q380" i="4"/>
  <c r="Q380" i="5" s="1"/>
  <c r="Q456" i="4"/>
  <c r="Q456" i="5" s="1"/>
  <c r="Q575" i="4"/>
  <c r="Q575" i="5" s="1"/>
  <c r="Q468" i="4"/>
  <c r="Q468" i="5" s="1"/>
  <c r="Q658" i="4"/>
  <c r="Q658" i="5" s="1"/>
  <c r="Q666" i="4"/>
  <c r="Q666" i="5" s="1"/>
  <c r="Q603" i="4"/>
  <c r="Q603" i="5" s="1"/>
  <c r="Q673" i="4"/>
  <c r="Q673" i="5" s="1"/>
  <c r="Q602" i="4"/>
  <c r="Q602" i="5" s="1"/>
  <c r="Q619" i="4"/>
  <c r="Q619" i="5" s="1"/>
  <c r="Q642" i="4"/>
  <c r="Q642" i="5" s="1"/>
  <c r="Q590" i="4"/>
  <c r="Q590" i="5" s="1"/>
  <c r="U24" i="1"/>
  <c r="U26" i="1"/>
  <c r="Q24" i="4"/>
  <c r="Q24" i="5" s="1"/>
  <c r="Q72" i="4"/>
  <c r="Q72" i="5" s="1"/>
  <c r="Q76" i="4"/>
  <c r="Q76" i="5" s="1"/>
  <c r="Q9" i="4"/>
  <c r="Q9" i="5" s="1"/>
  <c r="Q63" i="4"/>
  <c r="Q63" i="5" s="1"/>
  <c r="Q145" i="4"/>
  <c r="Q145" i="5" s="1"/>
  <c r="Q279" i="4"/>
  <c r="Q279" i="5" s="1"/>
  <c r="Q249" i="4"/>
  <c r="Q249" i="5" s="1"/>
  <c r="Q309" i="4"/>
  <c r="Q309" i="5" s="1"/>
  <c r="Q361" i="4"/>
  <c r="Q361" i="5" s="1"/>
  <c r="Q348" i="4"/>
  <c r="Q348" i="5" s="1"/>
  <c r="Q354" i="4"/>
  <c r="Q354" i="5" s="1"/>
  <c r="Q272" i="4"/>
  <c r="Q272" i="5" s="1"/>
  <c r="Q311" i="4"/>
  <c r="Q311" i="5" s="1"/>
  <c r="Q441" i="4"/>
  <c r="Q441" i="5" s="1"/>
  <c r="Q453" i="4"/>
  <c r="Q453" i="5" s="1"/>
  <c r="Q481" i="4"/>
  <c r="Q481" i="5" s="1"/>
  <c r="Q538" i="4"/>
  <c r="Q538" i="5" s="1"/>
  <c r="Q364" i="4"/>
  <c r="Q364" i="5" s="1"/>
  <c r="Q406" i="4"/>
  <c r="Q406" i="5" s="1"/>
  <c r="Q645" i="4"/>
  <c r="Q645" i="5" s="1"/>
  <c r="Q431" i="4"/>
  <c r="Q431" i="5" s="1"/>
  <c r="Q505" i="4"/>
  <c r="Q505" i="5" s="1"/>
  <c r="Q595" i="4"/>
  <c r="Q595" i="5" s="1"/>
  <c r="Q661" i="4"/>
  <c r="Q661" i="5" s="1"/>
  <c r="Q125" i="4"/>
  <c r="Q125" i="5" s="1"/>
  <c r="Q124" i="4"/>
  <c r="Q124" i="5" s="1"/>
  <c r="Q128" i="4"/>
  <c r="Q128" i="5" s="1"/>
  <c r="Q233" i="4"/>
  <c r="Q233" i="5" s="1"/>
  <c r="Q257" i="4"/>
  <c r="Q257" i="5" s="1"/>
  <c r="Q135" i="4"/>
  <c r="Q135" i="5" s="1"/>
  <c r="Q338" i="4"/>
  <c r="Q338" i="5" s="1"/>
  <c r="Q378" i="4"/>
  <c r="Q378" i="5" s="1"/>
  <c r="Q461" i="4"/>
  <c r="Q461" i="5" s="1"/>
  <c r="Q473" i="4"/>
  <c r="Q473" i="5" s="1"/>
  <c r="Q446" i="4"/>
  <c r="Q446" i="5" s="1"/>
  <c r="Q332" i="4"/>
  <c r="Q332" i="5" s="1"/>
  <c r="Q372" i="4"/>
  <c r="Q372" i="5" s="1"/>
  <c r="Q408" i="4"/>
  <c r="Q408" i="5" s="1"/>
  <c r="Q387" i="4"/>
  <c r="Q387" i="5" s="1"/>
  <c r="Q555" i="4"/>
  <c r="Q555" i="5" s="1"/>
  <c r="Q559" i="4"/>
  <c r="Q559" i="5" s="1"/>
  <c r="Q429" i="4"/>
  <c r="Q429" i="5" s="1"/>
  <c r="Q654" i="4"/>
  <c r="Q654" i="5" s="1"/>
  <c r="Q627" i="4"/>
  <c r="Q627" i="5" s="1"/>
  <c r="Q657" i="4"/>
  <c r="Q657" i="5" s="1"/>
  <c r="Q166" i="4"/>
  <c r="Q166" i="5" s="1"/>
  <c r="Q89" i="4"/>
  <c r="Q89" i="5" s="1"/>
  <c r="Q353" i="4"/>
  <c r="Q353" i="5" s="1"/>
  <c r="Q147" i="4"/>
  <c r="Q147" i="5" s="1"/>
  <c r="Q644" i="4"/>
  <c r="Q644" i="5" s="1"/>
  <c r="Q520" i="4"/>
  <c r="Q520" i="5" s="1"/>
  <c r="Q581" i="4"/>
  <c r="Q581" i="5" s="1"/>
  <c r="Q146" i="4"/>
  <c r="Q146" i="5" s="1"/>
  <c r="Q195" i="4"/>
  <c r="Q195" i="5" s="1"/>
  <c r="Q115" i="4"/>
  <c r="Q115" i="5" s="1"/>
  <c r="Q17" i="4"/>
  <c r="Q17" i="5" s="1"/>
  <c r="Q25" i="4"/>
  <c r="Q25" i="5" s="1"/>
  <c r="Q196" i="4"/>
  <c r="Q196" i="5" s="1"/>
  <c r="Q66" i="4"/>
  <c r="Q66" i="5" s="1"/>
  <c r="Q27" i="4"/>
  <c r="Q27" i="5" s="1"/>
  <c r="Q121" i="4"/>
  <c r="Q121" i="5" s="1"/>
  <c r="Q391" i="4"/>
  <c r="Q391" i="5" s="1"/>
  <c r="Q518" i="4"/>
  <c r="Q518" i="5" s="1"/>
  <c r="Q526" i="4"/>
  <c r="Q526" i="5" s="1"/>
  <c r="Q546" i="4"/>
  <c r="Q546" i="5" s="1"/>
  <c r="Q572" i="4"/>
  <c r="Q572" i="5" s="1"/>
  <c r="Q114" i="4"/>
  <c r="Q114" i="5" s="1"/>
  <c r="Q220" i="4"/>
  <c r="Q220" i="5" s="1"/>
  <c r="Q355" i="4"/>
  <c r="Q355" i="5" s="1"/>
  <c r="Q599" i="4"/>
  <c r="Q599" i="5" s="1"/>
  <c r="Q650" i="4"/>
  <c r="Q650" i="5" s="1"/>
  <c r="Q527" i="4"/>
  <c r="Q527" i="5" s="1"/>
  <c r="U21" i="1"/>
  <c r="S36" i="1"/>
  <c r="R35" i="1"/>
  <c r="U33" i="1" l="1"/>
  <c r="R33" i="4"/>
  <c r="R33" i="5" s="1"/>
  <c r="R104" i="4"/>
  <c r="R104" i="5" s="1"/>
  <c r="R46" i="4"/>
  <c r="R46" i="5" s="1"/>
  <c r="R117" i="4"/>
  <c r="R117" i="5" s="1"/>
  <c r="R159" i="4"/>
  <c r="R159" i="5" s="1"/>
  <c r="R180" i="4"/>
  <c r="R180" i="5" s="1"/>
  <c r="R253" i="4"/>
  <c r="R253" i="5" s="1"/>
  <c r="R31" i="4"/>
  <c r="R31" i="5" s="1"/>
  <c r="R324" i="4"/>
  <c r="R324" i="5" s="1"/>
  <c r="R328" i="4"/>
  <c r="R328" i="5" s="1"/>
  <c r="R193" i="4"/>
  <c r="R193" i="5" s="1"/>
  <c r="R157" i="4"/>
  <c r="R157" i="5" s="1"/>
  <c r="R284" i="4"/>
  <c r="R284" i="5" s="1"/>
  <c r="R19" i="4"/>
  <c r="R19" i="5" s="1"/>
  <c r="R158" i="4"/>
  <c r="R158" i="5" s="1"/>
  <c r="R71" i="4"/>
  <c r="R71" i="5" s="1"/>
  <c r="R399" i="4"/>
  <c r="R399" i="5" s="1"/>
  <c r="R403" i="4"/>
  <c r="R403" i="5" s="1"/>
  <c r="R423" i="4"/>
  <c r="R423" i="5" s="1"/>
  <c r="R189" i="4"/>
  <c r="R189" i="5" s="1"/>
  <c r="R377" i="4"/>
  <c r="R377" i="5" s="1"/>
  <c r="R639" i="4"/>
  <c r="R639" i="5" s="1"/>
  <c r="R558" i="4"/>
  <c r="R558" i="5" s="1"/>
  <c r="R136" i="4"/>
  <c r="R136" i="5" s="1"/>
  <c r="R148" i="4"/>
  <c r="R148" i="5" s="1"/>
  <c r="R93" i="4"/>
  <c r="R93" i="5" s="1"/>
  <c r="R119" i="4"/>
  <c r="R119" i="5" s="1"/>
  <c r="R225" i="4"/>
  <c r="R225" i="5" s="1"/>
  <c r="R335" i="4"/>
  <c r="R335" i="5" s="1"/>
  <c r="R347" i="4"/>
  <c r="R347" i="5" s="1"/>
  <c r="R138" i="4"/>
  <c r="R138" i="5" s="1"/>
  <c r="R139" i="4"/>
  <c r="R139" i="5" s="1"/>
  <c r="R160" i="4"/>
  <c r="R160" i="5" s="1"/>
  <c r="R248" i="4"/>
  <c r="R248" i="5" s="1"/>
  <c r="R298" i="4"/>
  <c r="R298" i="5" s="1"/>
  <c r="R247" i="4"/>
  <c r="R247" i="5" s="1"/>
  <c r="R440" i="4"/>
  <c r="R440" i="5" s="1"/>
  <c r="R452" i="4"/>
  <c r="R452" i="5" s="1"/>
  <c r="R591" i="4"/>
  <c r="R591" i="5" s="1"/>
  <c r="R655" i="4"/>
  <c r="R655" i="5" s="1"/>
  <c r="R404" i="4"/>
  <c r="R404" i="5" s="1"/>
  <c r="R439" i="4"/>
  <c r="R439" i="5" s="1"/>
  <c r="R373" i="4"/>
  <c r="R373" i="5" s="1"/>
  <c r="R263" i="4"/>
  <c r="R263" i="5" s="1"/>
  <c r="R621" i="4"/>
  <c r="R621" i="5" s="1"/>
  <c r="R614" i="4"/>
  <c r="R614" i="5" s="1"/>
  <c r="R48" i="4"/>
  <c r="R48" i="5" s="1"/>
  <c r="R52" i="4"/>
  <c r="R52" i="5" s="1"/>
  <c r="R64" i="4"/>
  <c r="R64" i="5" s="1"/>
  <c r="R327" i="4"/>
  <c r="R327" i="5" s="1"/>
  <c r="R339" i="4"/>
  <c r="R339" i="5" s="1"/>
  <c r="R258" i="4"/>
  <c r="R258" i="5" s="1"/>
  <c r="R262" i="4"/>
  <c r="R262" i="5" s="1"/>
  <c r="R199" i="4"/>
  <c r="R199" i="5" s="1"/>
  <c r="R205" i="4"/>
  <c r="R205" i="5" s="1"/>
  <c r="R294" i="4"/>
  <c r="R294" i="5" s="1"/>
  <c r="R302" i="4"/>
  <c r="R302" i="5" s="1"/>
  <c r="R310" i="4"/>
  <c r="R310" i="5" s="1"/>
  <c r="R51" i="4"/>
  <c r="R51" i="5" s="1"/>
  <c r="R188" i="4"/>
  <c r="R188" i="5" s="1"/>
  <c r="R321" i="4"/>
  <c r="R321" i="5" s="1"/>
  <c r="R460" i="4"/>
  <c r="R460" i="5" s="1"/>
  <c r="R389" i="4"/>
  <c r="R389" i="5" s="1"/>
  <c r="R631" i="4"/>
  <c r="R631" i="5" s="1"/>
  <c r="R365" i="4"/>
  <c r="R365" i="5" s="1"/>
  <c r="R562" i="4"/>
  <c r="R562" i="5" s="1"/>
  <c r="R297" i="4"/>
  <c r="R297" i="5" s="1"/>
  <c r="R563" i="4"/>
  <c r="R563" i="5" s="1"/>
  <c r="R458" i="4"/>
  <c r="R458" i="5" s="1"/>
  <c r="R463" i="4"/>
  <c r="R463" i="5" s="1"/>
  <c r="R544" i="4"/>
  <c r="R544" i="5" s="1"/>
  <c r="R681" i="4"/>
  <c r="R681" i="5" s="1"/>
  <c r="R636" i="4"/>
  <c r="R636" i="5" s="1"/>
  <c r="R677" i="4"/>
  <c r="R677" i="5" s="1"/>
  <c r="R632" i="4"/>
  <c r="R632" i="5" s="1"/>
  <c r="R652" i="4"/>
  <c r="R652" i="5" s="1"/>
  <c r="R625" i="4"/>
  <c r="R625" i="5" s="1"/>
  <c r="R29" i="4"/>
  <c r="R29" i="5" s="1"/>
  <c r="R45" i="4"/>
  <c r="R45" i="5" s="1"/>
  <c r="R61" i="4"/>
  <c r="R61" i="5" s="1"/>
  <c r="R140" i="4"/>
  <c r="R140" i="5" s="1"/>
  <c r="R6" i="4"/>
  <c r="R6" i="5" s="1"/>
  <c r="R22" i="4"/>
  <c r="R22" i="5" s="1"/>
  <c r="R175" i="4"/>
  <c r="R175" i="5" s="1"/>
  <c r="R261" i="4"/>
  <c r="R261" i="5" s="1"/>
  <c r="R187" i="4"/>
  <c r="R187" i="5" s="1"/>
  <c r="R209" i="4"/>
  <c r="R209" i="5" s="1"/>
  <c r="R184" i="4"/>
  <c r="R184" i="5" s="1"/>
  <c r="R288" i="4"/>
  <c r="R288" i="5" s="1"/>
  <c r="R341" i="4"/>
  <c r="R341" i="5" s="1"/>
  <c r="R375" i="4"/>
  <c r="R375" i="5" s="1"/>
  <c r="R411" i="4"/>
  <c r="R411" i="5" s="1"/>
  <c r="R98" i="4"/>
  <c r="R98" i="5" s="1"/>
  <c r="R402" i="4"/>
  <c r="R402" i="5" s="1"/>
  <c r="R43" i="4"/>
  <c r="R43" i="5" s="1"/>
  <c r="R434" i="4"/>
  <c r="R434" i="5" s="1"/>
  <c r="R444" i="4"/>
  <c r="R444" i="5" s="1"/>
  <c r="R448" i="4"/>
  <c r="R448" i="5" s="1"/>
  <c r="R469" i="4"/>
  <c r="R469" i="5" s="1"/>
  <c r="R578" i="4"/>
  <c r="R578" i="5" s="1"/>
  <c r="R582" i="4"/>
  <c r="R582" i="5" s="1"/>
  <c r="R421" i="4"/>
  <c r="R421" i="5" s="1"/>
  <c r="R503" i="4"/>
  <c r="R503" i="5" s="1"/>
  <c r="R583" i="4"/>
  <c r="R583" i="5" s="1"/>
  <c r="R472" i="4"/>
  <c r="R472" i="5" s="1"/>
  <c r="R540" i="4"/>
  <c r="R540" i="5" s="1"/>
  <c r="R685" i="4"/>
  <c r="R685" i="5" s="1"/>
  <c r="R653" i="4"/>
  <c r="R653" i="5" s="1"/>
  <c r="R676" i="4"/>
  <c r="R676" i="5" s="1"/>
  <c r="AI12" i="1"/>
  <c r="AI20" i="1"/>
  <c r="AI17" i="1"/>
  <c r="AI30" i="1"/>
  <c r="AI3" i="1"/>
  <c r="S32" i="4" s="1"/>
  <c r="S32" i="5" s="1"/>
  <c r="AI7" i="1"/>
  <c r="AI14" i="1"/>
  <c r="AI22" i="1"/>
  <c r="AI2" i="1"/>
  <c r="AI29" i="1"/>
  <c r="AI8" i="1"/>
  <c r="AI15" i="1"/>
  <c r="AI13" i="1"/>
  <c r="AI9" i="1"/>
  <c r="AI11" i="1"/>
  <c r="AI18" i="1"/>
  <c r="AI5" i="1"/>
  <c r="AI6" i="1"/>
  <c r="AI28" i="1"/>
  <c r="S508" i="4" s="1"/>
  <c r="S508" i="5" s="1"/>
  <c r="AI4" i="1"/>
  <c r="S69" i="4" s="1"/>
  <c r="S69" i="5" s="1"/>
  <c r="AI19" i="1"/>
  <c r="AI10" i="1"/>
  <c r="AI16" i="1"/>
  <c r="AI25" i="1"/>
  <c r="S449" i="4" s="1"/>
  <c r="S449" i="5" s="1"/>
  <c r="AI27" i="1"/>
  <c r="AI31" i="1"/>
  <c r="AI23" i="1"/>
  <c r="AI26" i="1"/>
  <c r="AI32" i="1"/>
  <c r="AI21" i="1"/>
  <c r="AI24" i="1"/>
  <c r="R26" i="4"/>
  <c r="R26" i="5" s="1"/>
  <c r="R62" i="4"/>
  <c r="R62" i="5" s="1"/>
  <c r="R70" i="4"/>
  <c r="R70" i="5" s="1"/>
  <c r="R28" i="4"/>
  <c r="R28" i="5" s="1"/>
  <c r="R87" i="4"/>
  <c r="R87" i="5" s="1"/>
  <c r="R151" i="4"/>
  <c r="R151" i="5" s="1"/>
  <c r="R273" i="4"/>
  <c r="R273" i="5" s="1"/>
  <c r="R299" i="4"/>
  <c r="R299" i="5" s="1"/>
  <c r="R153" i="4"/>
  <c r="R153" i="5" s="1"/>
  <c r="R289" i="4"/>
  <c r="R289" i="5" s="1"/>
  <c r="R107" i="4"/>
  <c r="R107" i="5" s="1"/>
  <c r="R234" i="4"/>
  <c r="R234" i="5" s="1"/>
  <c r="R94" i="4"/>
  <c r="R94" i="5" s="1"/>
  <c r="R155" i="4"/>
  <c r="R155" i="5" s="1"/>
  <c r="R330" i="4"/>
  <c r="R330" i="5" s="1"/>
  <c r="R214" i="4"/>
  <c r="R214" i="5" s="1"/>
  <c r="R363" i="4"/>
  <c r="R363" i="5" s="1"/>
  <c r="R383" i="4"/>
  <c r="R383" i="5" s="1"/>
  <c r="R111" i="4"/>
  <c r="R111" i="5" s="1"/>
  <c r="R349" i="4"/>
  <c r="R349" i="5" s="1"/>
  <c r="R358" i="4"/>
  <c r="R358" i="5" s="1"/>
  <c r="R362" i="4"/>
  <c r="R362" i="5" s="1"/>
  <c r="R374" i="4"/>
  <c r="R374" i="5" s="1"/>
  <c r="R394" i="4"/>
  <c r="R394" i="5" s="1"/>
  <c r="R425" i="4"/>
  <c r="R425" i="5" s="1"/>
  <c r="R464" i="4"/>
  <c r="R464" i="5" s="1"/>
  <c r="R470" i="4"/>
  <c r="R470" i="5" s="1"/>
  <c r="R490" i="4"/>
  <c r="R490" i="5" s="1"/>
  <c r="R570" i="4"/>
  <c r="R570" i="5" s="1"/>
  <c r="R231" i="4"/>
  <c r="R231" i="5" s="1"/>
  <c r="R396" i="4"/>
  <c r="R396" i="5" s="1"/>
  <c r="R531" i="4"/>
  <c r="R531" i="5" s="1"/>
  <c r="R682" i="4"/>
  <c r="R682" i="5" s="1"/>
  <c r="R610" i="4"/>
  <c r="R610" i="5" s="1"/>
  <c r="R680" i="4"/>
  <c r="R680" i="5" s="1"/>
  <c r="R598" i="4"/>
  <c r="R598" i="5" s="1"/>
  <c r="R40" i="4"/>
  <c r="R40" i="5" s="1"/>
  <c r="R23" i="4"/>
  <c r="R23" i="5" s="1"/>
  <c r="R213" i="4"/>
  <c r="R213" i="5" s="1"/>
  <c r="R177" i="4"/>
  <c r="R177" i="5" s="1"/>
  <c r="R173" i="4"/>
  <c r="R173" i="5" s="1"/>
  <c r="R7" i="4"/>
  <c r="R7" i="5" s="1"/>
  <c r="R679" i="4"/>
  <c r="R679" i="5" s="1"/>
  <c r="R450" i="4"/>
  <c r="R450" i="5" s="1"/>
  <c r="R466" i="4"/>
  <c r="R466" i="5" s="1"/>
  <c r="R515" i="4"/>
  <c r="R515" i="5" s="1"/>
  <c r="R535" i="4"/>
  <c r="R535" i="5" s="1"/>
  <c r="R567" i="4"/>
  <c r="R567" i="5" s="1"/>
  <c r="R560" i="4"/>
  <c r="R560" i="5" s="1"/>
  <c r="R576" i="4"/>
  <c r="R576" i="5" s="1"/>
  <c r="R600" i="4"/>
  <c r="R600" i="5" s="1"/>
  <c r="R638" i="4"/>
  <c r="R638" i="5" s="1"/>
  <c r="R53" i="4"/>
  <c r="R53" i="5" s="1"/>
  <c r="R57" i="4"/>
  <c r="R57" i="5" s="1"/>
  <c r="R81" i="4"/>
  <c r="R81" i="5" s="1"/>
  <c r="R103" i="4"/>
  <c r="R103" i="5" s="1"/>
  <c r="R164" i="4"/>
  <c r="R164" i="5" s="1"/>
  <c r="R303" i="4"/>
  <c r="R303" i="5" s="1"/>
  <c r="R203" i="4"/>
  <c r="R203" i="5" s="1"/>
  <c r="R230" i="4"/>
  <c r="R230" i="5" s="1"/>
  <c r="R250" i="4"/>
  <c r="R250" i="5" s="1"/>
  <c r="R280" i="4"/>
  <c r="R280" i="5" s="1"/>
  <c r="R379" i="4"/>
  <c r="R379" i="5" s="1"/>
  <c r="R143" i="4"/>
  <c r="R143" i="5" s="1"/>
  <c r="R267" i="4"/>
  <c r="R267" i="5" s="1"/>
  <c r="R414" i="4"/>
  <c r="R414" i="5" s="1"/>
  <c r="R376" i="4"/>
  <c r="R376" i="5" s="1"/>
  <c r="R493" i="4"/>
  <c r="R493" i="5" s="1"/>
  <c r="R497" i="4"/>
  <c r="R497" i="5" s="1"/>
  <c r="R553" i="4"/>
  <c r="R553" i="5" s="1"/>
  <c r="R651" i="4"/>
  <c r="R651" i="5" s="1"/>
  <c r="R329" i="4"/>
  <c r="R329" i="5" s="1"/>
  <c r="R405" i="4"/>
  <c r="R405" i="5" s="1"/>
  <c r="R502" i="4"/>
  <c r="R502" i="5" s="1"/>
  <c r="R574" i="4"/>
  <c r="R574" i="5" s="1"/>
  <c r="R499" i="4"/>
  <c r="R499" i="5" s="1"/>
  <c r="R437" i="4"/>
  <c r="R437" i="5" s="1"/>
  <c r="R492" i="4"/>
  <c r="R492" i="5" s="1"/>
  <c r="R626" i="4"/>
  <c r="R626" i="5" s="1"/>
  <c r="R601" i="4"/>
  <c r="R601" i="5" s="1"/>
  <c r="R624" i="4"/>
  <c r="R624" i="5" s="1"/>
  <c r="R664" i="4"/>
  <c r="R664" i="5" s="1"/>
  <c r="R589" i="4"/>
  <c r="R589" i="5" s="1"/>
  <c r="R605" i="4"/>
  <c r="R605" i="5" s="1"/>
  <c r="R597" i="4"/>
  <c r="R597" i="5" s="1"/>
  <c r="R606" i="4"/>
  <c r="R606" i="5" s="1"/>
  <c r="R300" i="4"/>
  <c r="R300" i="5" s="1"/>
  <c r="R371" i="4"/>
  <c r="R371" i="5" s="1"/>
  <c r="R390" i="4"/>
  <c r="R390" i="5" s="1"/>
  <c r="R410" i="4"/>
  <c r="R410" i="5" s="1"/>
  <c r="R455" i="4"/>
  <c r="R455" i="5" s="1"/>
  <c r="R571" i="4"/>
  <c r="R571" i="5" s="1"/>
  <c r="R88" i="4"/>
  <c r="R88" i="5" s="1"/>
  <c r="R108" i="4"/>
  <c r="R108" i="5" s="1"/>
  <c r="R18" i="4"/>
  <c r="R18" i="5" s="1"/>
  <c r="R133" i="4"/>
  <c r="R133" i="5" s="1"/>
  <c r="R20" i="4"/>
  <c r="R20" i="5" s="1"/>
  <c r="R202" i="4"/>
  <c r="R202" i="5" s="1"/>
  <c r="R221" i="4"/>
  <c r="R221" i="5" s="1"/>
  <c r="R307" i="4"/>
  <c r="R307" i="5" s="1"/>
  <c r="R186" i="4"/>
  <c r="R186" i="5" s="1"/>
  <c r="R226" i="4"/>
  <c r="R226" i="5" s="1"/>
  <c r="R357" i="4"/>
  <c r="R357" i="5" s="1"/>
  <c r="R47" i="4"/>
  <c r="R47" i="5" s="1"/>
  <c r="R318" i="4"/>
  <c r="R318" i="5" s="1"/>
  <c r="R150" i="4"/>
  <c r="R150" i="5" s="1"/>
  <c r="R75" i="4"/>
  <c r="R75" i="5" s="1"/>
  <c r="R235" i="4"/>
  <c r="R235" i="5" s="1"/>
  <c r="R243" i="4"/>
  <c r="R243" i="5" s="1"/>
  <c r="R393" i="4"/>
  <c r="R393" i="5" s="1"/>
  <c r="R333" i="4"/>
  <c r="R333" i="5" s="1"/>
  <c r="R485" i="4"/>
  <c r="R485" i="5" s="1"/>
  <c r="R607" i="4"/>
  <c r="R607" i="5" s="1"/>
  <c r="R643" i="4"/>
  <c r="R643" i="5" s="1"/>
  <c r="R482" i="4"/>
  <c r="R482" i="5" s="1"/>
  <c r="R486" i="4"/>
  <c r="R486" i="5" s="1"/>
  <c r="R479" i="4"/>
  <c r="R479" i="5" s="1"/>
  <c r="R523" i="4"/>
  <c r="R523" i="5" s="1"/>
  <c r="R504" i="4"/>
  <c r="R504" i="5" s="1"/>
  <c r="R516" i="4"/>
  <c r="R516" i="5" s="1"/>
  <c r="R77" i="4"/>
  <c r="R77" i="5" s="1"/>
  <c r="R84" i="4"/>
  <c r="R84" i="5" s="1"/>
  <c r="R96" i="4"/>
  <c r="R96" i="5" s="1"/>
  <c r="R100" i="4"/>
  <c r="R100" i="5" s="1"/>
  <c r="R120" i="4"/>
  <c r="R120" i="5" s="1"/>
  <c r="R34" i="4"/>
  <c r="R34" i="5" s="1"/>
  <c r="R38" i="4"/>
  <c r="R38" i="5" s="1"/>
  <c r="R78" i="4"/>
  <c r="R78" i="5" s="1"/>
  <c r="R137" i="4"/>
  <c r="R137" i="5" s="1"/>
  <c r="R12" i="4"/>
  <c r="R12" i="5" s="1"/>
  <c r="R36" i="4"/>
  <c r="R36" i="5" s="1"/>
  <c r="R59" i="4"/>
  <c r="R59" i="5" s="1"/>
  <c r="R165" i="4"/>
  <c r="R165" i="5" s="1"/>
  <c r="R91" i="4"/>
  <c r="R91" i="5" s="1"/>
  <c r="R316" i="4"/>
  <c r="R316" i="5" s="1"/>
  <c r="R131" i="4"/>
  <c r="R131" i="5" s="1"/>
  <c r="R260" i="4"/>
  <c r="R260" i="5" s="1"/>
  <c r="R306" i="4"/>
  <c r="R306" i="5" s="1"/>
  <c r="R314" i="4"/>
  <c r="R314" i="5" s="1"/>
  <c r="R271" i="4"/>
  <c r="R271" i="5" s="1"/>
  <c r="R219" i="4"/>
  <c r="R219" i="5" s="1"/>
  <c r="R392" i="4"/>
  <c r="R392" i="5" s="1"/>
  <c r="R130" i="4"/>
  <c r="R130" i="5" s="1"/>
  <c r="R529" i="4"/>
  <c r="R529" i="5" s="1"/>
  <c r="R573" i="4"/>
  <c r="R573" i="5" s="1"/>
  <c r="R585" i="4"/>
  <c r="R585" i="5" s="1"/>
  <c r="R671" i="4"/>
  <c r="R671" i="5" s="1"/>
  <c r="R467" i="4"/>
  <c r="R467" i="5" s="1"/>
  <c r="R512" i="4"/>
  <c r="R512" i="5" s="1"/>
  <c r="R620" i="4"/>
  <c r="R620" i="5" s="1"/>
  <c r="R65" i="4"/>
  <c r="R65" i="5" s="1"/>
  <c r="R80" i="4"/>
  <c r="R80" i="5" s="1"/>
  <c r="R116" i="4"/>
  <c r="R116" i="5" s="1"/>
  <c r="R113" i="4"/>
  <c r="R113" i="5" s="1"/>
  <c r="R8" i="4"/>
  <c r="R8" i="5" s="1"/>
  <c r="R352" i="4"/>
  <c r="R352" i="5" s="1"/>
  <c r="R198" i="4"/>
  <c r="R198" i="5" s="1"/>
  <c r="R154" i="4"/>
  <c r="R154" i="5" s="1"/>
  <c r="R254" i="4"/>
  <c r="R254" i="5" s="1"/>
  <c r="R308" i="4"/>
  <c r="R308" i="5" s="1"/>
  <c r="R79" i="4"/>
  <c r="R79" i="5" s="1"/>
  <c r="R232" i="4"/>
  <c r="R232" i="5" s="1"/>
  <c r="R252" i="4"/>
  <c r="R252" i="5" s="1"/>
  <c r="R86" i="4"/>
  <c r="R86" i="5" s="1"/>
  <c r="R174" i="4"/>
  <c r="R174" i="5" s="1"/>
  <c r="R211" i="4"/>
  <c r="R211" i="5" s="1"/>
  <c r="R251" i="4"/>
  <c r="R251" i="5" s="1"/>
  <c r="R509" i="4"/>
  <c r="R509" i="5" s="1"/>
  <c r="R565" i="4"/>
  <c r="R565" i="5" s="1"/>
  <c r="R611" i="4"/>
  <c r="R611" i="5" s="1"/>
  <c r="R615" i="4"/>
  <c r="R615" i="5" s="1"/>
  <c r="R208" i="4"/>
  <c r="R208" i="5" s="1"/>
  <c r="R474" i="4"/>
  <c r="R474" i="5" s="1"/>
  <c r="R554" i="4"/>
  <c r="R554" i="5" s="1"/>
  <c r="R566" i="4"/>
  <c r="R566" i="5" s="1"/>
  <c r="R475" i="4"/>
  <c r="R475" i="5" s="1"/>
  <c r="R487" i="4"/>
  <c r="R487" i="5" s="1"/>
  <c r="R491" i="4"/>
  <c r="R491" i="5" s="1"/>
  <c r="R547" i="4"/>
  <c r="R547" i="5" s="1"/>
  <c r="R412" i="4"/>
  <c r="R412" i="5" s="1"/>
  <c r="R564" i="4"/>
  <c r="R564" i="5" s="1"/>
  <c r="R568" i="4"/>
  <c r="R568" i="5" s="1"/>
  <c r="R665" i="4"/>
  <c r="R665" i="5" s="1"/>
  <c r="R648" i="4"/>
  <c r="R648" i="5" s="1"/>
  <c r="R668" i="4"/>
  <c r="R668" i="5" s="1"/>
  <c r="R618" i="4"/>
  <c r="R618" i="5" s="1"/>
  <c r="R292" i="4"/>
  <c r="R292" i="5" s="1"/>
  <c r="R612" i="4"/>
  <c r="R612" i="5" s="1"/>
  <c r="R17" i="4"/>
  <c r="R17" i="5" s="1"/>
  <c r="R25" i="4"/>
  <c r="R25" i="5" s="1"/>
  <c r="R66" i="4"/>
  <c r="R66" i="5" s="1"/>
  <c r="R121" i="4"/>
  <c r="R121" i="5" s="1"/>
  <c r="R196" i="4"/>
  <c r="R196" i="5" s="1"/>
  <c r="R27" i="4"/>
  <c r="R27" i="5" s="1"/>
  <c r="R115" i="4"/>
  <c r="R115" i="5" s="1"/>
  <c r="R195" i="4"/>
  <c r="R195" i="5" s="1"/>
  <c r="R220" i="4"/>
  <c r="R220" i="5" s="1"/>
  <c r="R355" i="4"/>
  <c r="R355" i="5" s="1"/>
  <c r="R391" i="4"/>
  <c r="R391" i="5" s="1"/>
  <c r="R114" i="4"/>
  <c r="R114" i="5" s="1"/>
  <c r="R599" i="4"/>
  <c r="R599" i="5" s="1"/>
  <c r="R146" i="4"/>
  <c r="R146" i="5" s="1"/>
  <c r="R518" i="4"/>
  <c r="R518" i="5" s="1"/>
  <c r="R526" i="4"/>
  <c r="R526" i="5" s="1"/>
  <c r="R546" i="4"/>
  <c r="R546" i="5" s="1"/>
  <c r="R527" i="4"/>
  <c r="R527" i="5" s="1"/>
  <c r="R572" i="4"/>
  <c r="R572" i="5" s="1"/>
  <c r="R650" i="4"/>
  <c r="R650" i="5" s="1"/>
  <c r="R315" i="4"/>
  <c r="R315" i="5" s="1"/>
  <c r="R163" i="4"/>
  <c r="R163" i="5" s="1"/>
  <c r="R416" i="4"/>
  <c r="R416" i="5" s="1"/>
  <c r="R557" i="4"/>
  <c r="R557" i="5" s="1"/>
  <c r="R667" i="4"/>
  <c r="R667" i="5" s="1"/>
  <c r="R476" i="4"/>
  <c r="R476" i="5" s="1"/>
  <c r="R617" i="4"/>
  <c r="R617" i="5" s="1"/>
  <c r="R124" i="4"/>
  <c r="R124" i="5" s="1"/>
  <c r="R128" i="4"/>
  <c r="R128" i="5" s="1"/>
  <c r="R125" i="4"/>
  <c r="R125" i="5" s="1"/>
  <c r="R135" i="4"/>
  <c r="R135" i="5" s="1"/>
  <c r="R233" i="4"/>
  <c r="R233" i="5" s="1"/>
  <c r="R257" i="4"/>
  <c r="R257" i="5" s="1"/>
  <c r="R332" i="4"/>
  <c r="R332" i="5" s="1"/>
  <c r="R338" i="4"/>
  <c r="R338" i="5" s="1"/>
  <c r="R387" i="4"/>
  <c r="R387" i="5" s="1"/>
  <c r="R378" i="4"/>
  <c r="R378" i="5" s="1"/>
  <c r="R408" i="4"/>
  <c r="R408" i="5" s="1"/>
  <c r="R473" i="4"/>
  <c r="R473" i="5" s="1"/>
  <c r="R627" i="4"/>
  <c r="R627" i="5" s="1"/>
  <c r="R429" i="4"/>
  <c r="R429" i="5" s="1"/>
  <c r="R461" i="4"/>
  <c r="R461" i="5" s="1"/>
  <c r="R446" i="4"/>
  <c r="R446" i="5" s="1"/>
  <c r="R555" i="4"/>
  <c r="R555" i="5" s="1"/>
  <c r="R559" i="4"/>
  <c r="R559" i="5" s="1"/>
  <c r="R654" i="4"/>
  <c r="R654" i="5" s="1"/>
  <c r="R657" i="4"/>
  <c r="R657" i="5" s="1"/>
  <c r="R372" i="4"/>
  <c r="R372" i="5" s="1"/>
  <c r="R49" i="4"/>
  <c r="R49" i="5" s="1"/>
  <c r="R92" i="4"/>
  <c r="R92" i="5" s="1"/>
  <c r="R14" i="4"/>
  <c r="R14" i="5" s="1"/>
  <c r="R149" i="4"/>
  <c r="R149" i="5" s="1"/>
  <c r="R55" i="4"/>
  <c r="R55" i="5" s="1"/>
  <c r="R237" i="4"/>
  <c r="R237" i="5" s="1"/>
  <c r="R323" i="4"/>
  <c r="R323" i="5" s="1"/>
  <c r="R90" i="4"/>
  <c r="R90" i="5" s="1"/>
  <c r="R266" i="4"/>
  <c r="R266" i="5" s="1"/>
  <c r="R179" i="4"/>
  <c r="R179" i="5" s="1"/>
  <c r="R216" i="4"/>
  <c r="R216" i="5" s="1"/>
  <c r="R268" i="4"/>
  <c r="R268" i="5" s="1"/>
  <c r="R346" i="4"/>
  <c r="R346" i="5" s="1"/>
  <c r="R313" i="4"/>
  <c r="R313" i="5" s="1"/>
  <c r="R345" i="4"/>
  <c r="R345" i="5" s="1"/>
  <c r="R422" i="4"/>
  <c r="R422" i="5" s="1"/>
  <c r="R360" i="4"/>
  <c r="R360" i="5" s="1"/>
  <c r="R409" i="4"/>
  <c r="R409" i="5" s="1"/>
  <c r="R443" i="4"/>
  <c r="R443" i="5" s="1"/>
  <c r="R545" i="4"/>
  <c r="R545" i="5" s="1"/>
  <c r="R561" i="4"/>
  <c r="R561" i="5" s="1"/>
  <c r="R587" i="4"/>
  <c r="R587" i="5" s="1"/>
  <c r="R647" i="4"/>
  <c r="R647" i="5" s="1"/>
  <c r="R663" i="4"/>
  <c r="R663" i="5" s="1"/>
  <c r="R675" i="4"/>
  <c r="R675" i="5" s="1"/>
  <c r="R445" i="4"/>
  <c r="R445" i="5" s="1"/>
  <c r="R534" i="4"/>
  <c r="R534" i="5" s="1"/>
  <c r="R381" i="4"/>
  <c r="R381" i="5" s="1"/>
  <c r="R451" i="4"/>
  <c r="R451" i="5" s="1"/>
  <c r="R579" i="4"/>
  <c r="R579" i="5" s="1"/>
  <c r="R584" i="4"/>
  <c r="R584" i="5" s="1"/>
  <c r="R397" i="4"/>
  <c r="R397" i="5" s="1"/>
  <c r="R608" i="4"/>
  <c r="R608" i="5" s="1"/>
  <c r="R616" i="4"/>
  <c r="R616" i="5" s="1"/>
  <c r="R596" i="4"/>
  <c r="R596" i="5" s="1"/>
  <c r="R628" i="4"/>
  <c r="R628" i="5" s="1"/>
  <c r="R669" i="4"/>
  <c r="R669" i="5" s="1"/>
  <c r="R592" i="4"/>
  <c r="R592" i="5" s="1"/>
  <c r="R588" i="4"/>
  <c r="R588" i="5" s="1"/>
  <c r="AH33" i="1"/>
  <c r="R37" i="4"/>
  <c r="R37" i="5" s="1"/>
  <c r="R73" i="4"/>
  <c r="R73" i="5" s="1"/>
  <c r="R132" i="4"/>
  <c r="R132" i="5" s="1"/>
  <c r="R10" i="4"/>
  <c r="R10" i="5" s="1"/>
  <c r="R58" i="4"/>
  <c r="R58" i="5" s="1"/>
  <c r="R44" i="4"/>
  <c r="R44" i="5" s="1"/>
  <c r="R68" i="4"/>
  <c r="R68" i="5" s="1"/>
  <c r="R152" i="4"/>
  <c r="R152" i="5" s="1"/>
  <c r="R210" i="4"/>
  <c r="R210" i="5" s="1"/>
  <c r="R181" i="4"/>
  <c r="R181" i="5" s="1"/>
  <c r="R340" i="4"/>
  <c r="R340" i="5" s="1"/>
  <c r="R240" i="4"/>
  <c r="R240" i="5" s="1"/>
  <c r="R350" i="4"/>
  <c r="R350" i="5" s="1"/>
  <c r="R206" i="4"/>
  <c r="R206" i="5" s="1"/>
  <c r="R204" i="4"/>
  <c r="R204" i="5" s="1"/>
  <c r="R366" i="4"/>
  <c r="R366" i="5" s="1"/>
  <c r="R494" i="4"/>
  <c r="R494" i="5" s="1"/>
  <c r="R514" i="4"/>
  <c r="R514" i="5" s="1"/>
  <c r="R507" i="4"/>
  <c r="R507" i="5" s="1"/>
  <c r="R519" i="4"/>
  <c r="R519" i="5" s="1"/>
  <c r="R551" i="4"/>
  <c r="R551" i="5" s="1"/>
  <c r="R548" i="4"/>
  <c r="R548" i="5" s="1"/>
  <c r="R594" i="4"/>
  <c r="R594" i="5" s="1"/>
  <c r="R413" i="4"/>
  <c r="R413" i="5" s="1"/>
  <c r="R388" i="4"/>
  <c r="R388" i="5" s="1"/>
  <c r="R5" i="4"/>
  <c r="R5" i="5" s="1"/>
  <c r="R30" i="4"/>
  <c r="R30" i="5" s="1"/>
  <c r="R265" i="4"/>
  <c r="R265" i="5" s="1"/>
  <c r="R218" i="4"/>
  <c r="R218" i="5" s="1"/>
  <c r="R126" i="4"/>
  <c r="R126" i="5" s="1"/>
  <c r="R182" i="4"/>
  <c r="R182" i="5" s="1"/>
  <c r="R83" i="4"/>
  <c r="R83" i="5" s="1"/>
  <c r="R168" i="4"/>
  <c r="R168" i="5" s="1"/>
  <c r="R224" i="4"/>
  <c r="R224" i="5" s="1"/>
  <c r="R102" i="4"/>
  <c r="R102" i="5" s="1"/>
  <c r="R134" i="4"/>
  <c r="R134" i="5" s="1"/>
  <c r="R169" i="4"/>
  <c r="R169" i="5" s="1"/>
  <c r="R367" i="4"/>
  <c r="R367" i="5" s="1"/>
  <c r="R427" i="4"/>
  <c r="R427" i="5" s="1"/>
  <c r="R183" i="4"/>
  <c r="R183" i="5" s="1"/>
  <c r="R370" i="4"/>
  <c r="R370" i="5" s="1"/>
  <c r="R382" i="4"/>
  <c r="R382" i="5" s="1"/>
  <c r="R426" i="4"/>
  <c r="R426" i="5" s="1"/>
  <c r="R368" i="4"/>
  <c r="R368" i="5" s="1"/>
  <c r="R384" i="4"/>
  <c r="R384" i="5" s="1"/>
  <c r="R369" i="4"/>
  <c r="R369" i="5" s="1"/>
  <c r="R385" i="4"/>
  <c r="R385" i="5" s="1"/>
  <c r="R454" i="4"/>
  <c r="R454" i="5" s="1"/>
  <c r="R489" i="4"/>
  <c r="R489" i="5" s="1"/>
  <c r="R517" i="4"/>
  <c r="R517" i="5" s="1"/>
  <c r="R541" i="4"/>
  <c r="R541" i="5" s="1"/>
  <c r="R659" i="4"/>
  <c r="R659" i="5" s="1"/>
  <c r="R178" i="4"/>
  <c r="R178" i="5" s="1"/>
  <c r="R511" i="4"/>
  <c r="R511" i="5" s="1"/>
  <c r="R543" i="4"/>
  <c r="R543" i="5" s="1"/>
  <c r="R480" i="4"/>
  <c r="R480" i="5" s="1"/>
  <c r="R488" i="4"/>
  <c r="R488" i="5" s="1"/>
  <c r="R613" i="4"/>
  <c r="R613" i="5" s="1"/>
  <c r="R99" i="4"/>
  <c r="R99" i="5" s="1"/>
  <c r="R167" i="4"/>
  <c r="R167" i="5" s="1"/>
  <c r="R424" i="4"/>
  <c r="R424" i="5" s="1"/>
  <c r="R82" i="4"/>
  <c r="R82" i="5" s="1"/>
  <c r="R530" i="4"/>
  <c r="R530" i="5" s="1"/>
  <c r="R447" i="4"/>
  <c r="R447" i="5" s="1"/>
  <c r="R536" i="4"/>
  <c r="R536" i="5" s="1"/>
  <c r="R556" i="4"/>
  <c r="R556" i="5" s="1"/>
  <c r="R42" i="4"/>
  <c r="R42" i="5" s="1"/>
  <c r="R50" i="4"/>
  <c r="R50" i="5" s="1"/>
  <c r="R4" i="4"/>
  <c r="R4" i="5" s="1"/>
  <c r="R16" i="4"/>
  <c r="R16" i="5" s="1"/>
  <c r="R277" i="4"/>
  <c r="R277" i="5" s="1"/>
  <c r="R281" i="4"/>
  <c r="R281" i="5" s="1"/>
  <c r="R274" i="4"/>
  <c r="R274" i="5" s="1"/>
  <c r="R278" i="4"/>
  <c r="R278" i="5" s="1"/>
  <c r="R282" i="4"/>
  <c r="R282" i="5" s="1"/>
  <c r="R3" i="4"/>
  <c r="R3" i="5" s="1"/>
  <c r="R35" i="4"/>
  <c r="R35" i="5" s="1"/>
  <c r="R15" i="4"/>
  <c r="R15" i="5" s="1"/>
  <c r="R276" i="4"/>
  <c r="R276" i="5" s="1"/>
  <c r="R283" i="4"/>
  <c r="R283" i="5" s="1"/>
  <c r="R200" i="4"/>
  <c r="R200" i="5" s="1"/>
  <c r="R127" i="4"/>
  <c r="R127" i="5" s="1"/>
  <c r="R172" i="4"/>
  <c r="R172" i="5" s="1"/>
  <c r="R275" i="4"/>
  <c r="R275" i="5" s="1"/>
  <c r="R513" i="4"/>
  <c r="R513" i="5" s="1"/>
  <c r="R525" i="4"/>
  <c r="R525" i="5" s="1"/>
  <c r="R549" i="4"/>
  <c r="R549" i="5" s="1"/>
  <c r="R478" i="4"/>
  <c r="R478" i="5" s="1"/>
  <c r="R550" i="4"/>
  <c r="R550" i="5" s="1"/>
  <c r="R471" i="4"/>
  <c r="R471" i="5" s="1"/>
  <c r="R495" i="4"/>
  <c r="R495" i="5" s="1"/>
  <c r="R524" i="4"/>
  <c r="R524" i="5" s="1"/>
  <c r="R528" i="4"/>
  <c r="R528" i="5" s="1"/>
  <c r="R622" i="4"/>
  <c r="R622" i="5" s="1"/>
  <c r="R2" i="4"/>
  <c r="R2" i="5" s="1"/>
  <c r="R74" i="4"/>
  <c r="R74" i="5" s="1"/>
  <c r="R105" i="4"/>
  <c r="R105" i="5" s="1"/>
  <c r="R229" i="4"/>
  <c r="R229" i="5" s="1"/>
  <c r="R331" i="4"/>
  <c r="R331" i="5" s="1"/>
  <c r="R170" i="4"/>
  <c r="R170" i="5" s="1"/>
  <c r="R176" i="4"/>
  <c r="R176" i="5" s="1"/>
  <c r="R238" i="4"/>
  <c r="R238" i="5" s="1"/>
  <c r="R223" i="4"/>
  <c r="R223" i="5" s="1"/>
  <c r="R255" i="4"/>
  <c r="R255" i="5" s="1"/>
  <c r="R290" i="4"/>
  <c r="R290" i="5" s="1"/>
  <c r="R317" i="4"/>
  <c r="R317" i="5" s="1"/>
  <c r="R386" i="4"/>
  <c r="R386" i="5" s="1"/>
  <c r="R337" i="4"/>
  <c r="R337" i="5" s="1"/>
  <c r="R432" i="4"/>
  <c r="R432" i="5" s="1"/>
  <c r="R400" i="4"/>
  <c r="R400" i="5" s="1"/>
  <c r="R325" i="4"/>
  <c r="R325" i="5" s="1"/>
  <c r="R227" i="4"/>
  <c r="R227" i="5" s="1"/>
  <c r="R438" i="4"/>
  <c r="R438" i="5" s="1"/>
  <c r="R465" i="4"/>
  <c r="R465" i="5" s="1"/>
  <c r="R501" i="4"/>
  <c r="R501" i="5" s="1"/>
  <c r="R537" i="4"/>
  <c r="R537" i="5" s="1"/>
  <c r="R623" i="4"/>
  <c r="R623" i="5" s="1"/>
  <c r="R635" i="4"/>
  <c r="R635" i="5" s="1"/>
  <c r="R522" i="4"/>
  <c r="R522" i="5" s="1"/>
  <c r="R462" i="4"/>
  <c r="R462" i="5" s="1"/>
  <c r="R539" i="4"/>
  <c r="R539" i="5" s="1"/>
  <c r="R630" i="4"/>
  <c r="R630" i="5" s="1"/>
  <c r="R637" i="4"/>
  <c r="R637" i="5" s="1"/>
  <c r="R646" i="4"/>
  <c r="R646" i="5" s="1"/>
  <c r="R674" i="4"/>
  <c r="R674" i="5" s="1"/>
  <c r="R670" i="4"/>
  <c r="R670" i="5" s="1"/>
  <c r="R13" i="4"/>
  <c r="R13" i="5" s="1"/>
  <c r="R129" i="4"/>
  <c r="R129" i="5" s="1"/>
  <c r="R269" i="4"/>
  <c r="R269" i="5" s="1"/>
  <c r="R67" i="4"/>
  <c r="R67" i="5" s="1"/>
  <c r="R110" i="4"/>
  <c r="R110" i="5" s="1"/>
  <c r="R161" i="4"/>
  <c r="R161" i="5" s="1"/>
  <c r="R326" i="4"/>
  <c r="R326" i="5" s="1"/>
  <c r="R395" i="4"/>
  <c r="R395" i="5" s="1"/>
  <c r="R419" i="4"/>
  <c r="R419" i="5" s="1"/>
  <c r="R39" i="4"/>
  <c r="R39" i="5" s="1"/>
  <c r="R521" i="4"/>
  <c r="R521" i="5" s="1"/>
  <c r="R577" i="4"/>
  <c r="R577" i="5" s="1"/>
  <c r="R433" i="4"/>
  <c r="R433" i="5" s="1"/>
  <c r="R580" i="4"/>
  <c r="R580" i="5" s="1"/>
  <c r="R686" i="4"/>
  <c r="R686" i="5" s="1"/>
  <c r="R85" i="4"/>
  <c r="R85" i="5" s="1"/>
  <c r="R56" i="4"/>
  <c r="R56" i="5" s="1"/>
  <c r="R241" i="4"/>
  <c r="R241" i="5" s="1"/>
  <c r="R343" i="4"/>
  <c r="R343" i="5" s="1"/>
  <c r="R122" i="4"/>
  <c r="R122" i="5" s="1"/>
  <c r="R207" i="4"/>
  <c r="R207" i="5" s="1"/>
  <c r="R222" i="4"/>
  <c r="R222" i="5" s="1"/>
  <c r="R246" i="4"/>
  <c r="R246" i="5" s="1"/>
  <c r="R312" i="4"/>
  <c r="R312" i="5" s="1"/>
  <c r="R142" i="4"/>
  <c r="R142" i="5" s="1"/>
  <c r="R185" i="4"/>
  <c r="R185" i="5" s="1"/>
  <c r="R201" i="4"/>
  <c r="R201" i="5" s="1"/>
  <c r="R259" i="4"/>
  <c r="R259" i="5" s="1"/>
  <c r="R162" i="4"/>
  <c r="R162" i="5" s="1"/>
  <c r="R569" i="4"/>
  <c r="R569" i="5" s="1"/>
  <c r="R483" i="4"/>
  <c r="R483" i="5" s="1"/>
  <c r="R500" i="4"/>
  <c r="R500" i="5" s="1"/>
  <c r="R593" i="4"/>
  <c r="R593" i="5" s="1"/>
  <c r="R604" i="4"/>
  <c r="R604" i="5" s="1"/>
  <c r="R641" i="4"/>
  <c r="R641" i="5" s="1"/>
  <c r="R633" i="4"/>
  <c r="R633" i="5" s="1"/>
  <c r="R629" i="4"/>
  <c r="R629" i="5" s="1"/>
  <c r="R89" i="4"/>
  <c r="R89" i="5" s="1"/>
  <c r="R353" i="4"/>
  <c r="R353" i="5" s="1"/>
  <c r="R166" i="4"/>
  <c r="R166" i="5" s="1"/>
  <c r="R147" i="4"/>
  <c r="R147" i="5" s="1"/>
  <c r="R581" i="4"/>
  <c r="R581" i="5" s="1"/>
  <c r="R520" i="4"/>
  <c r="R520" i="5" s="1"/>
  <c r="R644" i="4"/>
  <c r="R644" i="5" s="1"/>
  <c r="R9" i="4"/>
  <c r="R9" i="5" s="1"/>
  <c r="R145" i="4"/>
  <c r="R145" i="5" s="1"/>
  <c r="R24" i="4"/>
  <c r="R24" i="5" s="1"/>
  <c r="R72" i="4"/>
  <c r="R72" i="5" s="1"/>
  <c r="R76" i="4"/>
  <c r="R76" i="5" s="1"/>
  <c r="R249" i="4"/>
  <c r="R249" i="5" s="1"/>
  <c r="R311" i="4"/>
  <c r="R311" i="5" s="1"/>
  <c r="R63" i="4"/>
  <c r="R63" i="5" s="1"/>
  <c r="R348" i="4"/>
  <c r="R348" i="5" s="1"/>
  <c r="R272" i="4"/>
  <c r="R272" i="5" s="1"/>
  <c r="R309" i="4"/>
  <c r="R309" i="5" s="1"/>
  <c r="R431" i="4"/>
  <c r="R431" i="5" s="1"/>
  <c r="R354" i="4"/>
  <c r="R354" i="5" s="1"/>
  <c r="R406" i="4"/>
  <c r="R406" i="5" s="1"/>
  <c r="R279" i="4"/>
  <c r="R279" i="5" s="1"/>
  <c r="R361" i="4"/>
  <c r="R361" i="5" s="1"/>
  <c r="R364" i="4"/>
  <c r="R364" i="5" s="1"/>
  <c r="R481" i="4"/>
  <c r="R481" i="5" s="1"/>
  <c r="R505" i="4"/>
  <c r="R505" i="5" s="1"/>
  <c r="R595" i="4"/>
  <c r="R595" i="5" s="1"/>
  <c r="R538" i="4"/>
  <c r="R538" i="5" s="1"/>
  <c r="R441" i="4"/>
  <c r="R441" i="5" s="1"/>
  <c r="R453" i="4"/>
  <c r="R453" i="5" s="1"/>
  <c r="R645" i="4"/>
  <c r="R645" i="5" s="1"/>
  <c r="R661" i="4"/>
  <c r="R661" i="5" s="1"/>
  <c r="R21" i="4"/>
  <c r="R21" i="5" s="1"/>
  <c r="R97" i="4"/>
  <c r="R97" i="5" s="1"/>
  <c r="R109" i="4"/>
  <c r="R109" i="5" s="1"/>
  <c r="R245" i="4"/>
  <c r="R245" i="5" s="1"/>
  <c r="R320" i="4"/>
  <c r="R320" i="5" s="1"/>
  <c r="R336" i="4"/>
  <c r="R336" i="5" s="1"/>
  <c r="R264" i="4"/>
  <c r="R264" i="5" s="1"/>
  <c r="R239" i="4"/>
  <c r="R239" i="5" s="1"/>
  <c r="R212" i="4"/>
  <c r="R212" i="5" s="1"/>
  <c r="R194" i="4"/>
  <c r="R194" i="5" s="1"/>
  <c r="R401" i="4"/>
  <c r="R401" i="5" s="1"/>
  <c r="R417" i="4"/>
  <c r="R417" i="5" s="1"/>
  <c r="R510" i="4"/>
  <c r="R510" i="5" s="1"/>
  <c r="R291" i="4"/>
  <c r="R291" i="5" s="1"/>
  <c r="R552" i="4"/>
  <c r="R552" i="5" s="1"/>
  <c r="R640" i="4"/>
  <c r="R640" i="5" s="1"/>
  <c r="R656" i="4"/>
  <c r="R656" i="5" s="1"/>
  <c r="R41" i="4"/>
  <c r="R41" i="5" s="1"/>
  <c r="R54" i="4"/>
  <c r="R54" i="5" s="1"/>
  <c r="R141" i="4"/>
  <c r="R141" i="5" s="1"/>
  <c r="R285" i="4"/>
  <c r="R285" i="5" s="1"/>
  <c r="R319" i="4"/>
  <c r="R319" i="5" s="1"/>
  <c r="R106" i="4"/>
  <c r="R106" i="5" s="1"/>
  <c r="R171" i="4"/>
  <c r="R171" i="5" s="1"/>
  <c r="R192" i="4"/>
  <c r="R192" i="5" s="1"/>
  <c r="R286" i="4"/>
  <c r="R286" i="5" s="1"/>
  <c r="R296" i="4"/>
  <c r="R296" i="5" s="1"/>
  <c r="R236" i="4"/>
  <c r="R236" i="5" s="1"/>
  <c r="R244" i="4"/>
  <c r="R244" i="5" s="1"/>
  <c r="R256" i="4"/>
  <c r="R256" i="5" s="1"/>
  <c r="R322" i="4"/>
  <c r="R322" i="5" s="1"/>
  <c r="R334" i="4"/>
  <c r="R334" i="5" s="1"/>
  <c r="R118" i="4"/>
  <c r="R118" i="5" s="1"/>
  <c r="R95" i="4"/>
  <c r="R95" i="5" s="1"/>
  <c r="R287" i="4"/>
  <c r="R287" i="5" s="1"/>
  <c r="R415" i="4"/>
  <c r="R415" i="5" s="1"/>
  <c r="R398" i="4"/>
  <c r="R398" i="5" s="1"/>
  <c r="R430" i="4"/>
  <c r="R430" i="5" s="1"/>
  <c r="R436" i="4"/>
  <c r="R436" i="5" s="1"/>
  <c r="R11" i="4"/>
  <c r="R11" i="5" s="1"/>
  <c r="R428" i="4"/>
  <c r="R428" i="5" s="1"/>
  <c r="R477" i="4"/>
  <c r="R477" i="5" s="1"/>
  <c r="R533" i="4"/>
  <c r="R533" i="5" s="1"/>
  <c r="R683" i="4"/>
  <c r="R683" i="5" s="1"/>
  <c r="R506" i="4"/>
  <c r="R506" i="5" s="1"/>
  <c r="R586" i="4"/>
  <c r="R586" i="5" s="1"/>
  <c r="R420" i="4"/>
  <c r="R420" i="5" s="1"/>
  <c r="R435" i="4"/>
  <c r="R435" i="5" s="1"/>
  <c r="R442" i="4"/>
  <c r="R442" i="5" s="1"/>
  <c r="R496" i="4"/>
  <c r="R496" i="5" s="1"/>
  <c r="R532" i="4"/>
  <c r="R532" i="5" s="1"/>
  <c r="R649" i="4"/>
  <c r="R649" i="5" s="1"/>
  <c r="R672" i="4"/>
  <c r="R672" i="5" s="1"/>
  <c r="R305" i="4"/>
  <c r="R305" i="5" s="1"/>
  <c r="R662" i="4"/>
  <c r="R662" i="5" s="1"/>
  <c r="R609" i="4"/>
  <c r="R609" i="5" s="1"/>
  <c r="R678" i="4"/>
  <c r="R678" i="5" s="1"/>
  <c r="R684" i="4"/>
  <c r="R684" i="5" s="1"/>
  <c r="R634" i="4"/>
  <c r="R634" i="5" s="1"/>
  <c r="R112" i="4"/>
  <c r="R112" i="5" s="1"/>
  <c r="R144" i="4"/>
  <c r="R144" i="5" s="1"/>
  <c r="R101" i="4"/>
  <c r="R101" i="5" s="1"/>
  <c r="R60" i="4"/>
  <c r="R60" i="5" s="1"/>
  <c r="R191" i="4"/>
  <c r="R191" i="5" s="1"/>
  <c r="R217" i="4"/>
  <c r="R217" i="5" s="1"/>
  <c r="R295" i="4"/>
  <c r="R295" i="5" s="1"/>
  <c r="R356" i="4"/>
  <c r="R356" i="5" s="1"/>
  <c r="R123" i="4"/>
  <c r="R123" i="5" s="1"/>
  <c r="R242" i="4"/>
  <c r="R242" i="5" s="1"/>
  <c r="R270" i="4"/>
  <c r="R270" i="5" s="1"/>
  <c r="R304" i="4"/>
  <c r="R304" i="5" s="1"/>
  <c r="R344" i="4"/>
  <c r="R344" i="5" s="1"/>
  <c r="R228" i="4"/>
  <c r="R228" i="5" s="1"/>
  <c r="R215" i="4"/>
  <c r="R215" i="5" s="1"/>
  <c r="R342" i="4"/>
  <c r="R342" i="5" s="1"/>
  <c r="R190" i="4"/>
  <c r="R190" i="5" s="1"/>
  <c r="R359" i="4"/>
  <c r="R359" i="5" s="1"/>
  <c r="R407" i="4"/>
  <c r="R407" i="5" s="1"/>
  <c r="R418" i="4"/>
  <c r="R418" i="5" s="1"/>
  <c r="R156" i="4"/>
  <c r="R156" i="5" s="1"/>
  <c r="R293" i="4"/>
  <c r="R293" i="5" s="1"/>
  <c r="R301" i="4"/>
  <c r="R301" i="5" s="1"/>
  <c r="R456" i="4"/>
  <c r="R456" i="5" s="1"/>
  <c r="R459" i="4"/>
  <c r="R459" i="5" s="1"/>
  <c r="R603" i="4"/>
  <c r="R603" i="5" s="1"/>
  <c r="R619" i="4"/>
  <c r="R619" i="5" s="1"/>
  <c r="R380" i="4"/>
  <c r="R380" i="5" s="1"/>
  <c r="R498" i="4"/>
  <c r="R498" i="5" s="1"/>
  <c r="R542" i="4"/>
  <c r="R542" i="5" s="1"/>
  <c r="R457" i="4"/>
  <c r="R457" i="5" s="1"/>
  <c r="R575" i="4"/>
  <c r="R575" i="5" s="1"/>
  <c r="R468" i="4"/>
  <c r="R468" i="5" s="1"/>
  <c r="R484" i="4"/>
  <c r="R484" i="5" s="1"/>
  <c r="R658" i="4"/>
  <c r="R658" i="5" s="1"/>
  <c r="R602" i="4"/>
  <c r="R602" i="5" s="1"/>
  <c r="R590" i="4"/>
  <c r="R590" i="5" s="1"/>
  <c r="R642" i="4"/>
  <c r="R642" i="5" s="1"/>
  <c r="R673" i="4"/>
  <c r="R673" i="5" s="1"/>
  <c r="R660" i="4"/>
  <c r="R660" i="5" s="1"/>
  <c r="R666" i="4"/>
  <c r="R666" i="5" s="1"/>
  <c r="T36" i="1"/>
  <c r="S35" i="1"/>
  <c r="AI33" i="1" l="1"/>
  <c r="S37" i="4"/>
  <c r="S37" i="5" s="1"/>
  <c r="S10" i="4"/>
  <c r="S10" i="5" s="1"/>
  <c r="S58" i="4"/>
  <c r="S58" i="5" s="1"/>
  <c r="S73" i="4"/>
  <c r="S73" i="5" s="1"/>
  <c r="S44" i="4"/>
  <c r="S44" i="5" s="1"/>
  <c r="S68" i="4"/>
  <c r="S68" i="5" s="1"/>
  <c r="S132" i="4"/>
  <c r="S132" i="5" s="1"/>
  <c r="S240" i="4"/>
  <c r="S240" i="5" s="1"/>
  <c r="S204" i="4"/>
  <c r="S204" i="5" s="1"/>
  <c r="S210" i="4"/>
  <c r="S210" i="5" s="1"/>
  <c r="S350" i="4"/>
  <c r="S350" i="5" s="1"/>
  <c r="S366" i="4"/>
  <c r="S366" i="5" s="1"/>
  <c r="S181" i="4"/>
  <c r="S181" i="5" s="1"/>
  <c r="S340" i="4"/>
  <c r="S340" i="5" s="1"/>
  <c r="S413" i="4"/>
  <c r="S413" i="5" s="1"/>
  <c r="S388" i="4"/>
  <c r="S388" i="5" s="1"/>
  <c r="S514" i="4"/>
  <c r="S514" i="5" s="1"/>
  <c r="S206" i="4"/>
  <c r="S206" i="5" s="1"/>
  <c r="S152" i="4"/>
  <c r="S152" i="5" s="1"/>
  <c r="S507" i="4"/>
  <c r="S507" i="5" s="1"/>
  <c r="S594" i="4"/>
  <c r="S594" i="5" s="1"/>
  <c r="S551" i="4"/>
  <c r="S551" i="5" s="1"/>
  <c r="S519" i="4"/>
  <c r="S519" i="5" s="1"/>
  <c r="S494" i="4"/>
  <c r="S494" i="5" s="1"/>
  <c r="S548" i="4"/>
  <c r="S548" i="5" s="1"/>
  <c r="S88" i="4"/>
  <c r="S88" i="5" s="1"/>
  <c r="S108" i="4"/>
  <c r="S108" i="5" s="1"/>
  <c r="S18" i="4"/>
  <c r="S18" i="5" s="1"/>
  <c r="S75" i="4"/>
  <c r="S75" i="5" s="1"/>
  <c r="S47" i="4"/>
  <c r="S47" i="5" s="1"/>
  <c r="S20" i="4"/>
  <c r="S20" i="5" s="1"/>
  <c r="S318" i="4"/>
  <c r="S318" i="5" s="1"/>
  <c r="S221" i="4"/>
  <c r="S221" i="5" s="1"/>
  <c r="S307" i="4"/>
  <c r="S307" i="5" s="1"/>
  <c r="S150" i="4"/>
  <c r="S150" i="5" s="1"/>
  <c r="S235" i="4"/>
  <c r="S235" i="5" s="1"/>
  <c r="S243" i="4"/>
  <c r="S243" i="5" s="1"/>
  <c r="S186" i="4"/>
  <c r="S186" i="5" s="1"/>
  <c r="S333" i="4"/>
  <c r="S333" i="5" s="1"/>
  <c r="S133" i="4"/>
  <c r="S133" i="5" s="1"/>
  <c r="S226" i="4"/>
  <c r="S226" i="5" s="1"/>
  <c r="S357" i="4"/>
  <c r="S357" i="5" s="1"/>
  <c r="S393" i="4"/>
  <c r="S393" i="5" s="1"/>
  <c r="S482" i="4"/>
  <c r="S482" i="5" s="1"/>
  <c r="S485" i="4"/>
  <c r="S485" i="5" s="1"/>
  <c r="S202" i="4"/>
  <c r="S202" i="5" s="1"/>
  <c r="S479" i="4"/>
  <c r="S479" i="5" s="1"/>
  <c r="S607" i="4"/>
  <c r="S607" i="5" s="1"/>
  <c r="S643" i="4"/>
  <c r="S643" i="5" s="1"/>
  <c r="S504" i="4"/>
  <c r="S504" i="5" s="1"/>
  <c r="S523" i="4"/>
  <c r="S523" i="5" s="1"/>
  <c r="S486" i="4"/>
  <c r="S486" i="5" s="1"/>
  <c r="S516" i="4"/>
  <c r="S516" i="5" s="1"/>
  <c r="S89" i="4"/>
  <c r="S89" i="5" s="1"/>
  <c r="S166" i="4"/>
  <c r="S166" i="5" s="1"/>
  <c r="S353" i="4"/>
  <c r="S353" i="5" s="1"/>
  <c r="S147" i="4"/>
  <c r="S147" i="5" s="1"/>
  <c r="S520" i="4"/>
  <c r="S520" i="5" s="1"/>
  <c r="S581" i="4"/>
  <c r="S581" i="5" s="1"/>
  <c r="S644" i="4"/>
  <c r="S644" i="5" s="1"/>
  <c r="S128" i="4"/>
  <c r="S128" i="5" s="1"/>
  <c r="S125" i="4"/>
  <c r="S125" i="5" s="1"/>
  <c r="S338" i="4"/>
  <c r="S338" i="5" s="1"/>
  <c r="S233" i="4"/>
  <c r="S233" i="5" s="1"/>
  <c r="S257" i="4"/>
  <c r="S257" i="5" s="1"/>
  <c r="S378" i="4"/>
  <c r="S378" i="5" s="1"/>
  <c r="S135" i="4"/>
  <c r="S135" i="5" s="1"/>
  <c r="S332" i="4"/>
  <c r="S332" i="5" s="1"/>
  <c r="S429" i="4"/>
  <c r="S429" i="5" s="1"/>
  <c r="S387" i="4"/>
  <c r="S387" i="5" s="1"/>
  <c r="S124" i="4"/>
  <c r="S124" i="5" s="1"/>
  <c r="S372" i="4"/>
  <c r="S372" i="5" s="1"/>
  <c r="S408" i="4"/>
  <c r="S408" i="5" s="1"/>
  <c r="S446" i="4"/>
  <c r="S446" i="5" s="1"/>
  <c r="S654" i="4"/>
  <c r="S654" i="5" s="1"/>
  <c r="S559" i="4"/>
  <c r="S559" i="5" s="1"/>
  <c r="S473" i="4"/>
  <c r="S473" i="5" s="1"/>
  <c r="S461" i="4"/>
  <c r="S461" i="5" s="1"/>
  <c r="S627" i="4"/>
  <c r="S627" i="5" s="1"/>
  <c r="S555" i="4"/>
  <c r="S555" i="5" s="1"/>
  <c r="S657" i="4"/>
  <c r="S657" i="5" s="1"/>
  <c r="S41" i="4"/>
  <c r="S41" i="5" s="1"/>
  <c r="S54" i="4"/>
  <c r="S54" i="5" s="1"/>
  <c r="S11" i="4"/>
  <c r="S11" i="5" s="1"/>
  <c r="S236" i="4"/>
  <c r="S236" i="5" s="1"/>
  <c r="S244" i="4"/>
  <c r="S244" i="5" s="1"/>
  <c r="S256" i="4"/>
  <c r="S256" i="5" s="1"/>
  <c r="S118" i="4"/>
  <c r="S118" i="5" s="1"/>
  <c r="S171" i="4"/>
  <c r="S171" i="5" s="1"/>
  <c r="S322" i="4"/>
  <c r="S322" i="5" s="1"/>
  <c r="S334" i="4"/>
  <c r="S334" i="5" s="1"/>
  <c r="S141" i="4"/>
  <c r="S141" i="5" s="1"/>
  <c r="S106" i="4"/>
  <c r="S106" i="5" s="1"/>
  <c r="S192" i="4"/>
  <c r="S192" i="5" s="1"/>
  <c r="S319" i="4"/>
  <c r="S319" i="5" s="1"/>
  <c r="S95" i="4"/>
  <c r="S95" i="5" s="1"/>
  <c r="S398" i="4"/>
  <c r="S398" i="5" s="1"/>
  <c r="S430" i="4"/>
  <c r="S430" i="5" s="1"/>
  <c r="S287" i="4"/>
  <c r="S287" i="5" s="1"/>
  <c r="S286" i="4"/>
  <c r="S286" i="5" s="1"/>
  <c r="S305" i="4"/>
  <c r="S305" i="5" s="1"/>
  <c r="S420" i="4"/>
  <c r="S420" i="5" s="1"/>
  <c r="S428" i="4"/>
  <c r="S428" i="5" s="1"/>
  <c r="S442" i="4"/>
  <c r="S442" i="5" s="1"/>
  <c r="S506" i="4"/>
  <c r="S506" i="5" s="1"/>
  <c r="S296" i="4"/>
  <c r="S296" i="5" s="1"/>
  <c r="S435" i="4"/>
  <c r="S435" i="5" s="1"/>
  <c r="S415" i="4"/>
  <c r="S415" i="5" s="1"/>
  <c r="S634" i="4"/>
  <c r="S634" i="5" s="1"/>
  <c r="S662" i="4"/>
  <c r="S662" i="5" s="1"/>
  <c r="S678" i="4"/>
  <c r="S678" i="5" s="1"/>
  <c r="S496" i="4"/>
  <c r="S496" i="5" s="1"/>
  <c r="S609" i="4"/>
  <c r="S609" i="5" s="1"/>
  <c r="S586" i="4"/>
  <c r="S586" i="5" s="1"/>
  <c r="S285" i="4"/>
  <c r="S285" i="5" s="1"/>
  <c r="S477" i="4"/>
  <c r="S477" i="5" s="1"/>
  <c r="S436" i="4"/>
  <c r="S436" i="5" s="1"/>
  <c r="S532" i="4"/>
  <c r="S532" i="5" s="1"/>
  <c r="S684" i="4"/>
  <c r="S684" i="5" s="1"/>
  <c r="S683" i="4"/>
  <c r="S683" i="5" s="1"/>
  <c r="S672" i="4"/>
  <c r="S672" i="5" s="1"/>
  <c r="S533" i="4"/>
  <c r="S533" i="5" s="1"/>
  <c r="S649" i="4"/>
  <c r="S649" i="5" s="1"/>
  <c r="S53" i="4"/>
  <c r="S53" i="5" s="1"/>
  <c r="S57" i="4"/>
  <c r="S57" i="5" s="1"/>
  <c r="S81" i="4"/>
  <c r="S81" i="5" s="1"/>
  <c r="S103" i="4"/>
  <c r="S103" i="5" s="1"/>
  <c r="S164" i="4"/>
  <c r="S164" i="5" s="1"/>
  <c r="S303" i="4"/>
  <c r="S303" i="5" s="1"/>
  <c r="S267" i="4"/>
  <c r="S267" i="5" s="1"/>
  <c r="S280" i="4"/>
  <c r="S280" i="5" s="1"/>
  <c r="S203" i="4"/>
  <c r="S203" i="5" s="1"/>
  <c r="S143" i="4"/>
  <c r="S143" i="5" s="1"/>
  <c r="S250" i="4"/>
  <c r="S250" i="5" s="1"/>
  <c r="S414" i="4"/>
  <c r="S414" i="5" s="1"/>
  <c r="S230" i="4"/>
  <c r="S230" i="5" s="1"/>
  <c r="S405" i="4"/>
  <c r="S405" i="5" s="1"/>
  <c r="S379" i="4"/>
  <c r="S379" i="5" s="1"/>
  <c r="S502" i="4"/>
  <c r="S502" i="5" s="1"/>
  <c r="S499" i="4"/>
  <c r="S499" i="5" s="1"/>
  <c r="S574" i="4"/>
  <c r="S574" i="5" s="1"/>
  <c r="S329" i="4"/>
  <c r="S329" i="5" s="1"/>
  <c r="S497" i="4"/>
  <c r="S497" i="5" s="1"/>
  <c r="S606" i="4"/>
  <c r="S606" i="5" s="1"/>
  <c r="S626" i="4"/>
  <c r="S626" i="5" s="1"/>
  <c r="S664" i="4"/>
  <c r="S664" i="5" s="1"/>
  <c r="S492" i="4"/>
  <c r="S492" i="5" s="1"/>
  <c r="S376" i="4"/>
  <c r="S376" i="5" s="1"/>
  <c r="S493" i="4"/>
  <c r="S493" i="5" s="1"/>
  <c r="S589" i="4"/>
  <c r="S589" i="5" s="1"/>
  <c r="S605" i="4"/>
  <c r="S605" i="5" s="1"/>
  <c r="S651" i="4"/>
  <c r="S651" i="5" s="1"/>
  <c r="S437" i="4"/>
  <c r="S437" i="5" s="1"/>
  <c r="S553" i="4"/>
  <c r="S553" i="5" s="1"/>
  <c r="S624" i="4"/>
  <c r="S624" i="5" s="1"/>
  <c r="S597" i="4"/>
  <c r="S597" i="5" s="1"/>
  <c r="S601" i="4"/>
  <c r="S601" i="5" s="1"/>
  <c r="S29" i="4"/>
  <c r="S29" i="5" s="1"/>
  <c r="S45" i="4"/>
  <c r="S45" i="5" s="1"/>
  <c r="S61" i="4"/>
  <c r="S61" i="5" s="1"/>
  <c r="S140" i="4"/>
  <c r="S140" i="5" s="1"/>
  <c r="S6" i="4"/>
  <c r="S6" i="5" s="1"/>
  <c r="S22" i="4"/>
  <c r="S22" i="5" s="1"/>
  <c r="S43" i="4"/>
  <c r="S43" i="5" s="1"/>
  <c r="S175" i="4"/>
  <c r="S175" i="5" s="1"/>
  <c r="S187" i="4"/>
  <c r="S187" i="5" s="1"/>
  <c r="S261" i="4"/>
  <c r="S261" i="5" s="1"/>
  <c r="S184" i="4"/>
  <c r="S184" i="5" s="1"/>
  <c r="S98" i="4"/>
  <c r="S98" i="5" s="1"/>
  <c r="S209" i="4"/>
  <c r="S209" i="5" s="1"/>
  <c r="S341" i="4"/>
  <c r="S341" i="5" s="1"/>
  <c r="S402" i="4"/>
  <c r="S402" i="5" s="1"/>
  <c r="S434" i="4"/>
  <c r="S434" i="5" s="1"/>
  <c r="S288" i="4"/>
  <c r="S288" i="5" s="1"/>
  <c r="S421" i="4"/>
  <c r="S421" i="5" s="1"/>
  <c r="S411" i="4"/>
  <c r="S411" i="5" s="1"/>
  <c r="S578" i="4"/>
  <c r="S578" i="5" s="1"/>
  <c r="S375" i="4"/>
  <c r="S375" i="5" s="1"/>
  <c r="S469" i="4"/>
  <c r="S469" i="5" s="1"/>
  <c r="S676" i="4"/>
  <c r="S676" i="5" s="1"/>
  <c r="S583" i="4"/>
  <c r="S583" i="5" s="1"/>
  <c r="S685" i="4"/>
  <c r="S685" i="5" s="1"/>
  <c r="S472" i="4"/>
  <c r="S472" i="5" s="1"/>
  <c r="S653" i="4"/>
  <c r="S653" i="5" s="1"/>
  <c r="S582" i="4"/>
  <c r="S582" i="5" s="1"/>
  <c r="S444" i="4"/>
  <c r="S444" i="5" s="1"/>
  <c r="S540" i="4"/>
  <c r="S540" i="5" s="1"/>
  <c r="S448" i="4"/>
  <c r="S448" i="5" s="1"/>
  <c r="S503" i="4"/>
  <c r="S503" i="5" s="1"/>
  <c r="S65" i="4"/>
  <c r="S65" i="5" s="1"/>
  <c r="S80" i="4"/>
  <c r="S80" i="5" s="1"/>
  <c r="S116" i="4"/>
  <c r="S116" i="5" s="1"/>
  <c r="S113" i="4"/>
  <c r="S113" i="5" s="1"/>
  <c r="S79" i="4"/>
  <c r="S79" i="5" s="1"/>
  <c r="S8" i="4"/>
  <c r="S8" i="5" s="1"/>
  <c r="S232" i="4"/>
  <c r="S232" i="5" s="1"/>
  <c r="S252" i="4"/>
  <c r="S252" i="5" s="1"/>
  <c r="S86" i="4"/>
  <c r="S86" i="5" s="1"/>
  <c r="S208" i="4"/>
  <c r="S208" i="5" s="1"/>
  <c r="S352" i="4"/>
  <c r="S352" i="5" s="1"/>
  <c r="S251" i="4"/>
  <c r="S251" i="5" s="1"/>
  <c r="S154" i="4"/>
  <c r="S154" i="5" s="1"/>
  <c r="S174" i="4"/>
  <c r="S174" i="5" s="1"/>
  <c r="S308" i="4"/>
  <c r="S308" i="5" s="1"/>
  <c r="S198" i="4"/>
  <c r="S198" i="5" s="1"/>
  <c r="S254" i="4"/>
  <c r="S254" i="5" s="1"/>
  <c r="S292" i="4"/>
  <c r="S292" i="5" s="1"/>
  <c r="S211" i="4"/>
  <c r="S211" i="5" s="1"/>
  <c r="S412" i="4"/>
  <c r="S412" i="5" s="1"/>
  <c r="S566" i="4"/>
  <c r="S566" i="5" s="1"/>
  <c r="S474" i="4"/>
  <c r="S474" i="5" s="1"/>
  <c r="S509" i="4"/>
  <c r="S509" i="5" s="1"/>
  <c r="S618" i="4"/>
  <c r="S618" i="5" s="1"/>
  <c r="S487" i="4"/>
  <c r="S487" i="5" s="1"/>
  <c r="S648" i="4"/>
  <c r="S648" i="5" s="1"/>
  <c r="S665" i="4"/>
  <c r="S665" i="5" s="1"/>
  <c r="S475" i="4"/>
  <c r="S475" i="5" s="1"/>
  <c r="S547" i="4"/>
  <c r="S547" i="5" s="1"/>
  <c r="S564" i="4"/>
  <c r="S564" i="5" s="1"/>
  <c r="S612" i="4"/>
  <c r="S612" i="5" s="1"/>
  <c r="S668" i="4"/>
  <c r="S668" i="5" s="1"/>
  <c r="S611" i="4"/>
  <c r="S611" i="5" s="1"/>
  <c r="S615" i="4"/>
  <c r="S615" i="5" s="1"/>
  <c r="S568" i="4"/>
  <c r="S568" i="5" s="1"/>
  <c r="S565" i="4"/>
  <c r="S565" i="5" s="1"/>
  <c r="S554" i="4"/>
  <c r="S554" i="5" s="1"/>
  <c r="S491" i="4"/>
  <c r="S491" i="5" s="1"/>
  <c r="S163" i="4"/>
  <c r="S163" i="5" s="1"/>
  <c r="S315" i="4"/>
  <c r="S315" i="5" s="1"/>
  <c r="S416" i="4"/>
  <c r="S416" i="5" s="1"/>
  <c r="S557" i="4"/>
  <c r="S557" i="5" s="1"/>
  <c r="S667" i="4"/>
  <c r="S667" i="5" s="1"/>
  <c r="S476" i="4"/>
  <c r="S476" i="5" s="1"/>
  <c r="S617" i="4"/>
  <c r="S617" i="5" s="1"/>
  <c r="S99" i="4"/>
  <c r="S99" i="5" s="1"/>
  <c r="S167" i="4"/>
  <c r="S167" i="5" s="1"/>
  <c r="S82" i="4"/>
  <c r="S82" i="5" s="1"/>
  <c r="S424" i="4"/>
  <c r="S424" i="5" s="1"/>
  <c r="S556" i="4"/>
  <c r="S556" i="5" s="1"/>
  <c r="S530" i="4"/>
  <c r="S530" i="5" s="1"/>
  <c r="S536" i="4"/>
  <c r="S536" i="5" s="1"/>
  <c r="S447" i="4"/>
  <c r="S447" i="5" s="1"/>
  <c r="S13" i="4"/>
  <c r="S13" i="5" s="1"/>
  <c r="S39" i="4"/>
  <c r="S39" i="5" s="1"/>
  <c r="S67" i="4"/>
  <c r="S67" i="5" s="1"/>
  <c r="S129" i="4"/>
  <c r="S129" i="5" s="1"/>
  <c r="S326" i="4"/>
  <c r="S326" i="5" s="1"/>
  <c r="S269" i="4"/>
  <c r="S269" i="5" s="1"/>
  <c r="S161" i="4"/>
  <c r="S161" i="5" s="1"/>
  <c r="S433" i="4"/>
  <c r="S433" i="5" s="1"/>
  <c r="S395" i="4"/>
  <c r="S395" i="5" s="1"/>
  <c r="S419" i="4"/>
  <c r="S419" i="5" s="1"/>
  <c r="S110" i="4"/>
  <c r="S110" i="5" s="1"/>
  <c r="S686" i="4"/>
  <c r="S686" i="5" s="1"/>
  <c r="S521" i="4"/>
  <c r="S521" i="5" s="1"/>
  <c r="S577" i="4"/>
  <c r="S577" i="5" s="1"/>
  <c r="S580" i="4"/>
  <c r="S580" i="5" s="1"/>
  <c r="S112" i="4"/>
  <c r="S112" i="5" s="1"/>
  <c r="S101" i="4"/>
  <c r="S101" i="5" s="1"/>
  <c r="S60" i="4"/>
  <c r="S60" i="5" s="1"/>
  <c r="S144" i="4"/>
  <c r="S144" i="5" s="1"/>
  <c r="S228" i="4"/>
  <c r="S228" i="5" s="1"/>
  <c r="S191" i="4"/>
  <c r="S191" i="5" s="1"/>
  <c r="S342" i="4"/>
  <c r="S342" i="5" s="1"/>
  <c r="S217" i="4"/>
  <c r="S217" i="5" s="1"/>
  <c r="S156" i="4"/>
  <c r="S156" i="5" s="1"/>
  <c r="S295" i="4"/>
  <c r="S295" i="5" s="1"/>
  <c r="S356" i="4"/>
  <c r="S356" i="5" s="1"/>
  <c r="S123" i="4"/>
  <c r="S123" i="5" s="1"/>
  <c r="S190" i="4"/>
  <c r="S190" i="5" s="1"/>
  <c r="S418" i="4"/>
  <c r="S418" i="5" s="1"/>
  <c r="S301" i="4"/>
  <c r="S301" i="5" s="1"/>
  <c r="S242" i="4"/>
  <c r="S242" i="5" s="1"/>
  <c r="S293" i="4"/>
  <c r="S293" i="5" s="1"/>
  <c r="S215" i="4"/>
  <c r="S215" i="5" s="1"/>
  <c r="S380" i="4"/>
  <c r="S380" i="5" s="1"/>
  <c r="S344" i="4"/>
  <c r="S344" i="5" s="1"/>
  <c r="S407" i="4"/>
  <c r="S407" i="5" s="1"/>
  <c r="S457" i="4"/>
  <c r="S457" i="5" s="1"/>
  <c r="S359" i="4"/>
  <c r="S359" i="5" s="1"/>
  <c r="S542" i="4"/>
  <c r="S542" i="5" s="1"/>
  <c r="S270" i="4"/>
  <c r="S270" i="5" s="1"/>
  <c r="S590" i="4"/>
  <c r="S590" i="5" s="1"/>
  <c r="S602" i="4"/>
  <c r="S602" i="5" s="1"/>
  <c r="S642" i="4"/>
  <c r="S642" i="5" s="1"/>
  <c r="S658" i="4"/>
  <c r="S658" i="5" s="1"/>
  <c r="S666" i="4"/>
  <c r="S666" i="5" s="1"/>
  <c r="S459" i="4"/>
  <c r="S459" i="5" s="1"/>
  <c r="S468" i="4"/>
  <c r="S468" i="5" s="1"/>
  <c r="S456" i="4"/>
  <c r="S456" i="5" s="1"/>
  <c r="S575" i="4"/>
  <c r="S575" i="5" s="1"/>
  <c r="S603" i="4"/>
  <c r="S603" i="5" s="1"/>
  <c r="S619" i="4"/>
  <c r="S619" i="5" s="1"/>
  <c r="S660" i="4"/>
  <c r="S660" i="5" s="1"/>
  <c r="S304" i="4"/>
  <c r="S304" i="5" s="1"/>
  <c r="S484" i="4"/>
  <c r="S484" i="5" s="1"/>
  <c r="S498" i="4"/>
  <c r="S498" i="5" s="1"/>
  <c r="S673" i="4"/>
  <c r="S673" i="5" s="1"/>
  <c r="S74" i="4"/>
  <c r="S74" i="5" s="1"/>
  <c r="S105" i="4"/>
  <c r="S105" i="5" s="1"/>
  <c r="S229" i="4"/>
  <c r="S229" i="5" s="1"/>
  <c r="S290" i="4"/>
  <c r="S290" i="5" s="1"/>
  <c r="S176" i="4"/>
  <c r="S176" i="5" s="1"/>
  <c r="S331" i="4"/>
  <c r="S331" i="5" s="1"/>
  <c r="S223" i="4"/>
  <c r="S223" i="5" s="1"/>
  <c r="S227" i="4"/>
  <c r="S227" i="5" s="1"/>
  <c r="S255" i="4"/>
  <c r="S255" i="5" s="1"/>
  <c r="S170" i="4"/>
  <c r="S170" i="5" s="1"/>
  <c r="S317" i="4"/>
  <c r="S317" i="5" s="1"/>
  <c r="S325" i="4"/>
  <c r="S325" i="5" s="1"/>
  <c r="S386" i="4"/>
  <c r="S386" i="5" s="1"/>
  <c r="S337" i="4"/>
  <c r="S337" i="5" s="1"/>
  <c r="S238" i="4"/>
  <c r="S238" i="5" s="1"/>
  <c r="S432" i="4"/>
  <c r="S432" i="5" s="1"/>
  <c r="S438" i="4"/>
  <c r="S438" i="5" s="1"/>
  <c r="S501" i="4"/>
  <c r="S501" i="5" s="1"/>
  <c r="S400" i="4"/>
  <c r="S400" i="5" s="1"/>
  <c r="S537" i="4"/>
  <c r="S537" i="5" s="1"/>
  <c r="S522" i="4"/>
  <c r="S522" i="5" s="1"/>
  <c r="S630" i="4"/>
  <c r="S630" i="5" s="1"/>
  <c r="S646" i="4"/>
  <c r="S646" i="5" s="1"/>
  <c r="S670" i="4"/>
  <c r="S670" i="5" s="1"/>
  <c r="S674" i="4"/>
  <c r="S674" i="5" s="1"/>
  <c r="S465" i="4"/>
  <c r="S465" i="5" s="1"/>
  <c r="S539" i="4"/>
  <c r="S539" i="5" s="1"/>
  <c r="S462" i="4"/>
  <c r="S462" i="5" s="1"/>
  <c r="S623" i="4"/>
  <c r="S623" i="5" s="1"/>
  <c r="S635" i="4"/>
  <c r="S635" i="5" s="1"/>
  <c r="S637" i="4"/>
  <c r="S637" i="5" s="1"/>
  <c r="S137" i="4"/>
  <c r="S137" i="5" s="1"/>
  <c r="S84" i="4"/>
  <c r="S84" i="5" s="1"/>
  <c r="S96" i="4"/>
  <c r="S96" i="5" s="1"/>
  <c r="S100" i="4"/>
  <c r="S100" i="5" s="1"/>
  <c r="S120" i="4"/>
  <c r="S120" i="5" s="1"/>
  <c r="S34" i="4"/>
  <c r="S34" i="5" s="1"/>
  <c r="S38" i="4"/>
  <c r="S38" i="5" s="1"/>
  <c r="S59" i="4"/>
  <c r="S59" i="5" s="1"/>
  <c r="S77" i="4"/>
  <c r="S77" i="5" s="1"/>
  <c r="S12" i="4"/>
  <c r="S12" i="5" s="1"/>
  <c r="S36" i="4"/>
  <c r="S36" i="5" s="1"/>
  <c r="S130" i="4"/>
  <c r="S130" i="5" s="1"/>
  <c r="S131" i="4"/>
  <c r="S131" i="5" s="1"/>
  <c r="S260" i="4"/>
  <c r="S260" i="5" s="1"/>
  <c r="S306" i="4"/>
  <c r="S306" i="5" s="1"/>
  <c r="S314" i="4"/>
  <c r="S314" i="5" s="1"/>
  <c r="S219" i="4"/>
  <c r="S219" i="5" s="1"/>
  <c r="S271" i="4"/>
  <c r="S271" i="5" s="1"/>
  <c r="S78" i="4"/>
  <c r="S78" i="5" s="1"/>
  <c r="S91" i="4"/>
  <c r="S91" i="5" s="1"/>
  <c r="S165" i="4"/>
  <c r="S165" i="5" s="1"/>
  <c r="S316" i="4"/>
  <c r="S316" i="5" s="1"/>
  <c r="S467" i="4"/>
  <c r="S467" i="5" s="1"/>
  <c r="S392" i="4"/>
  <c r="S392" i="5" s="1"/>
  <c r="S620" i="4"/>
  <c r="S620" i="5" s="1"/>
  <c r="S585" i="4"/>
  <c r="S585" i="5" s="1"/>
  <c r="S529" i="4"/>
  <c r="S529" i="5" s="1"/>
  <c r="S671" i="4"/>
  <c r="S671" i="5" s="1"/>
  <c r="S512" i="4"/>
  <c r="S512" i="5" s="1"/>
  <c r="S573" i="4"/>
  <c r="S573" i="5" s="1"/>
  <c r="S49" i="4"/>
  <c r="S49" i="5" s="1"/>
  <c r="S149" i="4"/>
  <c r="S149" i="5" s="1"/>
  <c r="S92" i="4"/>
  <c r="S92" i="5" s="1"/>
  <c r="S14" i="4"/>
  <c r="S14" i="5" s="1"/>
  <c r="S55" i="4"/>
  <c r="S55" i="5" s="1"/>
  <c r="S216" i="4"/>
  <c r="S216" i="5" s="1"/>
  <c r="S268" i="4"/>
  <c r="S268" i="5" s="1"/>
  <c r="S179" i="4"/>
  <c r="S179" i="5" s="1"/>
  <c r="S346" i="4"/>
  <c r="S346" i="5" s="1"/>
  <c r="S237" i="4"/>
  <c r="S237" i="5" s="1"/>
  <c r="S90" i="4"/>
  <c r="S90" i="5" s="1"/>
  <c r="S323" i="4"/>
  <c r="S323" i="5" s="1"/>
  <c r="S422" i="4"/>
  <c r="S422" i="5" s="1"/>
  <c r="S381" i="4"/>
  <c r="S381" i="5" s="1"/>
  <c r="S397" i="4"/>
  <c r="S397" i="5" s="1"/>
  <c r="S409" i="4"/>
  <c r="S409" i="5" s="1"/>
  <c r="S266" i="4"/>
  <c r="S266" i="5" s="1"/>
  <c r="S534" i="4"/>
  <c r="S534" i="5" s="1"/>
  <c r="S360" i="4"/>
  <c r="S360" i="5" s="1"/>
  <c r="S345" i="4"/>
  <c r="S345" i="5" s="1"/>
  <c r="S579" i="4"/>
  <c r="S579" i="5" s="1"/>
  <c r="S445" i="4"/>
  <c r="S445" i="5" s="1"/>
  <c r="S592" i="4"/>
  <c r="S592" i="5" s="1"/>
  <c r="S608" i="4"/>
  <c r="S608" i="5" s="1"/>
  <c r="S584" i="4"/>
  <c r="S584" i="5" s="1"/>
  <c r="S451" i="4"/>
  <c r="S451" i="5" s="1"/>
  <c r="S596" i="4"/>
  <c r="S596" i="5" s="1"/>
  <c r="S443" i="4"/>
  <c r="S443" i="5" s="1"/>
  <c r="S587" i="4"/>
  <c r="S587" i="5" s="1"/>
  <c r="S647" i="4"/>
  <c r="S647" i="5" s="1"/>
  <c r="S663" i="4"/>
  <c r="S663" i="5" s="1"/>
  <c r="S675" i="4"/>
  <c r="S675" i="5" s="1"/>
  <c r="S616" i="4"/>
  <c r="S616" i="5" s="1"/>
  <c r="S628" i="4"/>
  <c r="S628" i="5" s="1"/>
  <c r="S588" i="4"/>
  <c r="S588" i="5" s="1"/>
  <c r="S669" i="4"/>
  <c r="S669" i="5" s="1"/>
  <c r="S561" i="4"/>
  <c r="S561" i="5" s="1"/>
  <c r="S313" i="4"/>
  <c r="S313" i="5" s="1"/>
  <c r="S545" i="4"/>
  <c r="S545" i="5" s="1"/>
  <c r="AJ3" i="1"/>
  <c r="T32" i="4" s="1"/>
  <c r="T32" i="5" s="1"/>
  <c r="AJ7" i="1"/>
  <c r="AJ12" i="1"/>
  <c r="AJ20" i="1"/>
  <c r="AJ17" i="1"/>
  <c r="AJ30" i="1"/>
  <c r="AJ2" i="1"/>
  <c r="AJ14" i="1"/>
  <c r="AJ29" i="1"/>
  <c r="AJ22" i="1"/>
  <c r="AJ11" i="1"/>
  <c r="AJ9" i="1"/>
  <c r="AJ27" i="1"/>
  <c r="AJ25" i="1"/>
  <c r="T449" i="4" s="1"/>
  <c r="T449" i="5" s="1"/>
  <c r="AJ6" i="1"/>
  <c r="AJ5" i="1"/>
  <c r="AJ15" i="1"/>
  <c r="AJ8" i="1"/>
  <c r="AJ21" i="1"/>
  <c r="AJ28" i="1"/>
  <c r="T508" i="4" s="1"/>
  <c r="T508" i="5" s="1"/>
  <c r="AJ16" i="1"/>
  <c r="AJ10" i="1"/>
  <c r="AJ18" i="1"/>
  <c r="AJ23" i="1"/>
  <c r="AJ24" i="1"/>
  <c r="AJ13" i="1"/>
  <c r="AJ32" i="1"/>
  <c r="AJ26" i="1"/>
  <c r="AJ19" i="1"/>
  <c r="AJ31" i="1"/>
  <c r="AJ4" i="1"/>
  <c r="T69" i="4" s="1"/>
  <c r="T69" i="5" s="1"/>
  <c r="S142" i="4"/>
  <c r="S142" i="5" s="1"/>
  <c r="S85" i="4"/>
  <c r="S85" i="5" s="1"/>
  <c r="S56" i="4"/>
  <c r="S56" i="5" s="1"/>
  <c r="S241" i="4"/>
  <c r="S241" i="5" s="1"/>
  <c r="S122" i="4"/>
  <c r="S122" i="5" s="1"/>
  <c r="S201" i="4"/>
  <c r="S201" i="5" s="1"/>
  <c r="S343" i="4"/>
  <c r="S343" i="5" s="1"/>
  <c r="S259" i="4"/>
  <c r="S259" i="5" s="1"/>
  <c r="S162" i="4"/>
  <c r="S162" i="5" s="1"/>
  <c r="S207" i="4"/>
  <c r="S207" i="5" s="1"/>
  <c r="S222" i="4"/>
  <c r="S222" i="5" s="1"/>
  <c r="S312" i="4"/>
  <c r="S312" i="5" s="1"/>
  <c r="S185" i="4"/>
  <c r="S185" i="5" s="1"/>
  <c r="S246" i="4"/>
  <c r="S246" i="5" s="1"/>
  <c r="S569" i="4"/>
  <c r="S569" i="5" s="1"/>
  <c r="S593" i="4"/>
  <c r="S593" i="5" s="1"/>
  <c r="S633" i="4"/>
  <c r="S633" i="5" s="1"/>
  <c r="S500" i="4"/>
  <c r="S500" i="5" s="1"/>
  <c r="S641" i="4"/>
  <c r="S641" i="5" s="1"/>
  <c r="S483" i="4"/>
  <c r="S483" i="5" s="1"/>
  <c r="S604" i="4"/>
  <c r="S604" i="5" s="1"/>
  <c r="S629" i="4"/>
  <c r="S629" i="5" s="1"/>
  <c r="S51" i="4"/>
  <c r="S51" i="5" s="1"/>
  <c r="S48" i="4"/>
  <c r="S48" i="5" s="1"/>
  <c r="S52" i="4"/>
  <c r="S52" i="5" s="1"/>
  <c r="S64" i="4"/>
  <c r="S64" i="5" s="1"/>
  <c r="S294" i="4"/>
  <c r="S294" i="5" s="1"/>
  <c r="S302" i="4"/>
  <c r="S302" i="5" s="1"/>
  <c r="S310" i="4"/>
  <c r="S310" i="5" s="1"/>
  <c r="S188" i="4"/>
  <c r="S188" i="5" s="1"/>
  <c r="S205" i="4"/>
  <c r="S205" i="5" s="1"/>
  <c r="S327" i="4"/>
  <c r="S327" i="5" s="1"/>
  <c r="S339" i="4"/>
  <c r="S339" i="5" s="1"/>
  <c r="S199" i="4"/>
  <c r="S199" i="5" s="1"/>
  <c r="S297" i="4"/>
  <c r="S297" i="5" s="1"/>
  <c r="S262" i="4"/>
  <c r="S262" i="5" s="1"/>
  <c r="S258" i="4"/>
  <c r="S258" i="5" s="1"/>
  <c r="S365" i="4"/>
  <c r="S365" i="5" s="1"/>
  <c r="S389" i="4"/>
  <c r="S389" i="5" s="1"/>
  <c r="S321" i="4"/>
  <c r="S321" i="5" s="1"/>
  <c r="S563" i="4"/>
  <c r="S563" i="5" s="1"/>
  <c r="S458" i="4"/>
  <c r="S458" i="5" s="1"/>
  <c r="S636" i="4"/>
  <c r="S636" i="5" s="1"/>
  <c r="S625" i="4"/>
  <c r="S625" i="5" s="1"/>
  <c r="S681" i="4"/>
  <c r="S681" i="5" s="1"/>
  <c r="S632" i="4"/>
  <c r="S632" i="5" s="1"/>
  <c r="S652" i="4"/>
  <c r="S652" i="5" s="1"/>
  <c r="S544" i="4"/>
  <c r="S544" i="5" s="1"/>
  <c r="S631" i="4"/>
  <c r="S631" i="5" s="1"/>
  <c r="S677" i="4"/>
  <c r="S677" i="5" s="1"/>
  <c r="S463" i="4"/>
  <c r="S463" i="5" s="1"/>
  <c r="S562" i="4"/>
  <c r="S562" i="5" s="1"/>
  <c r="S460" i="4"/>
  <c r="S460" i="5" s="1"/>
  <c r="S390" i="4"/>
  <c r="S390" i="5" s="1"/>
  <c r="S410" i="4"/>
  <c r="S410" i="5" s="1"/>
  <c r="S300" i="4"/>
  <c r="S300" i="5" s="1"/>
  <c r="S371" i="4"/>
  <c r="S371" i="5" s="1"/>
  <c r="S571" i="4"/>
  <c r="S571" i="5" s="1"/>
  <c r="S455" i="4"/>
  <c r="S455" i="5" s="1"/>
  <c r="S26" i="4"/>
  <c r="S26" i="5" s="1"/>
  <c r="S62" i="4"/>
  <c r="S62" i="5" s="1"/>
  <c r="S70" i="4"/>
  <c r="S70" i="5" s="1"/>
  <c r="S28" i="4"/>
  <c r="S28" i="5" s="1"/>
  <c r="S214" i="4"/>
  <c r="S214" i="5" s="1"/>
  <c r="S155" i="4"/>
  <c r="S155" i="5" s="1"/>
  <c r="S330" i="4"/>
  <c r="S330" i="5" s="1"/>
  <c r="S87" i="4"/>
  <c r="S87" i="5" s="1"/>
  <c r="S273" i="4"/>
  <c r="S273" i="5" s="1"/>
  <c r="S151" i="4"/>
  <c r="S151" i="5" s="1"/>
  <c r="S299" i="4"/>
  <c r="S299" i="5" s="1"/>
  <c r="S111" i="4"/>
  <c r="S111" i="5" s="1"/>
  <c r="S153" i="4"/>
  <c r="S153" i="5" s="1"/>
  <c r="S231" i="4"/>
  <c r="S231" i="5" s="1"/>
  <c r="S349" i="4"/>
  <c r="S349" i="5" s="1"/>
  <c r="S358" i="4"/>
  <c r="S358" i="5" s="1"/>
  <c r="S362" i="4"/>
  <c r="S362" i="5" s="1"/>
  <c r="S374" i="4"/>
  <c r="S374" i="5" s="1"/>
  <c r="S394" i="4"/>
  <c r="S394" i="5" s="1"/>
  <c r="S94" i="4"/>
  <c r="S94" i="5" s="1"/>
  <c r="S425" i="4"/>
  <c r="S425" i="5" s="1"/>
  <c r="S289" i="4"/>
  <c r="S289" i="5" s="1"/>
  <c r="S363" i="4"/>
  <c r="S363" i="5" s="1"/>
  <c r="S396" i="4"/>
  <c r="S396" i="5" s="1"/>
  <c r="S470" i="4"/>
  <c r="S470" i="5" s="1"/>
  <c r="S531" i="4"/>
  <c r="S531" i="5" s="1"/>
  <c r="S383" i="4"/>
  <c r="S383" i="5" s="1"/>
  <c r="S570" i="4"/>
  <c r="S570" i="5" s="1"/>
  <c r="S107" i="4"/>
  <c r="S107" i="5" s="1"/>
  <c r="S598" i="4"/>
  <c r="S598" i="5" s="1"/>
  <c r="S610" i="4"/>
  <c r="S610" i="5" s="1"/>
  <c r="S682" i="4"/>
  <c r="S682" i="5" s="1"/>
  <c r="S464" i="4"/>
  <c r="S464" i="5" s="1"/>
  <c r="S490" i="4"/>
  <c r="S490" i="5" s="1"/>
  <c r="S680" i="4"/>
  <c r="S680" i="5" s="1"/>
  <c r="S234" i="4"/>
  <c r="S234" i="5" s="1"/>
  <c r="S5" i="4"/>
  <c r="S5" i="5" s="1"/>
  <c r="S30" i="4"/>
  <c r="S30" i="5" s="1"/>
  <c r="S126" i="4"/>
  <c r="S126" i="5" s="1"/>
  <c r="S134" i="4"/>
  <c r="S134" i="5" s="1"/>
  <c r="S83" i="4"/>
  <c r="S83" i="5" s="1"/>
  <c r="S224" i="4"/>
  <c r="S224" i="5" s="1"/>
  <c r="S102" i="4"/>
  <c r="S102" i="5" s="1"/>
  <c r="S183" i="4"/>
  <c r="S183" i="5" s="1"/>
  <c r="S265" i="4"/>
  <c r="S265" i="5" s="1"/>
  <c r="S168" i="4"/>
  <c r="S168" i="5" s="1"/>
  <c r="S178" i="4"/>
  <c r="S178" i="5" s="1"/>
  <c r="S182" i="4"/>
  <c r="S182" i="5" s="1"/>
  <c r="S218" i="4"/>
  <c r="S218" i="5" s="1"/>
  <c r="S370" i="4"/>
  <c r="S370" i="5" s="1"/>
  <c r="S382" i="4"/>
  <c r="S382" i="5" s="1"/>
  <c r="S426" i="4"/>
  <c r="S426" i="5" s="1"/>
  <c r="S369" i="4"/>
  <c r="S369" i="5" s="1"/>
  <c r="S385" i="4"/>
  <c r="S385" i="5" s="1"/>
  <c r="S427" i="4"/>
  <c r="S427" i="5" s="1"/>
  <c r="S368" i="4"/>
  <c r="S368" i="5" s="1"/>
  <c r="S169" i="4"/>
  <c r="S169" i="5" s="1"/>
  <c r="S489" i="4"/>
  <c r="S489" i="5" s="1"/>
  <c r="S384" i="4"/>
  <c r="S384" i="5" s="1"/>
  <c r="S367" i="4"/>
  <c r="S367" i="5" s="1"/>
  <c r="S543" i="4"/>
  <c r="S543" i="5" s="1"/>
  <c r="S480" i="4"/>
  <c r="S480" i="5" s="1"/>
  <c r="S511" i="4"/>
  <c r="S511" i="5" s="1"/>
  <c r="S659" i="4"/>
  <c r="S659" i="5" s="1"/>
  <c r="S541" i="4"/>
  <c r="S541" i="5" s="1"/>
  <c r="S613" i="4"/>
  <c r="S613" i="5" s="1"/>
  <c r="S488" i="4"/>
  <c r="S488" i="5" s="1"/>
  <c r="S454" i="4"/>
  <c r="S454" i="5" s="1"/>
  <c r="S517" i="4"/>
  <c r="S517" i="5" s="1"/>
  <c r="S7" i="4"/>
  <c r="S7" i="5" s="1"/>
  <c r="S23" i="4"/>
  <c r="S23" i="5" s="1"/>
  <c r="S40" i="4"/>
  <c r="S40" i="5" s="1"/>
  <c r="S213" i="4"/>
  <c r="S213" i="5" s="1"/>
  <c r="S177" i="4"/>
  <c r="S177" i="5" s="1"/>
  <c r="S173" i="4"/>
  <c r="S173" i="5" s="1"/>
  <c r="S450" i="4"/>
  <c r="S450" i="5" s="1"/>
  <c r="S638" i="4"/>
  <c r="S638" i="5" s="1"/>
  <c r="S560" i="4"/>
  <c r="S560" i="5" s="1"/>
  <c r="S535" i="4"/>
  <c r="S535" i="5" s="1"/>
  <c r="S466" i="4"/>
  <c r="S466" i="5" s="1"/>
  <c r="S515" i="4"/>
  <c r="S515" i="5" s="1"/>
  <c r="S679" i="4"/>
  <c r="S679" i="5" s="1"/>
  <c r="S600" i="4"/>
  <c r="S600" i="5" s="1"/>
  <c r="S576" i="4"/>
  <c r="S576" i="5" s="1"/>
  <c r="S567" i="4"/>
  <c r="S567" i="5" s="1"/>
  <c r="S33" i="4"/>
  <c r="S33" i="5" s="1"/>
  <c r="S104" i="4"/>
  <c r="S104" i="5" s="1"/>
  <c r="S46" i="4"/>
  <c r="S46" i="5" s="1"/>
  <c r="S117" i="4"/>
  <c r="S117" i="5" s="1"/>
  <c r="S19" i="4"/>
  <c r="S19" i="5" s="1"/>
  <c r="S31" i="4"/>
  <c r="S31" i="5" s="1"/>
  <c r="S71" i="4"/>
  <c r="S71" i="5" s="1"/>
  <c r="S159" i="4"/>
  <c r="S159" i="5" s="1"/>
  <c r="S253" i="4"/>
  <c r="S253" i="5" s="1"/>
  <c r="S284" i="4"/>
  <c r="S284" i="5" s="1"/>
  <c r="S180" i="4"/>
  <c r="S180" i="5" s="1"/>
  <c r="S158" i="4"/>
  <c r="S158" i="5" s="1"/>
  <c r="S193" i="4"/>
  <c r="S193" i="5" s="1"/>
  <c r="S324" i="4"/>
  <c r="S324" i="5" s="1"/>
  <c r="S377" i="4"/>
  <c r="S377" i="5" s="1"/>
  <c r="S403" i="4"/>
  <c r="S403" i="5" s="1"/>
  <c r="S328" i="4"/>
  <c r="S328" i="5" s="1"/>
  <c r="S157" i="4"/>
  <c r="S157" i="5" s="1"/>
  <c r="S423" i="4"/>
  <c r="S423" i="5" s="1"/>
  <c r="S399" i="4"/>
  <c r="S399" i="5" s="1"/>
  <c r="S189" i="4"/>
  <c r="S189" i="5" s="1"/>
  <c r="S639" i="4"/>
  <c r="S639" i="5" s="1"/>
  <c r="S558" i="4"/>
  <c r="S558" i="5" s="1"/>
  <c r="S148" i="4"/>
  <c r="S148" i="5" s="1"/>
  <c r="S93" i="4"/>
  <c r="S93" i="5" s="1"/>
  <c r="S136" i="4"/>
  <c r="S136" i="5" s="1"/>
  <c r="S248" i="4"/>
  <c r="S248" i="5" s="1"/>
  <c r="S298" i="4"/>
  <c r="S298" i="5" s="1"/>
  <c r="S119" i="4"/>
  <c r="S119" i="5" s="1"/>
  <c r="S139" i="4"/>
  <c r="S139" i="5" s="1"/>
  <c r="S225" i="4"/>
  <c r="S225" i="5" s="1"/>
  <c r="S160" i="4"/>
  <c r="S160" i="5" s="1"/>
  <c r="S335" i="4"/>
  <c r="S335" i="5" s="1"/>
  <c r="S347" i="4"/>
  <c r="S347" i="5" s="1"/>
  <c r="S247" i="4"/>
  <c r="S247" i="5" s="1"/>
  <c r="S263" i="4"/>
  <c r="S263" i="5" s="1"/>
  <c r="S138" i="4"/>
  <c r="S138" i="5" s="1"/>
  <c r="S373" i="4"/>
  <c r="S373" i="5" s="1"/>
  <c r="S404" i="4"/>
  <c r="S404" i="5" s="1"/>
  <c r="S614" i="4"/>
  <c r="S614" i="5" s="1"/>
  <c r="S439" i="4"/>
  <c r="S439" i="5" s="1"/>
  <c r="S621" i="4"/>
  <c r="S621" i="5" s="1"/>
  <c r="S591" i="4"/>
  <c r="S591" i="5" s="1"/>
  <c r="S655" i="4"/>
  <c r="S655" i="5" s="1"/>
  <c r="S440" i="4"/>
  <c r="S440" i="5" s="1"/>
  <c r="S452" i="4"/>
  <c r="S452" i="5" s="1"/>
  <c r="S9" i="4"/>
  <c r="S9" i="5" s="1"/>
  <c r="S145" i="4"/>
  <c r="S145" i="5" s="1"/>
  <c r="S63" i="4"/>
  <c r="S63" i="5" s="1"/>
  <c r="S76" i="4"/>
  <c r="S76" i="5" s="1"/>
  <c r="S24" i="4"/>
  <c r="S24" i="5" s="1"/>
  <c r="S72" i="4"/>
  <c r="S72" i="5" s="1"/>
  <c r="S272" i="4"/>
  <c r="S272" i="5" s="1"/>
  <c r="S249" i="4"/>
  <c r="S249" i="5" s="1"/>
  <c r="S311" i="4"/>
  <c r="S311" i="5" s="1"/>
  <c r="S406" i="4"/>
  <c r="S406" i="5" s="1"/>
  <c r="S309" i="4"/>
  <c r="S309" i="5" s="1"/>
  <c r="S279" i="4"/>
  <c r="S279" i="5" s="1"/>
  <c r="S348" i="4"/>
  <c r="S348" i="5" s="1"/>
  <c r="S361" i="4"/>
  <c r="S361" i="5" s="1"/>
  <c r="S354" i="4"/>
  <c r="S354" i="5" s="1"/>
  <c r="S364" i="4"/>
  <c r="S364" i="5" s="1"/>
  <c r="S538" i="4"/>
  <c r="S538" i="5" s="1"/>
  <c r="S481" i="4"/>
  <c r="S481" i="5" s="1"/>
  <c r="S645" i="4"/>
  <c r="S645" i="5" s="1"/>
  <c r="S661" i="4"/>
  <c r="S661" i="5" s="1"/>
  <c r="S431" i="4"/>
  <c r="S431" i="5" s="1"/>
  <c r="S595" i="4"/>
  <c r="S595" i="5" s="1"/>
  <c r="S441" i="4"/>
  <c r="S441" i="5" s="1"/>
  <c r="S505" i="4"/>
  <c r="S505" i="5" s="1"/>
  <c r="S453" i="4"/>
  <c r="S453" i="5" s="1"/>
  <c r="S21" i="4"/>
  <c r="S21" i="5" s="1"/>
  <c r="S97" i="4"/>
  <c r="S97" i="5" s="1"/>
  <c r="S109" i="4"/>
  <c r="S109" i="5" s="1"/>
  <c r="S264" i="4"/>
  <c r="S264" i="5" s="1"/>
  <c r="S245" i="4"/>
  <c r="S245" i="5" s="1"/>
  <c r="S239" i="4"/>
  <c r="S239" i="5" s="1"/>
  <c r="S194" i="4"/>
  <c r="S194" i="5" s="1"/>
  <c r="S212" i="4"/>
  <c r="S212" i="5" s="1"/>
  <c r="S401" i="4"/>
  <c r="S401" i="5" s="1"/>
  <c r="S417" i="4"/>
  <c r="S417" i="5" s="1"/>
  <c r="S291" i="4"/>
  <c r="S291" i="5" s="1"/>
  <c r="S320" i="4"/>
  <c r="S320" i="5" s="1"/>
  <c r="S336" i="4"/>
  <c r="S336" i="5" s="1"/>
  <c r="S510" i="4"/>
  <c r="S510" i="5" s="1"/>
  <c r="S640" i="4"/>
  <c r="S640" i="5" s="1"/>
  <c r="S656" i="4"/>
  <c r="S656" i="5" s="1"/>
  <c r="S552" i="4"/>
  <c r="S552" i="5" s="1"/>
  <c r="S42" i="4"/>
  <c r="S42" i="5" s="1"/>
  <c r="S50" i="4"/>
  <c r="S50" i="5" s="1"/>
  <c r="S3" i="4"/>
  <c r="S3" i="5" s="1"/>
  <c r="S15" i="4"/>
  <c r="S15" i="5" s="1"/>
  <c r="S35" i="4"/>
  <c r="S35" i="5" s="1"/>
  <c r="S4" i="4"/>
  <c r="S4" i="5" s="1"/>
  <c r="S16" i="4"/>
  <c r="S16" i="5" s="1"/>
  <c r="S282" i="4"/>
  <c r="S282" i="5" s="1"/>
  <c r="S200" i="4"/>
  <c r="S200" i="5" s="1"/>
  <c r="S283" i="4"/>
  <c r="S283" i="5" s="1"/>
  <c r="S276" i="4"/>
  <c r="S276" i="5" s="1"/>
  <c r="S172" i="4"/>
  <c r="S172" i="5" s="1"/>
  <c r="S127" i="4"/>
  <c r="S127" i="5" s="1"/>
  <c r="S277" i="4"/>
  <c r="S277" i="5" s="1"/>
  <c r="S275" i="4"/>
  <c r="S275" i="5" s="1"/>
  <c r="S274" i="4"/>
  <c r="S274" i="5" s="1"/>
  <c r="S278" i="4"/>
  <c r="S278" i="5" s="1"/>
  <c r="S281" i="4"/>
  <c r="S281" i="5" s="1"/>
  <c r="S478" i="4"/>
  <c r="S478" i="5" s="1"/>
  <c r="S549" i="4"/>
  <c r="S549" i="5" s="1"/>
  <c r="S471" i="4"/>
  <c r="S471" i="5" s="1"/>
  <c r="S622" i="4"/>
  <c r="S622" i="5" s="1"/>
  <c r="S528" i="4"/>
  <c r="S528" i="5" s="1"/>
  <c r="S2" i="4"/>
  <c r="S2" i="5" s="1"/>
  <c r="S525" i="4"/>
  <c r="S525" i="5" s="1"/>
  <c r="S550" i="4"/>
  <c r="S550" i="5" s="1"/>
  <c r="S513" i="4"/>
  <c r="S513" i="5" s="1"/>
  <c r="S524" i="4"/>
  <c r="S524" i="5" s="1"/>
  <c r="S495" i="4"/>
  <c r="S495" i="5" s="1"/>
  <c r="S17" i="4"/>
  <c r="S17" i="5" s="1"/>
  <c r="S25" i="4"/>
  <c r="S25" i="5" s="1"/>
  <c r="S66" i="4"/>
  <c r="S66" i="5" s="1"/>
  <c r="S121" i="4"/>
  <c r="S121" i="5" s="1"/>
  <c r="S27" i="4"/>
  <c r="S27" i="5" s="1"/>
  <c r="S115" i="4"/>
  <c r="S115" i="5" s="1"/>
  <c r="S220" i="4"/>
  <c r="S220" i="5" s="1"/>
  <c r="S195" i="4"/>
  <c r="S195" i="5" s="1"/>
  <c r="S355" i="4"/>
  <c r="S355" i="5" s="1"/>
  <c r="S146" i="4"/>
  <c r="S146" i="5" s="1"/>
  <c r="S196" i="4"/>
  <c r="S196" i="5" s="1"/>
  <c r="S114" i="4"/>
  <c r="S114" i="5" s="1"/>
  <c r="S546" i="4"/>
  <c r="S546" i="5" s="1"/>
  <c r="S391" i="4"/>
  <c r="S391" i="5" s="1"/>
  <c r="S650" i="4"/>
  <c r="S650" i="5" s="1"/>
  <c r="S526" i="4"/>
  <c r="S526" i="5" s="1"/>
  <c r="S599" i="4"/>
  <c r="S599" i="5" s="1"/>
  <c r="S572" i="4"/>
  <c r="S572" i="5" s="1"/>
  <c r="S527" i="4"/>
  <c r="S527" i="5" s="1"/>
  <c r="S518" i="4"/>
  <c r="S518" i="5" s="1"/>
  <c r="U36" i="1"/>
  <c r="T35" i="1"/>
  <c r="U35" i="1" l="1"/>
  <c r="AK3" i="1"/>
  <c r="U32" i="4" s="1"/>
  <c r="U32" i="5" s="1"/>
  <c r="AK7" i="1"/>
  <c r="AK12" i="1"/>
  <c r="AK20" i="1"/>
  <c r="AK30" i="1"/>
  <c r="AK17" i="1"/>
  <c r="AK22" i="1"/>
  <c r="AK2" i="1"/>
  <c r="AK29" i="1"/>
  <c r="AK14" i="1"/>
  <c r="AK9" i="1"/>
  <c r="AK27" i="1"/>
  <c r="AK4" i="1"/>
  <c r="U69" i="4" s="1"/>
  <c r="U69" i="5" s="1"/>
  <c r="AK19" i="1"/>
  <c r="AK31" i="1"/>
  <c r="AK13" i="1"/>
  <c r="AK10" i="1"/>
  <c r="AK23" i="1"/>
  <c r="AK16" i="1"/>
  <c r="AK11" i="1"/>
  <c r="AK21" i="1"/>
  <c r="AK28" i="1"/>
  <c r="U508" i="4" s="1"/>
  <c r="U508" i="5" s="1"/>
  <c r="AK8" i="1"/>
  <c r="AK6" i="1"/>
  <c r="AK26" i="1"/>
  <c r="AK32" i="1"/>
  <c r="AK18" i="1"/>
  <c r="AK15" i="1"/>
  <c r="AK24" i="1"/>
  <c r="AK25" i="1"/>
  <c r="U449" i="4" s="1"/>
  <c r="U449" i="5" s="1"/>
  <c r="AK5" i="1"/>
  <c r="T11" i="4"/>
  <c r="T11" i="5" s="1"/>
  <c r="T106" i="4"/>
  <c r="T106" i="5" s="1"/>
  <c r="T141" i="4"/>
  <c r="T141" i="5" s="1"/>
  <c r="T95" i="4"/>
  <c r="T95" i="5" s="1"/>
  <c r="T54" i="4"/>
  <c r="T54" i="5" s="1"/>
  <c r="T41" i="4"/>
  <c r="T41" i="5" s="1"/>
  <c r="T118" i="4"/>
  <c r="T118" i="5" s="1"/>
  <c r="T322" i="4"/>
  <c r="T322" i="5" s="1"/>
  <c r="T171" i="4"/>
  <c r="T171" i="5" s="1"/>
  <c r="T285" i="4"/>
  <c r="T285" i="5" s="1"/>
  <c r="T244" i="4"/>
  <c r="T244" i="5" s="1"/>
  <c r="T287" i="4"/>
  <c r="T287" i="5" s="1"/>
  <c r="T398" i="4"/>
  <c r="T398" i="5" s="1"/>
  <c r="T430" i="4"/>
  <c r="T430" i="5" s="1"/>
  <c r="T296" i="4"/>
  <c r="T296" i="5" s="1"/>
  <c r="T192" i="4"/>
  <c r="T192" i="5" s="1"/>
  <c r="T319" i="4"/>
  <c r="T319" i="5" s="1"/>
  <c r="T256" i="4"/>
  <c r="T256" i="5" s="1"/>
  <c r="T236" i="4"/>
  <c r="T236" i="5" s="1"/>
  <c r="T286" i="4"/>
  <c r="T286" i="5" s="1"/>
  <c r="T435" i="4"/>
  <c r="T435" i="5" s="1"/>
  <c r="T420" i="4"/>
  <c r="T420" i="5" s="1"/>
  <c r="T428" i="4"/>
  <c r="T428" i="5" s="1"/>
  <c r="T442" i="4"/>
  <c r="T442" i="5" s="1"/>
  <c r="T506" i="4"/>
  <c r="T506" i="5" s="1"/>
  <c r="T305" i="4"/>
  <c r="T305" i="5" s="1"/>
  <c r="T415" i="4"/>
  <c r="T415" i="5" s="1"/>
  <c r="T436" i="4"/>
  <c r="T436" i="5" s="1"/>
  <c r="T496" i="4"/>
  <c r="T496" i="5" s="1"/>
  <c r="T532" i="4"/>
  <c r="T532" i="5" s="1"/>
  <c r="T477" i="4"/>
  <c r="T477" i="5" s="1"/>
  <c r="T533" i="4"/>
  <c r="T533" i="5" s="1"/>
  <c r="T586" i="4"/>
  <c r="T586" i="5" s="1"/>
  <c r="T678" i="4"/>
  <c r="T678" i="5" s="1"/>
  <c r="T683" i="4"/>
  <c r="T683" i="5" s="1"/>
  <c r="T662" i="4"/>
  <c r="T662" i="5" s="1"/>
  <c r="T672" i="4"/>
  <c r="T672" i="5" s="1"/>
  <c r="T684" i="4"/>
  <c r="T684" i="5" s="1"/>
  <c r="T609" i="4"/>
  <c r="T609" i="5" s="1"/>
  <c r="T649" i="4"/>
  <c r="T649" i="5" s="1"/>
  <c r="T334" i="4"/>
  <c r="T334" i="5" s="1"/>
  <c r="T634" i="4"/>
  <c r="T634" i="5" s="1"/>
  <c r="T51" i="4"/>
  <c r="T51" i="5" s="1"/>
  <c r="T48" i="4"/>
  <c r="T48" i="5" s="1"/>
  <c r="T52" i="4"/>
  <c r="T52" i="5" s="1"/>
  <c r="T64" i="4"/>
  <c r="T64" i="5" s="1"/>
  <c r="T258" i="4"/>
  <c r="T258" i="5" s="1"/>
  <c r="T205" i="4"/>
  <c r="T205" i="5" s="1"/>
  <c r="T262" i="4"/>
  <c r="T262" i="5" s="1"/>
  <c r="T294" i="4"/>
  <c r="T294" i="5" s="1"/>
  <c r="T302" i="4"/>
  <c r="T302" i="5" s="1"/>
  <c r="T310" i="4"/>
  <c r="T310" i="5" s="1"/>
  <c r="T199" i="4"/>
  <c r="T199" i="5" s="1"/>
  <c r="T188" i="4"/>
  <c r="T188" i="5" s="1"/>
  <c r="T297" i="4"/>
  <c r="T297" i="5" s="1"/>
  <c r="T339" i="4"/>
  <c r="T339" i="5" s="1"/>
  <c r="T365" i="4"/>
  <c r="T365" i="5" s="1"/>
  <c r="T389" i="4"/>
  <c r="T389" i="5" s="1"/>
  <c r="T458" i="4"/>
  <c r="T458" i="5" s="1"/>
  <c r="T562" i="4"/>
  <c r="T562" i="5" s="1"/>
  <c r="T321" i="4"/>
  <c r="T321" i="5" s="1"/>
  <c r="T463" i="4"/>
  <c r="T463" i="5" s="1"/>
  <c r="T563" i="4"/>
  <c r="T563" i="5" s="1"/>
  <c r="T327" i="4"/>
  <c r="T327" i="5" s="1"/>
  <c r="T460" i="4"/>
  <c r="T460" i="5" s="1"/>
  <c r="T544" i="4"/>
  <c r="T544" i="5" s="1"/>
  <c r="T631" i="4"/>
  <c r="T631" i="5" s="1"/>
  <c r="T632" i="4"/>
  <c r="T632" i="5" s="1"/>
  <c r="T636" i="4"/>
  <c r="T636" i="5" s="1"/>
  <c r="T652" i="4"/>
  <c r="T652" i="5" s="1"/>
  <c r="T625" i="4"/>
  <c r="T625" i="5" s="1"/>
  <c r="T677" i="4"/>
  <c r="T677" i="5" s="1"/>
  <c r="T681" i="4"/>
  <c r="T681" i="5" s="1"/>
  <c r="T3" i="4"/>
  <c r="T3" i="5" s="1"/>
  <c r="T15" i="4"/>
  <c r="T15" i="5" s="1"/>
  <c r="T35" i="4"/>
  <c r="T35" i="5" s="1"/>
  <c r="T4" i="4"/>
  <c r="T4" i="5" s="1"/>
  <c r="T16" i="4"/>
  <c r="T16" i="5" s="1"/>
  <c r="T42" i="4"/>
  <c r="T42" i="5" s="1"/>
  <c r="T50" i="4"/>
  <c r="T50" i="5" s="1"/>
  <c r="T281" i="4"/>
  <c r="T281" i="5" s="1"/>
  <c r="T282" i="4"/>
  <c r="T282" i="5" s="1"/>
  <c r="T283" i="4"/>
  <c r="T283" i="5" s="1"/>
  <c r="T200" i="4"/>
  <c r="T200" i="5" s="1"/>
  <c r="T276" i="4"/>
  <c r="T276" i="5" s="1"/>
  <c r="T172" i="4"/>
  <c r="T172" i="5" s="1"/>
  <c r="T277" i="4"/>
  <c r="T277" i="5" s="1"/>
  <c r="T274" i="4"/>
  <c r="T274" i="5" s="1"/>
  <c r="T127" i="4"/>
  <c r="T127" i="5" s="1"/>
  <c r="T275" i="4"/>
  <c r="T275" i="5" s="1"/>
  <c r="T278" i="4"/>
  <c r="T278" i="5" s="1"/>
  <c r="T478" i="4"/>
  <c r="T478" i="5" s="1"/>
  <c r="T550" i="4"/>
  <c r="T550" i="5" s="1"/>
  <c r="T471" i="4"/>
  <c r="T471" i="5" s="1"/>
  <c r="T495" i="4"/>
  <c r="T495" i="5" s="1"/>
  <c r="T524" i="4"/>
  <c r="T524" i="5" s="1"/>
  <c r="T528" i="4"/>
  <c r="T528" i="5" s="1"/>
  <c r="T513" i="4"/>
  <c r="T513" i="5" s="1"/>
  <c r="T525" i="4"/>
  <c r="T525" i="5" s="1"/>
  <c r="T549" i="4"/>
  <c r="T549" i="5" s="1"/>
  <c r="T622" i="4"/>
  <c r="T622" i="5" s="1"/>
  <c r="T2" i="4"/>
  <c r="T2" i="5" s="1"/>
  <c r="T7" i="4"/>
  <c r="T7" i="5" s="1"/>
  <c r="T23" i="4"/>
  <c r="T23" i="5" s="1"/>
  <c r="T40" i="4"/>
  <c r="T40" i="5" s="1"/>
  <c r="T173" i="4"/>
  <c r="T173" i="5" s="1"/>
  <c r="T177" i="4"/>
  <c r="T177" i="5" s="1"/>
  <c r="T213" i="4"/>
  <c r="T213" i="5" s="1"/>
  <c r="T450" i="4"/>
  <c r="T450" i="5" s="1"/>
  <c r="T466" i="4"/>
  <c r="T466" i="5" s="1"/>
  <c r="T515" i="4"/>
  <c r="T515" i="5" s="1"/>
  <c r="T535" i="4"/>
  <c r="T535" i="5" s="1"/>
  <c r="T567" i="4"/>
  <c r="T567" i="5" s="1"/>
  <c r="T560" i="4"/>
  <c r="T560" i="5" s="1"/>
  <c r="T576" i="4"/>
  <c r="T576" i="5" s="1"/>
  <c r="T679" i="4"/>
  <c r="T679" i="5" s="1"/>
  <c r="T638" i="4"/>
  <c r="T638" i="5" s="1"/>
  <c r="T600" i="4"/>
  <c r="T600" i="5" s="1"/>
  <c r="T128" i="4"/>
  <c r="T128" i="5" s="1"/>
  <c r="T125" i="4"/>
  <c r="T125" i="5" s="1"/>
  <c r="T124" i="4"/>
  <c r="T124" i="5" s="1"/>
  <c r="T135" i="4"/>
  <c r="T135" i="5" s="1"/>
  <c r="T332" i="4"/>
  <c r="T332" i="5" s="1"/>
  <c r="T378" i="4"/>
  <c r="T378" i="5" s="1"/>
  <c r="T257" i="4"/>
  <c r="T257" i="5" s="1"/>
  <c r="T429" i="4"/>
  <c r="T429" i="5" s="1"/>
  <c r="T387" i="4"/>
  <c r="T387" i="5" s="1"/>
  <c r="T338" i="4"/>
  <c r="T338" i="5" s="1"/>
  <c r="T372" i="4"/>
  <c r="T372" i="5" s="1"/>
  <c r="T233" i="4"/>
  <c r="T233" i="5" s="1"/>
  <c r="T408" i="4"/>
  <c r="T408" i="5" s="1"/>
  <c r="T446" i="4"/>
  <c r="T446" i="5" s="1"/>
  <c r="T555" i="4"/>
  <c r="T555" i="5" s="1"/>
  <c r="T559" i="4"/>
  <c r="T559" i="5" s="1"/>
  <c r="T461" i="4"/>
  <c r="T461" i="5" s="1"/>
  <c r="T473" i="4"/>
  <c r="T473" i="5" s="1"/>
  <c r="T627" i="4"/>
  <c r="T627" i="5" s="1"/>
  <c r="T654" i="4"/>
  <c r="T654" i="5" s="1"/>
  <c r="T657" i="4"/>
  <c r="T657" i="5" s="1"/>
  <c r="T113" i="4"/>
  <c r="T113" i="5" s="1"/>
  <c r="T116" i="4"/>
  <c r="T116" i="5" s="1"/>
  <c r="T79" i="4"/>
  <c r="T79" i="5" s="1"/>
  <c r="T86" i="4"/>
  <c r="T86" i="5" s="1"/>
  <c r="T8" i="4"/>
  <c r="T8" i="5" s="1"/>
  <c r="T80" i="4"/>
  <c r="T80" i="5" s="1"/>
  <c r="T254" i="4"/>
  <c r="T254" i="5" s="1"/>
  <c r="T154" i="4"/>
  <c r="T154" i="5" s="1"/>
  <c r="T174" i="4"/>
  <c r="T174" i="5" s="1"/>
  <c r="T211" i="4"/>
  <c r="T211" i="5" s="1"/>
  <c r="T208" i="4"/>
  <c r="T208" i="5" s="1"/>
  <c r="T65" i="4"/>
  <c r="T65" i="5" s="1"/>
  <c r="T292" i="4"/>
  <c r="T292" i="5" s="1"/>
  <c r="T198" i="4"/>
  <c r="T198" i="5" s="1"/>
  <c r="T308" i="4"/>
  <c r="T308" i="5" s="1"/>
  <c r="T352" i="4"/>
  <c r="T352" i="5" s="1"/>
  <c r="T251" i="4"/>
  <c r="T251" i="5" s="1"/>
  <c r="T232" i="4"/>
  <c r="T232" i="5" s="1"/>
  <c r="T252" i="4"/>
  <c r="T252" i="5" s="1"/>
  <c r="T412" i="4"/>
  <c r="T412" i="5" s="1"/>
  <c r="T474" i="4"/>
  <c r="T474" i="5" s="1"/>
  <c r="T554" i="4"/>
  <c r="T554" i="5" s="1"/>
  <c r="T566" i="4"/>
  <c r="T566" i="5" s="1"/>
  <c r="T475" i="4"/>
  <c r="T475" i="5" s="1"/>
  <c r="T487" i="4"/>
  <c r="T487" i="5" s="1"/>
  <c r="T491" i="4"/>
  <c r="T491" i="5" s="1"/>
  <c r="T547" i="4"/>
  <c r="T547" i="5" s="1"/>
  <c r="T564" i="4"/>
  <c r="T564" i="5" s="1"/>
  <c r="T568" i="4"/>
  <c r="T568" i="5" s="1"/>
  <c r="T509" i="4"/>
  <c r="T509" i="5" s="1"/>
  <c r="T565" i="4"/>
  <c r="T565" i="5" s="1"/>
  <c r="T618" i="4"/>
  <c r="T618" i="5" s="1"/>
  <c r="T611" i="4"/>
  <c r="T611" i="5" s="1"/>
  <c r="T615" i="4"/>
  <c r="T615" i="5" s="1"/>
  <c r="T612" i="4"/>
  <c r="T612" i="5" s="1"/>
  <c r="T648" i="4"/>
  <c r="T648" i="5" s="1"/>
  <c r="T668" i="4"/>
  <c r="T668" i="5" s="1"/>
  <c r="T665" i="4"/>
  <c r="T665" i="5" s="1"/>
  <c r="T63" i="4"/>
  <c r="T63" i="5" s="1"/>
  <c r="T24" i="4"/>
  <c r="T24" i="5" s="1"/>
  <c r="T72" i="4"/>
  <c r="T72" i="5" s="1"/>
  <c r="T76" i="4"/>
  <c r="T76" i="5" s="1"/>
  <c r="T9" i="4"/>
  <c r="T9" i="5" s="1"/>
  <c r="T249" i="4"/>
  <c r="T249" i="5" s="1"/>
  <c r="T145" i="4"/>
  <c r="T145" i="5" s="1"/>
  <c r="T348" i="4"/>
  <c r="T348" i="5" s="1"/>
  <c r="T406" i="4"/>
  <c r="T406" i="5" s="1"/>
  <c r="T279" i="4"/>
  <c r="T279" i="5" s="1"/>
  <c r="T361" i="4"/>
  <c r="T361" i="5" s="1"/>
  <c r="T354" i="4"/>
  <c r="T354" i="5" s="1"/>
  <c r="T272" i="4"/>
  <c r="T272" i="5" s="1"/>
  <c r="T364" i="4"/>
  <c r="T364" i="5" s="1"/>
  <c r="T538" i="4"/>
  <c r="T538" i="5" s="1"/>
  <c r="T311" i="4"/>
  <c r="T311" i="5" s="1"/>
  <c r="T431" i="4"/>
  <c r="T431" i="5" s="1"/>
  <c r="T441" i="4"/>
  <c r="T441" i="5" s="1"/>
  <c r="T453" i="4"/>
  <c r="T453" i="5" s="1"/>
  <c r="T481" i="4"/>
  <c r="T481" i="5" s="1"/>
  <c r="T505" i="4"/>
  <c r="T505" i="5" s="1"/>
  <c r="T595" i="4"/>
  <c r="T595" i="5" s="1"/>
  <c r="T309" i="4"/>
  <c r="T309" i="5" s="1"/>
  <c r="T645" i="4"/>
  <c r="T645" i="5" s="1"/>
  <c r="T661" i="4"/>
  <c r="T661" i="5" s="1"/>
  <c r="T82" i="4"/>
  <c r="T82" i="5" s="1"/>
  <c r="T99" i="4"/>
  <c r="T99" i="5" s="1"/>
  <c r="T167" i="4"/>
  <c r="T167" i="5" s="1"/>
  <c r="T530" i="4"/>
  <c r="T530" i="5" s="1"/>
  <c r="T424" i="4"/>
  <c r="T424" i="5" s="1"/>
  <c r="T447" i="4"/>
  <c r="T447" i="5" s="1"/>
  <c r="T536" i="4"/>
  <c r="T536" i="5" s="1"/>
  <c r="T556" i="4"/>
  <c r="T556" i="5" s="1"/>
  <c r="T390" i="4"/>
  <c r="T390" i="5" s="1"/>
  <c r="T410" i="4"/>
  <c r="T410" i="5" s="1"/>
  <c r="T371" i="4"/>
  <c r="T371" i="5" s="1"/>
  <c r="T300" i="4"/>
  <c r="T300" i="5" s="1"/>
  <c r="T455" i="4"/>
  <c r="T455" i="5" s="1"/>
  <c r="T571" i="4"/>
  <c r="T571" i="5" s="1"/>
  <c r="T133" i="4"/>
  <c r="T133" i="5" s="1"/>
  <c r="T47" i="4"/>
  <c r="T47" i="5" s="1"/>
  <c r="T75" i="4"/>
  <c r="T75" i="5" s="1"/>
  <c r="T20" i="4"/>
  <c r="T20" i="5" s="1"/>
  <c r="T88" i="4"/>
  <c r="T88" i="5" s="1"/>
  <c r="T108" i="4"/>
  <c r="T108" i="5" s="1"/>
  <c r="T18" i="4"/>
  <c r="T18" i="5" s="1"/>
  <c r="T186" i="4"/>
  <c r="T186" i="5" s="1"/>
  <c r="T226" i="4"/>
  <c r="T226" i="5" s="1"/>
  <c r="T318" i="4"/>
  <c r="T318" i="5" s="1"/>
  <c r="T307" i="4"/>
  <c r="T307" i="5" s="1"/>
  <c r="T235" i="4"/>
  <c r="T235" i="5" s="1"/>
  <c r="T202" i="4"/>
  <c r="T202" i="5" s="1"/>
  <c r="T243" i="4"/>
  <c r="T243" i="5" s="1"/>
  <c r="T357" i="4"/>
  <c r="T357" i="5" s="1"/>
  <c r="T393" i="4"/>
  <c r="T393" i="5" s="1"/>
  <c r="T221" i="4"/>
  <c r="T221" i="5" s="1"/>
  <c r="T333" i="4"/>
  <c r="T333" i="5" s="1"/>
  <c r="T482" i="4"/>
  <c r="T482" i="5" s="1"/>
  <c r="T486" i="4"/>
  <c r="T486" i="5" s="1"/>
  <c r="T479" i="4"/>
  <c r="T479" i="5" s="1"/>
  <c r="T523" i="4"/>
  <c r="T523" i="5" s="1"/>
  <c r="T150" i="4"/>
  <c r="T150" i="5" s="1"/>
  <c r="T504" i="4"/>
  <c r="T504" i="5" s="1"/>
  <c r="T516" i="4"/>
  <c r="T516" i="5" s="1"/>
  <c r="T485" i="4"/>
  <c r="T485" i="5" s="1"/>
  <c r="T607" i="4"/>
  <c r="T607" i="5" s="1"/>
  <c r="T643" i="4"/>
  <c r="T643" i="5" s="1"/>
  <c r="T59" i="4"/>
  <c r="T59" i="5" s="1"/>
  <c r="T12" i="4"/>
  <c r="T12" i="5" s="1"/>
  <c r="T36" i="4"/>
  <c r="T36" i="5" s="1"/>
  <c r="T91" i="4"/>
  <c r="T91" i="5" s="1"/>
  <c r="T84" i="4"/>
  <c r="T84" i="5" s="1"/>
  <c r="T96" i="4"/>
  <c r="T96" i="5" s="1"/>
  <c r="T100" i="4"/>
  <c r="T100" i="5" s="1"/>
  <c r="T34" i="4"/>
  <c r="T34" i="5" s="1"/>
  <c r="T38" i="4"/>
  <c r="T38" i="5" s="1"/>
  <c r="T78" i="4"/>
  <c r="T78" i="5" s="1"/>
  <c r="T77" i="4"/>
  <c r="T77" i="5" s="1"/>
  <c r="T137" i="4"/>
  <c r="T137" i="5" s="1"/>
  <c r="T130" i="4"/>
  <c r="T130" i="5" s="1"/>
  <c r="T131" i="4"/>
  <c r="T131" i="5" s="1"/>
  <c r="T306" i="4"/>
  <c r="T306" i="5" s="1"/>
  <c r="T314" i="4"/>
  <c r="T314" i="5" s="1"/>
  <c r="T120" i="4"/>
  <c r="T120" i="5" s="1"/>
  <c r="T165" i="4"/>
  <c r="T165" i="5" s="1"/>
  <c r="T271" i="4"/>
  <c r="T271" i="5" s="1"/>
  <c r="T260" i="4"/>
  <c r="T260" i="5" s="1"/>
  <c r="T316" i="4"/>
  <c r="T316" i="5" s="1"/>
  <c r="T467" i="4"/>
  <c r="T467" i="5" s="1"/>
  <c r="T512" i="4"/>
  <c r="T512" i="5" s="1"/>
  <c r="T392" i="4"/>
  <c r="T392" i="5" s="1"/>
  <c r="T529" i="4"/>
  <c r="T529" i="5" s="1"/>
  <c r="T573" i="4"/>
  <c r="T573" i="5" s="1"/>
  <c r="T585" i="4"/>
  <c r="T585" i="5" s="1"/>
  <c r="T671" i="4"/>
  <c r="T671" i="5" s="1"/>
  <c r="T219" i="4"/>
  <c r="T219" i="5" s="1"/>
  <c r="T620" i="4"/>
  <c r="T620" i="5" s="1"/>
  <c r="T81" i="4"/>
  <c r="T81" i="5" s="1"/>
  <c r="T103" i="4"/>
  <c r="T103" i="5" s="1"/>
  <c r="T143" i="4"/>
  <c r="T143" i="5" s="1"/>
  <c r="T203" i="4"/>
  <c r="T203" i="5" s="1"/>
  <c r="T230" i="4"/>
  <c r="T230" i="5" s="1"/>
  <c r="T53" i="4"/>
  <c r="T53" i="5" s="1"/>
  <c r="T414" i="4"/>
  <c r="T414" i="5" s="1"/>
  <c r="T57" i="4"/>
  <c r="T57" i="5" s="1"/>
  <c r="T303" i="4"/>
  <c r="T303" i="5" s="1"/>
  <c r="T329" i="4"/>
  <c r="T329" i="5" s="1"/>
  <c r="T405" i="4"/>
  <c r="T405" i="5" s="1"/>
  <c r="T164" i="4"/>
  <c r="T164" i="5" s="1"/>
  <c r="T379" i="4"/>
  <c r="T379" i="5" s="1"/>
  <c r="T280" i="4"/>
  <c r="T280" i="5" s="1"/>
  <c r="T502" i="4"/>
  <c r="T502" i="5" s="1"/>
  <c r="T574" i="4"/>
  <c r="T574" i="5" s="1"/>
  <c r="T499" i="4"/>
  <c r="T499" i="5" s="1"/>
  <c r="T250" i="4"/>
  <c r="T250" i="5" s="1"/>
  <c r="T376" i="4"/>
  <c r="T376" i="5" s="1"/>
  <c r="T492" i="4"/>
  <c r="T492" i="5" s="1"/>
  <c r="T267" i="4"/>
  <c r="T267" i="5" s="1"/>
  <c r="T437" i="4"/>
  <c r="T437" i="5" s="1"/>
  <c r="T493" i="4"/>
  <c r="T493" i="5" s="1"/>
  <c r="T497" i="4"/>
  <c r="T497" i="5" s="1"/>
  <c r="T553" i="4"/>
  <c r="T553" i="5" s="1"/>
  <c r="T651" i="4"/>
  <c r="T651" i="5" s="1"/>
  <c r="T624" i="4"/>
  <c r="T624" i="5" s="1"/>
  <c r="T664" i="4"/>
  <c r="T664" i="5" s="1"/>
  <c r="T606" i="4"/>
  <c r="T606" i="5" s="1"/>
  <c r="T626" i="4"/>
  <c r="T626" i="5" s="1"/>
  <c r="T589" i="4"/>
  <c r="T589" i="5" s="1"/>
  <c r="T597" i="4"/>
  <c r="T597" i="5" s="1"/>
  <c r="T601" i="4"/>
  <c r="T601" i="5" s="1"/>
  <c r="T605" i="4"/>
  <c r="T605" i="5" s="1"/>
  <c r="T94" i="4"/>
  <c r="T94" i="5" s="1"/>
  <c r="T28" i="4"/>
  <c r="T28" i="5" s="1"/>
  <c r="T87" i="4"/>
  <c r="T87" i="5" s="1"/>
  <c r="T107" i="4"/>
  <c r="T107" i="5" s="1"/>
  <c r="T111" i="4"/>
  <c r="T111" i="5" s="1"/>
  <c r="T26" i="4"/>
  <c r="T26" i="5" s="1"/>
  <c r="T62" i="4"/>
  <c r="T62" i="5" s="1"/>
  <c r="T70" i="4"/>
  <c r="T70" i="5" s="1"/>
  <c r="T330" i="4"/>
  <c r="T330" i="5" s="1"/>
  <c r="T155" i="4"/>
  <c r="T155" i="5" s="1"/>
  <c r="T234" i="4"/>
  <c r="T234" i="5" s="1"/>
  <c r="T153" i="4"/>
  <c r="T153" i="5" s="1"/>
  <c r="T231" i="4"/>
  <c r="T231" i="5" s="1"/>
  <c r="T358" i="4"/>
  <c r="T358" i="5" s="1"/>
  <c r="T362" i="4"/>
  <c r="T362" i="5" s="1"/>
  <c r="T374" i="4"/>
  <c r="T374" i="5" s="1"/>
  <c r="T394" i="4"/>
  <c r="T394" i="5" s="1"/>
  <c r="T151" i="4"/>
  <c r="T151" i="5" s="1"/>
  <c r="T273" i="4"/>
  <c r="T273" i="5" s="1"/>
  <c r="T425" i="4"/>
  <c r="T425" i="5" s="1"/>
  <c r="T363" i="4"/>
  <c r="T363" i="5" s="1"/>
  <c r="T214" i="4"/>
  <c r="T214" i="5" s="1"/>
  <c r="T396" i="4"/>
  <c r="T396" i="5" s="1"/>
  <c r="T349" i="4"/>
  <c r="T349" i="5" s="1"/>
  <c r="T383" i="4"/>
  <c r="T383" i="5" s="1"/>
  <c r="T470" i="4"/>
  <c r="T470" i="5" s="1"/>
  <c r="T490" i="4"/>
  <c r="T490" i="5" s="1"/>
  <c r="T570" i="4"/>
  <c r="T570" i="5" s="1"/>
  <c r="T299" i="4"/>
  <c r="T299" i="5" s="1"/>
  <c r="T531" i="4"/>
  <c r="T531" i="5" s="1"/>
  <c r="T464" i="4"/>
  <c r="T464" i="5" s="1"/>
  <c r="T289" i="4"/>
  <c r="T289" i="5" s="1"/>
  <c r="T598" i="4"/>
  <c r="T598" i="5" s="1"/>
  <c r="T682" i="4"/>
  <c r="T682" i="5" s="1"/>
  <c r="T680" i="4"/>
  <c r="T680" i="5" s="1"/>
  <c r="T610" i="4"/>
  <c r="T610" i="5" s="1"/>
  <c r="T93" i="4"/>
  <c r="T93" i="5" s="1"/>
  <c r="T136" i="4"/>
  <c r="T136" i="5" s="1"/>
  <c r="T138" i="4"/>
  <c r="T138" i="5" s="1"/>
  <c r="T298" i="4"/>
  <c r="T298" i="5" s="1"/>
  <c r="T119" i="4"/>
  <c r="T119" i="5" s="1"/>
  <c r="T148" i="4"/>
  <c r="T148" i="5" s="1"/>
  <c r="T248" i="4"/>
  <c r="T248" i="5" s="1"/>
  <c r="T160" i="4"/>
  <c r="T160" i="5" s="1"/>
  <c r="T139" i="4"/>
  <c r="T139" i="5" s="1"/>
  <c r="T225" i="4"/>
  <c r="T225" i="5" s="1"/>
  <c r="T335" i="4"/>
  <c r="T335" i="5" s="1"/>
  <c r="T347" i="4"/>
  <c r="T347" i="5" s="1"/>
  <c r="T373" i="4"/>
  <c r="T373" i="5" s="1"/>
  <c r="T404" i="4"/>
  <c r="T404" i="5" s="1"/>
  <c r="T439" i="4"/>
  <c r="T439" i="5" s="1"/>
  <c r="T440" i="4"/>
  <c r="T440" i="5" s="1"/>
  <c r="T452" i="4"/>
  <c r="T452" i="5" s="1"/>
  <c r="T263" i="4"/>
  <c r="T263" i="5" s="1"/>
  <c r="T591" i="4"/>
  <c r="T591" i="5" s="1"/>
  <c r="T655" i="4"/>
  <c r="T655" i="5" s="1"/>
  <c r="T247" i="4"/>
  <c r="T247" i="5" s="1"/>
  <c r="T614" i="4"/>
  <c r="T614" i="5" s="1"/>
  <c r="T621" i="4"/>
  <c r="T621" i="5" s="1"/>
  <c r="T97" i="4"/>
  <c r="T97" i="5" s="1"/>
  <c r="T109" i="4"/>
  <c r="T109" i="5" s="1"/>
  <c r="T194" i="4"/>
  <c r="T194" i="5" s="1"/>
  <c r="T212" i="4"/>
  <c r="T212" i="5" s="1"/>
  <c r="T291" i="4"/>
  <c r="T291" i="5" s="1"/>
  <c r="T245" i="4"/>
  <c r="T245" i="5" s="1"/>
  <c r="T264" i="4"/>
  <c r="T264" i="5" s="1"/>
  <c r="T336" i="4"/>
  <c r="T336" i="5" s="1"/>
  <c r="T21" i="4"/>
  <c r="T21" i="5" s="1"/>
  <c r="T401" i="4"/>
  <c r="T401" i="5" s="1"/>
  <c r="T417" i="4"/>
  <c r="T417" i="5" s="1"/>
  <c r="T239" i="4"/>
  <c r="T239" i="5" s="1"/>
  <c r="T510" i="4"/>
  <c r="T510" i="5" s="1"/>
  <c r="T320" i="4"/>
  <c r="T320" i="5" s="1"/>
  <c r="T552" i="4"/>
  <c r="T552" i="5" s="1"/>
  <c r="T640" i="4"/>
  <c r="T640" i="5" s="1"/>
  <c r="T656" i="4"/>
  <c r="T656" i="5" s="1"/>
  <c r="AJ33" i="1"/>
  <c r="T44" i="4"/>
  <c r="T44" i="5" s="1"/>
  <c r="T68" i="4"/>
  <c r="T68" i="5" s="1"/>
  <c r="T10" i="4"/>
  <c r="T10" i="5" s="1"/>
  <c r="T58" i="4"/>
  <c r="T58" i="5" s="1"/>
  <c r="T37" i="4"/>
  <c r="T37" i="5" s="1"/>
  <c r="T206" i="4"/>
  <c r="T206" i="5" s="1"/>
  <c r="T73" i="4"/>
  <c r="T73" i="5" s="1"/>
  <c r="T132" i="4"/>
  <c r="T132" i="5" s="1"/>
  <c r="T204" i="4"/>
  <c r="T204" i="5" s="1"/>
  <c r="T181" i="4"/>
  <c r="T181" i="5" s="1"/>
  <c r="T340" i="4"/>
  <c r="T340" i="5" s="1"/>
  <c r="T366" i="4"/>
  <c r="T366" i="5" s="1"/>
  <c r="T210" i="4"/>
  <c r="T210" i="5" s="1"/>
  <c r="T413" i="4"/>
  <c r="T413" i="5" s="1"/>
  <c r="T388" i="4"/>
  <c r="T388" i="5" s="1"/>
  <c r="T494" i="4"/>
  <c r="T494" i="5" s="1"/>
  <c r="T514" i="4"/>
  <c r="T514" i="5" s="1"/>
  <c r="T152" i="4"/>
  <c r="T152" i="5" s="1"/>
  <c r="T507" i="4"/>
  <c r="T507" i="5" s="1"/>
  <c r="T519" i="4"/>
  <c r="T519" i="5" s="1"/>
  <c r="T551" i="4"/>
  <c r="T551" i="5" s="1"/>
  <c r="T240" i="4"/>
  <c r="T240" i="5" s="1"/>
  <c r="T548" i="4"/>
  <c r="T548" i="5" s="1"/>
  <c r="T350" i="4"/>
  <c r="T350" i="5" s="1"/>
  <c r="T594" i="4"/>
  <c r="T594" i="5" s="1"/>
  <c r="T85" i="4"/>
  <c r="T85" i="5" s="1"/>
  <c r="T56" i="4"/>
  <c r="T56" i="5" s="1"/>
  <c r="T222" i="4"/>
  <c r="T222" i="5" s="1"/>
  <c r="T122" i="4"/>
  <c r="T122" i="5" s="1"/>
  <c r="T162" i="4"/>
  <c r="T162" i="5" s="1"/>
  <c r="T241" i="4"/>
  <c r="T241" i="5" s="1"/>
  <c r="T142" i="4"/>
  <c r="T142" i="5" s="1"/>
  <c r="T185" i="4"/>
  <c r="T185" i="5" s="1"/>
  <c r="T201" i="4"/>
  <c r="T201" i="5" s="1"/>
  <c r="T207" i="4"/>
  <c r="T207" i="5" s="1"/>
  <c r="T312" i="4"/>
  <c r="T312" i="5" s="1"/>
  <c r="T246" i="4"/>
  <c r="T246" i="5" s="1"/>
  <c r="T343" i="4"/>
  <c r="T343" i="5" s="1"/>
  <c r="T259" i="4"/>
  <c r="T259" i="5" s="1"/>
  <c r="T483" i="4"/>
  <c r="T483" i="5" s="1"/>
  <c r="T500" i="4"/>
  <c r="T500" i="5" s="1"/>
  <c r="T569" i="4"/>
  <c r="T569" i="5" s="1"/>
  <c r="T604" i="4"/>
  <c r="T604" i="5" s="1"/>
  <c r="T593" i="4"/>
  <c r="T593" i="5" s="1"/>
  <c r="T629" i="4"/>
  <c r="T629" i="5" s="1"/>
  <c r="T633" i="4"/>
  <c r="T633" i="5" s="1"/>
  <c r="T641" i="4"/>
  <c r="T641" i="5" s="1"/>
  <c r="T39" i="4"/>
  <c r="T39" i="5" s="1"/>
  <c r="T67" i="4"/>
  <c r="T67" i="5" s="1"/>
  <c r="T110" i="4"/>
  <c r="T110" i="5" s="1"/>
  <c r="T13" i="4"/>
  <c r="T13" i="5" s="1"/>
  <c r="T326" i="4"/>
  <c r="T326" i="5" s="1"/>
  <c r="T161" i="4"/>
  <c r="T161" i="5" s="1"/>
  <c r="T129" i="4"/>
  <c r="T129" i="5" s="1"/>
  <c r="T433" i="4"/>
  <c r="T433" i="5" s="1"/>
  <c r="T269" i="4"/>
  <c r="T269" i="5" s="1"/>
  <c r="T395" i="4"/>
  <c r="T395" i="5" s="1"/>
  <c r="T419" i="4"/>
  <c r="T419" i="5" s="1"/>
  <c r="T580" i="4"/>
  <c r="T580" i="5" s="1"/>
  <c r="T521" i="4"/>
  <c r="T521" i="5" s="1"/>
  <c r="T577" i="4"/>
  <c r="T577" i="5" s="1"/>
  <c r="T686" i="4"/>
  <c r="T686" i="5" s="1"/>
  <c r="T27" i="4"/>
  <c r="T27" i="5" s="1"/>
  <c r="T114" i="4"/>
  <c r="T114" i="5" s="1"/>
  <c r="T66" i="4"/>
  <c r="T66" i="5" s="1"/>
  <c r="T115" i="4"/>
  <c r="T115" i="5" s="1"/>
  <c r="T121" i="4"/>
  <c r="T121" i="5" s="1"/>
  <c r="T17" i="4"/>
  <c r="T17" i="5" s="1"/>
  <c r="T146" i="4"/>
  <c r="T146" i="5" s="1"/>
  <c r="T195" i="4"/>
  <c r="T195" i="5" s="1"/>
  <c r="T196" i="4"/>
  <c r="T196" i="5" s="1"/>
  <c r="T355" i="4"/>
  <c r="T355" i="5" s="1"/>
  <c r="T220" i="4"/>
  <c r="T220" i="5" s="1"/>
  <c r="T518" i="4"/>
  <c r="T518" i="5" s="1"/>
  <c r="T526" i="4"/>
  <c r="T526" i="5" s="1"/>
  <c r="T546" i="4"/>
  <c r="T546" i="5" s="1"/>
  <c r="T25" i="4"/>
  <c r="T25" i="5" s="1"/>
  <c r="T527" i="4"/>
  <c r="T527" i="5" s="1"/>
  <c r="T572" i="4"/>
  <c r="T572" i="5" s="1"/>
  <c r="T391" i="4"/>
  <c r="T391" i="5" s="1"/>
  <c r="T599" i="4"/>
  <c r="T599" i="5" s="1"/>
  <c r="T650" i="4"/>
  <c r="T650" i="5" s="1"/>
  <c r="T105" i="4"/>
  <c r="T105" i="5" s="1"/>
  <c r="T74" i="4"/>
  <c r="T74" i="5" s="1"/>
  <c r="T170" i="4"/>
  <c r="T170" i="5" s="1"/>
  <c r="T290" i="4"/>
  <c r="T290" i="5" s="1"/>
  <c r="T229" i="4"/>
  <c r="T229" i="5" s="1"/>
  <c r="T386" i="4"/>
  <c r="T386" i="5" s="1"/>
  <c r="T238" i="4"/>
  <c r="T238" i="5" s="1"/>
  <c r="T317" i="4"/>
  <c r="T317" i="5" s="1"/>
  <c r="T176" i="4"/>
  <c r="T176" i="5" s="1"/>
  <c r="T331" i="4"/>
  <c r="T331" i="5" s="1"/>
  <c r="T223" i="4"/>
  <c r="T223" i="5" s="1"/>
  <c r="T255" i="4"/>
  <c r="T255" i="5" s="1"/>
  <c r="T325" i="4"/>
  <c r="T325" i="5" s="1"/>
  <c r="T337" i="4"/>
  <c r="T337" i="5" s="1"/>
  <c r="T438" i="4"/>
  <c r="T438" i="5" s="1"/>
  <c r="T462" i="4"/>
  <c r="T462" i="5" s="1"/>
  <c r="T522" i="4"/>
  <c r="T522" i="5" s="1"/>
  <c r="T539" i="4"/>
  <c r="T539" i="5" s="1"/>
  <c r="T400" i="4"/>
  <c r="T400" i="5" s="1"/>
  <c r="T227" i="4"/>
  <c r="T227" i="5" s="1"/>
  <c r="T465" i="4"/>
  <c r="T465" i="5" s="1"/>
  <c r="T501" i="4"/>
  <c r="T501" i="5" s="1"/>
  <c r="T537" i="4"/>
  <c r="T537" i="5" s="1"/>
  <c r="T432" i="4"/>
  <c r="T432" i="5" s="1"/>
  <c r="T630" i="4"/>
  <c r="T630" i="5" s="1"/>
  <c r="T646" i="4"/>
  <c r="T646" i="5" s="1"/>
  <c r="T623" i="4"/>
  <c r="T623" i="5" s="1"/>
  <c r="T635" i="4"/>
  <c r="T635" i="5" s="1"/>
  <c r="T674" i="4"/>
  <c r="T674" i="5" s="1"/>
  <c r="T637" i="4"/>
  <c r="T637" i="5" s="1"/>
  <c r="T670" i="4"/>
  <c r="T670" i="5" s="1"/>
  <c r="T163" i="4"/>
  <c r="T163" i="5" s="1"/>
  <c r="T315" i="4"/>
  <c r="T315" i="5" s="1"/>
  <c r="T476" i="4"/>
  <c r="T476" i="5" s="1"/>
  <c r="T557" i="4"/>
  <c r="T557" i="5" s="1"/>
  <c r="T667" i="4"/>
  <c r="T667" i="5" s="1"/>
  <c r="T416" i="4"/>
  <c r="T416" i="5" s="1"/>
  <c r="T617" i="4"/>
  <c r="T617" i="5" s="1"/>
  <c r="T43" i="4"/>
  <c r="T43" i="5" s="1"/>
  <c r="T140" i="4"/>
  <c r="T140" i="5" s="1"/>
  <c r="T98" i="4"/>
  <c r="T98" i="5" s="1"/>
  <c r="T6" i="4"/>
  <c r="T6" i="5" s="1"/>
  <c r="T22" i="4"/>
  <c r="T22" i="5" s="1"/>
  <c r="T209" i="4"/>
  <c r="T209" i="5" s="1"/>
  <c r="T45" i="4"/>
  <c r="T45" i="5" s="1"/>
  <c r="T175" i="4"/>
  <c r="T175" i="5" s="1"/>
  <c r="T187" i="4"/>
  <c r="T187" i="5" s="1"/>
  <c r="T29" i="4"/>
  <c r="T29" i="5" s="1"/>
  <c r="T61" i="4"/>
  <c r="T61" i="5" s="1"/>
  <c r="T261" i="4"/>
  <c r="T261" i="5" s="1"/>
  <c r="T402" i="4"/>
  <c r="T402" i="5" s="1"/>
  <c r="T434" i="4"/>
  <c r="T434" i="5" s="1"/>
  <c r="T421" i="4"/>
  <c r="T421" i="5" s="1"/>
  <c r="T411" i="4"/>
  <c r="T411" i="5" s="1"/>
  <c r="T288" i="4"/>
  <c r="T288" i="5" s="1"/>
  <c r="T341" i="4"/>
  <c r="T341" i="5" s="1"/>
  <c r="T578" i="4"/>
  <c r="T578" i="5" s="1"/>
  <c r="T582" i="4"/>
  <c r="T582" i="5" s="1"/>
  <c r="T503" i="4"/>
  <c r="T503" i="5" s="1"/>
  <c r="T583" i="4"/>
  <c r="T583" i="5" s="1"/>
  <c r="T375" i="4"/>
  <c r="T375" i="5" s="1"/>
  <c r="T444" i="4"/>
  <c r="T444" i="5" s="1"/>
  <c r="T448" i="4"/>
  <c r="T448" i="5" s="1"/>
  <c r="T472" i="4"/>
  <c r="T472" i="5" s="1"/>
  <c r="T540" i="4"/>
  <c r="T540" i="5" s="1"/>
  <c r="T184" i="4"/>
  <c r="T184" i="5" s="1"/>
  <c r="T469" i="4"/>
  <c r="T469" i="5" s="1"/>
  <c r="T676" i="4"/>
  <c r="T676" i="5" s="1"/>
  <c r="T653" i="4"/>
  <c r="T653" i="5" s="1"/>
  <c r="T685" i="4"/>
  <c r="T685" i="5" s="1"/>
  <c r="T102" i="4"/>
  <c r="T102" i="5" s="1"/>
  <c r="T83" i="4"/>
  <c r="T83" i="5" s="1"/>
  <c r="T30" i="4"/>
  <c r="T30" i="5" s="1"/>
  <c r="T5" i="4"/>
  <c r="T5" i="5" s="1"/>
  <c r="T178" i="4"/>
  <c r="T178" i="5" s="1"/>
  <c r="T182" i="4"/>
  <c r="T182" i="5" s="1"/>
  <c r="T183" i="4"/>
  <c r="T183" i="5" s="1"/>
  <c r="T134" i="4"/>
  <c r="T134" i="5" s="1"/>
  <c r="T169" i="4"/>
  <c r="T169" i="5" s="1"/>
  <c r="T218" i="4"/>
  <c r="T218" i="5" s="1"/>
  <c r="T370" i="4"/>
  <c r="T370" i="5" s="1"/>
  <c r="T382" i="4"/>
  <c r="T382" i="5" s="1"/>
  <c r="T426" i="4"/>
  <c r="T426" i="5" s="1"/>
  <c r="T224" i="4"/>
  <c r="T224" i="5" s="1"/>
  <c r="T265" i="4"/>
  <c r="T265" i="5" s="1"/>
  <c r="T369" i="4"/>
  <c r="T369" i="5" s="1"/>
  <c r="T385" i="4"/>
  <c r="T385" i="5" s="1"/>
  <c r="T427" i="4"/>
  <c r="T427" i="5" s="1"/>
  <c r="T454" i="4"/>
  <c r="T454" i="5" s="1"/>
  <c r="T384" i="4"/>
  <c r="T384" i="5" s="1"/>
  <c r="T511" i="4"/>
  <c r="T511" i="5" s="1"/>
  <c r="T543" i="4"/>
  <c r="T543" i="5" s="1"/>
  <c r="T168" i="4"/>
  <c r="T168" i="5" s="1"/>
  <c r="T480" i="4"/>
  <c r="T480" i="5" s="1"/>
  <c r="T488" i="4"/>
  <c r="T488" i="5" s="1"/>
  <c r="T367" i="4"/>
  <c r="T367" i="5" s="1"/>
  <c r="T489" i="4"/>
  <c r="T489" i="5" s="1"/>
  <c r="T517" i="4"/>
  <c r="T517" i="5" s="1"/>
  <c r="T541" i="4"/>
  <c r="T541" i="5" s="1"/>
  <c r="T126" i="4"/>
  <c r="T126" i="5" s="1"/>
  <c r="T659" i="4"/>
  <c r="T659" i="5" s="1"/>
  <c r="T613" i="4"/>
  <c r="T613" i="5" s="1"/>
  <c r="T368" i="4"/>
  <c r="T368" i="5" s="1"/>
  <c r="T55" i="4"/>
  <c r="T55" i="5" s="1"/>
  <c r="T90" i="4"/>
  <c r="T90" i="5" s="1"/>
  <c r="T92" i="4"/>
  <c r="T92" i="5" s="1"/>
  <c r="T14" i="4"/>
  <c r="T14" i="5" s="1"/>
  <c r="T237" i="4"/>
  <c r="T237" i="5" s="1"/>
  <c r="T149" i="4"/>
  <c r="T149" i="5" s="1"/>
  <c r="T49" i="4"/>
  <c r="T49" i="5" s="1"/>
  <c r="T179" i="4"/>
  <c r="T179" i="5" s="1"/>
  <c r="T422" i="4"/>
  <c r="T422" i="5" s="1"/>
  <c r="T323" i="4"/>
  <c r="T323" i="5" s="1"/>
  <c r="T216" i="4"/>
  <c r="T216" i="5" s="1"/>
  <c r="T313" i="4"/>
  <c r="T313" i="5" s="1"/>
  <c r="T268" i="4"/>
  <c r="T268" i="5" s="1"/>
  <c r="T381" i="4"/>
  <c r="T381" i="5" s="1"/>
  <c r="T397" i="4"/>
  <c r="T397" i="5" s="1"/>
  <c r="T409" i="4"/>
  <c r="T409" i="5" s="1"/>
  <c r="T266" i="4"/>
  <c r="T266" i="5" s="1"/>
  <c r="T345" i="4"/>
  <c r="T345" i="5" s="1"/>
  <c r="T346" i="4"/>
  <c r="T346" i="5" s="1"/>
  <c r="T534" i="4"/>
  <c r="T534" i="5" s="1"/>
  <c r="T360" i="4"/>
  <c r="T360" i="5" s="1"/>
  <c r="T443" i="4"/>
  <c r="T443" i="5" s="1"/>
  <c r="T451" i="4"/>
  <c r="T451" i="5" s="1"/>
  <c r="T579" i="4"/>
  <c r="T579" i="5" s="1"/>
  <c r="T584" i="4"/>
  <c r="T584" i="5" s="1"/>
  <c r="T445" i="4"/>
  <c r="T445" i="5" s="1"/>
  <c r="T545" i="4"/>
  <c r="T545" i="5" s="1"/>
  <c r="T561" i="4"/>
  <c r="T561" i="5" s="1"/>
  <c r="T587" i="4"/>
  <c r="T587" i="5" s="1"/>
  <c r="T647" i="4"/>
  <c r="T647" i="5" s="1"/>
  <c r="T663" i="4"/>
  <c r="T663" i="5" s="1"/>
  <c r="T675" i="4"/>
  <c r="T675" i="5" s="1"/>
  <c r="T588" i="4"/>
  <c r="T588" i="5" s="1"/>
  <c r="T592" i="4"/>
  <c r="T592" i="5" s="1"/>
  <c r="T596" i="4"/>
  <c r="T596" i="5" s="1"/>
  <c r="T608" i="4"/>
  <c r="T608" i="5" s="1"/>
  <c r="T616" i="4"/>
  <c r="T616" i="5" s="1"/>
  <c r="T628" i="4"/>
  <c r="T628" i="5" s="1"/>
  <c r="T669" i="4"/>
  <c r="T669" i="5" s="1"/>
  <c r="T19" i="4"/>
  <c r="T19" i="5" s="1"/>
  <c r="T31" i="4"/>
  <c r="T31" i="5" s="1"/>
  <c r="T71" i="4"/>
  <c r="T71" i="5" s="1"/>
  <c r="T104" i="4"/>
  <c r="T104" i="5" s="1"/>
  <c r="T117" i="4"/>
  <c r="T117" i="5" s="1"/>
  <c r="T46" i="4"/>
  <c r="T46" i="5" s="1"/>
  <c r="T158" i="4"/>
  <c r="T158" i="5" s="1"/>
  <c r="T159" i="4"/>
  <c r="T159" i="5" s="1"/>
  <c r="T284" i="4"/>
  <c r="T284" i="5" s="1"/>
  <c r="T33" i="4"/>
  <c r="T33" i="5" s="1"/>
  <c r="T157" i="4"/>
  <c r="T157" i="5" s="1"/>
  <c r="T189" i="4"/>
  <c r="T189" i="5" s="1"/>
  <c r="T193" i="4"/>
  <c r="T193" i="5" s="1"/>
  <c r="T253" i="4"/>
  <c r="T253" i="5" s="1"/>
  <c r="T328" i="4"/>
  <c r="T328" i="5" s="1"/>
  <c r="T324" i="4"/>
  <c r="T324" i="5" s="1"/>
  <c r="T377" i="4"/>
  <c r="T377" i="5" s="1"/>
  <c r="T403" i="4"/>
  <c r="T403" i="5" s="1"/>
  <c r="T558" i="4"/>
  <c r="T558" i="5" s="1"/>
  <c r="T423" i="4"/>
  <c r="T423" i="5" s="1"/>
  <c r="T399" i="4"/>
  <c r="T399" i="5" s="1"/>
  <c r="T639" i="4"/>
  <c r="T639" i="5" s="1"/>
  <c r="T180" i="4"/>
  <c r="T180" i="5" s="1"/>
  <c r="T89" i="4"/>
  <c r="T89" i="5" s="1"/>
  <c r="T166" i="4"/>
  <c r="T166" i="5" s="1"/>
  <c r="T147" i="4"/>
  <c r="T147" i="5" s="1"/>
  <c r="T353" i="4"/>
  <c r="T353" i="5" s="1"/>
  <c r="T520" i="4"/>
  <c r="T520" i="5" s="1"/>
  <c r="T581" i="4"/>
  <c r="T581" i="5" s="1"/>
  <c r="T644" i="4"/>
  <c r="T644" i="5" s="1"/>
  <c r="T101" i="4"/>
  <c r="T101" i="5" s="1"/>
  <c r="T60" i="4"/>
  <c r="T60" i="5" s="1"/>
  <c r="T112" i="4"/>
  <c r="T112" i="5" s="1"/>
  <c r="T144" i="4"/>
  <c r="T144" i="5" s="1"/>
  <c r="T123" i="4"/>
  <c r="T123" i="5" s="1"/>
  <c r="T190" i="4"/>
  <c r="T190" i="5" s="1"/>
  <c r="T215" i="4"/>
  <c r="T215" i="5" s="1"/>
  <c r="T191" i="4"/>
  <c r="T191" i="5" s="1"/>
  <c r="T217" i="4"/>
  <c r="T217" i="5" s="1"/>
  <c r="T344" i="4"/>
  <c r="T344" i="5" s="1"/>
  <c r="T418" i="4"/>
  <c r="T418" i="5" s="1"/>
  <c r="T156" i="4"/>
  <c r="T156" i="5" s="1"/>
  <c r="T301" i="4"/>
  <c r="T301" i="5" s="1"/>
  <c r="T356" i="4"/>
  <c r="T356" i="5" s="1"/>
  <c r="T293" i="4"/>
  <c r="T293" i="5" s="1"/>
  <c r="T270" i="4"/>
  <c r="T270" i="5" s="1"/>
  <c r="T304" i="4"/>
  <c r="T304" i="5" s="1"/>
  <c r="T380" i="4"/>
  <c r="T380" i="5" s="1"/>
  <c r="T242" i="4"/>
  <c r="T242" i="5" s="1"/>
  <c r="T295" i="4"/>
  <c r="T295" i="5" s="1"/>
  <c r="T498" i="4"/>
  <c r="T498" i="5" s="1"/>
  <c r="T542" i="4"/>
  <c r="T542" i="5" s="1"/>
  <c r="T359" i="4"/>
  <c r="T359" i="5" s="1"/>
  <c r="T459" i="4"/>
  <c r="T459" i="5" s="1"/>
  <c r="T575" i="4"/>
  <c r="T575" i="5" s="1"/>
  <c r="T342" i="4"/>
  <c r="T342" i="5" s="1"/>
  <c r="T228" i="4"/>
  <c r="T228" i="5" s="1"/>
  <c r="T456" i="4"/>
  <c r="T456" i="5" s="1"/>
  <c r="T468" i="4"/>
  <c r="T468" i="5" s="1"/>
  <c r="T484" i="4"/>
  <c r="T484" i="5" s="1"/>
  <c r="T457" i="4"/>
  <c r="T457" i="5" s="1"/>
  <c r="T407" i="4"/>
  <c r="T407" i="5" s="1"/>
  <c r="T590" i="4"/>
  <c r="T590" i="5" s="1"/>
  <c r="T602" i="4"/>
  <c r="T602" i="5" s="1"/>
  <c r="T666" i="4"/>
  <c r="T666" i="5" s="1"/>
  <c r="T603" i="4"/>
  <c r="T603" i="5" s="1"/>
  <c r="T619" i="4"/>
  <c r="T619" i="5" s="1"/>
  <c r="T660" i="4"/>
  <c r="T660" i="5" s="1"/>
  <c r="T642" i="4"/>
  <c r="T642" i="5" s="1"/>
  <c r="T658" i="4"/>
  <c r="T658" i="5" s="1"/>
  <c r="T673" i="4"/>
  <c r="T673" i="5" s="1"/>
  <c r="U135" i="4" l="1"/>
  <c r="U135" i="5" s="1"/>
  <c r="U124" i="4"/>
  <c r="U124" i="5" s="1"/>
  <c r="U128" i="4"/>
  <c r="U128" i="5" s="1"/>
  <c r="U125" i="4"/>
  <c r="U125" i="5" s="1"/>
  <c r="U233" i="4"/>
  <c r="U233" i="5" s="1"/>
  <c r="U338" i="4"/>
  <c r="U338" i="5" s="1"/>
  <c r="U257" i="4"/>
  <c r="U257" i="5" s="1"/>
  <c r="U332" i="4"/>
  <c r="U332" i="5" s="1"/>
  <c r="U372" i="4"/>
  <c r="U372" i="5" s="1"/>
  <c r="U387" i="4"/>
  <c r="U387" i="5" s="1"/>
  <c r="U461" i="4"/>
  <c r="U461" i="5" s="1"/>
  <c r="U473" i="4"/>
  <c r="U473" i="5" s="1"/>
  <c r="U408" i="4"/>
  <c r="U408" i="5" s="1"/>
  <c r="U446" i="4"/>
  <c r="U446" i="5" s="1"/>
  <c r="U555" i="4"/>
  <c r="U555" i="5" s="1"/>
  <c r="U559" i="4"/>
  <c r="U559" i="5" s="1"/>
  <c r="U627" i="4"/>
  <c r="U627" i="5" s="1"/>
  <c r="U429" i="4"/>
  <c r="U429" i="5" s="1"/>
  <c r="U657" i="4"/>
  <c r="U657" i="5" s="1"/>
  <c r="U378" i="4"/>
  <c r="U378" i="5" s="1"/>
  <c r="U654" i="4"/>
  <c r="U654" i="5" s="1"/>
  <c r="U46" i="4"/>
  <c r="U46" i="5" s="1"/>
  <c r="U19" i="4"/>
  <c r="U19" i="5" s="1"/>
  <c r="U31" i="4"/>
  <c r="U31" i="5" s="1"/>
  <c r="U71" i="4"/>
  <c r="U71" i="5" s="1"/>
  <c r="U104" i="4"/>
  <c r="U104" i="5" s="1"/>
  <c r="U33" i="4"/>
  <c r="U33" i="5" s="1"/>
  <c r="U157" i="4"/>
  <c r="U157" i="5" s="1"/>
  <c r="U189" i="4"/>
  <c r="U189" i="5" s="1"/>
  <c r="U193" i="4"/>
  <c r="U193" i="5" s="1"/>
  <c r="U117" i="4"/>
  <c r="U117" i="5" s="1"/>
  <c r="U158" i="4"/>
  <c r="U158" i="5" s="1"/>
  <c r="U180" i="4"/>
  <c r="U180" i="5" s="1"/>
  <c r="U253" i="4"/>
  <c r="U253" i="5" s="1"/>
  <c r="U324" i="4"/>
  <c r="U324" i="5" s="1"/>
  <c r="U328" i="4"/>
  <c r="U328" i="5" s="1"/>
  <c r="U377" i="4"/>
  <c r="U377" i="5" s="1"/>
  <c r="U284" i="4"/>
  <c r="U284" i="5" s="1"/>
  <c r="U159" i="4"/>
  <c r="U159" i="5" s="1"/>
  <c r="U423" i="4"/>
  <c r="U423" i="5" s="1"/>
  <c r="U558" i="4"/>
  <c r="U558" i="5" s="1"/>
  <c r="U403" i="4"/>
  <c r="U403" i="5" s="1"/>
  <c r="U639" i="4"/>
  <c r="U639" i="5" s="1"/>
  <c r="U399" i="4"/>
  <c r="U399" i="5" s="1"/>
  <c r="U63" i="4"/>
  <c r="U63" i="5" s="1"/>
  <c r="U9" i="4"/>
  <c r="U9" i="5" s="1"/>
  <c r="U24" i="4"/>
  <c r="U24" i="5" s="1"/>
  <c r="U272" i="4"/>
  <c r="U272" i="5" s="1"/>
  <c r="U145" i="4"/>
  <c r="U145" i="5" s="1"/>
  <c r="U311" i="4"/>
  <c r="U311" i="5" s="1"/>
  <c r="U249" i="4"/>
  <c r="U249" i="5" s="1"/>
  <c r="U72" i="4"/>
  <c r="U72" i="5" s="1"/>
  <c r="U76" i="4"/>
  <c r="U76" i="5" s="1"/>
  <c r="U279" i="4"/>
  <c r="U279" i="5" s="1"/>
  <c r="U348" i="4"/>
  <c r="U348" i="5" s="1"/>
  <c r="U431" i="4"/>
  <c r="U431" i="5" s="1"/>
  <c r="U361" i="4"/>
  <c r="U361" i="5" s="1"/>
  <c r="U309" i="4"/>
  <c r="U309" i="5" s="1"/>
  <c r="U406" i="4"/>
  <c r="U406" i="5" s="1"/>
  <c r="U364" i="4"/>
  <c r="U364" i="5" s="1"/>
  <c r="U441" i="4"/>
  <c r="U441" i="5" s="1"/>
  <c r="U453" i="4"/>
  <c r="U453" i="5" s="1"/>
  <c r="U481" i="4"/>
  <c r="U481" i="5" s="1"/>
  <c r="U505" i="4"/>
  <c r="U505" i="5" s="1"/>
  <c r="U354" i="4"/>
  <c r="U354" i="5" s="1"/>
  <c r="U538" i="4"/>
  <c r="U538" i="5" s="1"/>
  <c r="U595" i="4"/>
  <c r="U595" i="5" s="1"/>
  <c r="U645" i="4"/>
  <c r="U645" i="5" s="1"/>
  <c r="U661" i="4"/>
  <c r="U661" i="5" s="1"/>
  <c r="U147" i="4"/>
  <c r="U147" i="5" s="1"/>
  <c r="U166" i="4"/>
  <c r="U166" i="5" s="1"/>
  <c r="U89" i="4"/>
  <c r="U89" i="5" s="1"/>
  <c r="U353" i="4"/>
  <c r="U353" i="5" s="1"/>
  <c r="U520" i="4"/>
  <c r="U520" i="5" s="1"/>
  <c r="U581" i="4"/>
  <c r="U581" i="5" s="1"/>
  <c r="U644" i="4"/>
  <c r="U644" i="5" s="1"/>
  <c r="U315" i="4"/>
  <c r="U315" i="5" s="1"/>
  <c r="U163" i="4"/>
  <c r="U163" i="5" s="1"/>
  <c r="U476" i="4"/>
  <c r="U476" i="5" s="1"/>
  <c r="U557" i="4"/>
  <c r="U557" i="5" s="1"/>
  <c r="U416" i="4"/>
  <c r="U416" i="5" s="1"/>
  <c r="U617" i="4"/>
  <c r="U617" i="5" s="1"/>
  <c r="U667" i="4"/>
  <c r="U667" i="5" s="1"/>
  <c r="U34" i="4"/>
  <c r="U34" i="5" s="1"/>
  <c r="U38" i="4"/>
  <c r="U38" i="5" s="1"/>
  <c r="U91" i="4"/>
  <c r="U91" i="5" s="1"/>
  <c r="U131" i="4"/>
  <c r="U131" i="5" s="1"/>
  <c r="U59" i="4"/>
  <c r="U59" i="5" s="1"/>
  <c r="U84" i="4"/>
  <c r="U84" i="5" s="1"/>
  <c r="U96" i="4"/>
  <c r="U96" i="5" s="1"/>
  <c r="U100" i="4"/>
  <c r="U100" i="5" s="1"/>
  <c r="U120" i="4"/>
  <c r="U120" i="5" s="1"/>
  <c r="U78" i="4"/>
  <c r="U78" i="5" s="1"/>
  <c r="U77" i="4"/>
  <c r="U77" i="5" s="1"/>
  <c r="U165" i="4"/>
  <c r="U165" i="5" s="1"/>
  <c r="U219" i="4"/>
  <c r="U219" i="5" s="1"/>
  <c r="U130" i="4"/>
  <c r="U130" i="5" s="1"/>
  <c r="U36" i="4"/>
  <c r="U36" i="5" s="1"/>
  <c r="U260" i="4"/>
  <c r="U260" i="5" s="1"/>
  <c r="U12" i="4"/>
  <c r="U12" i="5" s="1"/>
  <c r="U306" i="4"/>
  <c r="U306" i="5" s="1"/>
  <c r="U314" i="4"/>
  <c r="U314" i="5" s="1"/>
  <c r="U392" i="4"/>
  <c r="U392" i="5" s="1"/>
  <c r="U316" i="4"/>
  <c r="U316" i="5" s="1"/>
  <c r="U512" i="4"/>
  <c r="U512" i="5" s="1"/>
  <c r="U271" i="4"/>
  <c r="U271" i="5" s="1"/>
  <c r="U529" i="4"/>
  <c r="U529" i="5" s="1"/>
  <c r="U573" i="4"/>
  <c r="U573" i="5" s="1"/>
  <c r="U585" i="4"/>
  <c r="U585" i="5" s="1"/>
  <c r="U467" i="4"/>
  <c r="U467" i="5" s="1"/>
  <c r="U137" i="4"/>
  <c r="U137" i="5" s="1"/>
  <c r="U620" i="4"/>
  <c r="U620" i="5" s="1"/>
  <c r="U671" i="4"/>
  <c r="U671" i="5" s="1"/>
  <c r="U119" i="4"/>
  <c r="U119" i="5" s="1"/>
  <c r="U139" i="4"/>
  <c r="U139" i="5" s="1"/>
  <c r="U136" i="4"/>
  <c r="U136" i="5" s="1"/>
  <c r="U247" i="4"/>
  <c r="U247" i="5" s="1"/>
  <c r="U263" i="4"/>
  <c r="U263" i="5" s="1"/>
  <c r="U248" i="4"/>
  <c r="U248" i="5" s="1"/>
  <c r="U138" i="4"/>
  <c r="U138" i="5" s="1"/>
  <c r="U148" i="4"/>
  <c r="U148" i="5" s="1"/>
  <c r="U93" i="4"/>
  <c r="U93" i="5" s="1"/>
  <c r="U160" i="4"/>
  <c r="U160" i="5" s="1"/>
  <c r="U335" i="4"/>
  <c r="U335" i="5" s="1"/>
  <c r="U347" i="4"/>
  <c r="U347" i="5" s="1"/>
  <c r="U298" i="4"/>
  <c r="U298" i="5" s="1"/>
  <c r="U225" i="4"/>
  <c r="U225" i="5" s="1"/>
  <c r="U373" i="4"/>
  <c r="U373" i="5" s="1"/>
  <c r="U440" i="4"/>
  <c r="U440" i="5" s="1"/>
  <c r="U452" i="4"/>
  <c r="U452" i="5" s="1"/>
  <c r="U404" i="4"/>
  <c r="U404" i="5" s="1"/>
  <c r="U439" i="4"/>
  <c r="U439" i="5" s="1"/>
  <c r="U591" i="4"/>
  <c r="U591" i="5" s="1"/>
  <c r="U621" i="4"/>
  <c r="U621" i="5" s="1"/>
  <c r="U614" i="4"/>
  <c r="U614" i="5" s="1"/>
  <c r="U655" i="4"/>
  <c r="U655" i="5" s="1"/>
  <c r="U300" i="4"/>
  <c r="U300" i="5" s="1"/>
  <c r="U371" i="4"/>
  <c r="U371" i="5" s="1"/>
  <c r="U455" i="4"/>
  <c r="U455" i="5" s="1"/>
  <c r="U571" i="4"/>
  <c r="U571" i="5" s="1"/>
  <c r="U410" i="4"/>
  <c r="U410" i="5" s="1"/>
  <c r="U390" i="4"/>
  <c r="U390" i="5" s="1"/>
  <c r="U51" i="4"/>
  <c r="U51" i="5" s="1"/>
  <c r="U199" i="4"/>
  <c r="U199" i="5" s="1"/>
  <c r="U64" i="4"/>
  <c r="U64" i="5" s="1"/>
  <c r="U205" i="4"/>
  <c r="U205" i="5" s="1"/>
  <c r="U48" i="4"/>
  <c r="U48" i="5" s="1"/>
  <c r="U52" i="4"/>
  <c r="U52" i="5" s="1"/>
  <c r="U188" i="4"/>
  <c r="U188" i="5" s="1"/>
  <c r="U258" i="4"/>
  <c r="U258" i="5" s="1"/>
  <c r="U262" i="4"/>
  <c r="U262" i="5" s="1"/>
  <c r="U327" i="4"/>
  <c r="U327" i="5" s="1"/>
  <c r="U339" i="4"/>
  <c r="U339" i="5" s="1"/>
  <c r="U294" i="4"/>
  <c r="U294" i="5" s="1"/>
  <c r="U302" i="4"/>
  <c r="U302" i="5" s="1"/>
  <c r="U310" i="4"/>
  <c r="U310" i="5" s="1"/>
  <c r="U365" i="4"/>
  <c r="U365" i="5" s="1"/>
  <c r="U460" i="4"/>
  <c r="U460" i="5" s="1"/>
  <c r="U544" i="4"/>
  <c r="U544" i="5" s="1"/>
  <c r="U321" i="4"/>
  <c r="U321" i="5" s="1"/>
  <c r="U389" i="4"/>
  <c r="U389" i="5" s="1"/>
  <c r="U458" i="4"/>
  <c r="U458" i="5" s="1"/>
  <c r="U562" i="4"/>
  <c r="U562" i="5" s="1"/>
  <c r="U463" i="4"/>
  <c r="U463" i="5" s="1"/>
  <c r="U563" i="4"/>
  <c r="U563" i="5" s="1"/>
  <c r="U631" i="4"/>
  <c r="U631" i="5" s="1"/>
  <c r="U632" i="4"/>
  <c r="U632" i="5" s="1"/>
  <c r="U636" i="4"/>
  <c r="U636" i="5" s="1"/>
  <c r="U652" i="4"/>
  <c r="U652" i="5" s="1"/>
  <c r="U625" i="4"/>
  <c r="U625" i="5" s="1"/>
  <c r="U677" i="4"/>
  <c r="U677" i="5" s="1"/>
  <c r="U681" i="4"/>
  <c r="U681" i="5" s="1"/>
  <c r="U297" i="4"/>
  <c r="U297" i="5" s="1"/>
  <c r="U6" i="4"/>
  <c r="U6" i="5" s="1"/>
  <c r="U22" i="4"/>
  <c r="U22" i="5" s="1"/>
  <c r="U43" i="4"/>
  <c r="U43" i="5" s="1"/>
  <c r="U140" i="4"/>
  <c r="U140" i="5" s="1"/>
  <c r="U29" i="4"/>
  <c r="U29" i="5" s="1"/>
  <c r="U45" i="4"/>
  <c r="U45" i="5" s="1"/>
  <c r="U61" i="4"/>
  <c r="U61" i="5" s="1"/>
  <c r="U288" i="4"/>
  <c r="U288" i="5" s="1"/>
  <c r="U98" i="4"/>
  <c r="U98" i="5" s="1"/>
  <c r="U209" i="4"/>
  <c r="U209" i="5" s="1"/>
  <c r="U184" i="4"/>
  <c r="U184" i="5" s="1"/>
  <c r="U187" i="4"/>
  <c r="U187" i="5" s="1"/>
  <c r="U341" i="4"/>
  <c r="U341" i="5" s="1"/>
  <c r="U411" i="4"/>
  <c r="U411" i="5" s="1"/>
  <c r="U261" i="4"/>
  <c r="U261" i="5" s="1"/>
  <c r="U444" i="4"/>
  <c r="U444" i="5" s="1"/>
  <c r="U448" i="4"/>
  <c r="U448" i="5" s="1"/>
  <c r="U472" i="4"/>
  <c r="U472" i="5" s="1"/>
  <c r="U540" i="4"/>
  <c r="U540" i="5" s="1"/>
  <c r="U434" i="4"/>
  <c r="U434" i="5" s="1"/>
  <c r="U469" i="4"/>
  <c r="U469" i="5" s="1"/>
  <c r="U578" i="4"/>
  <c r="U578" i="5" s="1"/>
  <c r="U582" i="4"/>
  <c r="U582" i="5" s="1"/>
  <c r="U175" i="4"/>
  <c r="U175" i="5" s="1"/>
  <c r="U503" i="4"/>
  <c r="U503" i="5" s="1"/>
  <c r="U583" i="4"/>
  <c r="U583" i="5" s="1"/>
  <c r="U402" i="4"/>
  <c r="U402" i="5" s="1"/>
  <c r="U676" i="4"/>
  <c r="U676" i="5" s="1"/>
  <c r="U421" i="4"/>
  <c r="U421" i="5" s="1"/>
  <c r="U375" i="4"/>
  <c r="U375" i="5" s="1"/>
  <c r="U653" i="4"/>
  <c r="U653" i="5" s="1"/>
  <c r="U685" i="4"/>
  <c r="U685" i="5" s="1"/>
  <c r="U26" i="4"/>
  <c r="U26" i="5" s="1"/>
  <c r="U62" i="4"/>
  <c r="U62" i="5" s="1"/>
  <c r="U70" i="4"/>
  <c r="U70" i="5" s="1"/>
  <c r="U87" i="4"/>
  <c r="U87" i="5" s="1"/>
  <c r="U107" i="4"/>
  <c r="U107" i="5" s="1"/>
  <c r="U111" i="4"/>
  <c r="U111" i="5" s="1"/>
  <c r="U151" i="4"/>
  <c r="U151" i="5" s="1"/>
  <c r="U94" i="4"/>
  <c r="U94" i="5" s="1"/>
  <c r="U214" i="4"/>
  <c r="U214" i="5" s="1"/>
  <c r="U28" i="4"/>
  <c r="U28" i="5" s="1"/>
  <c r="U153" i="4"/>
  <c r="U153" i="5" s="1"/>
  <c r="U231" i="4"/>
  <c r="U231" i="5" s="1"/>
  <c r="U234" i="4"/>
  <c r="U234" i="5" s="1"/>
  <c r="U299" i="4"/>
  <c r="U299" i="5" s="1"/>
  <c r="U289" i="4"/>
  <c r="U289" i="5" s="1"/>
  <c r="U330" i="4"/>
  <c r="U330" i="5" s="1"/>
  <c r="U155" i="4"/>
  <c r="U155" i="5" s="1"/>
  <c r="U273" i="4"/>
  <c r="U273" i="5" s="1"/>
  <c r="U349" i="4"/>
  <c r="U349" i="5" s="1"/>
  <c r="U464" i="4"/>
  <c r="U464" i="5" s="1"/>
  <c r="U383" i="4"/>
  <c r="U383" i="5" s="1"/>
  <c r="U425" i="4"/>
  <c r="U425" i="5" s="1"/>
  <c r="U362" i="4"/>
  <c r="U362" i="5" s="1"/>
  <c r="U363" i="4"/>
  <c r="U363" i="5" s="1"/>
  <c r="U470" i="4"/>
  <c r="U470" i="5" s="1"/>
  <c r="U490" i="4"/>
  <c r="U490" i="5" s="1"/>
  <c r="U570" i="4"/>
  <c r="U570" i="5" s="1"/>
  <c r="U358" i="4"/>
  <c r="U358" i="5" s="1"/>
  <c r="U531" i="4"/>
  <c r="U531" i="5" s="1"/>
  <c r="U374" i="4"/>
  <c r="U374" i="5" s="1"/>
  <c r="U680" i="4"/>
  <c r="U680" i="5" s="1"/>
  <c r="U396" i="4"/>
  <c r="U396" i="5" s="1"/>
  <c r="U394" i="4"/>
  <c r="U394" i="5" s="1"/>
  <c r="U598" i="4"/>
  <c r="U598" i="5" s="1"/>
  <c r="U610" i="4"/>
  <c r="U610" i="5" s="1"/>
  <c r="U682" i="4"/>
  <c r="U682" i="5" s="1"/>
  <c r="U66" i="4"/>
  <c r="U66" i="5" s="1"/>
  <c r="U115" i="4"/>
  <c r="U115" i="5" s="1"/>
  <c r="U27" i="4"/>
  <c r="U27" i="5" s="1"/>
  <c r="U17" i="4"/>
  <c r="U17" i="5" s="1"/>
  <c r="U25" i="4"/>
  <c r="U25" i="5" s="1"/>
  <c r="U114" i="4"/>
  <c r="U114" i="5" s="1"/>
  <c r="U146" i="4"/>
  <c r="U146" i="5" s="1"/>
  <c r="U220" i="4"/>
  <c r="U220" i="5" s="1"/>
  <c r="U196" i="4"/>
  <c r="U196" i="5" s="1"/>
  <c r="U195" i="4"/>
  <c r="U195" i="5" s="1"/>
  <c r="U121" i="4"/>
  <c r="U121" i="5" s="1"/>
  <c r="U355" i="4"/>
  <c r="U355" i="5" s="1"/>
  <c r="U572" i="4"/>
  <c r="U572" i="5" s="1"/>
  <c r="U391" i="4"/>
  <c r="U391" i="5" s="1"/>
  <c r="U518" i="4"/>
  <c r="U518" i="5" s="1"/>
  <c r="U526" i="4"/>
  <c r="U526" i="5" s="1"/>
  <c r="U546" i="4"/>
  <c r="U546" i="5" s="1"/>
  <c r="U527" i="4"/>
  <c r="U527" i="5" s="1"/>
  <c r="U650" i="4"/>
  <c r="U650" i="5" s="1"/>
  <c r="U599" i="4"/>
  <c r="U599" i="5" s="1"/>
  <c r="U18" i="4"/>
  <c r="U18" i="5" s="1"/>
  <c r="U150" i="4"/>
  <c r="U150" i="5" s="1"/>
  <c r="U47" i="4"/>
  <c r="U47" i="5" s="1"/>
  <c r="U75" i="4"/>
  <c r="U75" i="5" s="1"/>
  <c r="U88" i="4"/>
  <c r="U88" i="5" s="1"/>
  <c r="U108" i="4"/>
  <c r="U108" i="5" s="1"/>
  <c r="U235" i="4"/>
  <c r="U235" i="5" s="1"/>
  <c r="U243" i="4"/>
  <c r="U243" i="5" s="1"/>
  <c r="U133" i="4"/>
  <c r="U133" i="5" s="1"/>
  <c r="U186" i="4"/>
  <c r="U186" i="5" s="1"/>
  <c r="U20" i="4"/>
  <c r="U20" i="5" s="1"/>
  <c r="U226" i="4"/>
  <c r="U226" i="5" s="1"/>
  <c r="U202" i="4"/>
  <c r="U202" i="5" s="1"/>
  <c r="U307" i="4"/>
  <c r="U307" i="5" s="1"/>
  <c r="U221" i="4"/>
  <c r="U221" i="5" s="1"/>
  <c r="U318" i="4"/>
  <c r="U318" i="5" s="1"/>
  <c r="U393" i="4"/>
  <c r="U393" i="5" s="1"/>
  <c r="U333" i="4"/>
  <c r="U333" i="5" s="1"/>
  <c r="U504" i="4"/>
  <c r="U504" i="5" s="1"/>
  <c r="U516" i="4"/>
  <c r="U516" i="5" s="1"/>
  <c r="U485" i="4"/>
  <c r="U485" i="5" s="1"/>
  <c r="U482" i="4"/>
  <c r="U482" i="5" s="1"/>
  <c r="U486" i="4"/>
  <c r="U486" i="5" s="1"/>
  <c r="U357" i="4"/>
  <c r="U357" i="5" s="1"/>
  <c r="U479" i="4"/>
  <c r="U479" i="5" s="1"/>
  <c r="U523" i="4"/>
  <c r="U523" i="5" s="1"/>
  <c r="U643" i="4"/>
  <c r="U643" i="5" s="1"/>
  <c r="U607" i="4"/>
  <c r="U607" i="5" s="1"/>
  <c r="U103" i="4"/>
  <c r="U103" i="5" s="1"/>
  <c r="U143" i="4"/>
  <c r="U143" i="5" s="1"/>
  <c r="U53" i="4"/>
  <c r="U53" i="5" s="1"/>
  <c r="U57" i="4"/>
  <c r="U57" i="5" s="1"/>
  <c r="U81" i="4"/>
  <c r="U81" i="5" s="1"/>
  <c r="U267" i="4"/>
  <c r="U267" i="5" s="1"/>
  <c r="U164" i="4"/>
  <c r="U164" i="5" s="1"/>
  <c r="U230" i="4"/>
  <c r="U230" i="5" s="1"/>
  <c r="U250" i="4"/>
  <c r="U250" i="5" s="1"/>
  <c r="U203" i="4"/>
  <c r="U203" i="5" s="1"/>
  <c r="U303" i="4"/>
  <c r="U303" i="5" s="1"/>
  <c r="U280" i="4"/>
  <c r="U280" i="5" s="1"/>
  <c r="U414" i="4"/>
  <c r="U414" i="5" s="1"/>
  <c r="U379" i="4"/>
  <c r="U379" i="5" s="1"/>
  <c r="U492" i="4"/>
  <c r="U492" i="5" s="1"/>
  <c r="U437" i="4"/>
  <c r="U437" i="5" s="1"/>
  <c r="U493" i="4"/>
  <c r="U493" i="5" s="1"/>
  <c r="U497" i="4"/>
  <c r="U497" i="5" s="1"/>
  <c r="U553" i="4"/>
  <c r="U553" i="5" s="1"/>
  <c r="U376" i="4"/>
  <c r="U376" i="5" s="1"/>
  <c r="U405" i="4"/>
  <c r="U405" i="5" s="1"/>
  <c r="U502" i="4"/>
  <c r="U502" i="5" s="1"/>
  <c r="U574" i="4"/>
  <c r="U574" i="5" s="1"/>
  <c r="U499" i="4"/>
  <c r="U499" i="5" s="1"/>
  <c r="U329" i="4"/>
  <c r="U329" i="5" s="1"/>
  <c r="U624" i="4"/>
  <c r="U624" i="5" s="1"/>
  <c r="U664" i="4"/>
  <c r="U664" i="5" s="1"/>
  <c r="U651" i="4"/>
  <c r="U651" i="5" s="1"/>
  <c r="U589" i="4"/>
  <c r="U589" i="5" s="1"/>
  <c r="U597" i="4"/>
  <c r="U597" i="5" s="1"/>
  <c r="U601" i="4"/>
  <c r="U601" i="5" s="1"/>
  <c r="U605" i="4"/>
  <c r="U605" i="5" s="1"/>
  <c r="U606" i="4"/>
  <c r="U606" i="5" s="1"/>
  <c r="U626" i="4"/>
  <c r="U626" i="5" s="1"/>
  <c r="U39" i="4"/>
  <c r="U39" i="5" s="1"/>
  <c r="U67" i="4"/>
  <c r="U67" i="5" s="1"/>
  <c r="U13" i="4"/>
  <c r="U13" i="5" s="1"/>
  <c r="U110" i="4"/>
  <c r="U110" i="5" s="1"/>
  <c r="U129" i="4"/>
  <c r="U129" i="5" s="1"/>
  <c r="U161" i="4"/>
  <c r="U161" i="5" s="1"/>
  <c r="U269" i="4"/>
  <c r="U269" i="5" s="1"/>
  <c r="U326" i="4"/>
  <c r="U326" i="5" s="1"/>
  <c r="U580" i="4"/>
  <c r="U580" i="5" s="1"/>
  <c r="U433" i="4"/>
  <c r="U433" i="5" s="1"/>
  <c r="U521" i="4"/>
  <c r="U521" i="5" s="1"/>
  <c r="U577" i="4"/>
  <c r="U577" i="5" s="1"/>
  <c r="U419" i="4"/>
  <c r="U419" i="5" s="1"/>
  <c r="U395" i="4"/>
  <c r="U395" i="5" s="1"/>
  <c r="U686" i="4"/>
  <c r="U686" i="5" s="1"/>
  <c r="U30" i="4"/>
  <c r="U30" i="5" s="1"/>
  <c r="U83" i="4"/>
  <c r="U83" i="5" s="1"/>
  <c r="U5" i="4"/>
  <c r="U5" i="5" s="1"/>
  <c r="U126" i="4"/>
  <c r="U126" i="5" s="1"/>
  <c r="U169" i="4"/>
  <c r="U169" i="5" s="1"/>
  <c r="U178" i="4"/>
  <c r="U178" i="5" s="1"/>
  <c r="U182" i="4"/>
  <c r="U182" i="5" s="1"/>
  <c r="U224" i="4"/>
  <c r="U224" i="5" s="1"/>
  <c r="U168" i="4"/>
  <c r="U168" i="5" s="1"/>
  <c r="U218" i="4"/>
  <c r="U218" i="5" s="1"/>
  <c r="U102" i="4"/>
  <c r="U102" i="5" s="1"/>
  <c r="U265" i="4"/>
  <c r="U265" i="5" s="1"/>
  <c r="U183" i="4"/>
  <c r="U183" i="5" s="1"/>
  <c r="U385" i="4"/>
  <c r="U385" i="5" s="1"/>
  <c r="U368" i="4"/>
  <c r="U368" i="5" s="1"/>
  <c r="U426" i="4"/>
  <c r="U426" i="5" s="1"/>
  <c r="U134" i="4"/>
  <c r="U134" i="5" s="1"/>
  <c r="U480" i="4"/>
  <c r="U480" i="5" s="1"/>
  <c r="U488" i="4"/>
  <c r="U488" i="5" s="1"/>
  <c r="U489" i="4"/>
  <c r="U489" i="5" s="1"/>
  <c r="U517" i="4"/>
  <c r="U517" i="5" s="1"/>
  <c r="U541" i="4"/>
  <c r="U541" i="5" s="1"/>
  <c r="U454" i="4"/>
  <c r="U454" i="5" s="1"/>
  <c r="U511" i="4"/>
  <c r="U511" i="5" s="1"/>
  <c r="U543" i="4"/>
  <c r="U543" i="5" s="1"/>
  <c r="U384" i="4"/>
  <c r="U384" i="5" s="1"/>
  <c r="U367" i="4"/>
  <c r="U367" i="5" s="1"/>
  <c r="U427" i="4"/>
  <c r="U427" i="5" s="1"/>
  <c r="U369" i="4"/>
  <c r="U369" i="5" s="1"/>
  <c r="U659" i="4"/>
  <c r="U659" i="5" s="1"/>
  <c r="U382" i="4"/>
  <c r="U382" i="5" s="1"/>
  <c r="U613" i="4"/>
  <c r="U613" i="5" s="1"/>
  <c r="U370" i="4"/>
  <c r="U370" i="5" s="1"/>
  <c r="U54" i="4"/>
  <c r="U54" i="5" s="1"/>
  <c r="U95" i="4"/>
  <c r="U95" i="5" s="1"/>
  <c r="U11" i="4"/>
  <c r="U11" i="5" s="1"/>
  <c r="U41" i="4"/>
  <c r="U41" i="5" s="1"/>
  <c r="U236" i="4"/>
  <c r="U236" i="5" s="1"/>
  <c r="U244" i="4"/>
  <c r="U244" i="5" s="1"/>
  <c r="U256" i="4"/>
  <c r="U256" i="5" s="1"/>
  <c r="U287" i="4"/>
  <c r="U287" i="5" s="1"/>
  <c r="U106" i="4"/>
  <c r="U106" i="5" s="1"/>
  <c r="U141" i="4"/>
  <c r="U141" i="5" s="1"/>
  <c r="U192" i="4"/>
  <c r="U192" i="5" s="1"/>
  <c r="U319" i="4"/>
  <c r="U319" i="5" s="1"/>
  <c r="U286" i="4"/>
  <c r="U286" i="5" s="1"/>
  <c r="U420" i="4"/>
  <c r="U420" i="5" s="1"/>
  <c r="U118" i="4"/>
  <c r="U118" i="5" s="1"/>
  <c r="U322" i="4"/>
  <c r="U322" i="5" s="1"/>
  <c r="U334" i="4"/>
  <c r="U334" i="5" s="1"/>
  <c r="U428" i="4"/>
  <c r="U428" i="5" s="1"/>
  <c r="U285" i="4"/>
  <c r="U285" i="5" s="1"/>
  <c r="U435" i="4"/>
  <c r="U435" i="5" s="1"/>
  <c r="U296" i="4"/>
  <c r="U296" i="5" s="1"/>
  <c r="U430" i="4"/>
  <c r="U430" i="5" s="1"/>
  <c r="U436" i="4"/>
  <c r="U436" i="5" s="1"/>
  <c r="U496" i="4"/>
  <c r="U496" i="5" s="1"/>
  <c r="U532" i="4"/>
  <c r="U532" i="5" s="1"/>
  <c r="U415" i="4"/>
  <c r="U415" i="5" s="1"/>
  <c r="U477" i="4"/>
  <c r="U477" i="5" s="1"/>
  <c r="U533" i="4"/>
  <c r="U533" i="5" s="1"/>
  <c r="U305" i="4"/>
  <c r="U305" i="5" s="1"/>
  <c r="U398" i="4"/>
  <c r="U398" i="5" s="1"/>
  <c r="U442" i="4"/>
  <c r="U442" i="5" s="1"/>
  <c r="U506" i="4"/>
  <c r="U506" i="5" s="1"/>
  <c r="U586" i="4"/>
  <c r="U586" i="5" s="1"/>
  <c r="U672" i="4"/>
  <c r="U672" i="5" s="1"/>
  <c r="U684" i="4"/>
  <c r="U684" i="5" s="1"/>
  <c r="U609" i="4"/>
  <c r="U609" i="5" s="1"/>
  <c r="U649" i="4"/>
  <c r="U649" i="5" s="1"/>
  <c r="U171" i="4"/>
  <c r="U171" i="5" s="1"/>
  <c r="U634" i="4"/>
  <c r="U634" i="5" s="1"/>
  <c r="U662" i="4"/>
  <c r="U662" i="5" s="1"/>
  <c r="U678" i="4"/>
  <c r="U678" i="5" s="1"/>
  <c r="U683" i="4"/>
  <c r="U683" i="5" s="1"/>
  <c r="U74" i="4"/>
  <c r="U74" i="5" s="1"/>
  <c r="U223" i="4"/>
  <c r="U223" i="5" s="1"/>
  <c r="U227" i="4"/>
  <c r="U227" i="5" s="1"/>
  <c r="U255" i="4"/>
  <c r="U255" i="5" s="1"/>
  <c r="U170" i="4"/>
  <c r="U170" i="5" s="1"/>
  <c r="U176" i="4"/>
  <c r="U176" i="5" s="1"/>
  <c r="U238" i="4"/>
  <c r="U238" i="5" s="1"/>
  <c r="U331" i="4"/>
  <c r="U331" i="5" s="1"/>
  <c r="U105" i="4"/>
  <c r="U105" i="5" s="1"/>
  <c r="U400" i="4"/>
  <c r="U400" i="5" s="1"/>
  <c r="U317" i="4"/>
  <c r="U317" i="5" s="1"/>
  <c r="U325" i="4"/>
  <c r="U325" i="5" s="1"/>
  <c r="U432" i="4"/>
  <c r="U432" i="5" s="1"/>
  <c r="U465" i="4"/>
  <c r="U465" i="5" s="1"/>
  <c r="U501" i="4"/>
  <c r="U501" i="5" s="1"/>
  <c r="U537" i="4"/>
  <c r="U537" i="5" s="1"/>
  <c r="U337" i="4"/>
  <c r="U337" i="5" s="1"/>
  <c r="U229" i="4"/>
  <c r="U229" i="5" s="1"/>
  <c r="U290" i="4"/>
  <c r="U290" i="5" s="1"/>
  <c r="U438" i="4"/>
  <c r="U438" i="5" s="1"/>
  <c r="U462" i="4"/>
  <c r="U462" i="5" s="1"/>
  <c r="U522" i="4"/>
  <c r="U522" i="5" s="1"/>
  <c r="U539" i="4"/>
  <c r="U539" i="5" s="1"/>
  <c r="U386" i="4"/>
  <c r="U386" i="5" s="1"/>
  <c r="U637" i="4"/>
  <c r="U637" i="5" s="1"/>
  <c r="U623" i="4"/>
  <c r="U623" i="5" s="1"/>
  <c r="U630" i="4"/>
  <c r="U630" i="5" s="1"/>
  <c r="U646" i="4"/>
  <c r="U646" i="5" s="1"/>
  <c r="U670" i="4"/>
  <c r="U670" i="5" s="1"/>
  <c r="U674" i="4"/>
  <c r="U674" i="5" s="1"/>
  <c r="U635" i="4"/>
  <c r="U635" i="5" s="1"/>
  <c r="U7" i="4"/>
  <c r="U7" i="5" s="1"/>
  <c r="U23" i="4"/>
  <c r="U23" i="5" s="1"/>
  <c r="U173" i="4"/>
  <c r="U173" i="5" s="1"/>
  <c r="U177" i="4"/>
  <c r="U177" i="5" s="1"/>
  <c r="U213" i="4"/>
  <c r="U213" i="5" s="1"/>
  <c r="U40" i="4"/>
  <c r="U40" i="5" s="1"/>
  <c r="U560" i="4"/>
  <c r="U560" i="5" s="1"/>
  <c r="U576" i="4"/>
  <c r="U576" i="5" s="1"/>
  <c r="U450" i="4"/>
  <c r="U450" i="5" s="1"/>
  <c r="U466" i="4"/>
  <c r="U466" i="5" s="1"/>
  <c r="U515" i="4"/>
  <c r="U515" i="5" s="1"/>
  <c r="U535" i="4"/>
  <c r="U535" i="5" s="1"/>
  <c r="U567" i="4"/>
  <c r="U567" i="5" s="1"/>
  <c r="U679" i="4"/>
  <c r="U679" i="5" s="1"/>
  <c r="U600" i="4"/>
  <c r="U600" i="5" s="1"/>
  <c r="U638" i="4"/>
  <c r="U638" i="5" s="1"/>
  <c r="U79" i="4"/>
  <c r="U79" i="5" s="1"/>
  <c r="U80" i="4"/>
  <c r="U80" i="5" s="1"/>
  <c r="U116" i="4"/>
  <c r="U116" i="5" s="1"/>
  <c r="U65" i="4"/>
  <c r="U65" i="5" s="1"/>
  <c r="U113" i="4"/>
  <c r="U113" i="5" s="1"/>
  <c r="U198" i="4"/>
  <c r="U198" i="5" s="1"/>
  <c r="U251" i="4"/>
  <c r="U251" i="5" s="1"/>
  <c r="U208" i="4"/>
  <c r="U208" i="5" s="1"/>
  <c r="U154" i="4"/>
  <c r="U154" i="5" s="1"/>
  <c r="U174" i="4"/>
  <c r="U174" i="5" s="1"/>
  <c r="U232" i="4"/>
  <c r="U232" i="5" s="1"/>
  <c r="U252" i="4"/>
  <c r="U252" i="5" s="1"/>
  <c r="U211" i="4"/>
  <c r="U211" i="5" s="1"/>
  <c r="U254" i="4"/>
  <c r="U254" i="5" s="1"/>
  <c r="U352" i="4"/>
  <c r="U352" i="5" s="1"/>
  <c r="U292" i="4"/>
  <c r="U292" i="5" s="1"/>
  <c r="U8" i="4"/>
  <c r="U8" i="5" s="1"/>
  <c r="U86" i="4"/>
  <c r="U86" i="5" s="1"/>
  <c r="U308" i="4"/>
  <c r="U308" i="5" s="1"/>
  <c r="U412" i="4"/>
  <c r="U412" i="5" s="1"/>
  <c r="U564" i="4"/>
  <c r="U564" i="5" s="1"/>
  <c r="U568" i="4"/>
  <c r="U568" i="5" s="1"/>
  <c r="U509" i="4"/>
  <c r="U509" i="5" s="1"/>
  <c r="U565" i="4"/>
  <c r="U565" i="5" s="1"/>
  <c r="U474" i="4"/>
  <c r="U474" i="5" s="1"/>
  <c r="U554" i="4"/>
  <c r="U554" i="5" s="1"/>
  <c r="U566" i="4"/>
  <c r="U566" i="5" s="1"/>
  <c r="U475" i="4"/>
  <c r="U475" i="5" s="1"/>
  <c r="U487" i="4"/>
  <c r="U487" i="5" s="1"/>
  <c r="U491" i="4"/>
  <c r="U491" i="5" s="1"/>
  <c r="U547" i="4"/>
  <c r="U547" i="5" s="1"/>
  <c r="U611" i="4"/>
  <c r="U611" i="5" s="1"/>
  <c r="U612" i="4"/>
  <c r="U612" i="5" s="1"/>
  <c r="U648" i="4"/>
  <c r="U648" i="5" s="1"/>
  <c r="U668" i="4"/>
  <c r="U668" i="5" s="1"/>
  <c r="U615" i="4"/>
  <c r="U615" i="5" s="1"/>
  <c r="U665" i="4"/>
  <c r="U665" i="5" s="1"/>
  <c r="U618" i="4"/>
  <c r="U618" i="5" s="1"/>
  <c r="U123" i="4"/>
  <c r="U123" i="5" s="1"/>
  <c r="U112" i="4"/>
  <c r="U112" i="5" s="1"/>
  <c r="U144" i="4"/>
  <c r="U144" i="5" s="1"/>
  <c r="U60" i="4"/>
  <c r="U60" i="5" s="1"/>
  <c r="U215" i="4"/>
  <c r="U215" i="5" s="1"/>
  <c r="U101" i="4"/>
  <c r="U101" i="5" s="1"/>
  <c r="U190" i="4"/>
  <c r="U190" i="5" s="1"/>
  <c r="U228" i="4"/>
  <c r="U228" i="5" s="1"/>
  <c r="U156" i="4"/>
  <c r="U156" i="5" s="1"/>
  <c r="U242" i="4"/>
  <c r="U242" i="5" s="1"/>
  <c r="U295" i="4"/>
  <c r="U295" i="5" s="1"/>
  <c r="U356" i="4"/>
  <c r="U356" i="5" s="1"/>
  <c r="U293" i="4"/>
  <c r="U293" i="5" s="1"/>
  <c r="U217" i="4"/>
  <c r="U217" i="5" s="1"/>
  <c r="U270" i="4"/>
  <c r="U270" i="5" s="1"/>
  <c r="U342" i="4"/>
  <c r="U342" i="5" s="1"/>
  <c r="U407" i="4"/>
  <c r="U407" i="5" s="1"/>
  <c r="U301" i="4"/>
  <c r="U301" i="5" s="1"/>
  <c r="U304" i="4"/>
  <c r="U304" i="5" s="1"/>
  <c r="U344" i="4"/>
  <c r="U344" i="5" s="1"/>
  <c r="U191" i="4"/>
  <c r="U191" i="5" s="1"/>
  <c r="U456" i="4"/>
  <c r="U456" i="5" s="1"/>
  <c r="U468" i="4"/>
  <c r="U468" i="5" s="1"/>
  <c r="U484" i="4"/>
  <c r="U484" i="5" s="1"/>
  <c r="U418" i="4"/>
  <c r="U418" i="5" s="1"/>
  <c r="U457" i="4"/>
  <c r="U457" i="5" s="1"/>
  <c r="U359" i="4"/>
  <c r="U359" i="5" s="1"/>
  <c r="U380" i="4"/>
  <c r="U380" i="5" s="1"/>
  <c r="U498" i="4"/>
  <c r="U498" i="5" s="1"/>
  <c r="U542" i="4"/>
  <c r="U542" i="5" s="1"/>
  <c r="U459" i="4"/>
  <c r="U459" i="5" s="1"/>
  <c r="U575" i="4"/>
  <c r="U575" i="5" s="1"/>
  <c r="U660" i="4"/>
  <c r="U660" i="5" s="1"/>
  <c r="U603" i="4"/>
  <c r="U603" i="5" s="1"/>
  <c r="U673" i="4"/>
  <c r="U673" i="5" s="1"/>
  <c r="U590" i="4"/>
  <c r="U590" i="5" s="1"/>
  <c r="U602" i="4"/>
  <c r="U602" i="5" s="1"/>
  <c r="U642" i="4"/>
  <c r="U642" i="5" s="1"/>
  <c r="U658" i="4"/>
  <c r="U658" i="5" s="1"/>
  <c r="U666" i="4"/>
  <c r="U666" i="5" s="1"/>
  <c r="U619" i="4"/>
  <c r="U619" i="5" s="1"/>
  <c r="U56" i="4"/>
  <c r="U56" i="5" s="1"/>
  <c r="U142" i="4"/>
  <c r="U142" i="5" s="1"/>
  <c r="U201" i="4"/>
  <c r="U201" i="5" s="1"/>
  <c r="U185" i="4"/>
  <c r="U185" i="5" s="1"/>
  <c r="U259" i="4"/>
  <c r="U259" i="5" s="1"/>
  <c r="U85" i="4"/>
  <c r="U85" i="5" s="1"/>
  <c r="U162" i="4"/>
  <c r="U162" i="5" s="1"/>
  <c r="U122" i="4"/>
  <c r="U122" i="5" s="1"/>
  <c r="U222" i="4"/>
  <c r="U222" i="5" s="1"/>
  <c r="U246" i="4"/>
  <c r="U246" i="5" s="1"/>
  <c r="U343" i="4"/>
  <c r="U343" i="5" s="1"/>
  <c r="U207" i="4"/>
  <c r="U207" i="5" s="1"/>
  <c r="U312" i="4"/>
  <c r="U312" i="5" s="1"/>
  <c r="U500" i="4"/>
  <c r="U500" i="5" s="1"/>
  <c r="U569" i="4"/>
  <c r="U569" i="5" s="1"/>
  <c r="U483" i="4"/>
  <c r="U483" i="5" s="1"/>
  <c r="U241" i="4"/>
  <c r="U241" i="5" s="1"/>
  <c r="U604" i="4"/>
  <c r="U604" i="5" s="1"/>
  <c r="U593" i="4"/>
  <c r="U593" i="5" s="1"/>
  <c r="U629" i="4"/>
  <c r="U629" i="5" s="1"/>
  <c r="U633" i="4"/>
  <c r="U633" i="5" s="1"/>
  <c r="U641" i="4"/>
  <c r="U641" i="5" s="1"/>
  <c r="U99" i="4"/>
  <c r="U99" i="5" s="1"/>
  <c r="U82" i="4"/>
  <c r="U82" i="5" s="1"/>
  <c r="U167" i="4"/>
  <c r="U167" i="5" s="1"/>
  <c r="U424" i="4"/>
  <c r="U424" i="5" s="1"/>
  <c r="U536" i="4"/>
  <c r="U536" i="5" s="1"/>
  <c r="U556" i="4"/>
  <c r="U556" i="5" s="1"/>
  <c r="U530" i="4"/>
  <c r="U530" i="5" s="1"/>
  <c r="U447" i="4"/>
  <c r="U447" i="5" s="1"/>
  <c r="U42" i="4"/>
  <c r="U42" i="5" s="1"/>
  <c r="U50" i="4"/>
  <c r="U50" i="5" s="1"/>
  <c r="U127" i="4"/>
  <c r="U127" i="5" s="1"/>
  <c r="U3" i="4"/>
  <c r="U3" i="5" s="1"/>
  <c r="U15" i="4"/>
  <c r="U15" i="5" s="1"/>
  <c r="U35" i="4"/>
  <c r="U35" i="5" s="1"/>
  <c r="U4" i="4"/>
  <c r="U4" i="5" s="1"/>
  <c r="U16" i="4"/>
  <c r="U16" i="5" s="1"/>
  <c r="U172" i="4"/>
  <c r="U172" i="5" s="1"/>
  <c r="U200" i="4"/>
  <c r="U200" i="5" s="1"/>
  <c r="U277" i="4"/>
  <c r="U277" i="5" s="1"/>
  <c r="U275" i="4"/>
  <c r="U275" i="5" s="1"/>
  <c r="U278" i="4"/>
  <c r="U278" i="5" s="1"/>
  <c r="U283" i="4"/>
  <c r="U283" i="5" s="1"/>
  <c r="U281" i="4"/>
  <c r="U281" i="5" s="1"/>
  <c r="U276" i="4"/>
  <c r="U276" i="5" s="1"/>
  <c r="U524" i="4"/>
  <c r="U524" i="5" s="1"/>
  <c r="U528" i="4"/>
  <c r="U528" i="5" s="1"/>
  <c r="U2" i="4"/>
  <c r="U2" i="5" s="1"/>
  <c r="U282" i="4"/>
  <c r="U282" i="5" s="1"/>
  <c r="U513" i="4"/>
  <c r="U513" i="5" s="1"/>
  <c r="U525" i="4"/>
  <c r="U525" i="5" s="1"/>
  <c r="U549" i="4"/>
  <c r="U549" i="5" s="1"/>
  <c r="U478" i="4"/>
  <c r="U478" i="5" s="1"/>
  <c r="U550" i="4"/>
  <c r="U550" i="5" s="1"/>
  <c r="U471" i="4"/>
  <c r="U471" i="5" s="1"/>
  <c r="U495" i="4"/>
  <c r="U495" i="5" s="1"/>
  <c r="U274" i="4"/>
  <c r="U274" i="5" s="1"/>
  <c r="U622" i="4"/>
  <c r="U622" i="5" s="1"/>
  <c r="U21" i="4"/>
  <c r="U21" i="5" s="1"/>
  <c r="U97" i="4"/>
  <c r="U97" i="5" s="1"/>
  <c r="U239" i="4"/>
  <c r="U239" i="5" s="1"/>
  <c r="U194" i="4"/>
  <c r="U194" i="5" s="1"/>
  <c r="U264" i="4"/>
  <c r="U264" i="5" s="1"/>
  <c r="U109" i="4"/>
  <c r="U109" i="5" s="1"/>
  <c r="U212" i="4"/>
  <c r="U212" i="5" s="1"/>
  <c r="U291" i="4"/>
  <c r="U291" i="5" s="1"/>
  <c r="U320" i="4"/>
  <c r="U320" i="5" s="1"/>
  <c r="U336" i="4"/>
  <c r="U336" i="5" s="1"/>
  <c r="U552" i="4"/>
  <c r="U552" i="5" s="1"/>
  <c r="U401" i="4"/>
  <c r="U401" i="5" s="1"/>
  <c r="U417" i="4"/>
  <c r="U417" i="5" s="1"/>
  <c r="U510" i="4"/>
  <c r="U510" i="5" s="1"/>
  <c r="U245" i="4"/>
  <c r="U245" i="5" s="1"/>
  <c r="U640" i="4"/>
  <c r="U640" i="5" s="1"/>
  <c r="U656" i="4"/>
  <c r="U656" i="5" s="1"/>
  <c r="U14" i="4"/>
  <c r="U14" i="5" s="1"/>
  <c r="U149" i="4"/>
  <c r="U149" i="5" s="1"/>
  <c r="U55" i="4"/>
  <c r="U55" i="5" s="1"/>
  <c r="U92" i="4"/>
  <c r="U92" i="5" s="1"/>
  <c r="U49" i="4"/>
  <c r="U49" i="5" s="1"/>
  <c r="U216" i="4"/>
  <c r="U216" i="5" s="1"/>
  <c r="U268" i="4"/>
  <c r="U268" i="5" s="1"/>
  <c r="U90" i="4"/>
  <c r="U90" i="5" s="1"/>
  <c r="U266" i="4"/>
  <c r="U266" i="5" s="1"/>
  <c r="U323" i="4"/>
  <c r="U323" i="5" s="1"/>
  <c r="U179" i="4"/>
  <c r="U179" i="5" s="1"/>
  <c r="U237" i="4"/>
  <c r="U237" i="5" s="1"/>
  <c r="U346" i="4"/>
  <c r="U346" i="5" s="1"/>
  <c r="U360" i="4"/>
  <c r="U360" i="5" s="1"/>
  <c r="U397" i="4"/>
  <c r="U397" i="5" s="1"/>
  <c r="U584" i="4"/>
  <c r="U584" i="5" s="1"/>
  <c r="U381" i="4"/>
  <c r="U381" i="5" s="1"/>
  <c r="U445" i="4"/>
  <c r="U445" i="5" s="1"/>
  <c r="U545" i="4"/>
  <c r="U545" i="5" s="1"/>
  <c r="U561" i="4"/>
  <c r="U561" i="5" s="1"/>
  <c r="U422" i="4"/>
  <c r="U422" i="5" s="1"/>
  <c r="U534" i="4"/>
  <c r="U534" i="5" s="1"/>
  <c r="U409" i="4"/>
  <c r="U409" i="5" s="1"/>
  <c r="U443" i="4"/>
  <c r="U443" i="5" s="1"/>
  <c r="U451" i="4"/>
  <c r="U451" i="5" s="1"/>
  <c r="U579" i="4"/>
  <c r="U579" i="5" s="1"/>
  <c r="U663" i="4"/>
  <c r="U663" i="5" s="1"/>
  <c r="U588" i="4"/>
  <c r="U588" i="5" s="1"/>
  <c r="U592" i="4"/>
  <c r="U592" i="5" s="1"/>
  <c r="U596" i="4"/>
  <c r="U596" i="5" s="1"/>
  <c r="U608" i="4"/>
  <c r="U608" i="5" s="1"/>
  <c r="U616" i="4"/>
  <c r="U616" i="5" s="1"/>
  <c r="U628" i="4"/>
  <c r="U628" i="5" s="1"/>
  <c r="U345" i="4"/>
  <c r="U345" i="5" s="1"/>
  <c r="U669" i="4"/>
  <c r="U669" i="5" s="1"/>
  <c r="U647" i="4"/>
  <c r="U647" i="5" s="1"/>
  <c r="U313" i="4"/>
  <c r="U313" i="5" s="1"/>
  <c r="U587" i="4"/>
  <c r="U587" i="5" s="1"/>
  <c r="U675" i="4"/>
  <c r="U675" i="5" s="1"/>
  <c r="AK33" i="1"/>
  <c r="U10" i="4"/>
  <c r="U10" i="5" s="1"/>
  <c r="U58" i="4"/>
  <c r="U58" i="5" s="1"/>
  <c r="U132" i="4"/>
  <c r="U132" i="5" s="1"/>
  <c r="U37" i="4"/>
  <c r="U37" i="5" s="1"/>
  <c r="U73" i="4"/>
  <c r="U73" i="5" s="1"/>
  <c r="U181" i="4"/>
  <c r="U181" i="5" s="1"/>
  <c r="U210" i="4"/>
  <c r="U210" i="5" s="1"/>
  <c r="U204" i="4"/>
  <c r="U204" i="5" s="1"/>
  <c r="U68" i="4"/>
  <c r="U68" i="5" s="1"/>
  <c r="U240" i="4"/>
  <c r="U240" i="5" s="1"/>
  <c r="U152" i="4"/>
  <c r="U152" i="5" s="1"/>
  <c r="U350" i="4"/>
  <c r="U350" i="5" s="1"/>
  <c r="U340" i="4"/>
  <c r="U340" i="5" s="1"/>
  <c r="U548" i="4"/>
  <c r="U548" i="5" s="1"/>
  <c r="U413" i="4"/>
  <c r="U413" i="5" s="1"/>
  <c r="U206" i="4"/>
  <c r="U206" i="5" s="1"/>
  <c r="U44" i="4"/>
  <c r="U44" i="5" s="1"/>
  <c r="U494" i="4"/>
  <c r="U494" i="5" s="1"/>
  <c r="U514" i="4"/>
  <c r="U514" i="5" s="1"/>
  <c r="U388" i="4"/>
  <c r="U388" i="5" s="1"/>
  <c r="U507" i="4"/>
  <c r="U507" i="5" s="1"/>
  <c r="U519" i="4"/>
  <c r="U519" i="5" s="1"/>
  <c r="U551" i="4"/>
  <c r="U551" i="5" s="1"/>
  <c r="U366" i="4"/>
  <c r="U366" i="5" s="1"/>
  <c r="U594" i="4"/>
  <c r="U594" i="5" s="1"/>
</calcChain>
</file>

<file path=xl/sharedStrings.xml><?xml version="1.0" encoding="utf-8"?>
<sst xmlns="http://schemas.openxmlformats.org/spreadsheetml/2006/main" count="8570" uniqueCount="2184">
  <si>
    <t>prov</t>
  </si>
  <si>
    <t>id_prov</t>
  </si>
  <si>
    <t>ename_prov</t>
  </si>
  <si>
    <t>上海</t>
  </si>
  <si>
    <t>云南</t>
  </si>
  <si>
    <t>内蒙古</t>
  </si>
  <si>
    <t>北京</t>
  </si>
  <si>
    <t>合计</t>
  </si>
  <si>
    <t>National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</si>
  <si>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</si>
  <si>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</si>
  <si>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</si>
  <si>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</si>
  <si>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</si>
  <si>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</si>
  <si>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</si>
  <si>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</si>
  <si>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</si>
  <si>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</si>
  <si>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</si>
  <si>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</si>
  <si>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</si>
  <si>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</si>
  <si>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</si>
  <si>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</si>
  <si>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</si>
  <si>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</si>
  <si>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</si>
  <si>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</si>
  <si>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</si>
  <si>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</si>
  <si>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</si>
  <si>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</si>
  <si>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</si>
  <si>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</si>
  <si>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黑龙江</t>
  </si>
  <si>
    <t>Tianjin</t>
  </si>
  <si>
    <t>Hebei</t>
  </si>
  <si>
    <t>Shanxi</t>
  </si>
  <si>
    <t>Liaoning</t>
  </si>
  <si>
    <t>Jilin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</si>
  <si>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</si>
  <si>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</si>
  <si>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</si>
  <si>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</si>
  <si>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</si>
  <si>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</si>
  <si>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</si>
  <si>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</si>
  <si>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</si>
  <si>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</si>
  <si>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</si>
  <si>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</si>
  <si>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</si>
  <si>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</si>
  <si>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</si>
  <si>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Shaanxi</t>
  </si>
  <si>
    <t>Gansu</t>
  </si>
  <si>
    <t>Qinghai</t>
  </si>
  <si>
    <t>Ningxia</t>
  </si>
  <si>
    <t>Xinjiang</t>
  </si>
  <si>
    <t>Beijing</t>
  </si>
  <si>
    <t>Inner Mongolia</t>
  </si>
  <si>
    <t>Heilongjiang</t>
  </si>
  <si>
    <t>Shanghai</t>
  </si>
  <si>
    <t>Yunnan</t>
  </si>
  <si>
    <t>Tibet</t>
  </si>
  <si>
    <t>name_city_chn</t>
  </si>
  <si>
    <t>name_city_eng</t>
  </si>
  <si>
    <t>node_name</t>
  </si>
  <si>
    <t>province</t>
  </si>
  <si>
    <t>阿克苏市</t>
  </si>
  <si>
    <t>Aksu</t>
  </si>
  <si>
    <t>ctct Aksu 阿克苏市</t>
  </si>
  <si>
    <t>阿拉山口市</t>
  </si>
  <si>
    <t>Alashankou</t>
  </si>
  <si>
    <t>ctct Alashankou 阿拉山口市</t>
  </si>
  <si>
    <t>阿勒泰市</t>
  </si>
  <si>
    <t>Altay</t>
  </si>
  <si>
    <t>ctct Altay 阿勒泰市</t>
  </si>
  <si>
    <t>安达市</t>
  </si>
  <si>
    <t>Anda</t>
  </si>
  <si>
    <t>ctct Anda 安达市</t>
  </si>
  <si>
    <t>安国市</t>
  </si>
  <si>
    <t>Anguo</t>
  </si>
  <si>
    <t>ctct Anguo 安国市</t>
  </si>
  <si>
    <t>安康市</t>
  </si>
  <si>
    <t>Ankang</t>
  </si>
  <si>
    <t>ctct Ankang 安康市</t>
  </si>
  <si>
    <t>安陆市</t>
  </si>
  <si>
    <t>Anlu</t>
  </si>
  <si>
    <t>ctct Anlu 安陆市</t>
  </si>
  <si>
    <t>安宁市</t>
  </si>
  <si>
    <t>Anning</t>
  </si>
  <si>
    <t>ctct Anning 安宁市</t>
  </si>
  <si>
    <t>安庆市</t>
  </si>
  <si>
    <t>Anqing</t>
  </si>
  <si>
    <t>ctct Anqing 安庆市</t>
  </si>
  <si>
    <t>安丘市</t>
  </si>
  <si>
    <t>Anqiu</t>
  </si>
  <si>
    <t>ctct Anqiu 安丘市</t>
  </si>
  <si>
    <t>鞍山市</t>
  </si>
  <si>
    <t>Anshan</t>
  </si>
  <si>
    <t>ctct Anshan 鞍山市</t>
  </si>
  <si>
    <t>安顺市</t>
  </si>
  <si>
    <t>Anshun</t>
  </si>
  <si>
    <t>ctct Anshun 安顺市</t>
  </si>
  <si>
    <t>安阳市</t>
  </si>
  <si>
    <t>Anyang</t>
  </si>
  <si>
    <t>ctct Anyang 安阳市</t>
  </si>
  <si>
    <t>阿拉尔市</t>
  </si>
  <si>
    <t>Aral</t>
  </si>
  <si>
    <t>ctct Aral 阿拉尔市</t>
  </si>
  <si>
    <t>阿图什市</t>
  </si>
  <si>
    <t>Artux</t>
  </si>
  <si>
    <t>ctct Artux 阿图什市</t>
  </si>
  <si>
    <t>阿尔山市</t>
  </si>
  <si>
    <t>Arxan</t>
  </si>
  <si>
    <t>ctct Arxan 阿尔山市</t>
  </si>
  <si>
    <t>白城市</t>
  </si>
  <si>
    <t>Baicheng</t>
  </si>
  <si>
    <t>ctct Baicheng 白城市</t>
  </si>
  <si>
    <t>百色市</t>
  </si>
  <si>
    <t>Baise</t>
  </si>
  <si>
    <t>ctct Baise 百色市</t>
  </si>
  <si>
    <t>白山市</t>
  </si>
  <si>
    <t>Baishan</t>
  </si>
  <si>
    <t>ctct Baishan 白山市</t>
  </si>
  <si>
    <t>白银市</t>
  </si>
  <si>
    <t>Baiyin</t>
  </si>
  <si>
    <t>ctct Baiyin 白银市</t>
  </si>
  <si>
    <t>保定市</t>
  </si>
  <si>
    <t>Baoding</t>
  </si>
  <si>
    <t>ctct Baoding 保定市</t>
  </si>
  <si>
    <t>宝鸡市</t>
  </si>
  <si>
    <t>Baoji</t>
  </si>
  <si>
    <t>ctct Baoji 宝鸡市</t>
  </si>
  <si>
    <t>保山市</t>
  </si>
  <si>
    <t>Baoshan</t>
  </si>
  <si>
    <t>ctct Baoshan 保山市</t>
  </si>
  <si>
    <t>包头市</t>
  </si>
  <si>
    <t>Baotou</t>
  </si>
  <si>
    <t>ctct Baotou 包头市</t>
  </si>
  <si>
    <t>马尔康市</t>
  </si>
  <si>
    <t>Barkam</t>
  </si>
  <si>
    <t>ctct Barkam 马尔康市</t>
  </si>
  <si>
    <t>巴彦淖尔市</t>
  </si>
  <si>
    <t>Bayannur</t>
  </si>
  <si>
    <t>ctct Bayannur 巴彦淖尔市</t>
  </si>
  <si>
    <t>巴中市</t>
  </si>
  <si>
    <t>Bazhong</t>
  </si>
  <si>
    <t>ctct Bazhong 巴中市</t>
  </si>
  <si>
    <t>霸州市</t>
  </si>
  <si>
    <t>Bazhou</t>
  </si>
  <si>
    <t>ctct Bazhou 霸州市</t>
  </si>
  <si>
    <t>北安市</t>
  </si>
  <si>
    <t>Bei'an</t>
  </si>
  <si>
    <t>ctct Bei'an 北安市</t>
  </si>
  <si>
    <t>北海市</t>
  </si>
  <si>
    <t>Beihai</t>
  </si>
  <si>
    <t>ctct Beihai 北海市</t>
  </si>
  <si>
    <t>北京市</t>
  </si>
  <si>
    <t>ctct Beijing 北京市</t>
  </si>
  <si>
    <t>北流市</t>
  </si>
  <si>
    <t>Beiliu</t>
  </si>
  <si>
    <t>ctct Beiliu 北流市</t>
  </si>
  <si>
    <t>北票市</t>
  </si>
  <si>
    <t>Beipiao</t>
  </si>
  <si>
    <t>ctct Beipiao 北票市</t>
  </si>
  <si>
    <t>北屯市</t>
  </si>
  <si>
    <t>Beitun</t>
  </si>
  <si>
    <t>ctct Beitun 北屯市</t>
  </si>
  <si>
    <t>北镇市</t>
  </si>
  <si>
    <t>Beizhen</t>
  </si>
  <si>
    <t>ctct Beizhen 北镇市</t>
  </si>
  <si>
    <t>蚌埠市</t>
  </si>
  <si>
    <t>Bengbu</t>
  </si>
  <si>
    <t>ctct Bengbu 蚌埠市</t>
  </si>
  <si>
    <t>本溪市</t>
  </si>
  <si>
    <t>Benxi</t>
  </si>
  <si>
    <t>ctct Benxi 本溪市</t>
  </si>
  <si>
    <t>毕节市</t>
  </si>
  <si>
    <t>Bijie</t>
  </si>
  <si>
    <t>ctct Bijie 毕节市</t>
  </si>
  <si>
    <t>彬州市</t>
  </si>
  <si>
    <t>Binzhou</t>
  </si>
  <si>
    <t>ctct Binzhou 彬州市</t>
  </si>
  <si>
    <t>滨州市</t>
  </si>
  <si>
    <t>ctct Binzhou 滨州市</t>
  </si>
  <si>
    <t>博乐市</t>
  </si>
  <si>
    <t>Bole</t>
  </si>
  <si>
    <t>ctct Bole 博乐市</t>
  </si>
  <si>
    <t>泊头市</t>
  </si>
  <si>
    <t>Botou</t>
  </si>
  <si>
    <t>ctct Botou 泊头市</t>
  </si>
  <si>
    <t>亳州市</t>
  </si>
  <si>
    <t>Bozhou</t>
  </si>
  <si>
    <t>ctct Bozhou 亳州市</t>
  </si>
  <si>
    <t>沧州市</t>
  </si>
  <si>
    <t>Cangzhou</t>
  </si>
  <si>
    <t>ctct Cangzhou 沧州市</t>
  </si>
  <si>
    <t>岑溪市</t>
  </si>
  <si>
    <t>Cenxi</t>
  </si>
  <si>
    <t>ctct Cenxi 岑溪市</t>
  </si>
  <si>
    <t>长春市</t>
  </si>
  <si>
    <t>Changchun</t>
  </si>
  <si>
    <t>ctct Changchun 长春市</t>
  </si>
  <si>
    <t>常德市</t>
  </si>
  <si>
    <t>Changde</t>
  </si>
  <si>
    <t>ctct Changde 常德市</t>
  </si>
  <si>
    <t>长葛市</t>
  </si>
  <si>
    <t>Changge</t>
  </si>
  <si>
    <t>ctct Changge 长葛市</t>
  </si>
  <si>
    <t>昌吉市</t>
  </si>
  <si>
    <t>Changji</t>
  </si>
  <si>
    <t>ctct Changji 昌吉市</t>
  </si>
  <si>
    <t>常宁市</t>
  </si>
  <si>
    <t>Changning</t>
  </si>
  <si>
    <t>ctct Changning 常宁市</t>
  </si>
  <si>
    <t>长沙市</t>
  </si>
  <si>
    <t>Changsha</t>
  </si>
  <si>
    <t>ctct Changsha 长沙市</t>
  </si>
  <si>
    <t>常熟市</t>
  </si>
  <si>
    <t>Changshu</t>
  </si>
  <si>
    <t>ctct Changshu 常熟市</t>
  </si>
  <si>
    <t>昌邑市</t>
  </si>
  <si>
    <t>Changyi</t>
  </si>
  <si>
    <t>ctct Changyi 昌邑市</t>
  </si>
  <si>
    <t>长垣市</t>
  </si>
  <si>
    <t>Changyuan</t>
  </si>
  <si>
    <t>ctct Changyuan 长垣市</t>
  </si>
  <si>
    <t>长治市</t>
  </si>
  <si>
    <t>Changzhi</t>
  </si>
  <si>
    <t>ctct Changzhi 长治市</t>
  </si>
  <si>
    <t>常州市</t>
  </si>
  <si>
    <t>Changzhou</t>
  </si>
  <si>
    <t>ctct Changzhou 常州市</t>
  </si>
  <si>
    <t>巢湖市</t>
  </si>
  <si>
    <t>Chaohu</t>
  </si>
  <si>
    <t>ctct Chaohu 巢湖市</t>
  </si>
  <si>
    <t>朝阳市</t>
  </si>
  <si>
    <t>Chaoyang</t>
  </si>
  <si>
    <t>ctct Chaoyang 朝阳市</t>
  </si>
  <si>
    <t>潮州市</t>
  </si>
  <si>
    <t>Chaozhou</t>
  </si>
  <si>
    <t>ctct Chaozhou 潮州市</t>
  </si>
  <si>
    <t>承德市</t>
  </si>
  <si>
    <t>Chengde</t>
  </si>
  <si>
    <t>ctct Chengde 承德市</t>
  </si>
  <si>
    <t>成都市</t>
  </si>
  <si>
    <t>Chengdu</t>
  </si>
  <si>
    <t>ctct Chengdu 成都市</t>
  </si>
  <si>
    <t>澄江市</t>
  </si>
  <si>
    <t>Chengjiang</t>
  </si>
  <si>
    <t>ctct Chengjiang 澄江市</t>
  </si>
  <si>
    <t>郴州市</t>
  </si>
  <si>
    <t>Chenzhou</t>
  </si>
  <si>
    <t>ctct Chenzhou 郴州市</t>
  </si>
  <si>
    <t>赤壁市</t>
  </si>
  <si>
    <t>Chibi</t>
  </si>
  <si>
    <t>ctct Chibi 赤壁市</t>
  </si>
  <si>
    <t>赤峰市</t>
  </si>
  <si>
    <t>Chifeng</t>
  </si>
  <si>
    <t>ctct Chifeng 赤峰市</t>
  </si>
  <si>
    <t>赤水市</t>
  </si>
  <si>
    <t>Chishui</t>
  </si>
  <si>
    <t>ctct Chishui 赤水市</t>
  </si>
  <si>
    <t>池州市</t>
  </si>
  <si>
    <t>Chizhou</t>
  </si>
  <si>
    <t>ctct Chizhou 池州市</t>
  </si>
  <si>
    <t>重庆市</t>
  </si>
  <si>
    <t>ctct Chongqing 重庆市</t>
  </si>
  <si>
    <t>崇州市</t>
  </si>
  <si>
    <t>Chongzhou</t>
  </si>
  <si>
    <t>ctct Chongzhou 崇州市</t>
  </si>
  <si>
    <t>崇左市</t>
  </si>
  <si>
    <t>Chongzuo</t>
  </si>
  <si>
    <t>ctct Chongzuo 崇左市</t>
  </si>
  <si>
    <t>楚雄市</t>
  </si>
  <si>
    <t>Chuxiong</t>
  </si>
  <si>
    <t>ctct Chuxiong 楚雄市</t>
  </si>
  <si>
    <t>滁州市</t>
  </si>
  <si>
    <t>Chuzhou</t>
  </si>
  <si>
    <t>ctct Chuzhou 滁州市</t>
  </si>
  <si>
    <t>慈溪市</t>
  </si>
  <si>
    <t>Cixi</t>
  </si>
  <si>
    <t>ctct Cixi 慈溪市</t>
  </si>
  <si>
    <t>大安市</t>
  </si>
  <si>
    <t>Da'an</t>
  </si>
  <si>
    <t>ctct Da'an 大安市</t>
  </si>
  <si>
    <t>大理市</t>
  </si>
  <si>
    <t>Dali</t>
  </si>
  <si>
    <t>ctct Dali 大理市</t>
  </si>
  <si>
    <t>大连市</t>
  </si>
  <si>
    <t>Dalian</t>
  </si>
  <si>
    <t>ctct Dalian 大连市</t>
  </si>
  <si>
    <t>丹东市</t>
  </si>
  <si>
    <t>Dandong</t>
  </si>
  <si>
    <t>ctct Dandong 丹东市</t>
  </si>
  <si>
    <t>当阳市</t>
  </si>
  <si>
    <t>Dangyang</t>
  </si>
  <si>
    <t>ctct Dangyang 当阳市</t>
  </si>
  <si>
    <t>丹江口市</t>
  </si>
  <si>
    <t>Danjiangkou</t>
  </si>
  <si>
    <t>ctct Danjiangkou 丹江口市</t>
  </si>
  <si>
    <t>丹阳市</t>
  </si>
  <si>
    <t>Danyang</t>
  </si>
  <si>
    <t>ctct Danyang 丹阳市</t>
  </si>
  <si>
    <t>儋州市</t>
  </si>
  <si>
    <t>Danzhou</t>
  </si>
  <si>
    <t>ctct Danzhou 儋州市</t>
  </si>
  <si>
    <t>大庆市</t>
  </si>
  <si>
    <t>Daqing</t>
  </si>
  <si>
    <t>ctct Daqing 大庆市</t>
  </si>
  <si>
    <t>大石桥市</t>
  </si>
  <si>
    <t>Dashiqiao</t>
  </si>
  <si>
    <t>ctct Dashiqiao 大石桥市</t>
  </si>
  <si>
    <t>大同市</t>
  </si>
  <si>
    <t>Datong</t>
  </si>
  <si>
    <t>ctct Datong 大同市</t>
  </si>
  <si>
    <t>大冶市</t>
  </si>
  <si>
    <t>Daye</t>
  </si>
  <si>
    <t>ctct Daye 大冶市</t>
  </si>
  <si>
    <t>达州市</t>
  </si>
  <si>
    <t>Dazhou</t>
  </si>
  <si>
    <t>ctct Dazhou 达州市</t>
  </si>
  <si>
    <t>德惠市</t>
  </si>
  <si>
    <t>Dehui</t>
  </si>
  <si>
    <t>ctct Dehui 德惠市</t>
  </si>
  <si>
    <t>德令哈市</t>
  </si>
  <si>
    <t>Delingha</t>
  </si>
  <si>
    <t>ctct Delingha 德令哈市</t>
  </si>
  <si>
    <t>登封市</t>
  </si>
  <si>
    <t>Dengfeng</t>
  </si>
  <si>
    <t>ctct Dengfeng 登封市</t>
  </si>
  <si>
    <t>灯塔市</t>
  </si>
  <si>
    <t>Dengta</t>
  </si>
  <si>
    <t>ctct Dengta 灯塔市</t>
  </si>
  <si>
    <t>邓州市</t>
  </si>
  <si>
    <t>Dengzhou</t>
  </si>
  <si>
    <t>ctct Dengzhou 邓州市</t>
  </si>
  <si>
    <t>德兴市</t>
  </si>
  <si>
    <t>Dexing</t>
  </si>
  <si>
    <t>ctct Dexing 德兴市</t>
  </si>
  <si>
    <t>德阳市</t>
  </si>
  <si>
    <t>Deyang</t>
  </si>
  <si>
    <t>ctct Deyang 德阳市</t>
  </si>
  <si>
    <t>德州市</t>
  </si>
  <si>
    <t>Dezhou</t>
  </si>
  <si>
    <t>ctct Dezhou 德州市</t>
  </si>
  <si>
    <t>调兵山市</t>
  </si>
  <si>
    <t>Diaobingshan</t>
  </si>
  <si>
    <t>ctct Diaobingshan 调兵山市</t>
  </si>
  <si>
    <t>定西市</t>
  </si>
  <si>
    <t>Dingxi</t>
  </si>
  <si>
    <t>ctct Dingxi 定西市</t>
  </si>
  <si>
    <t>定州市</t>
  </si>
  <si>
    <t>Dingzhou</t>
  </si>
  <si>
    <t>ctct Dingzhou 定州市</t>
  </si>
  <si>
    <t>东方市</t>
  </si>
  <si>
    <t>Dongfang</t>
  </si>
  <si>
    <t>ctct Dongfang 东方市</t>
  </si>
  <si>
    <t>东港市</t>
  </si>
  <si>
    <t>Donggang</t>
  </si>
  <si>
    <t>ctct Donggang 东港市</t>
  </si>
  <si>
    <t>东莞市</t>
  </si>
  <si>
    <t>Dongguan</t>
  </si>
  <si>
    <t>ctct Dongguan 东莞市</t>
  </si>
  <si>
    <t>东宁市</t>
  </si>
  <si>
    <t>Dongning</t>
  </si>
  <si>
    <t>ctct Dongning 东宁市</t>
  </si>
  <si>
    <t>东台市</t>
  </si>
  <si>
    <t>Dongtai</t>
  </si>
  <si>
    <t>ctct Dongtai 东台市</t>
  </si>
  <si>
    <t>东兴市</t>
  </si>
  <si>
    <t>Dongxing</t>
  </si>
  <si>
    <t>ctct Dongxing 东兴市</t>
  </si>
  <si>
    <t>东阳市</t>
  </si>
  <si>
    <t>Dongyang</t>
  </si>
  <si>
    <t>ctct Dongyang 东阳市</t>
  </si>
  <si>
    <t>东营市</t>
  </si>
  <si>
    <t>Dongying</t>
  </si>
  <si>
    <t>ctct Dongying 东营市</t>
  </si>
  <si>
    <t>都江堰市</t>
  </si>
  <si>
    <t>Dujiangyan</t>
  </si>
  <si>
    <t>ctct Dujiangyan 都江堰市</t>
  </si>
  <si>
    <t>敦化市</t>
  </si>
  <si>
    <t>Dunhua</t>
  </si>
  <si>
    <t>ctct Dunhua 敦化市</t>
  </si>
  <si>
    <t>敦煌市</t>
  </si>
  <si>
    <t>Dunhuang</t>
  </si>
  <si>
    <t>ctct Dunhuang 敦煌市</t>
  </si>
  <si>
    <t>都匀市</t>
  </si>
  <si>
    <t>Duyun</t>
  </si>
  <si>
    <t>ctct Duyun 都匀市</t>
  </si>
  <si>
    <t>峨眉山市</t>
  </si>
  <si>
    <t>Emeishan</t>
  </si>
  <si>
    <t>ctct Emeishan 峨眉山市</t>
  </si>
  <si>
    <t>恩平市</t>
  </si>
  <si>
    <t>Enping</t>
  </si>
  <si>
    <t>ctct Enping 恩平市</t>
  </si>
  <si>
    <t>恩施市</t>
  </si>
  <si>
    <t>Enshi</t>
  </si>
  <si>
    <t>ctct Enshi 恩施市</t>
  </si>
  <si>
    <t>二连浩特市</t>
  </si>
  <si>
    <t>Erenhot</t>
  </si>
  <si>
    <t>ctct Erenhot 二连浩特市</t>
  </si>
  <si>
    <t>额尔古纳市</t>
  </si>
  <si>
    <t>Ergun</t>
  </si>
  <si>
    <t>ctct Ergun 额尔古纳市</t>
  </si>
  <si>
    <t>鄂州市</t>
  </si>
  <si>
    <t>Ezhou</t>
  </si>
  <si>
    <t>ctct Ezhou 鄂州市</t>
  </si>
  <si>
    <t>防城港市</t>
  </si>
  <si>
    <t>Fangchenggang</t>
  </si>
  <si>
    <t>ctct Fangchenggang 防城港市</t>
  </si>
  <si>
    <t>肥城市</t>
  </si>
  <si>
    <t>Feicheng</t>
  </si>
  <si>
    <t>ctct Feicheng 肥城市</t>
  </si>
  <si>
    <t>丰城市</t>
  </si>
  <si>
    <t>Fengcheng</t>
  </si>
  <si>
    <t>ctct Fengcheng 丰城市</t>
  </si>
  <si>
    <t>凤城市</t>
  </si>
  <si>
    <t>ctct Fengcheng 凤城市</t>
  </si>
  <si>
    <t>丰镇市</t>
  </si>
  <si>
    <t>Fengzhen</t>
  </si>
  <si>
    <t>ctct Fengzhen 丰镇市</t>
  </si>
  <si>
    <t>汾阳市</t>
  </si>
  <si>
    <t>Fenyang</t>
  </si>
  <si>
    <t>ctct Fenyang 汾阳市</t>
  </si>
  <si>
    <t>佛山市</t>
  </si>
  <si>
    <t>Foshan</t>
  </si>
  <si>
    <t>ctct Foshan 佛山市</t>
  </si>
  <si>
    <t>福安市</t>
  </si>
  <si>
    <t>Fu'an</t>
  </si>
  <si>
    <t>ctct Fu'an 福安市</t>
  </si>
  <si>
    <t>福鼎市</t>
  </si>
  <si>
    <t>Fuding</t>
  </si>
  <si>
    <t>ctct Fuding 福鼎市</t>
  </si>
  <si>
    <t>富锦市</t>
  </si>
  <si>
    <t>Fujin</t>
  </si>
  <si>
    <t>ctct Fujin 富锦市</t>
  </si>
  <si>
    <t>阜康市</t>
  </si>
  <si>
    <t>Fukang</t>
  </si>
  <si>
    <t>ctct Fukang 阜康市</t>
  </si>
  <si>
    <t>福清市</t>
  </si>
  <si>
    <t>Fuqing</t>
  </si>
  <si>
    <t>ctct Fuqing 福清市</t>
  </si>
  <si>
    <t>福泉市</t>
  </si>
  <si>
    <t>Fuquan</t>
  </si>
  <si>
    <t>ctct Fuquan 福泉市</t>
  </si>
  <si>
    <t>抚顺市</t>
  </si>
  <si>
    <t>Fushun</t>
  </si>
  <si>
    <t>ctct Fushun 抚顺市</t>
  </si>
  <si>
    <t>阜新市</t>
  </si>
  <si>
    <t>Fuxin</t>
  </si>
  <si>
    <t>ctct Fuxin 阜新市</t>
  </si>
  <si>
    <t>阜阳市</t>
  </si>
  <si>
    <t>Fuyang</t>
  </si>
  <si>
    <t>ctct Fuyang 阜阳市</t>
  </si>
  <si>
    <t>扶余市</t>
  </si>
  <si>
    <t>Fuyu</t>
  </si>
  <si>
    <t>ctct Fuyu 扶余市</t>
  </si>
  <si>
    <t>抚远市</t>
  </si>
  <si>
    <t>Fuyuan</t>
  </si>
  <si>
    <t>ctct Fuyuan 抚远市</t>
  </si>
  <si>
    <t>福州市</t>
  </si>
  <si>
    <t>Fuzhou</t>
  </si>
  <si>
    <t>ctct Fuzhou 福州市</t>
  </si>
  <si>
    <t>抚州市</t>
  </si>
  <si>
    <t>ctct Fuzhou 抚州市</t>
  </si>
  <si>
    <t>盖州市</t>
  </si>
  <si>
    <t>Gaizhou</t>
  </si>
  <si>
    <t>ctct Gaizhou 盖州市</t>
  </si>
  <si>
    <t>赣州市</t>
  </si>
  <si>
    <t>Ganzhou</t>
  </si>
  <si>
    <t>ctct Ganzhou 赣州市</t>
  </si>
  <si>
    <t>高安市</t>
  </si>
  <si>
    <t>Gao'an</t>
  </si>
  <si>
    <t>ctct Gao'an 高安市</t>
  </si>
  <si>
    <t>高碑店市</t>
  </si>
  <si>
    <t>Gaobeidian</t>
  </si>
  <si>
    <t>ctct Gaobeidian 高碑店市</t>
  </si>
  <si>
    <t>高密市</t>
  </si>
  <si>
    <t>Gaomi</t>
  </si>
  <si>
    <t>ctct Gaomi 高密市</t>
  </si>
  <si>
    <t>高平市</t>
  </si>
  <si>
    <t>Gaoping</t>
  </si>
  <si>
    <t>ctct Gaoping 高平市</t>
  </si>
  <si>
    <t>高邮市</t>
  </si>
  <si>
    <t>Gaoyou</t>
  </si>
  <si>
    <t>ctct Gaoyou 高邮市</t>
  </si>
  <si>
    <t>高州市</t>
  </si>
  <si>
    <t>Gaozhou</t>
  </si>
  <si>
    <t>ctct Gaozhou 高州市</t>
  </si>
  <si>
    <t>个旧市</t>
  </si>
  <si>
    <t>Gejiu</t>
  </si>
  <si>
    <t>ctct Gejiu 个旧市</t>
  </si>
  <si>
    <t>根河市</t>
  </si>
  <si>
    <t>Genhe</t>
  </si>
  <si>
    <t>ctct Genhe 根河市</t>
  </si>
  <si>
    <t>格尔木市</t>
  </si>
  <si>
    <t>Golmud</t>
  </si>
  <si>
    <t>ctct Golmud 格尔木市</t>
  </si>
  <si>
    <t>共青城市</t>
  </si>
  <si>
    <t>Gongqingcheng</t>
  </si>
  <si>
    <t>ctct Gongqingcheng 共青城市</t>
  </si>
  <si>
    <t>巩义市</t>
  </si>
  <si>
    <t>Gongyi</t>
  </si>
  <si>
    <t>ctct Gongyi 巩义市</t>
  </si>
  <si>
    <t>公主岭市</t>
  </si>
  <si>
    <t>Gongzhuling</t>
  </si>
  <si>
    <t>ctct Gongzhuling 公主岭市</t>
  </si>
  <si>
    <t>广安市</t>
  </si>
  <si>
    <t>Guang'an</t>
  </si>
  <si>
    <t>ctct Guang'an 广安市</t>
  </si>
  <si>
    <t>广德市</t>
  </si>
  <si>
    <t>Guangde</t>
  </si>
  <si>
    <t>ctct Guangde 广德市</t>
  </si>
  <si>
    <t>广汉市</t>
  </si>
  <si>
    <t>Guanghan</t>
  </si>
  <si>
    <t>ctct Guanghan 广汉市</t>
  </si>
  <si>
    <t>广水市</t>
  </si>
  <si>
    <t>Guangshui</t>
  </si>
  <si>
    <t>ctct Guangshui 广水市</t>
  </si>
  <si>
    <t>广元市</t>
  </si>
  <si>
    <t>Guangyuan</t>
  </si>
  <si>
    <t>ctct Guangyuan 广元市</t>
  </si>
  <si>
    <t>广州市</t>
  </si>
  <si>
    <t>Guangzhou</t>
  </si>
  <si>
    <t>ctct Guangzhou 广州市</t>
  </si>
  <si>
    <t>贵港市</t>
  </si>
  <si>
    <t>Guigang</t>
  </si>
  <si>
    <t>ctct Guigang 贵港市</t>
  </si>
  <si>
    <t>桂林市</t>
  </si>
  <si>
    <t>Guilin</t>
  </si>
  <si>
    <t>ctct Guilin 桂林市</t>
  </si>
  <si>
    <t>桂平市</t>
  </si>
  <si>
    <t>Guiping</t>
  </si>
  <si>
    <t>ctct Guiping 桂平市</t>
  </si>
  <si>
    <t>贵溪市</t>
  </si>
  <si>
    <t>Guixi</t>
  </si>
  <si>
    <t>ctct Guixi 贵溪市</t>
  </si>
  <si>
    <t>贵阳市</t>
  </si>
  <si>
    <t>Guiyang</t>
  </si>
  <si>
    <t>ctct Guiyang 贵阳市</t>
  </si>
  <si>
    <t>古交市</t>
  </si>
  <si>
    <t>Gujiao</t>
  </si>
  <si>
    <t>ctct Gujiao 古交市</t>
  </si>
  <si>
    <t>固原市</t>
  </si>
  <si>
    <t>Guyuan</t>
  </si>
  <si>
    <t>ctct Guyuan 固原市</t>
  </si>
  <si>
    <t>海安市</t>
  </si>
  <si>
    <t>Hai'an</t>
  </si>
  <si>
    <t>ctct Hai'an 海安市</t>
  </si>
  <si>
    <t>海城市</t>
  </si>
  <si>
    <t>Haicheng</t>
  </si>
  <si>
    <t>ctct Haicheng 海城市</t>
  </si>
  <si>
    <t>海东市</t>
  </si>
  <si>
    <t>Haidong</t>
  </si>
  <si>
    <t>ctct Haidong 海东市</t>
  </si>
  <si>
    <t>海口市</t>
  </si>
  <si>
    <t>Haikou</t>
  </si>
  <si>
    <t>ctct Haikou 海口市</t>
  </si>
  <si>
    <t>海林市</t>
  </si>
  <si>
    <t>Hailin</t>
  </si>
  <si>
    <t>ctct Hailin 海林市</t>
  </si>
  <si>
    <t>海伦市</t>
  </si>
  <si>
    <t>Hailun</t>
  </si>
  <si>
    <t>ctct Hailun 海伦市</t>
  </si>
  <si>
    <t>海宁市</t>
  </si>
  <si>
    <t>Haining</t>
  </si>
  <si>
    <t>ctct Haining 海宁市</t>
  </si>
  <si>
    <t>海阳市</t>
  </si>
  <si>
    <t>Haiyang</t>
  </si>
  <si>
    <t>ctct Haiyang 海阳市</t>
  </si>
  <si>
    <t>哈密市</t>
  </si>
  <si>
    <t>Hami</t>
  </si>
  <si>
    <t>ctct Hami 哈密市</t>
  </si>
  <si>
    <t>韩城市</t>
  </si>
  <si>
    <t>Hancheng</t>
  </si>
  <si>
    <t>ctct Hancheng 韩城市</t>
  </si>
  <si>
    <t>汉川市</t>
  </si>
  <si>
    <t>Hanchuan</t>
  </si>
  <si>
    <t>ctct Hanchuan 汉川市</t>
  </si>
  <si>
    <t>邯郸市</t>
  </si>
  <si>
    <t>Handan</t>
  </si>
  <si>
    <t>ctct Handan 邯郸市</t>
  </si>
  <si>
    <t>杭州市</t>
  </si>
  <si>
    <t>Hangzhou</t>
  </si>
  <si>
    <t>ctct Hangzhou 杭州市</t>
  </si>
  <si>
    <t>汉中市</t>
  </si>
  <si>
    <t>Hanzhong</t>
  </si>
  <si>
    <t>ctct Hanzhong 汉中市</t>
  </si>
  <si>
    <t>哈尔滨市</t>
  </si>
  <si>
    <t>Harbin</t>
  </si>
  <si>
    <t>ctct Harbin 哈尔滨市</t>
  </si>
  <si>
    <t>鹤壁市</t>
  </si>
  <si>
    <t>Hebi</t>
  </si>
  <si>
    <t>ctct Hebi 鹤壁市</t>
  </si>
  <si>
    <t>河池市</t>
  </si>
  <si>
    <t>Hechi</t>
  </si>
  <si>
    <t>ctct Hechi 河池市</t>
  </si>
  <si>
    <t>合肥市</t>
  </si>
  <si>
    <t>Hefei</t>
  </si>
  <si>
    <t>ctct Hefei 合肥市</t>
  </si>
  <si>
    <t>鹤岗市</t>
  </si>
  <si>
    <t>Hegang</t>
  </si>
  <si>
    <t>ctct Hegang 鹤岗市</t>
  </si>
  <si>
    <t>黑河市</t>
  </si>
  <si>
    <t>Heihe</t>
  </si>
  <si>
    <t>ctct Heihe 黑河市</t>
  </si>
  <si>
    <t>河间市</t>
  </si>
  <si>
    <t>Hejian</t>
  </si>
  <si>
    <t>ctct Hejian 河间市</t>
  </si>
  <si>
    <t>河津市</t>
  </si>
  <si>
    <t>Hejin</t>
  </si>
  <si>
    <t>ctct Hejin 河津市</t>
  </si>
  <si>
    <t>和龙市</t>
  </si>
  <si>
    <t>Helong</t>
  </si>
  <si>
    <t>ctct Helong 和龙市</t>
  </si>
  <si>
    <t>衡水市</t>
  </si>
  <si>
    <t>Hengshui</t>
  </si>
  <si>
    <t>ctct Hengshui 衡水市</t>
  </si>
  <si>
    <t>衡阳市</t>
  </si>
  <si>
    <t>Hengyang</t>
  </si>
  <si>
    <t>ctct Hengyang 衡阳市</t>
  </si>
  <si>
    <t>合山市</t>
  </si>
  <si>
    <t>Heshan</t>
  </si>
  <si>
    <t>ctct Heshan 合山市</t>
  </si>
  <si>
    <t>鹤山市</t>
  </si>
  <si>
    <t>ctct Heshan 鹤山市</t>
  </si>
  <si>
    <t>河源市</t>
  </si>
  <si>
    <t>Heyuan</t>
  </si>
  <si>
    <t>ctct Heyuan 河源市</t>
  </si>
  <si>
    <t>菏泽市</t>
  </si>
  <si>
    <t>Heze</t>
  </si>
  <si>
    <t>ctct Heze 菏泽市</t>
  </si>
  <si>
    <t>贺州市</t>
  </si>
  <si>
    <t>Hezhou</t>
  </si>
  <si>
    <t>ctct Hezhou 贺州市</t>
  </si>
  <si>
    <t>合作市</t>
  </si>
  <si>
    <t>Hezuo</t>
  </si>
  <si>
    <t>ctct Hezuo 合作市</t>
  </si>
  <si>
    <t>呼和浩特市</t>
  </si>
  <si>
    <t>Hohhot</t>
  </si>
  <si>
    <t>ctct Hohhot 呼和浩特市</t>
  </si>
  <si>
    <t>霍林郭勒市</t>
  </si>
  <si>
    <t>Holingol</t>
  </si>
  <si>
    <t>ctct Holingol 霍林郭勒市</t>
  </si>
  <si>
    <t>香港特别行政區</t>
  </si>
  <si>
    <t>Hong Kong</t>
  </si>
  <si>
    <t>ctct Hong Kong 香港特别行政區</t>
  </si>
  <si>
    <t>洪湖市</t>
  </si>
  <si>
    <t>Honghu</t>
  </si>
  <si>
    <t>ctct Honghu 洪湖市</t>
  </si>
  <si>
    <t>洪江市</t>
  </si>
  <si>
    <t>Hongjiang</t>
  </si>
  <si>
    <t>ctct Hongjiang 洪江市</t>
  </si>
  <si>
    <t>和田市</t>
  </si>
  <si>
    <t>Hotan</t>
  </si>
  <si>
    <t>ctct Hotan 和田市</t>
  </si>
  <si>
    <t>侯马市</t>
  </si>
  <si>
    <t>Houma</t>
  </si>
  <si>
    <t>ctct Houma 侯马市</t>
  </si>
  <si>
    <t>桦甸市</t>
  </si>
  <si>
    <t>Huadian</t>
  </si>
  <si>
    <t>ctct Huadian 桦甸市</t>
  </si>
  <si>
    <t>淮安市</t>
  </si>
  <si>
    <t>Huai'an</t>
  </si>
  <si>
    <t>ctct Huai'an 淮安市</t>
  </si>
  <si>
    <t>淮北市</t>
  </si>
  <si>
    <t>Huaibei</t>
  </si>
  <si>
    <t>ctct Huaibei 淮北市</t>
  </si>
  <si>
    <t>怀化市</t>
  </si>
  <si>
    <t>Huaihua</t>
  </si>
  <si>
    <t>ctct Huaihua 怀化市</t>
  </si>
  <si>
    <t>淮南市</t>
  </si>
  <si>
    <t>Huainan</t>
  </si>
  <si>
    <t>ctct Huainan 淮南市</t>
  </si>
  <si>
    <t>怀仁市</t>
  </si>
  <si>
    <t>Huairen</t>
  </si>
  <si>
    <t>ctct Huairen 怀仁市</t>
  </si>
  <si>
    <t>黄冈市</t>
  </si>
  <si>
    <t>Huanggang</t>
  </si>
  <si>
    <t>ctct Huanggang 黄冈市</t>
  </si>
  <si>
    <t>黄骅市</t>
  </si>
  <si>
    <t>Huanghua</t>
  </si>
  <si>
    <t>ctct Huanghua 黄骅市</t>
  </si>
  <si>
    <t>黄山市</t>
  </si>
  <si>
    <t>Huangshan</t>
  </si>
  <si>
    <t>ctct Huangshan 黄山市</t>
  </si>
  <si>
    <t>黄石市</t>
  </si>
  <si>
    <t>Huangshi</t>
  </si>
  <si>
    <t>ctct Huangshi 黄石市</t>
  </si>
  <si>
    <t>华亭市</t>
  </si>
  <si>
    <t>Huating</t>
  </si>
  <si>
    <t>ctct Huating 华亭市</t>
  </si>
  <si>
    <t>华阴市</t>
  </si>
  <si>
    <t>Huayin</t>
  </si>
  <si>
    <t>ctct Huayin 华阴市</t>
  </si>
  <si>
    <t>华蓥市</t>
  </si>
  <si>
    <t>Huaying</t>
  </si>
  <si>
    <t>ctct Huaying 华蓥市</t>
  </si>
  <si>
    <t>化州市</t>
  </si>
  <si>
    <t>Huazhou</t>
  </si>
  <si>
    <t>ctct Huazhou 化州市</t>
  </si>
  <si>
    <t>辉县市</t>
  </si>
  <si>
    <t>Huixian</t>
  </si>
  <si>
    <t>ctct Huixian 辉县市</t>
  </si>
  <si>
    <t>惠州市</t>
  </si>
  <si>
    <t>Huizhou</t>
  </si>
  <si>
    <t>ctct Huizhou 惠州市</t>
  </si>
  <si>
    <t>虎林市</t>
  </si>
  <si>
    <t>Hulin</t>
  </si>
  <si>
    <t>ctct Hulin 虎林市</t>
  </si>
  <si>
    <t>葫芦岛市</t>
  </si>
  <si>
    <t>Huludao</t>
  </si>
  <si>
    <t>ctct Huludao 葫芦岛市</t>
  </si>
  <si>
    <t>呼伦贝尔市</t>
  </si>
  <si>
    <t>Hulunbuir</t>
  </si>
  <si>
    <t>ctct Hulunbuir 呼伦贝尔市</t>
  </si>
  <si>
    <t>珲春市</t>
  </si>
  <si>
    <t>Hunchun</t>
  </si>
  <si>
    <t>ctct Hunchun 珲春市</t>
  </si>
  <si>
    <t>霍州市</t>
  </si>
  <si>
    <t>Huozhou</t>
  </si>
  <si>
    <t>ctct Huozhou 霍州市</t>
  </si>
  <si>
    <t>湖州市</t>
  </si>
  <si>
    <t>Huzhou</t>
  </si>
  <si>
    <t>ctct Huzhou 湖州市</t>
  </si>
  <si>
    <t>佳木斯市</t>
  </si>
  <si>
    <t>Jiamusi</t>
  </si>
  <si>
    <t>ctct Jiamusi 佳木斯市</t>
  </si>
  <si>
    <t>吉安市</t>
  </si>
  <si>
    <t>Ji'an</t>
  </si>
  <si>
    <t>ctct Ji'an 吉安市</t>
  </si>
  <si>
    <t>集安市</t>
  </si>
  <si>
    <t>ctct Ji'an 集安市</t>
  </si>
  <si>
    <t>建德市</t>
  </si>
  <si>
    <t>Jiande</t>
  </si>
  <si>
    <t>ctct Jiande 建德市</t>
  </si>
  <si>
    <t>江门市</t>
  </si>
  <si>
    <t>Jiangmen</t>
  </si>
  <si>
    <t>ctct Jiangmen 江门市</t>
  </si>
  <si>
    <t>江山市</t>
  </si>
  <si>
    <t>Jiangshan</t>
  </si>
  <si>
    <t>ctct Jiangshan 江山市</t>
  </si>
  <si>
    <t>江阴市</t>
  </si>
  <si>
    <t>Jiangyin</t>
  </si>
  <si>
    <t>ctct Jiangyin 江阴市</t>
  </si>
  <si>
    <t>江油市</t>
  </si>
  <si>
    <t>Jiangyou</t>
  </si>
  <si>
    <t>ctct Jiangyou 江油市</t>
  </si>
  <si>
    <t>监利市</t>
  </si>
  <si>
    <t>Jianli</t>
  </si>
  <si>
    <t>ctct Jianli 监利市</t>
  </si>
  <si>
    <t>建瓯市</t>
  </si>
  <si>
    <t>Jian'ou</t>
  </si>
  <si>
    <t>ctct Jian'ou 建瓯市</t>
  </si>
  <si>
    <t>简阳市</t>
  </si>
  <si>
    <t>Jianyang</t>
  </si>
  <si>
    <t>ctct Jianyang 简阳市</t>
  </si>
  <si>
    <t>蛟河市</t>
  </si>
  <si>
    <t>Jiaohe</t>
  </si>
  <si>
    <t>ctct Jiaohe 蛟河市</t>
  </si>
  <si>
    <t>胶州市</t>
  </si>
  <si>
    <t>Jiaozhou</t>
  </si>
  <si>
    <t>ctct Jiaozhou 胶州市</t>
  </si>
  <si>
    <t>焦作市</t>
  </si>
  <si>
    <t>Jiaozuo</t>
  </si>
  <si>
    <t>ctct Jiaozuo 焦作市</t>
  </si>
  <si>
    <t>嘉兴市</t>
  </si>
  <si>
    <t>Jiaxing</t>
  </si>
  <si>
    <t>ctct Jiaxing 嘉兴市</t>
  </si>
  <si>
    <t>嘉峪关市</t>
  </si>
  <si>
    <t>Jiayuguan</t>
  </si>
  <si>
    <t>ctct Jiayuguan 嘉峪关市</t>
  </si>
  <si>
    <t>界首市</t>
  </si>
  <si>
    <t>Jieshou</t>
  </si>
  <si>
    <t>ctct Jieshou 界首市</t>
  </si>
  <si>
    <t>介休市</t>
  </si>
  <si>
    <t>Jiexiu</t>
  </si>
  <si>
    <t>ctct Jiexiu 介休市</t>
  </si>
  <si>
    <t>揭阳市</t>
  </si>
  <si>
    <t>Jieyang</t>
  </si>
  <si>
    <t>ctct Jieyang 揭阳市</t>
  </si>
  <si>
    <t>吉林市</t>
  </si>
  <si>
    <t>ctct Jilin 吉林市</t>
  </si>
  <si>
    <t>济南市</t>
  </si>
  <si>
    <t>Jinan</t>
  </si>
  <si>
    <t>ctct Jinan 济南市</t>
  </si>
  <si>
    <t>金昌市</t>
  </si>
  <si>
    <t>Jinchang</t>
  </si>
  <si>
    <t>ctct Jinchang 金昌市</t>
  </si>
  <si>
    <t>晋城市</t>
  </si>
  <si>
    <t>Jincheng</t>
  </si>
  <si>
    <t>ctct Jincheng 晋城市</t>
  </si>
  <si>
    <t>景德镇市</t>
  </si>
  <si>
    <t>Jingdezhen</t>
  </si>
  <si>
    <t>ctct Jingdezhen 景德镇市</t>
  </si>
  <si>
    <t>井冈山市</t>
  </si>
  <si>
    <t>Jinggangshan</t>
  </si>
  <si>
    <t>ctct Jinggangshan 井冈山市</t>
  </si>
  <si>
    <t>景洪市</t>
  </si>
  <si>
    <t>Jinghong</t>
  </si>
  <si>
    <t>ctct Jinghong 景洪市</t>
  </si>
  <si>
    <t>靖江市</t>
  </si>
  <si>
    <t>Jingjiang</t>
  </si>
  <si>
    <t>ctct Jingjiang 靖江市</t>
  </si>
  <si>
    <t>荆门市</t>
  </si>
  <si>
    <t>Jingmen</t>
  </si>
  <si>
    <t>ctct Jingmen 荆门市</t>
  </si>
  <si>
    <t>京山市</t>
  </si>
  <si>
    <t>Jingshan</t>
  </si>
  <si>
    <t>ctct Jingshan 京山市</t>
  </si>
  <si>
    <t>靖西市</t>
  </si>
  <si>
    <t>Jingxi</t>
  </si>
  <si>
    <t>ctct Jingxi 靖西市</t>
  </si>
  <si>
    <t>荆州市</t>
  </si>
  <si>
    <t>Jingzhou</t>
  </si>
  <si>
    <t>ctct Jingzhou 荆州市</t>
  </si>
  <si>
    <t>金华市</t>
  </si>
  <si>
    <t>Jinhua</t>
  </si>
  <si>
    <t>ctct Jinhua 金华市</t>
  </si>
  <si>
    <t>济宁市</t>
  </si>
  <si>
    <t>Jining</t>
  </si>
  <si>
    <t>ctct Jining 济宁市</t>
  </si>
  <si>
    <t>晋江市</t>
  </si>
  <si>
    <t>Jinjiang</t>
  </si>
  <si>
    <t>ctct Jinjiang 晋江市</t>
  </si>
  <si>
    <t>津市市</t>
  </si>
  <si>
    <t>Jinshi</t>
  </si>
  <si>
    <t>ctct Jinshi 津市市</t>
  </si>
  <si>
    <t>晋中市</t>
  </si>
  <si>
    <t>Jinzhong</t>
  </si>
  <si>
    <t>ctct Jinzhong 晋中市</t>
  </si>
  <si>
    <t>锦州市</t>
  </si>
  <si>
    <t>Jinzhou</t>
  </si>
  <si>
    <t>ctct Jinzhou 锦州市</t>
  </si>
  <si>
    <t>晋州市</t>
  </si>
  <si>
    <t>ctct Jinzhou 晋州市</t>
  </si>
  <si>
    <t>吉首市</t>
  </si>
  <si>
    <t>Jishou</t>
  </si>
  <si>
    <t>ctct Jishou 吉首市</t>
  </si>
  <si>
    <t>九江市</t>
  </si>
  <si>
    <t>Jiujiang</t>
  </si>
  <si>
    <t>ctct Jiujiang 九江市</t>
  </si>
  <si>
    <t>酒泉市</t>
  </si>
  <si>
    <t>Jiuquan</t>
  </si>
  <si>
    <t>ctct Jiuquan 酒泉市</t>
  </si>
  <si>
    <t>鸡西市</t>
  </si>
  <si>
    <t>Jixi</t>
  </si>
  <si>
    <t>ctct Jixi 鸡西市</t>
  </si>
  <si>
    <t>济源市</t>
  </si>
  <si>
    <t>Jiyuan</t>
  </si>
  <si>
    <t>ctct Jiyuan 济源市</t>
  </si>
  <si>
    <t>句容市</t>
  </si>
  <si>
    <t>Jurong</t>
  </si>
  <si>
    <t>ctct Jurong 句容市</t>
  </si>
  <si>
    <t>开封市</t>
  </si>
  <si>
    <t>Kaifeng</t>
  </si>
  <si>
    <t>ctct Kaifeng 开封市</t>
  </si>
  <si>
    <t>凯里市</t>
  </si>
  <si>
    <t>Kaili</t>
  </si>
  <si>
    <t>ctct Kaili 凯里市</t>
  </si>
  <si>
    <t>开平市</t>
  </si>
  <si>
    <t>Kaiping</t>
  </si>
  <si>
    <t>ctct Kaiping 开平市</t>
  </si>
  <si>
    <t>开原市</t>
  </si>
  <si>
    <t>Kaiyuan</t>
  </si>
  <si>
    <t>ctct Kaiyuan 开原市</t>
  </si>
  <si>
    <t>开远市</t>
  </si>
  <si>
    <t>ctct Kaiyuan 开远市</t>
  </si>
  <si>
    <t>康定市</t>
  </si>
  <si>
    <t>Kangding</t>
  </si>
  <si>
    <t>ctct Kangding 康定市</t>
  </si>
  <si>
    <t>克拉玛依市</t>
  </si>
  <si>
    <t>Karamay</t>
  </si>
  <si>
    <t>ctct Karamay 克拉玛依市</t>
  </si>
  <si>
    <t>喀什市</t>
  </si>
  <si>
    <t>Kashgar</t>
  </si>
  <si>
    <t>ctct Kashgar 喀什市</t>
  </si>
  <si>
    <t>霍尔果斯市</t>
  </si>
  <si>
    <t>Khorgas</t>
  </si>
  <si>
    <t>ctct Khorgas 霍尔果斯市</t>
  </si>
  <si>
    <t>可克达拉市</t>
  </si>
  <si>
    <t>Kokdala</t>
  </si>
  <si>
    <t>ctct Kokdala 可克达拉市</t>
  </si>
  <si>
    <t>库尔勒市</t>
  </si>
  <si>
    <t>Korla</t>
  </si>
  <si>
    <t>ctct Korla 库尔勒市</t>
  </si>
  <si>
    <t>昆明市</t>
  </si>
  <si>
    <t>Kunming</t>
  </si>
  <si>
    <t>ctct Kunming 昆明市</t>
  </si>
  <si>
    <t>昆山市</t>
  </si>
  <si>
    <t>Kunshan</t>
  </si>
  <si>
    <t>ctct Kunshan 昆山市</t>
  </si>
  <si>
    <t>昆玉市</t>
  </si>
  <si>
    <t>Kunyu</t>
  </si>
  <si>
    <t>ctct Kunyu 昆玉市</t>
  </si>
  <si>
    <t>库车市</t>
  </si>
  <si>
    <t>Kuqa</t>
  </si>
  <si>
    <t>ctct Kuqa 库车市</t>
  </si>
  <si>
    <t>奎屯市</t>
  </si>
  <si>
    <t>Kuytun</t>
  </si>
  <si>
    <t>ctct Kuytun 奎屯市</t>
  </si>
  <si>
    <t>来宾市</t>
  </si>
  <si>
    <t>Laibin</t>
  </si>
  <si>
    <t>ctct Laibin 来宾市</t>
  </si>
  <si>
    <t>莱西市</t>
  </si>
  <si>
    <t>Laixi</t>
  </si>
  <si>
    <t>ctct Laixi 莱西市</t>
  </si>
  <si>
    <t>莱阳市</t>
  </si>
  <si>
    <t>Laiyang</t>
  </si>
  <si>
    <t>ctct Laiyang 莱阳市</t>
  </si>
  <si>
    <t>莱州市</t>
  </si>
  <si>
    <t>Laizhou</t>
  </si>
  <si>
    <t>ctct Laizhou 莱州市</t>
  </si>
  <si>
    <t>廊坊市</t>
  </si>
  <si>
    <t>Langfang</t>
  </si>
  <si>
    <t>ctct Langfang 廊坊市</t>
  </si>
  <si>
    <t>阆中市</t>
  </si>
  <si>
    <t>Langzhong</t>
  </si>
  <si>
    <t>ctct Langzhong 阆中市</t>
  </si>
  <si>
    <t>兰溪市</t>
  </si>
  <si>
    <t>Lanxi</t>
  </si>
  <si>
    <t>ctct Lanxi 兰溪市</t>
  </si>
  <si>
    <t>兰州市</t>
  </si>
  <si>
    <t>Lanzhou</t>
  </si>
  <si>
    <t>ctct Lanzhou 兰州市</t>
  </si>
  <si>
    <t>老河口市</t>
  </si>
  <si>
    <t>Laohekou</t>
  </si>
  <si>
    <t>ctct Laohekou 老河口市</t>
  </si>
  <si>
    <t>乐昌市</t>
  </si>
  <si>
    <t>Lechang</t>
  </si>
  <si>
    <t>ctct Lechang 乐昌市</t>
  </si>
  <si>
    <t>耒阳市</t>
  </si>
  <si>
    <t>Leiyang</t>
  </si>
  <si>
    <t>ctct Leiyang 耒阳市</t>
  </si>
  <si>
    <t>雷州市</t>
  </si>
  <si>
    <t>Leizhou</t>
  </si>
  <si>
    <t>ctct Leizhou 雷州市</t>
  </si>
  <si>
    <t>乐陵市</t>
  </si>
  <si>
    <t>Leling</t>
  </si>
  <si>
    <t>ctct Leling 乐陵市</t>
  </si>
  <si>
    <t>冷水江市</t>
  </si>
  <si>
    <t>Lengshuijiang</t>
  </si>
  <si>
    <t>ctct Lengshuijiang 冷水江市</t>
  </si>
  <si>
    <t>乐平市</t>
  </si>
  <si>
    <t>Leping</t>
  </si>
  <si>
    <t>ctct Leping 乐平市</t>
  </si>
  <si>
    <t>乐山市</t>
  </si>
  <si>
    <t>Leshan</t>
  </si>
  <si>
    <t>ctct Leshan 乐山市</t>
  </si>
  <si>
    <t>拉萨市</t>
  </si>
  <si>
    <t>Lhasa</t>
  </si>
  <si>
    <t>ctct Lhasa 拉萨市</t>
  </si>
  <si>
    <t>廉江市</t>
  </si>
  <si>
    <t>Lianjiang</t>
  </si>
  <si>
    <t>ctct Lianjiang 廉江市</t>
  </si>
  <si>
    <t>涟源市</t>
  </si>
  <si>
    <t>Lianyuan</t>
  </si>
  <si>
    <t>ctct Lianyuan 涟源市</t>
  </si>
  <si>
    <t>连云港市</t>
  </si>
  <si>
    <t>Lianyungang</t>
  </si>
  <si>
    <t>ctct Lianyungang 连云港市</t>
  </si>
  <si>
    <t>连州市</t>
  </si>
  <si>
    <t>Lianzhou</t>
  </si>
  <si>
    <t>ctct Lianzhou 连州市</t>
  </si>
  <si>
    <t>聊城市</t>
  </si>
  <si>
    <t>Liaocheng</t>
  </si>
  <si>
    <t>ctct Liaocheng 聊城市</t>
  </si>
  <si>
    <t>辽阳市</t>
  </si>
  <si>
    <t>Liaoyang</t>
  </si>
  <si>
    <t>ctct Liaoyang 辽阳市</t>
  </si>
  <si>
    <t>辽源市</t>
  </si>
  <si>
    <t>Liaoyuan</t>
  </si>
  <si>
    <t>ctct Liaoyuan 辽源市</t>
  </si>
  <si>
    <t>利川市</t>
  </si>
  <si>
    <t>Lichuan</t>
  </si>
  <si>
    <t>ctct Lichuan 利川市</t>
  </si>
  <si>
    <t>丽江市</t>
  </si>
  <si>
    <t>Lijiang</t>
  </si>
  <si>
    <t>ctct Lijiang 丽江市</t>
  </si>
  <si>
    <t>醴陵市</t>
  </si>
  <si>
    <t>Liling</t>
  </si>
  <si>
    <t>ctct Liling 醴陵市</t>
  </si>
  <si>
    <t>临沧市</t>
  </si>
  <si>
    <t>Lincang</t>
  </si>
  <si>
    <t>ctct Lincang 临沧市</t>
  </si>
  <si>
    <t>临汾市</t>
  </si>
  <si>
    <t>Linfen</t>
  </si>
  <si>
    <t>ctct Linfen 临汾市</t>
  </si>
  <si>
    <t>灵宝市</t>
  </si>
  <si>
    <t>Lingbao</t>
  </si>
  <si>
    <t>ctct Lingbao 灵宝市</t>
  </si>
  <si>
    <t>凌海市</t>
  </si>
  <si>
    <t>Linghai</t>
  </si>
  <si>
    <t>ctct Linghai 凌海市</t>
  </si>
  <si>
    <t>灵武市</t>
  </si>
  <si>
    <t>Lingwu</t>
  </si>
  <si>
    <t>ctct Lingwu 灵武市</t>
  </si>
  <si>
    <t>凌源市</t>
  </si>
  <si>
    <t>Lingyuan</t>
  </si>
  <si>
    <t>ctct Lingyuan 凌源市</t>
  </si>
  <si>
    <t>临海市</t>
  </si>
  <si>
    <t>Linhai</t>
  </si>
  <si>
    <t>ctct Linhai 临海市</t>
  </si>
  <si>
    <t>临江市</t>
  </si>
  <si>
    <t>Linjiang</t>
  </si>
  <si>
    <t>ctct Linjiang 临江市</t>
  </si>
  <si>
    <t>临清市</t>
  </si>
  <si>
    <t>Linqing</t>
  </si>
  <si>
    <t>ctct Linqing 临清市</t>
  </si>
  <si>
    <t>临夏市</t>
  </si>
  <si>
    <t>Linxia</t>
  </si>
  <si>
    <t>ctct Linxia 临夏市</t>
  </si>
  <si>
    <t>临湘市</t>
  </si>
  <si>
    <t>Linxiang</t>
  </si>
  <si>
    <t>ctct Linxiang 临湘市</t>
  </si>
  <si>
    <t>临沂市</t>
  </si>
  <si>
    <t>Linyi</t>
  </si>
  <si>
    <t>ctct Linyi 临沂市</t>
  </si>
  <si>
    <t>林州市</t>
  </si>
  <si>
    <t>Linzhou</t>
  </si>
  <si>
    <t>ctct Linzhou 林州市</t>
  </si>
  <si>
    <t>荔浦市</t>
  </si>
  <si>
    <t>Lipu</t>
  </si>
  <si>
    <t>ctct Lipu 荔浦市</t>
  </si>
  <si>
    <t>丽水市</t>
  </si>
  <si>
    <t>Lishui</t>
  </si>
  <si>
    <t>ctct Lishui 丽水市</t>
  </si>
  <si>
    <t>六盘水市</t>
  </si>
  <si>
    <t>Liupanshui</t>
  </si>
  <si>
    <t>ctct Liupanshui 六盘水市</t>
  </si>
  <si>
    <t>浏阳市</t>
  </si>
  <si>
    <t>Liuyang</t>
  </si>
  <si>
    <t>ctct Liuyang 浏阳市</t>
  </si>
  <si>
    <t>柳州市</t>
  </si>
  <si>
    <t>Liuzhou</t>
  </si>
  <si>
    <t>ctct Liuzhou 柳州市</t>
  </si>
  <si>
    <t>溧阳市</t>
  </si>
  <si>
    <t>Liyang</t>
  </si>
  <si>
    <t>ctct Liyang 溧阳市</t>
  </si>
  <si>
    <t>隆昌市</t>
  </si>
  <si>
    <t>Longchang</t>
  </si>
  <si>
    <t>ctct Longchang 隆昌市</t>
  </si>
  <si>
    <t>龙港市</t>
  </si>
  <si>
    <t>Longgang</t>
  </si>
  <si>
    <t>ctct Longgang 龙港市</t>
  </si>
  <si>
    <t>龙海市</t>
  </si>
  <si>
    <t>Longhai</t>
  </si>
  <si>
    <t>ctct Longhai 龙海市</t>
  </si>
  <si>
    <t>龙井市</t>
  </si>
  <si>
    <t>Longjing</t>
  </si>
  <si>
    <t>ctct Longjing 龙井市</t>
  </si>
  <si>
    <t>龙口市</t>
  </si>
  <si>
    <t>Longkou</t>
  </si>
  <si>
    <t>ctct Longkou 龙口市</t>
  </si>
  <si>
    <t>龙南市</t>
  </si>
  <si>
    <t>Longnan</t>
  </si>
  <si>
    <t>ctct Longnan 龙南市</t>
  </si>
  <si>
    <t>陇南市</t>
  </si>
  <si>
    <t>ctct Longnan 陇南市</t>
  </si>
  <si>
    <t>龙泉市</t>
  </si>
  <si>
    <t>Longquan</t>
  </si>
  <si>
    <t>ctct Longquan 龙泉市</t>
  </si>
  <si>
    <t>龙岩市</t>
  </si>
  <si>
    <t>Longyan</t>
  </si>
  <si>
    <t>ctct Longyan 龙岩市</t>
  </si>
  <si>
    <t>娄底市</t>
  </si>
  <si>
    <t>Loudi</t>
  </si>
  <si>
    <t>ctct Loudi 娄底市</t>
  </si>
  <si>
    <t>六安市</t>
  </si>
  <si>
    <t>Lu'an</t>
  </si>
  <si>
    <t>ctct Lu'an 六安市</t>
  </si>
  <si>
    <t>滦州市</t>
  </si>
  <si>
    <t>Luanzhou</t>
  </si>
  <si>
    <t>ctct Luanzhou 滦州市</t>
  </si>
  <si>
    <t>陆丰市</t>
  </si>
  <si>
    <t>Lufeng</t>
  </si>
  <si>
    <t>ctct Lufeng 陆丰市</t>
  </si>
  <si>
    <t>吕梁市</t>
  </si>
  <si>
    <t>Lüliang</t>
  </si>
  <si>
    <t>ctct Lüliang 吕梁市</t>
  </si>
  <si>
    <t>罗定市</t>
  </si>
  <si>
    <t>Luoding</t>
  </si>
  <si>
    <t>ctct Luoding 罗定市</t>
  </si>
  <si>
    <t>漯河市</t>
  </si>
  <si>
    <t>Luohe</t>
  </si>
  <si>
    <t>ctct Luohe 漯河市</t>
  </si>
  <si>
    <t>洛阳市</t>
  </si>
  <si>
    <t>Luoyang</t>
  </si>
  <si>
    <t>ctct Luoyang 洛阳市</t>
  </si>
  <si>
    <t>庐山市</t>
  </si>
  <si>
    <t>Lushan</t>
  </si>
  <si>
    <t>ctct Lushan 庐山市</t>
  </si>
  <si>
    <t>泸水市</t>
  </si>
  <si>
    <t>Lushui</t>
  </si>
  <si>
    <t>ctct Lushui 泸水市</t>
  </si>
  <si>
    <t>泸州市</t>
  </si>
  <si>
    <t>Luzhou</t>
  </si>
  <si>
    <t>ctct Luzhou 泸州市</t>
  </si>
  <si>
    <t>马鞍山市</t>
  </si>
  <si>
    <t>Ma'anshan</t>
  </si>
  <si>
    <t>ctct Ma'anshan 马鞍山市</t>
  </si>
  <si>
    <t>澳門特别行政區</t>
  </si>
  <si>
    <t>Macau</t>
  </si>
  <si>
    <t>ctct Macau 澳門特别行政區</t>
  </si>
  <si>
    <t>麻城市</t>
  </si>
  <si>
    <t>Macheng</t>
  </si>
  <si>
    <t>ctct Macheng 麻城市</t>
  </si>
  <si>
    <t>茫崖市</t>
  </si>
  <si>
    <t>Mangnai</t>
  </si>
  <si>
    <t>ctct Mangnai 茫崖市</t>
  </si>
  <si>
    <t>芒市</t>
  </si>
  <si>
    <t>Mangshi</t>
  </si>
  <si>
    <t>ctct Mangshi 芒市</t>
  </si>
  <si>
    <t>满洲里市</t>
  </si>
  <si>
    <t>Manzhouli</t>
  </si>
  <si>
    <t>ctct Manzhouli 满洲里市</t>
  </si>
  <si>
    <t>茂名市</t>
  </si>
  <si>
    <t>Maoming</t>
  </si>
  <si>
    <t>ctct Maoming 茂名市</t>
  </si>
  <si>
    <t>梅河口市</t>
  </si>
  <si>
    <t>Meihekou</t>
  </si>
  <si>
    <t>ctct Meihekou 梅河口市</t>
  </si>
  <si>
    <t>眉山市</t>
  </si>
  <si>
    <t>Meishan</t>
  </si>
  <si>
    <t>ctct Meishan 眉山市</t>
  </si>
  <si>
    <t>梅州市</t>
  </si>
  <si>
    <t>Meizhou</t>
  </si>
  <si>
    <t>ctct Meizhou 梅州市</t>
  </si>
  <si>
    <t>孟州市</t>
  </si>
  <si>
    <t>Mengzhou</t>
  </si>
  <si>
    <t>ctct Mengzhou 孟州市</t>
  </si>
  <si>
    <t>蒙自市</t>
  </si>
  <si>
    <t>Mengzi</t>
  </si>
  <si>
    <t>ctct Mengzi 蒙自市</t>
  </si>
  <si>
    <t>绵阳市</t>
  </si>
  <si>
    <t>Mianyang</t>
  </si>
  <si>
    <t>ctct Mianyang 绵阳市</t>
  </si>
  <si>
    <t>绵竹市</t>
  </si>
  <si>
    <t>Mianzhu</t>
  </si>
  <si>
    <t>ctct Mianzhu 绵竹市</t>
  </si>
  <si>
    <t>弥勒市</t>
  </si>
  <si>
    <t>Mile</t>
  </si>
  <si>
    <t>ctct Mile 弥勒市</t>
  </si>
  <si>
    <t>汨罗市</t>
  </si>
  <si>
    <t>Miluo</t>
  </si>
  <si>
    <t>ctct Miluo 汨罗市</t>
  </si>
  <si>
    <t>明光市</t>
  </si>
  <si>
    <t>Mingguang</t>
  </si>
  <si>
    <t>ctct Mingguang 明光市</t>
  </si>
  <si>
    <t>密山市</t>
  </si>
  <si>
    <t>Mishan</t>
  </si>
  <si>
    <t>ctct Mishan 密山市</t>
  </si>
  <si>
    <t>漠河市</t>
  </si>
  <si>
    <t>Mohe</t>
  </si>
  <si>
    <t>ctct Mohe 漠河市</t>
  </si>
  <si>
    <t>牡丹江市</t>
  </si>
  <si>
    <t>Mudanjiang</t>
  </si>
  <si>
    <t>ctct Mudanjiang 牡丹江市</t>
  </si>
  <si>
    <t>穆棱市</t>
  </si>
  <si>
    <t>Muling</t>
  </si>
  <si>
    <t>ctct Muling 穆棱市</t>
  </si>
  <si>
    <t>那曲市</t>
  </si>
  <si>
    <t>Nagqu</t>
  </si>
  <si>
    <t>ctct Nagqu 那曲市</t>
  </si>
  <si>
    <t>南安市</t>
  </si>
  <si>
    <t>Nan'an</t>
  </si>
  <si>
    <t>ctct Nan'an 南安市</t>
  </si>
  <si>
    <t>南昌市</t>
  </si>
  <si>
    <t>Nanchang</t>
  </si>
  <si>
    <t>ctct Nanchang 南昌市</t>
  </si>
  <si>
    <t>南充市</t>
  </si>
  <si>
    <t>Nanchong</t>
  </si>
  <si>
    <t>ctct Nanchong 南充市</t>
  </si>
  <si>
    <t>南宫市</t>
  </si>
  <si>
    <t>Nangong</t>
  </si>
  <si>
    <t>ctct Nangong 南宫市</t>
  </si>
  <si>
    <t>南京市</t>
  </si>
  <si>
    <t>Nanjing</t>
  </si>
  <si>
    <t>ctct Nanjing 南京市</t>
  </si>
  <si>
    <t>南宁市</t>
  </si>
  <si>
    <t>Nanning</t>
  </si>
  <si>
    <t>ctct Nanning 南宁市</t>
  </si>
  <si>
    <t>南平市</t>
  </si>
  <si>
    <t>Nanping</t>
  </si>
  <si>
    <t>ctct Nanping 南平市</t>
  </si>
  <si>
    <t>南通市</t>
  </si>
  <si>
    <t>Nantong</t>
  </si>
  <si>
    <t>ctct Nantong 南通市</t>
  </si>
  <si>
    <t>南雄市</t>
  </si>
  <si>
    <t>Nanxiong</t>
  </si>
  <si>
    <t>ctct Nanxiong 南雄市</t>
  </si>
  <si>
    <t>南阳市</t>
  </si>
  <si>
    <t>Nanyang</t>
  </si>
  <si>
    <t>ctct Nanyang 南阳市</t>
  </si>
  <si>
    <t>讷河市</t>
  </si>
  <si>
    <t>Nehe</t>
  </si>
  <si>
    <t>ctct Nehe 讷河市</t>
  </si>
  <si>
    <t>内江市</t>
  </si>
  <si>
    <t>Neijiang</t>
  </si>
  <si>
    <t>ctct Neijiang 内江市</t>
  </si>
  <si>
    <t>嫩江市</t>
  </si>
  <si>
    <t>Nenjiang</t>
  </si>
  <si>
    <t>ctct Nenjiang 嫩江市</t>
  </si>
  <si>
    <t>宁安市</t>
  </si>
  <si>
    <t>Ning'an</t>
  </si>
  <si>
    <t>ctct Ning'an 宁安市</t>
  </si>
  <si>
    <t>宁波市</t>
  </si>
  <si>
    <t>Ningbo</t>
  </si>
  <si>
    <t>ctct Ningbo 宁波市</t>
  </si>
  <si>
    <t>宁德市</t>
  </si>
  <si>
    <t>Ningde</t>
  </si>
  <si>
    <t>ctct Ningde 宁德市</t>
  </si>
  <si>
    <t>宁国市</t>
  </si>
  <si>
    <t>Ningguo</t>
  </si>
  <si>
    <t>ctct Ningguo 宁国市</t>
  </si>
  <si>
    <t>宁乡市</t>
  </si>
  <si>
    <t>Ningxiang</t>
  </si>
  <si>
    <t>ctct Ningxiang 宁乡市</t>
  </si>
  <si>
    <t>林芝市</t>
  </si>
  <si>
    <t>Nyingchi</t>
  </si>
  <si>
    <t>ctct Nyingchi 林芝市</t>
  </si>
  <si>
    <t>鄂尔多斯市</t>
  </si>
  <si>
    <t>Ordos</t>
  </si>
  <si>
    <t>ctct Ordos 鄂尔多斯市</t>
  </si>
  <si>
    <t>盘锦市</t>
  </si>
  <si>
    <t>Panjin</t>
  </si>
  <si>
    <t>ctct Panjin 盘锦市</t>
  </si>
  <si>
    <t>磐石市</t>
  </si>
  <si>
    <t>Panshi</t>
  </si>
  <si>
    <t>ctct Panshi 磐石市</t>
  </si>
  <si>
    <t>攀枝花市</t>
  </si>
  <si>
    <t>Panzhihua</t>
  </si>
  <si>
    <t>ctct Panzhihua 攀枝花市</t>
  </si>
  <si>
    <t>盘州市</t>
  </si>
  <si>
    <t>Panzhou</t>
  </si>
  <si>
    <t>ctct Panzhou 盘州市</t>
  </si>
  <si>
    <t>彭州市</t>
  </si>
  <si>
    <t>Pengzhou</t>
  </si>
  <si>
    <t>ctct Pengzhou 彭州市</t>
  </si>
  <si>
    <t>平顶山市</t>
  </si>
  <si>
    <t>Pingdingshan</t>
  </si>
  <si>
    <t>ctct Pingdingshan 平顶山市</t>
  </si>
  <si>
    <t>平度市</t>
  </si>
  <si>
    <t>Pingdu</t>
  </si>
  <si>
    <t>ctct Pingdu 平度市</t>
  </si>
  <si>
    <t>平果市</t>
  </si>
  <si>
    <t>Pingguo</t>
  </si>
  <si>
    <t>ctct Pingguo 平果市</t>
  </si>
  <si>
    <t>平湖市</t>
  </si>
  <si>
    <t>Pinghu</t>
  </si>
  <si>
    <t>ctct Pinghu 平湖市</t>
  </si>
  <si>
    <t>平凉市</t>
  </si>
  <si>
    <t>Pingliang</t>
  </si>
  <si>
    <t>ctct Pingliang 平凉市</t>
  </si>
  <si>
    <t>平泉市</t>
  </si>
  <si>
    <t>Pingquan</t>
  </si>
  <si>
    <t>ctct Pingquan 平泉市</t>
  </si>
  <si>
    <t>凭祥市</t>
  </si>
  <si>
    <t>Pingxiang</t>
  </si>
  <si>
    <t>ctct Pingxiang 凭祥市</t>
  </si>
  <si>
    <t>萍乡市</t>
  </si>
  <si>
    <t>ctct Pingxiang 萍乡市</t>
  </si>
  <si>
    <t>邳州市</t>
  </si>
  <si>
    <t>Pizhou</t>
  </si>
  <si>
    <t>ctct Pizhou 邳州市</t>
  </si>
  <si>
    <t>普洱市</t>
  </si>
  <si>
    <t>Pu'er</t>
  </si>
  <si>
    <t>ctct Pu'er 普洱市</t>
  </si>
  <si>
    <t>普宁市</t>
  </si>
  <si>
    <t>Puning</t>
  </si>
  <si>
    <t>ctct Puning 普宁市</t>
  </si>
  <si>
    <t>莆田市</t>
  </si>
  <si>
    <t>Putian</t>
  </si>
  <si>
    <t>ctct Putian 莆田市</t>
  </si>
  <si>
    <t>濮阳市</t>
  </si>
  <si>
    <t>Puyang</t>
  </si>
  <si>
    <t>ctct Puyang 濮阳市</t>
  </si>
  <si>
    <t>昌都市</t>
  </si>
  <si>
    <t>Qamdo</t>
  </si>
  <si>
    <t>ctct Qamdo 昌都市</t>
  </si>
  <si>
    <t>迁安市</t>
  </si>
  <si>
    <t>Qian'an</t>
  </si>
  <si>
    <t>ctct Qian'an 迁安市</t>
  </si>
  <si>
    <t>潜江市</t>
  </si>
  <si>
    <t>Qianjiang</t>
  </si>
  <si>
    <t>ctct Qianjiang 潜江市</t>
  </si>
  <si>
    <t>潜山市</t>
  </si>
  <si>
    <t>Qianshan</t>
  </si>
  <si>
    <t>ctct Qianshan 潜山市</t>
  </si>
  <si>
    <t>启东市</t>
  </si>
  <si>
    <t>Qidong</t>
  </si>
  <si>
    <t>ctct Qidong 启东市</t>
  </si>
  <si>
    <t>青岛市</t>
  </si>
  <si>
    <t>Qingdao</t>
  </si>
  <si>
    <t>ctct Qingdao 青岛市</t>
  </si>
  <si>
    <t>青铜峡市</t>
  </si>
  <si>
    <t>Qingtongxia</t>
  </si>
  <si>
    <t>ctct Qingtongxia 青铜峡市</t>
  </si>
  <si>
    <t>庆阳市</t>
  </si>
  <si>
    <t>Qingyang</t>
  </si>
  <si>
    <t>ctct Qingyang 庆阳市</t>
  </si>
  <si>
    <t>清远市</t>
  </si>
  <si>
    <t>Qingyuan</t>
  </si>
  <si>
    <t>ctct Qingyuan 清远市</t>
  </si>
  <si>
    <t>清镇市</t>
  </si>
  <si>
    <t>Qingzhen</t>
  </si>
  <si>
    <t>ctct Qingzhen 清镇市</t>
  </si>
  <si>
    <t>青州市</t>
  </si>
  <si>
    <t>Qingzhou</t>
  </si>
  <si>
    <t>ctct Qingzhou 青州市</t>
  </si>
  <si>
    <t>秦皇岛市</t>
  </si>
  <si>
    <t>Qinhuangdao</t>
  </si>
  <si>
    <t>ctct Qinhuangdao 秦皇岛市</t>
  </si>
  <si>
    <t>沁阳市</t>
  </si>
  <si>
    <t>Qinyang</t>
  </si>
  <si>
    <t>ctct Qinyang 沁阳市</t>
  </si>
  <si>
    <t>钦州市</t>
  </si>
  <si>
    <t>Qinzhou</t>
  </si>
  <si>
    <t>ctct Qinzhou 钦州市</t>
  </si>
  <si>
    <t>琼海市</t>
  </si>
  <si>
    <t>Qionghai</t>
  </si>
  <si>
    <t>ctct Qionghai 琼海市</t>
  </si>
  <si>
    <t>邛崃市</t>
  </si>
  <si>
    <t>Qionglai</t>
  </si>
  <si>
    <t>ctct Qionglai 邛崃市</t>
  </si>
  <si>
    <t>齐齐哈尔市</t>
  </si>
  <si>
    <t>Qiqihar</t>
  </si>
  <si>
    <t>ctct Qiqihar 齐齐哈尔市</t>
  </si>
  <si>
    <t>七台河市</t>
  </si>
  <si>
    <t>Qitaihe</t>
  </si>
  <si>
    <t>ctct Qitaihe 七台河市</t>
  </si>
  <si>
    <t>栖霞市</t>
  </si>
  <si>
    <t>Qixia</t>
  </si>
  <si>
    <t>ctct Qixia 栖霞市</t>
  </si>
  <si>
    <t>泉州市</t>
  </si>
  <si>
    <t>Quanzhou</t>
  </si>
  <si>
    <t>ctct Quanzhou 泉州市</t>
  </si>
  <si>
    <t>曲阜市</t>
  </si>
  <si>
    <t>Qufu</t>
  </si>
  <si>
    <t>ctct Qufu 曲阜市</t>
  </si>
  <si>
    <t>曲靖市</t>
  </si>
  <si>
    <t>Qujing</t>
  </si>
  <si>
    <t>ctct Qujing 曲靖市</t>
  </si>
  <si>
    <t>衢州市</t>
  </si>
  <si>
    <t>Quzhou</t>
  </si>
  <si>
    <t>ctct Quzhou 衢州市</t>
  </si>
  <si>
    <t>仁怀市</t>
  </si>
  <si>
    <t>Renhuai</t>
  </si>
  <si>
    <t>ctct Renhuai 仁怀市</t>
  </si>
  <si>
    <t>任丘市</t>
  </si>
  <si>
    <t>Renqiu</t>
  </si>
  <si>
    <t>ctct Renqiu 任丘市</t>
  </si>
  <si>
    <t>日照市</t>
  </si>
  <si>
    <t>Rizhao</t>
  </si>
  <si>
    <t>ctct Rizhao 日照市</t>
  </si>
  <si>
    <t>荣成市</t>
  </si>
  <si>
    <t>Rongcheng</t>
  </si>
  <si>
    <t>ctct Rongcheng 荣成市</t>
  </si>
  <si>
    <t>如皋市</t>
  </si>
  <si>
    <t>Rugao</t>
  </si>
  <si>
    <t>ctct Rugao 如皋市</t>
  </si>
  <si>
    <t>瑞安市</t>
  </si>
  <si>
    <t>Ruian</t>
  </si>
  <si>
    <t>ctct Ruian 瑞安市</t>
  </si>
  <si>
    <t>瑞昌市</t>
  </si>
  <si>
    <t>Ruichang</t>
  </si>
  <si>
    <t>ctct Ruichang 瑞昌市</t>
  </si>
  <si>
    <t>瑞金市</t>
  </si>
  <si>
    <t>Ruijin</t>
  </si>
  <si>
    <t>ctct Ruijin 瑞金市</t>
  </si>
  <si>
    <t>瑞丽市</t>
  </si>
  <si>
    <t>Ruili</t>
  </si>
  <si>
    <t>ctct Ruili 瑞丽市</t>
  </si>
  <si>
    <t>乳山市</t>
  </si>
  <si>
    <t>Rushan</t>
  </si>
  <si>
    <t>ctct Rushan 乳山市</t>
  </si>
  <si>
    <t>汝州市</t>
  </si>
  <si>
    <t>Ruzhou</t>
  </si>
  <si>
    <t>ctct Ruzhou 汝州市</t>
  </si>
  <si>
    <t>三河市</t>
  </si>
  <si>
    <t>Sanhe</t>
  </si>
  <si>
    <t>ctct Sanhe 三河市</t>
  </si>
  <si>
    <t>三门峡市</t>
  </si>
  <si>
    <t>Sanmenxia</t>
  </si>
  <si>
    <t>ctct Sanmenxia 三门峡市</t>
  </si>
  <si>
    <t>三明市</t>
  </si>
  <si>
    <t>Sanming</t>
  </si>
  <si>
    <t>ctct Sanming 三明市</t>
  </si>
  <si>
    <t>三亚市</t>
  </si>
  <si>
    <t>Sanya</t>
  </si>
  <si>
    <t>ctct Sanya 三亚市</t>
  </si>
  <si>
    <t>沙河市</t>
  </si>
  <si>
    <t>Shahe</t>
  </si>
  <si>
    <t>ctct Shahe 沙河市</t>
  </si>
  <si>
    <t>上海市</t>
  </si>
  <si>
    <t>ctct Shanghai 上海市</t>
  </si>
  <si>
    <t>商洛市</t>
  </si>
  <si>
    <t>Shangluo</t>
  </si>
  <si>
    <t>ctct Shangluo 商洛市</t>
  </si>
  <si>
    <t>商丘市</t>
  </si>
  <si>
    <t>Shangqiu</t>
  </si>
  <si>
    <t>ctct Shangqiu 商丘市</t>
  </si>
  <si>
    <t>上饶市</t>
  </si>
  <si>
    <t>Shangrao</t>
  </si>
  <si>
    <t>ctct Shangrao 上饶市</t>
  </si>
  <si>
    <t>香格里拉市</t>
  </si>
  <si>
    <t>Shangri-La</t>
  </si>
  <si>
    <t>ctct Shangri-La 香格里拉市</t>
  </si>
  <si>
    <t>尚志市</t>
  </si>
  <si>
    <t>Shangzhi</t>
  </si>
  <si>
    <t>ctct Shangzhi 尚志市</t>
  </si>
  <si>
    <t>山南市</t>
  </si>
  <si>
    <t>Shannan</t>
  </si>
  <si>
    <t>ctct Shannan 山南市</t>
  </si>
  <si>
    <t>汕头市</t>
  </si>
  <si>
    <t>Shantou</t>
  </si>
  <si>
    <t>ctct Shantou 汕头市</t>
  </si>
  <si>
    <t>汕尾市</t>
  </si>
  <si>
    <t>Shanwei</t>
  </si>
  <si>
    <t>ctct Shanwei 汕尾市</t>
  </si>
  <si>
    <t>邵东市</t>
  </si>
  <si>
    <t>Shaodong</t>
  </si>
  <si>
    <t>ctct Shaodong 邵东市</t>
  </si>
  <si>
    <t>韶关市</t>
  </si>
  <si>
    <t>Shaoguan</t>
  </si>
  <si>
    <t>ctct Shaoguan 韶关市</t>
  </si>
  <si>
    <t>韶山市</t>
  </si>
  <si>
    <t>Shaoshan</t>
  </si>
  <si>
    <t>ctct Shaoshan 韶山市</t>
  </si>
  <si>
    <t>邵武市</t>
  </si>
  <si>
    <t>Shaowu</t>
  </si>
  <si>
    <t>ctct Shaowu 邵武市</t>
  </si>
  <si>
    <t>绍兴市</t>
  </si>
  <si>
    <t>Shaoxing</t>
  </si>
  <si>
    <t>ctct Shaoxing 绍兴市</t>
  </si>
  <si>
    <t>邵阳市</t>
  </si>
  <si>
    <t>Shaoyang</t>
  </si>
  <si>
    <t>ctct Shaoyang 邵阳市</t>
  </si>
  <si>
    <t>射洪市</t>
  </si>
  <si>
    <t>Shehong</t>
  </si>
  <si>
    <t>ctct Shehong 射洪市</t>
  </si>
  <si>
    <t>嵊州市</t>
  </si>
  <si>
    <t>Shengzhou</t>
  </si>
  <si>
    <t>ctct Shengzhou 嵊州市</t>
  </si>
  <si>
    <t>神木市</t>
  </si>
  <si>
    <t>Shenmu</t>
  </si>
  <si>
    <t>ctct Shenmu 神木市</t>
  </si>
  <si>
    <t>沈阳市</t>
  </si>
  <si>
    <t>Shenyang</t>
  </si>
  <si>
    <t>ctct Shenyang 沈阳市</t>
  </si>
  <si>
    <t>深圳市</t>
  </si>
  <si>
    <t>Shenzhen</t>
  </si>
  <si>
    <t>ctct Shenzhen 深圳市</t>
  </si>
  <si>
    <t>深州市</t>
  </si>
  <si>
    <t>Shenzhou</t>
  </si>
  <si>
    <t>ctct Shenzhou 深州市</t>
  </si>
  <si>
    <t>什邡市</t>
  </si>
  <si>
    <t>Shifang</t>
  </si>
  <si>
    <t>ctct Shifang 什邡市</t>
  </si>
  <si>
    <t>石河子市</t>
  </si>
  <si>
    <t>Shihezi</t>
  </si>
  <si>
    <t>ctct Shihezi 石河子市</t>
  </si>
  <si>
    <t>石家庄市</t>
  </si>
  <si>
    <t>Shijiazhuang</t>
  </si>
  <si>
    <t>ctct Shijiazhuang 石家庄市</t>
  </si>
  <si>
    <t>石狮市</t>
  </si>
  <si>
    <t>Shishi</t>
  </si>
  <si>
    <t>ctct Shishi 石狮市</t>
  </si>
  <si>
    <t>石首市</t>
  </si>
  <si>
    <t>Shishou</t>
  </si>
  <si>
    <t>ctct Shishou 石首市</t>
  </si>
  <si>
    <t>十堰市</t>
  </si>
  <si>
    <t>Shiyan</t>
  </si>
  <si>
    <t>ctct Shiyan 十堰市</t>
  </si>
  <si>
    <t>石嘴山市</t>
  </si>
  <si>
    <t>Shizuishan</t>
  </si>
  <si>
    <t>ctct Shizuishan 石嘴山市</t>
  </si>
  <si>
    <t>寿光市</t>
  </si>
  <si>
    <t>Shouguang</t>
  </si>
  <si>
    <t>ctct Shouguang 寿光市</t>
  </si>
  <si>
    <t>双河市</t>
  </si>
  <si>
    <t>Shuanghe</t>
  </si>
  <si>
    <t>ctct Shuanghe 双河市</t>
  </si>
  <si>
    <t>双辽市</t>
  </si>
  <si>
    <t>Shuangliao</t>
  </si>
  <si>
    <t>ctct Shuangliao 双辽市</t>
  </si>
  <si>
    <t>双鸭山市</t>
  </si>
  <si>
    <t>Shuangyashan</t>
  </si>
  <si>
    <t>ctct Shuangyashan 双鸭山市</t>
  </si>
  <si>
    <t>水富市</t>
  </si>
  <si>
    <t>Shuifu</t>
  </si>
  <si>
    <t>ctct Shuifu 水富市</t>
  </si>
  <si>
    <t>舒兰市</t>
  </si>
  <si>
    <t>Shulan</t>
  </si>
  <si>
    <t>ctct Shulan 舒兰市</t>
  </si>
  <si>
    <t>朔州市</t>
  </si>
  <si>
    <t>Shuozhou</t>
  </si>
  <si>
    <t>ctct Shuozhou 朔州市</t>
  </si>
  <si>
    <t>四会市</t>
  </si>
  <si>
    <t>Sihui</t>
  </si>
  <si>
    <t>ctct Sihui 四会市</t>
  </si>
  <si>
    <t>四平市</t>
  </si>
  <si>
    <t>Siping</t>
  </si>
  <si>
    <t>ctct Siping 四平市</t>
  </si>
  <si>
    <t>松原市</t>
  </si>
  <si>
    <t>Songyuan</t>
  </si>
  <si>
    <t>ctct Songyuan 松原市</t>
  </si>
  <si>
    <t>松滋市</t>
  </si>
  <si>
    <t>Songzi</t>
  </si>
  <si>
    <t>ctct Songzi 松滋市</t>
  </si>
  <si>
    <t>绥芬河市</t>
  </si>
  <si>
    <t>Suifenhe</t>
  </si>
  <si>
    <t>ctct Suifenhe 绥芬河市</t>
  </si>
  <si>
    <t>绥化市</t>
  </si>
  <si>
    <t>Suihua</t>
  </si>
  <si>
    <t>ctct Suihua 绥化市</t>
  </si>
  <si>
    <t>遂宁市</t>
  </si>
  <si>
    <t>Suining</t>
  </si>
  <si>
    <t>ctct Suining 遂宁市</t>
  </si>
  <si>
    <t>随州市</t>
  </si>
  <si>
    <t>Suizhou</t>
  </si>
  <si>
    <t>ctct Suizhou 随州市</t>
  </si>
  <si>
    <t>宿迁市</t>
  </si>
  <si>
    <t>Suqian</t>
  </si>
  <si>
    <t>ctct Suqian 宿迁市</t>
  </si>
  <si>
    <t>苏州市</t>
  </si>
  <si>
    <t>Suzhou</t>
  </si>
  <si>
    <t>ctct Suzhou 苏州市</t>
  </si>
  <si>
    <t>宿州市</t>
  </si>
  <si>
    <t>ctct Suzhou 宿州市</t>
  </si>
  <si>
    <t>塔城市</t>
  </si>
  <si>
    <t>Tacheng</t>
  </si>
  <si>
    <t>ctct Tacheng 塔城市</t>
  </si>
  <si>
    <t>泰安市</t>
  </si>
  <si>
    <t>Tai'an</t>
  </si>
  <si>
    <t>ctct Tai'an 泰安市</t>
  </si>
  <si>
    <t>太仓市</t>
  </si>
  <si>
    <t>Taicang</t>
  </si>
  <si>
    <t>ctct Taicang 太仓市</t>
  </si>
  <si>
    <t>台山市</t>
  </si>
  <si>
    <t>Taishan</t>
  </si>
  <si>
    <t>ctct Taishan 台山市</t>
  </si>
  <si>
    <t>泰兴市</t>
  </si>
  <si>
    <t>Taixing</t>
  </si>
  <si>
    <t>ctct Taixing 泰兴市</t>
  </si>
  <si>
    <t>太原市</t>
  </si>
  <si>
    <t>Taiyuan</t>
  </si>
  <si>
    <t>ctct Taiyuan 太原市</t>
  </si>
  <si>
    <t>台州市</t>
  </si>
  <si>
    <t>Taizhou</t>
  </si>
  <si>
    <t>ctct Taizhou 台州市</t>
  </si>
  <si>
    <t>泰州市</t>
  </si>
  <si>
    <t>ctct Taizhou 泰州市</t>
  </si>
  <si>
    <t>唐山市</t>
  </si>
  <si>
    <t>Tangshan</t>
  </si>
  <si>
    <t>ctct Tangshan 唐山市</t>
  </si>
  <si>
    <t>洮南市</t>
  </si>
  <si>
    <t>Taonan</t>
  </si>
  <si>
    <t>ctct Taonan 洮南市</t>
  </si>
  <si>
    <t>腾冲市</t>
  </si>
  <si>
    <t>Tengchong</t>
  </si>
  <si>
    <t>ctct Tengchong 腾冲市</t>
  </si>
  <si>
    <t>滕州市</t>
  </si>
  <si>
    <t>Tengzhou</t>
  </si>
  <si>
    <t>ctct Tengzhou 滕州市</t>
  </si>
  <si>
    <t>天长市</t>
  </si>
  <si>
    <t>Tianchang</t>
  </si>
  <si>
    <t>ctct Tianchang 天长市</t>
  </si>
  <si>
    <t>天津市</t>
  </si>
  <si>
    <t>ctct Tianjin 天津市</t>
  </si>
  <si>
    <t>天门市</t>
  </si>
  <si>
    <t>Tianmen</t>
  </si>
  <si>
    <t>ctct Tianmen 天门市</t>
  </si>
  <si>
    <t>天水市</t>
  </si>
  <si>
    <t>Tianshui</t>
  </si>
  <si>
    <t>ctct Tianshui 天水市</t>
  </si>
  <si>
    <t>铁力市</t>
  </si>
  <si>
    <t>Tieli</t>
  </si>
  <si>
    <t>ctct Tieli 铁力市</t>
  </si>
  <si>
    <t>铁岭市</t>
  </si>
  <si>
    <t>Tieling</t>
  </si>
  <si>
    <t>ctct Tieling 铁岭市</t>
  </si>
  <si>
    <t>铁门关市</t>
  </si>
  <si>
    <t>Tiemenguan</t>
  </si>
  <si>
    <t>ctct Tiemenguan 铁门关市</t>
  </si>
  <si>
    <t>桐城市</t>
  </si>
  <si>
    <t>Tongcheng</t>
  </si>
  <si>
    <t>ctct Tongcheng 桐城市</t>
  </si>
  <si>
    <t>铜川市</t>
  </si>
  <si>
    <t>Tongchuan</t>
  </si>
  <si>
    <t>ctct Tongchuan 铜川市</t>
  </si>
  <si>
    <t>通化市</t>
  </si>
  <si>
    <t>Tonghua</t>
  </si>
  <si>
    <t>ctct Tonghua 通化市</t>
  </si>
  <si>
    <t>同江市</t>
  </si>
  <si>
    <t>Tongjiang</t>
  </si>
  <si>
    <t>ctct Tongjiang 同江市</t>
  </si>
  <si>
    <t>通辽市</t>
  </si>
  <si>
    <t>Tongliao</t>
  </si>
  <si>
    <t>ctct Tongliao 通辽市</t>
  </si>
  <si>
    <t>铜陵市</t>
  </si>
  <si>
    <t>Tongling</t>
  </si>
  <si>
    <t>ctct Tongling 铜陵市</t>
  </si>
  <si>
    <t>同仁市</t>
  </si>
  <si>
    <t>Tongren</t>
  </si>
  <si>
    <t>ctct Tongren 同仁市</t>
  </si>
  <si>
    <t>铜仁市</t>
  </si>
  <si>
    <t>ctct Tongren 铜仁市</t>
  </si>
  <si>
    <t>桐乡市</t>
  </si>
  <si>
    <t>Tongxiang</t>
  </si>
  <si>
    <t>ctct Tongxiang 桐乡市</t>
  </si>
  <si>
    <t>图们市</t>
  </si>
  <si>
    <t>Tumen</t>
  </si>
  <si>
    <t>ctct Tumen 图们市</t>
  </si>
  <si>
    <t>图木舒克市</t>
  </si>
  <si>
    <t>Tumxuk</t>
  </si>
  <si>
    <t>ctct Tumxuk 图木舒克市</t>
  </si>
  <si>
    <t>吐鲁番市</t>
  </si>
  <si>
    <t>Turpan</t>
  </si>
  <si>
    <t>ctct Turpan 吐鲁番市</t>
  </si>
  <si>
    <t>乌兰浩特市</t>
  </si>
  <si>
    <t>Ulanhot</t>
  </si>
  <si>
    <t>ctct Ulanhot 乌兰浩特市</t>
  </si>
  <si>
    <t>乌兰察布市</t>
  </si>
  <si>
    <t>Ulanqab</t>
  </si>
  <si>
    <t>ctct Ulanqab 乌兰察布市</t>
  </si>
  <si>
    <t>乌鲁木齐市</t>
  </si>
  <si>
    <t>Ürümqi</t>
  </si>
  <si>
    <t>ctct Ürümqi 乌鲁木齐市</t>
  </si>
  <si>
    <t>瓦房店市</t>
  </si>
  <si>
    <t>Wafangdian</t>
  </si>
  <si>
    <t>ctct Wafangdian 瓦房店市</t>
  </si>
  <si>
    <t>万宁市</t>
  </si>
  <si>
    <t>Wanning</t>
  </si>
  <si>
    <t>ctct Wanning 万宁市</t>
  </si>
  <si>
    <t>万源市</t>
  </si>
  <si>
    <t>Wanyuan</t>
  </si>
  <si>
    <t>ctct Wanyuan 万源市</t>
  </si>
  <si>
    <t>潍坊市</t>
  </si>
  <si>
    <t>Weifang</t>
  </si>
  <si>
    <t>ctct Weifang 潍坊市</t>
  </si>
  <si>
    <t>威海市</t>
  </si>
  <si>
    <t>Weihai</t>
  </si>
  <si>
    <t>ctct Weihai 威海市</t>
  </si>
  <si>
    <t>卫辉市</t>
  </si>
  <si>
    <t>Weihui</t>
  </si>
  <si>
    <t>ctct Weihui 卫辉市</t>
  </si>
  <si>
    <t>渭南市</t>
  </si>
  <si>
    <t>Weinan</t>
  </si>
  <si>
    <t>ctct Weinan 渭南市</t>
  </si>
  <si>
    <t>文昌市</t>
  </si>
  <si>
    <t>Wenchang</t>
  </si>
  <si>
    <t>ctct Wenchang 文昌市</t>
  </si>
  <si>
    <t>温岭市</t>
  </si>
  <si>
    <t>Wenling</t>
  </si>
  <si>
    <t>ctct Wenling 温岭市</t>
  </si>
  <si>
    <t>文山市</t>
  </si>
  <si>
    <t>Wenshan</t>
  </si>
  <si>
    <t>ctct Wenshan 文山市</t>
  </si>
  <si>
    <t>温州市</t>
  </si>
  <si>
    <t>Wenzhou</t>
  </si>
  <si>
    <t>ctct Wenzhou 温州市</t>
  </si>
  <si>
    <t>武安市</t>
  </si>
  <si>
    <t>Wu'an</t>
  </si>
  <si>
    <t>ctct Wu'an 武安市</t>
  </si>
  <si>
    <t>五常市</t>
  </si>
  <si>
    <t>Wuchang</t>
  </si>
  <si>
    <t>ctct Wuchang 五常市</t>
  </si>
  <si>
    <t>吴川市</t>
  </si>
  <si>
    <t>Wuchuan</t>
  </si>
  <si>
    <t>ctct Wuchuan 吴川市</t>
  </si>
  <si>
    <t>五大连池市</t>
  </si>
  <si>
    <t>Wudalianchi</t>
  </si>
  <si>
    <t>ctct Wudalianchi 五大连池市</t>
  </si>
  <si>
    <t>武冈市</t>
  </si>
  <si>
    <t>Wugang</t>
  </si>
  <si>
    <t>ctct Wugang 武冈市</t>
  </si>
  <si>
    <t>舞钢市</t>
  </si>
  <si>
    <t>ctct Wugang 舞钢市</t>
  </si>
  <si>
    <t>乌海市</t>
  </si>
  <si>
    <t>Wuhai</t>
  </si>
  <si>
    <t>ctct Wuhai 乌海市</t>
  </si>
  <si>
    <t>武汉市</t>
  </si>
  <si>
    <t>Wuhan</t>
  </si>
  <si>
    <t>ctct Wuhan 武汉市</t>
  </si>
  <si>
    <t>芜湖市</t>
  </si>
  <si>
    <t>Wuhu</t>
  </si>
  <si>
    <t>ctct Wuhu 芜湖市</t>
  </si>
  <si>
    <t>五家渠市</t>
  </si>
  <si>
    <t>Wujiaqu</t>
  </si>
  <si>
    <t>ctct Wujiaqu 五家渠市</t>
  </si>
  <si>
    <t>乌苏市</t>
  </si>
  <si>
    <t>Wusu</t>
  </si>
  <si>
    <t>ctct Wusu 乌苏市</t>
  </si>
  <si>
    <t>无为市</t>
  </si>
  <si>
    <t>Wuwei</t>
  </si>
  <si>
    <t>ctct Wuwei 无为市</t>
  </si>
  <si>
    <t>武威市</t>
  </si>
  <si>
    <t>ctct Wuwei 武威市</t>
  </si>
  <si>
    <t>无锡市</t>
  </si>
  <si>
    <t>Wuxi</t>
  </si>
  <si>
    <t>ctct Wuxi 无锡市</t>
  </si>
  <si>
    <t>武穴市</t>
  </si>
  <si>
    <t>Wuxue</t>
  </si>
  <si>
    <t>ctct Wuxue 武穴市</t>
  </si>
  <si>
    <t>武夷山市</t>
  </si>
  <si>
    <t>Wuyishan</t>
  </si>
  <si>
    <t>ctct Wuyishan 武夷山市</t>
  </si>
  <si>
    <t>五指山市</t>
  </si>
  <si>
    <t>Wuzhishan</t>
  </si>
  <si>
    <t>ctct Wuzhishan 五指山市</t>
  </si>
  <si>
    <t>吴忠市</t>
  </si>
  <si>
    <t>Wuzhong</t>
  </si>
  <si>
    <t>ctct Wuzhong 吴忠市</t>
  </si>
  <si>
    <t>梧州市</t>
  </si>
  <si>
    <t>Wuzhou</t>
  </si>
  <si>
    <t>ctct Wuzhou 梧州市</t>
  </si>
  <si>
    <t>厦门市</t>
  </si>
  <si>
    <t>Xiamen</t>
  </si>
  <si>
    <t>ctct Xiamen 厦门市</t>
  </si>
  <si>
    <t>西安市</t>
  </si>
  <si>
    <t>Xi'an</t>
  </si>
  <si>
    <t>ctct Xi'an 西安市</t>
  </si>
  <si>
    <t>项城市</t>
  </si>
  <si>
    <t>Xiangcheng</t>
  </si>
  <si>
    <t>ctct Xiangcheng 项城市</t>
  </si>
  <si>
    <t>湘潭市</t>
  </si>
  <si>
    <t>Xiangtan</t>
  </si>
  <si>
    <t>ctct Xiangtan 湘潭市</t>
  </si>
  <si>
    <t>湘乡市</t>
  </si>
  <si>
    <t>Xiangxiang</t>
  </si>
  <si>
    <t>ctct Xiangxiang 湘乡市</t>
  </si>
  <si>
    <t>襄阳市</t>
  </si>
  <si>
    <t>Xiangyang</t>
  </si>
  <si>
    <t>ctct Xiangyang 襄阳市</t>
  </si>
  <si>
    <t>咸宁市</t>
  </si>
  <si>
    <t>Xianning</t>
  </si>
  <si>
    <t>ctct Xianning 咸宁市</t>
  </si>
  <si>
    <t>仙桃市</t>
  </si>
  <si>
    <t>Xiantao</t>
  </si>
  <si>
    <t>ctct Xiantao 仙桃市</t>
  </si>
  <si>
    <t>咸阳市</t>
  </si>
  <si>
    <t>Xianyang</t>
  </si>
  <si>
    <t>ctct Xianyang 咸阳市</t>
  </si>
  <si>
    <t>孝感市</t>
  </si>
  <si>
    <t>Xiaogan</t>
  </si>
  <si>
    <t>ctct Xiaogan 孝感市</t>
  </si>
  <si>
    <t>孝义市</t>
  </si>
  <si>
    <t>Xiaoyi</t>
  </si>
  <si>
    <t>ctct Xiaoyi 孝义市</t>
  </si>
  <si>
    <t>西昌市</t>
  </si>
  <si>
    <t>Xichang</t>
  </si>
  <si>
    <t>ctct Xichang 西昌市</t>
  </si>
  <si>
    <t>日喀则市</t>
  </si>
  <si>
    <t>Xigazê</t>
  </si>
  <si>
    <t>ctct Xigazê 日喀则市</t>
  </si>
  <si>
    <t>锡林浩特市</t>
  </si>
  <si>
    <t>Xilinhot</t>
  </si>
  <si>
    <t>ctct Xilinhot 锡林浩特市</t>
  </si>
  <si>
    <t>兴城市</t>
  </si>
  <si>
    <t>Xingcheng</t>
  </si>
  <si>
    <t>ctct Xingcheng 兴城市</t>
  </si>
  <si>
    <t>兴化市</t>
  </si>
  <si>
    <t>Xinghua</t>
  </si>
  <si>
    <t>ctct Xinghua 兴化市</t>
  </si>
  <si>
    <t>兴宁市</t>
  </si>
  <si>
    <t>Xingning</t>
  </si>
  <si>
    <t>ctct Xingning 兴宁市</t>
  </si>
  <si>
    <t>兴平市</t>
  </si>
  <si>
    <t>Xingping</t>
  </si>
  <si>
    <t>ctct Xingping 兴平市</t>
  </si>
  <si>
    <t>兴仁市</t>
  </si>
  <si>
    <t>Xingren</t>
  </si>
  <si>
    <t>ctct Xingren 兴仁市</t>
  </si>
  <si>
    <t>邢台市</t>
  </si>
  <si>
    <t>Xingtai</t>
  </si>
  <si>
    <t>ctct Xingtai 邢台市</t>
  </si>
  <si>
    <t>荥阳市</t>
  </si>
  <si>
    <t>Xingyang</t>
  </si>
  <si>
    <t>ctct Xingyang 荥阳市</t>
  </si>
  <si>
    <t>兴义市</t>
  </si>
  <si>
    <t>Xingyi</t>
  </si>
  <si>
    <t>ctct Xingyi 兴义市</t>
  </si>
  <si>
    <t>西宁市</t>
  </si>
  <si>
    <t>Xining</t>
  </si>
  <si>
    <t>ctct Xining 西宁市</t>
  </si>
  <si>
    <t>辛集市</t>
  </si>
  <si>
    <t>Xinji</t>
  </si>
  <si>
    <t>ctct Xinji 辛集市</t>
  </si>
  <si>
    <t>新乐市</t>
  </si>
  <si>
    <t>Xinle</t>
  </si>
  <si>
    <t>ctct Xinle 新乐市</t>
  </si>
  <si>
    <t>新密市</t>
  </si>
  <si>
    <t>Xinmi</t>
  </si>
  <si>
    <t>ctct Xinmi 新密市</t>
  </si>
  <si>
    <t>新民市</t>
  </si>
  <si>
    <t>Xinmin</t>
  </si>
  <si>
    <t>ctct Xinmin 新民市</t>
  </si>
  <si>
    <t>新泰市</t>
  </si>
  <si>
    <t>Xintai</t>
  </si>
  <si>
    <t>ctct Xintai 新泰市</t>
  </si>
  <si>
    <t>新乡市</t>
  </si>
  <si>
    <t>Xinxiang</t>
  </si>
  <si>
    <t>ctct Xinxiang 新乡市</t>
  </si>
  <si>
    <t>信阳市</t>
  </si>
  <si>
    <t>Xinyang</t>
  </si>
  <si>
    <t>ctct Xinyang 信阳市</t>
  </si>
  <si>
    <t>新沂市</t>
  </si>
  <si>
    <t>Xinyi</t>
  </si>
  <si>
    <t>ctct Xinyi 新沂市</t>
  </si>
  <si>
    <t>信宜市</t>
  </si>
  <si>
    <t>ctct Xinyi 信宜市</t>
  </si>
  <si>
    <t>新余市</t>
  </si>
  <si>
    <t>Xinyu</t>
  </si>
  <si>
    <t>ctct Xinyu 新余市</t>
  </si>
  <si>
    <t>新郑市</t>
  </si>
  <si>
    <t>Xinzheng</t>
  </si>
  <si>
    <t>ctct Xinzheng 新郑市</t>
  </si>
  <si>
    <t>忻州市</t>
  </si>
  <si>
    <t>Xinzhou</t>
  </si>
  <si>
    <t>ctct Xinzhou 忻州市</t>
  </si>
  <si>
    <t>宣城市</t>
  </si>
  <si>
    <t>Xuancheng</t>
  </si>
  <si>
    <t>ctct Xuancheng 宣城市</t>
  </si>
  <si>
    <t>宣威市</t>
  </si>
  <si>
    <t>Xuanwei</t>
  </si>
  <si>
    <t>ctct Xuanwei 宣威市</t>
  </si>
  <si>
    <t>许昌市</t>
  </si>
  <si>
    <t>Xuchang</t>
  </si>
  <si>
    <t>ctct Xuchang 许昌市</t>
  </si>
  <si>
    <t>徐州市</t>
  </si>
  <si>
    <t>Xuzhou</t>
  </si>
  <si>
    <t>ctct Xuzhou 徐州市</t>
  </si>
  <si>
    <t>雅安市</t>
  </si>
  <si>
    <t>Ya'an</t>
  </si>
  <si>
    <t>ctct Ya'an 雅安市</t>
  </si>
  <si>
    <t>牙克石市</t>
  </si>
  <si>
    <t>Yakeshi</t>
  </si>
  <si>
    <t>ctct Yakeshi 牙克石市</t>
  </si>
  <si>
    <t>延安市</t>
  </si>
  <si>
    <t>Yan'an</t>
  </si>
  <si>
    <t>ctct Yan'an 延安市</t>
  </si>
  <si>
    <t>盐城市</t>
  </si>
  <si>
    <t>Yancheng</t>
  </si>
  <si>
    <t>ctct Yancheng 盐城市</t>
  </si>
  <si>
    <t>阳春市</t>
  </si>
  <si>
    <t>Yangchun</t>
  </si>
  <si>
    <t>ctct Yangchun 阳春市</t>
  </si>
  <si>
    <t>阳江市</t>
  </si>
  <si>
    <t>Yangjiang</t>
  </si>
  <si>
    <t>ctct Yangjiang 阳江市</t>
  </si>
  <si>
    <t>阳泉市</t>
  </si>
  <si>
    <t>Yangquan</t>
  </si>
  <si>
    <t>ctct Yangquan 阳泉市</t>
  </si>
  <si>
    <t>扬中市</t>
  </si>
  <si>
    <t>Yangzhong</t>
  </si>
  <si>
    <t>ctct Yangzhong 扬中市</t>
  </si>
  <si>
    <t>扬州市</t>
  </si>
  <si>
    <t>Yangzhou</t>
  </si>
  <si>
    <t>ctct Yangzhou 扬州市</t>
  </si>
  <si>
    <t>延吉市</t>
  </si>
  <si>
    <t>Yanji</t>
  </si>
  <si>
    <t>ctct Yanji 延吉市</t>
  </si>
  <si>
    <t>偃师市</t>
  </si>
  <si>
    <t>Yanshi</t>
  </si>
  <si>
    <t>ctct Yanshi 偃师市</t>
  </si>
  <si>
    <t>烟台市</t>
  </si>
  <si>
    <t>Yantai</t>
  </si>
  <si>
    <t>ctct Yantai 烟台市</t>
  </si>
  <si>
    <t>宜宾市</t>
  </si>
  <si>
    <t>Yibin</t>
  </si>
  <si>
    <t>ctct Yibin 宜宾市</t>
  </si>
  <si>
    <t>宜昌市</t>
  </si>
  <si>
    <t>Yichang</t>
  </si>
  <si>
    <t>ctct Yichang 宜昌市</t>
  </si>
  <si>
    <t>宜城市</t>
  </si>
  <si>
    <t>Yicheng</t>
  </si>
  <si>
    <t>ctct Yicheng 宜城市</t>
  </si>
  <si>
    <t>伊春市</t>
  </si>
  <si>
    <t>Yichun</t>
  </si>
  <si>
    <t>ctct Yichun 伊春市</t>
  </si>
  <si>
    <t>宜春市</t>
  </si>
  <si>
    <t>ctct Yichun 宜春市</t>
  </si>
  <si>
    <t>宜都市</t>
  </si>
  <si>
    <t>Yidu</t>
  </si>
  <si>
    <t>ctct Yidu 宜都市</t>
  </si>
  <si>
    <t>义马市</t>
  </si>
  <si>
    <t>Yima</t>
  </si>
  <si>
    <t>ctct Yima 义马市</t>
  </si>
  <si>
    <t>银川市</t>
  </si>
  <si>
    <t>Yinchuan</t>
  </si>
  <si>
    <t>ctct Yinchuan 银川市</t>
  </si>
  <si>
    <t>应城市</t>
  </si>
  <si>
    <t>Yingcheng</t>
  </si>
  <si>
    <t>ctct Yingcheng 应城市</t>
  </si>
  <si>
    <t>英德市</t>
  </si>
  <si>
    <t>Yingde</t>
  </si>
  <si>
    <t>ctct Yingde 英德市</t>
  </si>
  <si>
    <t>营口市</t>
  </si>
  <si>
    <t>Yingkou</t>
  </si>
  <si>
    <t>ctct Yingkou 营口市</t>
  </si>
  <si>
    <t>鹰潭市</t>
  </si>
  <si>
    <t>Yingtan</t>
  </si>
  <si>
    <t>ctct Yingtan 鹰潭市</t>
  </si>
  <si>
    <t>伊宁市</t>
  </si>
  <si>
    <t>Yining</t>
  </si>
  <si>
    <t>ctct Yining 伊宁市</t>
  </si>
  <si>
    <t>义乌市</t>
  </si>
  <si>
    <t>Yiwu</t>
  </si>
  <si>
    <t>ctct Yiwu 义乌市</t>
  </si>
  <si>
    <t>宜兴市</t>
  </si>
  <si>
    <t>Yixing</t>
  </si>
  <si>
    <t>ctct Yixing 宜兴市</t>
  </si>
  <si>
    <t>益阳市</t>
  </si>
  <si>
    <t>Yiyang</t>
  </si>
  <si>
    <t>ctct Yiyang 益阳市</t>
  </si>
  <si>
    <t>仪征市</t>
  </si>
  <si>
    <t>Yizheng</t>
  </si>
  <si>
    <t>ctct Yizheng 仪征市</t>
  </si>
  <si>
    <t>永安市</t>
  </si>
  <si>
    <t>Yong'an</t>
  </si>
  <si>
    <t>ctct Yong'an 永安市</t>
  </si>
  <si>
    <t>永城市</t>
  </si>
  <si>
    <t>Yongcheng</t>
  </si>
  <si>
    <t>ctct Yongcheng 永城市</t>
  </si>
  <si>
    <t>永济市</t>
  </si>
  <si>
    <t>Yongji</t>
  </si>
  <si>
    <t>ctct Yongji 永济市</t>
  </si>
  <si>
    <t>永康市</t>
  </si>
  <si>
    <t>Yongkang</t>
  </si>
  <si>
    <t>ctct Yongkang 永康市</t>
  </si>
  <si>
    <t>永州市</t>
  </si>
  <si>
    <t>Yongzhou</t>
  </si>
  <si>
    <t>ctct Yongzhou 永州市</t>
  </si>
  <si>
    <t>沅江市</t>
  </si>
  <si>
    <t>Yuanjiang</t>
  </si>
  <si>
    <t>ctct Yuanjiang 沅江市</t>
  </si>
  <si>
    <t>原平市</t>
  </si>
  <si>
    <t>Yuanping</t>
  </si>
  <si>
    <t>ctct Yuanping 原平市</t>
  </si>
  <si>
    <t>禹城市</t>
  </si>
  <si>
    <t>Yucheng</t>
  </si>
  <si>
    <t>ctct Yucheng 禹城市</t>
  </si>
  <si>
    <t>乐清市</t>
  </si>
  <si>
    <t>Yueqing</t>
  </si>
  <si>
    <t>ctct Yueqing 乐清市</t>
  </si>
  <si>
    <t>岳阳市</t>
  </si>
  <si>
    <t>Yueyang</t>
  </si>
  <si>
    <t>ctct Yueyang 岳阳市</t>
  </si>
  <si>
    <t>玉环市</t>
  </si>
  <si>
    <t>Yuhuan</t>
  </si>
  <si>
    <t>ctct Yuhuan 玉环市</t>
  </si>
  <si>
    <t>榆林市</t>
  </si>
  <si>
    <t>Yulin</t>
  </si>
  <si>
    <t>ctct Yulin 榆林市</t>
  </si>
  <si>
    <t>玉林市</t>
  </si>
  <si>
    <t>ctct Yulin 玉林市</t>
  </si>
  <si>
    <t>玉门市</t>
  </si>
  <si>
    <t>Yumen</t>
  </si>
  <si>
    <t>ctct Yumen 玉门市</t>
  </si>
  <si>
    <t>运城市</t>
  </si>
  <si>
    <t>Yuncheng</t>
  </si>
  <si>
    <t>ctct Yuncheng 运城市</t>
  </si>
  <si>
    <t>云浮市</t>
  </si>
  <si>
    <t>Yunfu</t>
  </si>
  <si>
    <t>ctct Yunfu 云浮市</t>
  </si>
  <si>
    <t>榆树市</t>
  </si>
  <si>
    <t>Yushu</t>
  </si>
  <si>
    <t>ctct Yushu 榆树市</t>
  </si>
  <si>
    <t>玉树市</t>
  </si>
  <si>
    <t>ctct Yushu 玉树市</t>
  </si>
  <si>
    <t>玉溪市</t>
  </si>
  <si>
    <t>Yuxi</t>
  </si>
  <si>
    <t>ctct Yuxi 玉溪市</t>
  </si>
  <si>
    <t>余姚市</t>
  </si>
  <si>
    <t>Yuyao</t>
  </si>
  <si>
    <t>ctct Yuyao 余姚市</t>
  </si>
  <si>
    <t>禹州市</t>
  </si>
  <si>
    <t>Yuzhou</t>
  </si>
  <si>
    <t>ctct Yuzhou 禹州市</t>
  </si>
  <si>
    <t>枣阳市</t>
  </si>
  <si>
    <t>Zaoyang</t>
  </si>
  <si>
    <t>ctct Zaoyang 枣阳市</t>
  </si>
  <si>
    <t>枣庄市</t>
  </si>
  <si>
    <t>Zaozhuang</t>
  </si>
  <si>
    <t>ctct Zaozhuang 枣庄市</t>
  </si>
  <si>
    <t>扎兰屯市</t>
  </si>
  <si>
    <t>Zhalantun</t>
  </si>
  <si>
    <t>ctct Zhalantun 扎兰屯市</t>
  </si>
  <si>
    <t>张家港市</t>
  </si>
  <si>
    <t>Zhangjiagang</t>
  </si>
  <si>
    <t>ctct Zhangjiagang 张家港市</t>
  </si>
  <si>
    <t>张家界市</t>
  </si>
  <si>
    <t>Zhangjiajie</t>
  </si>
  <si>
    <t>ctct Zhangjiajie 张家界市</t>
  </si>
  <si>
    <t>张家口市</t>
  </si>
  <si>
    <t>Zhangjiakou</t>
  </si>
  <si>
    <t>ctct Zhangjiakou 张家口市</t>
  </si>
  <si>
    <t>漳平市</t>
  </si>
  <si>
    <t>Zhangping</t>
  </si>
  <si>
    <t>ctct Zhangping 漳平市</t>
  </si>
  <si>
    <t>樟树市</t>
  </si>
  <si>
    <t>Zhangshu</t>
  </si>
  <si>
    <t>ctct Zhangshu 樟树市</t>
  </si>
  <si>
    <t>张掖市</t>
  </si>
  <si>
    <t>Zhangye</t>
  </si>
  <si>
    <t>ctct Zhangye 张掖市</t>
  </si>
  <si>
    <t>漳州市</t>
  </si>
  <si>
    <t>Zhangzhou</t>
  </si>
  <si>
    <t>ctct Zhangzhou 漳州市</t>
  </si>
  <si>
    <t>湛江市</t>
  </si>
  <si>
    <t>Zhanjiang</t>
  </si>
  <si>
    <t>ctct Zhanjiang 湛江市</t>
  </si>
  <si>
    <t>肇东市</t>
  </si>
  <si>
    <t>Zhaodong</t>
  </si>
  <si>
    <t>ctct Zhaodong 肇东市</t>
  </si>
  <si>
    <t>肇庆市</t>
  </si>
  <si>
    <t>Zhaoqing</t>
  </si>
  <si>
    <t>ctct Zhaoqing 肇庆市</t>
  </si>
  <si>
    <t>昭通市</t>
  </si>
  <si>
    <t>Zhaotong</t>
  </si>
  <si>
    <t>ctct Zhaotong 昭通市</t>
  </si>
  <si>
    <t>招远市</t>
  </si>
  <si>
    <t>Zhaoyuan</t>
  </si>
  <si>
    <t>ctct Zhaoyuan 招远市</t>
  </si>
  <si>
    <t>郑州市</t>
  </si>
  <si>
    <t>Zhengzhou</t>
  </si>
  <si>
    <t>ctct Zhengzhou 郑州市</t>
  </si>
  <si>
    <t>镇江市</t>
  </si>
  <si>
    <t>Zhenjiang</t>
  </si>
  <si>
    <t>ctct Zhenjiang 镇江市</t>
  </si>
  <si>
    <t>枝江市</t>
  </si>
  <si>
    <t>Zhijiang</t>
  </si>
  <si>
    <t>ctct Zhijiang 枝江市</t>
  </si>
  <si>
    <t>中山市</t>
  </si>
  <si>
    <t>Zhongshan</t>
  </si>
  <si>
    <t>ctct Zhongshan 中山市</t>
  </si>
  <si>
    <t>中卫市</t>
  </si>
  <si>
    <t>Zhongwei</t>
  </si>
  <si>
    <t>ctct Zhongwei 中卫市</t>
  </si>
  <si>
    <t>钟祥市</t>
  </si>
  <si>
    <t>Zhongxiang</t>
  </si>
  <si>
    <t>ctct Zhongxiang 钟祥市</t>
  </si>
  <si>
    <t>周口市</t>
  </si>
  <si>
    <t>Zhoukou</t>
  </si>
  <si>
    <t>ctct Zhoukou 周口市</t>
  </si>
  <si>
    <t>舟山市</t>
  </si>
  <si>
    <t>Zhoushan</t>
  </si>
  <si>
    <t>ctct Zhoushan 舟山市</t>
  </si>
  <si>
    <t>庄河市</t>
  </si>
  <si>
    <t>Zhuanghe</t>
  </si>
  <si>
    <t>ctct Zhuanghe 庄河市</t>
  </si>
  <si>
    <t>诸城市</t>
  </si>
  <si>
    <t>Zhucheng</t>
  </si>
  <si>
    <t>ctct Zhucheng 诸城市</t>
  </si>
  <si>
    <t>珠海市</t>
  </si>
  <si>
    <t>Zhuhai</t>
  </si>
  <si>
    <t>ctct Zhuhai 珠海市</t>
  </si>
  <si>
    <t>诸暨市</t>
  </si>
  <si>
    <t>Zhuji</t>
  </si>
  <si>
    <t>ctct Zhuji 诸暨市</t>
  </si>
  <si>
    <t>驻马店市</t>
  </si>
  <si>
    <t>Zhumadian</t>
  </si>
  <si>
    <t>ctct Zhumadian 驻马店市</t>
  </si>
  <si>
    <t>涿州市</t>
  </si>
  <si>
    <t>Zhuozhou</t>
  </si>
  <si>
    <t>ctct Zhuozhou 涿州市</t>
  </si>
  <si>
    <t>株洲市</t>
  </si>
  <si>
    <t>Zhuzhou</t>
  </si>
  <si>
    <t>ctct Zhuzhou 株洲市</t>
  </si>
  <si>
    <t>淄博市</t>
  </si>
  <si>
    <t>Zibo</t>
  </si>
  <si>
    <t>ctct Zibo 淄博市</t>
  </si>
  <si>
    <t>子长市</t>
  </si>
  <si>
    <t>Zichang</t>
  </si>
  <si>
    <t>ctct Zichang 子长市</t>
  </si>
  <si>
    <t>自贡市</t>
  </si>
  <si>
    <t>Zigong</t>
  </si>
  <si>
    <t>ctct Zigong 自贡市</t>
  </si>
  <si>
    <t>资兴市</t>
  </si>
  <si>
    <t>Zixing</t>
  </si>
  <si>
    <t>ctct Zixing 资兴市</t>
  </si>
  <si>
    <t>资阳市</t>
  </si>
  <si>
    <t>Ziyang</t>
  </si>
  <si>
    <t>ctct Ziyang 资阳市</t>
  </si>
  <si>
    <t>邹城市</t>
  </si>
  <si>
    <t>Zoucheng</t>
  </si>
  <si>
    <t>ctct Zoucheng 邹城市</t>
  </si>
  <si>
    <t>邹平市</t>
  </si>
  <si>
    <t>Zouping</t>
  </si>
  <si>
    <t>ctct Zouping 邹平市</t>
  </si>
  <si>
    <t>遵化市</t>
  </si>
  <si>
    <t>Zunhua</t>
  </si>
  <si>
    <t>ctct Zunhua 遵化市</t>
  </si>
  <si>
    <t>遵义市</t>
  </si>
  <si>
    <t>Zunyi</t>
  </si>
  <si>
    <t>ctct Zunyi 遵义市</t>
  </si>
  <si>
    <t>ACC_PRODUCTION</t>
  </si>
  <si>
    <t>省份</t>
  </si>
  <si>
    <t>Output</t>
  </si>
  <si>
    <t>YTD</t>
  </si>
  <si>
    <t>Province</t>
  </si>
  <si>
    <t>Date</t>
  </si>
  <si>
    <t>产量</t>
  </si>
  <si>
    <t xml:space="preserve"> IM</t>
  </si>
  <si>
    <t>HLJ</t>
  </si>
  <si>
    <t>Xizang</t>
  </si>
  <si>
    <t>Total</t>
  </si>
  <si>
    <t>year</t>
  </si>
  <si>
    <t>Coal use in the chemical sector (Mt)</t>
  </si>
  <si>
    <t>Share of 2018 production</t>
  </si>
  <si>
    <t>Coal use in the chemical sector per output of ammonia (Mt/Mt)</t>
  </si>
  <si>
    <t>Ammonia output kt 2015</t>
  </si>
  <si>
    <t>Ammonia output kt 2016</t>
  </si>
  <si>
    <t>Ammonia output kt 2017</t>
  </si>
  <si>
    <t>Ammonia output kt 2018</t>
  </si>
  <si>
    <t>Ammonia output kt 2019</t>
  </si>
  <si>
    <t>Ammonia output kt 2020</t>
  </si>
  <si>
    <t>Ammonia output kt 2022</t>
  </si>
  <si>
    <t>Ammonia output kt 2025</t>
  </si>
  <si>
    <t>Annual growth 2015-2018 ktpa</t>
  </si>
  <si>
    <t>coal demand for chemicals 2016</t>
  </si>
  <si>
    <t>coal demand for chemicals 2017</t>
  </si>
  <si>
    <t>coal demand for chemicals 2018</t>
  </si>
  <si>
    <t>coal demand for chemicals 2019</t>
  </si>
  <si>
    <t>coal demand for chemicals 2020</t>
  </si>
  <si>
    <t>coal demand for chemicals 2022</t>
  </si>
  <si>
    <t>coal demand for chemicals 2025</t>
  </si>
  <si>
    <t>coal demand for chemicals Mt 2015</t>
  </si>
  <si>
    <t>prov_chemical_dm_Mt_2015</t>
  </si>
  <si>
    <t>prov_chemical_dm_Mt_2016</t>
  </si>
  <si>
    <t>prov_chemical_dm_Mt_2017</t>
  </si>
  <si>
    <t>prov_chemical_dm_Mt_2018</t>
  </si>
  <si>
    <t>prov_chemical_dm_Mt_2019</t>
  </si>
  <si>
    <t>prov_chemical_dm_Mt_2020</t>
  </si>
  <si>
    <t>prov_chemical_dm_Mt_2022</t>
  </si>
  <si>
    <t>prov_chemical_dm_Mt_2025</t>
  </si>
  <si>
    <t>city gdp as share of prov</t>
  </si>
  <si>
    <t>city_chemical_dm_Mt_2015</t>
  </si>
  <si>
    <t>city_chemical_dm_Mt_2016</t>
  </si>
  <si>
    <t>city_chemical_dm_Mt_2017</t>
  </si>
  <si>
    <t>city_chemical_dm_Mt_2018</t>
  </si>
  <si>
    <t>city_chemical_dm_Mt_2019</t>
  </si>
  <si>
    <t>city_chemical_dm_Mt_2020</t>
  </si>
  <si>
    <t>city_chemical_dm_Mt_2022</t>
  </si>
  <si>
    <t>city_chemical_dm_Mt_2025</t>
  </si>
  <si>
    <t>coal demand for chemicals 2021</t>
  </si>
  <si>
    <t>coal demand for chemicals 2023</t>
  </si>
  <si>
    <t>coal demand for chemicals 2024</t>
  </si>
  <si>
    <t>coal demand for chemicals 2026</t>
  </si>
  <si>
    <t>coal demand for chemicals 2027</t>
  </si>
  <si>
    <t>coal demand for chemicals 2028</t>
  </si>
  <si>
    <t>coal demand for chemicals 2029</t>
  </si>
  <si>
    <t>coal demand for chemicals 2030</t>
  </si>
  <si>
    <t>Ammonia output kt 2021</t>
  </si>
  <si>
    <t>Ammonia output kt 2023</t>
  </si>
  <si>
    <t>Ammonia output kt 2024</t>
  </si>
  <si>
    <t>Ammonia output kt 2026</t>
  </si>
  <si>
    <t>Ammonia output kt 2027</t>
  </si>
  <si>
    <t>Ammonia output kt 2028</t>
  </si>
  <si>
    <t>Ammonia output kt 2029</t>
  </si>
  <si>
    <t>Ammonia output kt 2030</t>
  </si>
  <si>
    <t>prov_chemical_dm_Mt_2021</t>
  </si>
  <si>
    <t>prov_chemical_dm_Mt_2023</t>
  </si>
  <si>
    <t>prov_chemical_dm_Mt_2024</t>
  </si>
  <si>
    <t>prov_chemical_dm_Mt_2026</t>
  </si>
  <si>
    <t>prov_chemical_dm_Mt_2027</t>
  </si>
  <si>
    <t>prov_chemical_dm_Mt_2028</t>
  </si>
  <si>
    <t>prov_chemical_dm_Mt_2029</t>
  </si>
  <si>
    <t>prov_chemical_dm_Mt_2030</t>
  </si>
  <si>
    <t>city_chemical_dm_Mt_2021</t>
  </si>
  <si>
    <t>city_chemical_dm_Mt_2023</t>
  </si>
  <si>
    <t>city_chemical_dm_Mt_2024</t>
  </si>
  <si>
    <t>city_chemical_dm_Mt_2026</t>
  </si>
  <si>
    <t>city_chemical_dm_Mt_2027</t>
  </si>
  <si>
    <t>city_chemical_dm_Mt_2028</t>
  </si>
  <si>
    <t>city_chemical_dm_Mt_2029</t>
  </si>
  <si>
    <t>city_chemical_dm_Mt_2030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</si>
</sst>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ri\OneDrive\CEP%20work\Maps\prov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oal mon 22"/>
      <sheetName val="coal mon 21"/>
      <sheetName val="Steel prod 2018"/>
      <sheetName val="Sheet4"/>
      <sheetName val="Sheet5"/>
    </sheetNames>
    <sheetDataSet>
      <sheetData sheetId="0"/>
      <sheetData sheetId="1"/>
      <sheetData sheetId="2">
        <row r="1">
          <cell r="A1" t="str">
            <v>prov</v>
          </cell>
          <cell r="B1" t="str">
            <v>prov</v>
          </cell>
          <cell r="C1" t="str">
            <v>id_prov</v>
          </cell>
          <cell r="D1" t="str">
            <v>ename_prov</v>
          </cell>
        </row>
        <row r="2">
          <cell r="A2" t="str">
            <v>上海</v>
          </cell>
          <cell r="B2" t="str">
            <v>上海市</v>
          </cell>
          <cell r="C2">
            <v>24</v>
          </cell>
          <cell r="D2" t="str">
            <v>Shanghai</v>
          </cell>
        </row>
        <row r="3">
          <cell r="A3" t="str">
            <v>云南</v>
          </cell>
          <cell r="B3" t="str">
            <v>云南省</v>
          </cell>
          <cell r="C3">
            <v>30</v>
          </cell>
          <cell r="D3" t="str">
            <v>Yunnan</v>
          </cell>
        </row>
        <row r="4">
          <cell r="A4" t="str">
            <v>云南</v>
          </cell>
          <cell r="B4" t="str">
            <v>云南省</v>
          </cell>
          <cell r="C4">
            <v>30</v>
          </cell>
          <cell r="D4" t="str">
            <v>Yunnan</v>
          </cell>
        </row>
        <row r="5">
          <cell r="A5" t="str">
            <v>云南</v>
          </cell>
          <cell r="B5" t="str">
            <v>云南省</v>
          </cell>
          <cell r="C5">
            <v>30</v>
          </cell>
          <cell r="D5" t="str">
            <v>Yunnan</v>
          </cell>
        </row>
        <row r="6">
          <cell r="A6" t="str">
            <v>云南</v>
          </cell>
          <cell r="B6" t="str">
            <v>云南省</v>
          </cell>
          <cell r="C6">
            <v>30</v>
          </cell>
          <cell r="D6" t="str">
            <v>Yunnan</v>
          </cell>
        </row>
        <row r="7">
          <cell r="A7" t="str">
            <v>云南</v>
          </cell>
          <cell r="B7" t="str">
            <v>云南省</v>
          </cell>
          <cell r="C7">
            <v>30</v>
          </cell>
          <cell r="D7" t="str">
            <v>Yunnan</v>
          </cell>
        </row>
        <row r="8">
          <cell r="A8" t="str">
            <v>云南</v>
          </cell>
          <cell r="B8" t="str">
            <v>云南省</v>
          </cell>
          <cell r="C8">
            <v>30</v>
          </cell>
          <cell r="D8" t="str">
            <v>Yunnan</v>
          </cell>
        </row>
        <row r="9">
          <cell r="A9" t="str">
            <v>云南</v>
          </cell>
          <cell r="B9" t="str">
            <v>云南省</v>
          </cell>
          <cell r="C9">
            <v>30</v>
          </cell>
          <cell r="D9" t="str">
            <v>Yunnan</v>
          </cell>
        </row>
        <row r="10">
          <cell r="A10" t="str">
            <v>云南</v>
          </cell>
          <cell r="B10" t="str">
            <v>云南省</v>
          </cell>
          <cell r="C10">
            <v>30</v>
          </cell>
          <cell r="D10" t="str">
            <v>Yunnan</v>
          </cell>
        </row>
        <row r="11">
          <cell r="A11" t="str">
            <v>云南</v>
          </cell>
          <cell r="B11" t="str">
            <v>云南省</v>
          </cell>
          <cell r="C11">
            <v>30</v>
          </cell>
          <cell r="D11" t="str">
            <v>Yunnan</v>
          </cell>
        </row>
        <row r="12">
          <cell r="A12" t="str">
            <v>云南</v>
          </cell>
          <cell r="B12" t="str">
            <v>云南省</v>
          </cell>
          <cell r="C12">
            <v>30</v>
          </cell>
          <cell r="D12" t="str">
            <v>Yunnan</v>
          </cell>
        </row>
        <row r="13">
          <cell r="A13" t="str">
            <v>云南</v>
          </cell>
          <cell r="B13" t="str">
            <v>云南省</v>
          </cell>
          <cell r="C13">
            <v>30</v>
          </cell>
          <cell r="D13" t="str">
            <v>Yunnan</v>
          </cell>
        </row>
        <row r="14">
          <cell r="A14" t="str">
            <v>云南</v>
          </cell>
          <cell r="B14" t="str">
            <v>云南省</v>
          </cell>
          <cell r="C14">
            <v>30</v>
          </cell>
          <cell r="D14" t="str">
            <v>Yunnan</v>
          </cell>
        </row>
        <row r="15">
          <cell r="A15" t="str">
            <v>云南</v>
          </cell>
          <cell r="B15" t="str">
            <v>云南省</v>
          </cell>
          <cell r="C15">
            <v>30</v>
          </cell>
          <cell r="D15" t="str">
            <v>Yunnan</v>
          </cell>
        </row>
        <row r="16">
          <cell r="A16" t="str">
            <v>云南</v>
          </cell>
          <cell r="B16" t="str">
            <v>云南省</v>
          </cell>
          <cell r="C16">
            <v>30</v>
          </cell>
          <cell r="D16" t="str">
            <v>Yunnan</v>
          </cell>
        </row>
        <row r="17">
          <cell r="A17" t="str">
            <v>云南</v>
          </cell>
          <cell r="B17" t="str">
            <v>云南省</v>
          </cell>
          <cell r="C17">
            <v>30</v>
          </cell>
          <cell r="D17" t="str">
            <v>Yunnan</v>
          </cell>
        </row>
        <row r="18">
          <cell r="A18" t="str">
            <v>云南</v>
          </cell>
          <cell r="B18" t="str">
            <v>云南省</v>
          </cell>
          <cell r="C18">
            <v>30</v>
          </cell>
          <cell r="D18" t="str">
            <v>Yunnan</v>
          </cell>
        </row>
        <row r="19">
          <cell r="A19" t="str">
            <v>内蒙古</v>
          </cell>
          <cell r="B19" t="str">
            <v>内蒙古自治区</v>
          </cell>
          <cell r="C19">
            <v>19</v>
          </cell>
          <cell r="D19" t="str">
            <v>Inner Mongolia</v>
          </cell>
        </row>
        <row r="20">
          <cell r="A20" t="str">
            <v>内蒙古</v>
          </cell>
          <cell r="B20" t="str">
            <v>内蒙古自治区</v>
          </cell>
          <cell r="C20">
            <v>19</v>
          </cell>
          <cell r="D20" t="str">
            <v>Inner Mongolia</v>
          </cell>
        </row>
        <row r="21">
          <cell r="A21" t="str">
            <v>内蒙古</v>
          </cell>
          <cell r="B21" t="str">
            <v>内蒙古自治区</v>
          </cell>
          <cell r="C21">
            <v>19</v>
          </cell>
          <cell r="D21" t="str">
            <v>Inner Mongolia</v>
          </cell>
        </row>
        <row r="22">
          <cell r="A22" t="str">
            <v>内蒙古</v>
          </cell>
          <cell r="B22" t="str">
            <v>内蒙古自治区</v>
          </cell>
          <cell r="C22">
            <v>19</v>
          </cell>
          <cell r="D22" t="str">
            <v>Inner Mongolia</v>
          </cell>
        </row>
        <row r="23">
          <cell r="A23" t="str">
            <v>内蒙古</v>
          </cell>
          <cell r="B23" t="str">
            <v>内蒙古自治区</v>
          </cell>
          <cell r="C23">
            <v>19</v>
          </cell>
          <cell r="D23" t="str">
            <v>Inner Mongolia</v>
          </cell>
        </row>
        <row r="24">
          <cell r="A24" t="str">
            <v>内蒙古</v>
          </cell>
          <cell r="B24" t="str">
            <v>内蒙古自治区</v>
          </cell>
          <cell r="C24">
            <v>19</v>
          </cell>
          <cell r="D24" t="str">
            <v>Inner Mongolia</v>
          </cell>
        </row>
        <row r="25">
          <cell r="A25" t="str">
            <v>内蒙古</v>
          </cell>
          <cell r="B25" t="str">
            <v>内蒙古自治区</v>
          </cell>
          <cell r="C25">
            <v>19</v>
          </cell>
          <cell r="D25" t="str">
            <v>Inner Mongolia</v>
          </cell>
        </row>
        <row r="26">
          <cell r="A26" t="str">
            <v>内蒙古</v>
          </cell>
          <cell r="B26" t="str">
            <v>内蒙古自治区</v>
          </cell>
          <cell r="C26">
            <v>19</v>
          </cell>
          <cell r="D26" t="str">
            <v>Inner Mongolia</v>
          </cell>
        </row>
        <row r="27">
          <cell r="A27" t="str">
            <v>内蒙古</v>
          </cell>
          <cell r="B27" t="str">
            <v>内蒙古自治区</v>
          </cell>
          <cell r="C27">
            <v>19</v>
          </cell>
          <cell r="D27" t="str">
            <v>Inner Mongolia</v>
          </cell>
        </row>
        <row r="28">
          <cell r="A28" t="str">
            <v>内蒙古</v>
          </cell>
          <cell r="B28" t="str">
            <v>内蒙古自治区</v>
          </cell>
          <cell r="C28">
            <v>19</v>
          </cell>
          <cell r="D28" t="str">
            <v>Inner Mongolia</v>
          </cell>
        </row>
        <row r="29">
          <cell r="A29" t="str">
            <v>内蒙古</v>
          </cell>
          <cell r="B29" t="str">
            <v>内蒙古自治区</v>
          </cell>
          <cell r="C29">
            <v>19</v>
          </cell>
          <cell r="D29" t="str">
            <v>Inner Mongolia</v>
          </cell>
        </row>
        <row r="30">
          <cell r="A30" t="str">
            <v>内蒙古</v>
          </cell>
          <cell r="B30" t="str">
            <v>内蒙古自治区</v>
          </cell>
          <cell r="C30">
            <v>19</v>
          </cell>
          <cell r="D30" t="str">
            <v>Inner Mongolia</v>
          </cell>
        </row>
        <row r="31">
          <cell r="A31" t="str">
            <v>北京</v>
          </cell>
          <cell r="B31" t="str">
            <v>北京市</v>
          </cell>
          <cell r="C31">
            <v>2</v>
          </cell>
          <cell r="D31" t="str">
            <v>Beijing</v>
          </cell>
        </row>
        <row r="32">
          <cell r="A32" t="str">
            <v>吉林</v>
          </cell>
          <cell r="B32" t="str">
            <v>吉林省</v>
          </cell>
          <cell r="C32">
            <v>17</v>
          </cell>
          <cell r="D32" t="str">
            <v>Jilin</v>
          </cell>
        </row>
        <row r="33">
          <cell r="A33" t="str">
            <v>吉林</v>
          </cell>
          <cell r="B33" t="str">
            <v>吉林省</v>
          </cell>
          <cell r="C33">
            <v>17</v>
          </cell>
          <cell r="D33" t="str">
            <v>Jilin</v>
          </cell>
        </row>
        <row r="34">
          <cell r="A34" t="str">
            <v>吉林</v>
          </cell>
          <cell r="B34" t="str">
            <v>吉林省</v>
          </cell>
          <cell r="C34">
            <v>17</v>
          </cell>
          <cell r="D34" t="str">
            <v>Jilin</v>
          </cell>
        </row>
        <row r="35">
          <cell r="A35" t="str">
            <v>吉林</v>
          </cell>
          <cell r="B35" t="str">
            <v>吉林省</v>
          </cell>
          <cell r="C35">
            <v>17</v>
          </cell>
          <cell r="D35" t="str">
            <v>Jilin</v>
          </cell>
        </row>
        <row r="36">
          <cell r="A36" t="str">
            <v>吉林</v>
          </cell>
          <cell r="B36" t="str">
            <v>吉林省</v>
          </cell>
          <cell r="C36">
            <v>17</v>
          </cell>
          <cell r="D36" t="str">
            <v>Jilin</v>
          </cell>
        </row>
        <row r="37">
          <cell r="A37" t="str">
            <v>吉林</v>
          </cell>
          <cell r="B37" t="str">
            <v>吉林省</v>
          </cell>
          <cell r="C37">
            <v>17</v>
          </cell>
          <cell r="D37" t="str">
            <v>Jilin</v>
          </cell>
        </row>
        <row r="38">
          <cell r="A38" t="str">
            <v>吉林</v>
          </cell>
          <cell r="B38" t="str">
            <v>吉林省</v>
          </cell>
          <cell r="C38">
            <v>17</v>
          </cell>
          <cell r="D38" t="str">
            <v>Jilin</v>
          </cell>
        </row>
        <row r="39">
          <cell r="A39" t="str">
            <v>吉林</v>
          </cell>
          <cell r="B39" t="str">
            <v>吉林省</v>
          </cell>
          <cell r="C39">
            <v>17</v>
          </cell>
          <cell r="D39" t="str">
            <v>Jilin</v>
          </cell>
        </row>
        <row r="40">
          <cell r="A40" t="str">
            <v>吉林</v>
          </cell>
          <cell r="B40" t="str">
            <v>吉林省</v>
          </cell>
          <cell r="C40">
            <v>17</v>
          </cell>
          <cell r="D40" t="str">
            <v>Jilin</v>
          </cell>
        </row>
        <row r="41">
          <cell r="A41" t="str">
            <v>四川</v>
          </cell>
          <cell r="B41" t="str">
            <v>四川省</v>
          </cell>
          <cell r="C41">
            <v>26</v>
          </cell>
          <cell r="D41" t="str">
            <v>Sichuan</v>
          </cell>
        </row>
        <row r="42">
          <cell r="A42" t="str">
            <v>四川</v>
          </cell>
          <cell r="B42" t="str">
            <v>四川省</v>
          </cell>
          <cell r="C42">
            <v>26</v>
          </cell>
          <cell r="D42" t="str">
            <v>Sichuan</v>
          </cell>
        </row>
        <row r="43">
          <cell r="A43" t="str">
            <v>四川</v>
          </cell>
          <cell r="B43" t="str">
            <v>四川省</v>
          </cell>
          <cell r="C43">
            <v>26</v>
          </cell>
          <cell r="D43" t="str">
            <v>Sichuan</v>
          </cell>
        </row>
        <row r="44">
          <cell r="A44" t="str">
            <v>四川</v>
          </cell>
          <cell r="B44" t="str">
            <v>四川省</v>
          </cell>
          <cell r="C44">
            <v>26</v>
          </cell>
          <cell r="D44" t="str">
            <v>Sichuan</v>
          </cell>
        </row>
        <row r="45">
          <cell r="A45" t="str">
            <v>四川</v>
          </cell>
          <cell r="B45" t="str">
            <v>四川省</v>
          </cell>
          <cell r="C45">
            <v>26</v>
          </cell>
          <cell r="D45" t="str">
            <v>Sichuan</v>
          </cell>
        </row>
        <row r="46">
          <cell r="A46" t="str">
            <v>四川</v>
          </cell>
          <cell r="B46" t="str">
            <v>四川省</v>
          </cell>
          <cell r="C46">
            <v>26</v>
          </cell>
          <cell r="D46" t="str">
            <v>Sichuan</v>
          </cell>
        </row>
        <row r="47">
          <cell r="A47" t="str">
            <v>四川</v>
          </cell>
          <cell r="B47" t="str">
            <v>四川省</v>
          </cell>
          <cell r="C47">
            <v>26</v>
          </cell>
          <cell r="D47" t="str">
            <v>Sichuan</v>
          </cell>
        </row>
        <row r="48">
          <cell r="A48" t="str">
            <v>四川</v>
          </cell>
          <cell r="B48" t="str">
            <v>四川省</v>
          </cell>
          <cell r="C48">
            <v>26</v>
          </cell>
          <cell r="D48" t="str">
            <v>Sichuan</v>
          </cell>
        </row>
        <row r="49">
          <cell r="A49" t="str">
            <v>四川</v>
          </cell>
          <cell r="B49" t="str">
            <v>四川省</v>
          </cell>
          <cell r="C49">
            <v>26</v>
          </cell>
          <cell r="D49" t="str">
            <v>Sichuan</v>
          </cell>
        </row>
        <row r="50">
          <cell r="A50" t="str">
            <v>四川</v>
          </cell>
          <cell r="B50" t="str">
            <v>四川省</v>
          </cell>
          <cell r="C50">
            <v>26</v>
          </cell>
          <cell r="D50" t="str">
            <v>Sichuan</v>
          </cell>
        </row>
        <row r="51">
          <cell r="A51" t="str">
            <v>四川</v>
          </cell>
          <cell r="B51" t="str">
            <v>四川省</v>
          </cell>
          <cell r="C51">
            <v>26</v>
          </cell>
          <cell r="D51" t="str">
            <v>Sichuan</v>
          </cell>
        </row>
        <row r="52">
          <cell r="A52" t="str">
            <v>四川</v>
          </cell>
          <cell r="B52" t="str">
            <v>四川省</v>
          </cell>
          <cell r="C52">
            <v>26</v>
          </cell>
          <cell r="D52" t="str">
            <v>Sichuan</v>
          </cell>
        </row>
        <row r="53">
          <cell r="A53" t="str">
            <v>四川</v>
          </cell>
          <cell r="B53" t="str">
            <v>四川省</v>
          </cell>
          <cell r="C53">
            <v>26</v>
          </cell>
          <cell r="D53" t="str">
            <v>Sichuan</v>
          </cell>
        </row>
        <row r="54">
          <cell r="A54" t="str">
            <v>四川</v>
          </cell>
          <cell r="B54" t="str">
            <v>四川省</v>
          </cell>
          <cell r="C54">
            <v>26</v>
          </cell>
          <cell r="D54" t="str">
            <v>Sichuan</v>
          </cell>
        </row>
        <row r="55">
          <cell r="A55" t="str">
            <v>四川</v>
          </cell>
          <cell r="B55" t="str">
            <v>四川省</v>
          </cell>
          <cell r="C55">
            <v>26</v>
          </cell>
          <cell r="D55" t="str">
            <v>Sichuan</v>
          </cell>
        </row>
        <row r="56">
          <cell r="A56" t="str">
            <v>四川</v>
          </cell>
          <cell r="B56" t="str">
            <v>四川省</v>
          </cell>
          <cell r="C56">
            <v>26</v>
          </cell>
          <cell r="D56" t="str">
            <v>Sichuan</v>
          </cell>
        </row>
        <row r="57">
          <cell r="A57" t="str">
            <v>四川</v>
          </cell>
          <cell r="B57" t="str">
            <v>四川省</v>
          </cell>
          <cell r="C57">
            <v>26</v>
          </cell>
          <cell r="D57" t="str">
            <v>Sichuan</v>
          </cell>
        </row>
        <row r="58">
          <cell r="A58" t="str">
            <v>四川</v>
          </cell>
          <cell r="B58" t="str">
            <v>四川省</v>
          </cell>
          <cell r="C58">
            <v>26</v>
          </cell>
          <cell r="D58" t="str">
            <v>Sichuan</v>
          </cell>
        </row>
        <row r="59">
          <cell r="A59" t="str">
            <v>四川</v>
          </cell>
          <cell r="B59" t="str">
            <v>四川省</v>
          </cell>
          <cell r="C59">
            <v>26</v>
          </cell>
          <cell r="D59" t="str">
            <v>Sichuan</v>
          </cell>
        </row>
        <row r="60">
          <cell r="A60" t="str">
            <v>四川</v>
          </cell>
          <cell r="B60" t="str">
            <v>四川省</v>
          </cell>
          <cell r="C60">
            <v>26</v>
          </cell>
          <cell r="D60" t="str">
            <v>Sichuan</v>
          </cell>
        </row>
        <row r="61">
          <cell r="A61" t="str">
            <v>四川</v>
          </cell>
          <cell r="B61" t="str">
            <v>四川省</v>
          </cell>
          <cell r="C61">
            <v>26</v>
          </cell>
          <cell r="D61" t="str">
            <v>Sichuan</v>
          </cell>
        </row>
        <row r="62">
          <cell r="A62" t="str">
            <v>四川</v>
          </cell>
          <cell r="B62" t="str">
            <v>四川省</v>
          </cell>
          <cell r="C62">
            <v>26</v>
          </cell>
          <cell r="D62" t="str">
            <v>Sichuan</v>
          </cell>
        </row>
        <row r="63">
          <cell r="A63" t="str">
            <v>天津</v>
          </cell>
          <cell r="B63" t="str">
            <v>天津市</v>
          </cell>
          <cell r="C63">
            <v>27</v>
          </cell>
          <cell r="D63" t="str">
            <v>Tianjin</v>
          </cell>
        </row>
        <row r="64">
          <cell r="A64" t="str">
            <v>宁夏</v>
          </cell>
          <cell r="B64" t="str">
            <v>宁夏回族自治区</v>
          </cell>
          <cell r="C64">
            <v>20</v>
          </cell>
          <cell r="D64" t="str">
            <v>Ningxia</v>
          </cell>
        </row>
        <row r="65">
          <cell r="A65" t="str">
            <v>宁夏</v>
          </cell>
          <cell r="B65" t="str">
            <v>宁夏回族自治区</v>
          </cell>
          <cell r="C65">
            <v>20</v>
          </cell>
          <cell r="D65" t="str">
            <v>Ningxia</v>
          </cell>
        </row>
        <row r="66">
          <cell r="A66" t="str">
            <v>宁夏</v>
          </cell>
          <cell r="B66" t="str">
            <v>宁夏回族自治区</v>
          </cell>
          <cell r="C66">
            <v>20</v>
          </cell>
          <cell r="D66" t="str">
            <v>Ningxia</v>
          </cell>
        </row>
        <row r="67">
          <cell r="A67" t="str">
            <v>宁夏</v>
          </cell>
          <cell r="B67" t="str">
            <v>宁夏回族自治区</v>
          </cell>
          <cell r="C67">
            <v>20</v>
          </cell>
          <cell r="D67" t="str">
            <v>Ningxia</v>
          </cell>
        </row>
        <row r="68">
          <cell r="A68" t="str">
            <v>宁夏</v>
          </cell>
          <cell r="B68" t="str">
            <v>宁夏回族自治区</v>
          </cell>
          <cell r="C68">
            <v>20</v>
          </cell>
          <cell r="D68" t="str">
            <v>Ningxia</v>
          </cell>
        </row>
        <row r="69">
          <cell r="A69" t="str">
            <v>安徽</v>
          </cell>
          <cell r="B69" t="str">
            <v>安徽省</v>
          </cell>
          <cell r="C69">
            <v>1</v>
          </cell>
          <cell r="D69" t="str">
            <v>Anhui</v>
          </cell>
        </row>
        <row r="70">
          <cell r="A70" t="str">
            <v>安徽</v>
          </cell>
          <cell r="B70" t="str">
            <v>安徽省</v>
          </cell>
          <cell r="C70">
            <v>1</v>
          </cell>
          <cell r="D70" t="str">
            <v>Anhui</v>
          </cell>
        </row>
        <row r="71">
          <cell r="A71" t="str">
            <v>安徽</v>
          </cell>
          <cell r="B71" t="str">
            <v>安徽省</v>
          </cell>
          <cell r="C71">
            <v>1</v>
          </cell>
          <cell r="D71" t="str">
            <v>Anhui</v>
          </cell>
        </row>
        <row r="72">
          <cell r="A72" t="str">
            <v>安徽</v>
          </cell>
          <cell r="B72" t="str">
            <v>安徽省</v>
          </cell>
          <cell r="C72">
            <v>1</v>
          </cell>
          <cell r="D72" t="str">
            <v>Anhui</v>
          </cell>
        </row>
        <row r="73">
          <cell r="A73" t="str">
            <v>安徽</v>
          </cell>
          <cell r="B73" t="str">
            <v>安徽省</v>
          </cell>
          <cell r="C73">
            <v>1</v>
          </cell>
          <cell r="D73" t="str">
            <v>Anhui</v>
          </cell>
        </row>
        <row r="74">
          <cell r="A74" t="str">
            <v>安徽</v>
          </cell>
          <cell r="B74" t="str">
            <v>安徽省</v>
          </cell>
          <cell r="C74">
            <v>1</v>
          </cell>
          <cell r="D74" t="str">
            <v>Anhui</v>
          </cell>
        </row>
        <row r="75">
          <cell r="A75" t="str">
            <v>安徽</v>
          </cell>
          <cell r="B75" t="str">
            <v>安徽省</v>
          </cell>
          <cell r="C75">
            <v>1</v>
          </cell>
          <cell r="D75" t="str">
            <v>Anhui</v>
          </cell>
        </row>
        <row r="76">
          <cell r="A76" t="str">
            <v>安徽</v>
          </cell>
          <cell r="B76" t="str">
            <v>安徽省</v>
          </cell>
          <cell r="C76">
            <v>1</v>
          </cell>
          <cell r="D76" t="str">
            <v>Anhui</v>
          </cell>
        </row>
        <row r="77">
          <cell r="A77" t="str">
            <v>安徽</v>
          </cell>
          <cell r="B77" t="str">
            <v>安徽省</v>
          </cell>
          <cell r="C77">
            <v>1</v>
          </cell>
          <cell r="D77" t="str">
            <v>Anhui</v>
          </cell>
        </row>
        <row r="78">
          <cell r="A78" t="str">
            <v>安徽</v>
          </cell>
          <cell r="B78" t="str">
            <v>安徽省</v>
          </cell>
          <cell r="C78">
            <v>1</v>
          </cell>
          <cell r="D78" t="str">
            <v>Anhui</v>
          </cell>
        </row>
        <row r="79">
          <cell r="A79" t="str">
            <v>安徽</v>
          </cell>
          <cell r="B79" t="str">
            <v>安徽省</v>
          </cell>
          <cell r="C79">
            <v>1</v>
          </cell>
          <cell r="D79" t="str">
            <v>Anhui</v>
          </cell>
        </row>
        <row r="80">
          <cell r="A80" t="str">
            <v>安徽</v>
          </cell>
          <cell r="B80" t="str">
            <v>安徽省</v>
          </cell>
          <cell r="C80">
            <v>1</v>
          </cell>
          <cell r="D80" t="str">
            <v>Anhui</v>
          </cell>
        </row>
        <row r="81">
          <cell r="A81" t="str">
            <v>安徽</v>
          </cell>
          <cell r="B81" t="str">
            <v>安徽省</v>
          </cell>
          <cell r="C81">
            <v>1</v>
          </cell>
          <cell r="D81" t="str">
            <v>Anhui</v>
          </cell>
        </row>
        <row r="82">
          <cell r="A82" t="str">
            <v>安徽</v>
          </cell>
          <cell r="B82" t="str">
            <v>安徽省</v>
          </cell>
          <cell r="C82">
            <v>1</v>
          </cell>
          <cell r="D82" t="str">
            <v>Anhui</v>
          </cell>
        </row>
        <row r="83">
          <cell r="A83" t="str">
            <v>安徽</v>
          </cell>
          <cell r="B83" t="str">
            <v>安徽省</v>
          </cell>
          <cell r="C83">
            <v>1</v>
          </cell>
          <cell r="D83" t="str">
            <v>Anhui</v>
          </cell>
        </row>
        <row r="84">
          <cell r="A84" t="str">
            <v>安徽</v>
          </cell>
          <cell r="B84" t="str">
            <v>安徽省</v>
          </cell>
          <cell r="C84">
            <v>1</v>
          </cell>
          <cell r="D84" t="str">
            <v>Anhui</v>
          </cell>
        </row>
        <row r="85">
          <cell r="A85" t="str">
            <v>安徽</v>
          </cell>
          <cell r="B85" t="str">
            <v>安徽省</v>
          </cell>
          <cell r="C85">
            <v>1</v>
          </cell>
          <cell r="D85" t="str">
            <v>Anhui</v>
          </cell>
        </row>
        <row r="86">
          <cell r="A86" t="str">
            <v>山东</v>
          </cell>
          <cell r="B86" t="str">
            <v>山东省</v>
          </cell>
          <cell r="C86">
            <v>23</v>
          </cell>
          <cell r="D86" t="str">
            <v>Shandong</v>
          </cell>
        </row>
        <row r="87">
          <cell r="A87" t="str">
            <v>山东</v>
          </cell>
          <cell r="B87" t="str">
            <v>山东省</v>
          </cell>
          <cell r="C87">
            <v>23</v>
          </cell>
          <cell r="D87" t="str">
            <v>Shandong</v>
          </cell>
        </row>
        <row r="88">
          <cell r="A88" t="str">
            <v>山东</v>
          </cell>
          <cell r="B88" t="str">
            <v>山东省</v>
          </cell>
          <cell r="C88">
            <v>23</v>
          </cell>
          <cell r="D88" t="str">
            <v>Shandong</v>
          </cell>
        </row>
        <row r="89">
          <cell r="A89" t="str">
            <v>山东</v>
          </cell>
          <cell r="B89" t="str">
            <v>山东省</v>
          </cell>
          <cell r="C89">
            <v>23</v>
          </cell>
          <cell r="D89" t="str">
            <v>Shandong</v>
          </cell>
        </row>
        <row r="90">
          <cell r="A90" t="str">
            <v>山东</v>
          </cell>
          <cell r="B90" t="str">
            <v>山东省</v>
          </cell>
          <cell r="C90">
            <v>23</v>
          </cell>
          <cell r="D90" t="str">
            <v>Shandong</v>
          </cell>
        </row>
        <row r="91">
          <cell r="A91" t="str">
            <v>山东</v>
          </cell>
          <cell r="B91" t="str">
            <v>山东省</v>
          </cell>
          <cell r="C91">
            <v>23</v>
          </cell>
          <cell r="D91" t="str">
            <v>Shandong</v>
          </cell>
        </row>
        <row r="92">
          <cell r="A92" t="str">
            <v>山东</v>
          </cell>
          <cell r="B92" t="str">
            <v>山东省</v>
          </cell>
          <cell r="C92">
            <v>23</v>
          </cell>
          <cell r="D92" t="str">
            <v>Shandong</v>
          </cell>
        </row>
        <row r="93">
          <cell r="A93" t="str">
            <v>山东</v>
          </cell>
          <cell r="B93" t="str">
            <v>山东省</v>
          </cell>
          <cell r="C93">
            <v>23</v>
          </cell>
          <cell r="D93" t="str">
            <v>Shandong</v>
          </cell>
        </row>
        <row r="94">
          <cell r="A94" t="str">
            <v>山东</v>
          </cell>
          <cell r="B94" t="str">
            <v>山东省</v>
          </cell>
          <cell r="C94">
            <v>23</v>
          </cell>
          <cell r="D94" t="str">
            <v>Shandong</v>
          </cell>
        </row>
        <row r="95">
          <cell r="A95" t="str">
            <v>山东</v>
          </cell>
          <cell r="B95" t="str">
            <v>山东省</v>
          </cell>
          <cell r="C95">
            <v>23</v>
          </cell>
          <cell r="D95" t="str">
            <v>Shandong</v>
          </cell>
        </row>
        <row r="96">
          <cell r="A96" t="str">
            <v>山东</v>
          </cell>
          <cell r="B96" t="str">
            <v>山东省</v>
          </cell>
          <cell r="C96">
            <v>23</v>
          </cell>
          <cell r="D96" t="str">
            <v>Shandong</v>
          </cell>
        </row>
        <row r="97">
          <cell r="A97" t="str">
            <v>山东</v>
          </cell>
          <cell r="B97" t="str">
            <v>山东省</v>
          </cell>
          <cell r="C97">
            <v>23</v>
          </cell>
          <cell r="D97" t="str">
            <v>Shandong</v>
          </cell>
        </row>
        <row r="98">
          <cell r="A98" t="str">
            <v>山东</v>
          </cell>
          <cell r="B98" t="str">
            <v>山东省</v>
          </cell>
          <cell r="C98">
            <v>23</v>
          </cell>
          <cell r="D98" t="str">
            <v>Shandong</v>
          </cell>
        </row>
        <row r="99">
          <cell r="A99" t="str">
            <v>山东</v>
          </cell>
          <cell r="B99" t="str">
            <v>山东省</v>
          </cell>
          <cell r="C99">
            <v>23</v>
          </cell>
          <cell r="D99" t="str">
            <v>Shandong</v>
          </cell>
        </row>
        <row r="100">
          <cell r="A100" t="str">
            <v>山东</v>
          </cell>
          <cell r="B100" t="str">
            <v>山东省</v>
          </cell>
          <cell r="C100">
            <v>23</v>
          </cell>
          <cell r="D100" t="str">
            <v>Shandong</v>
          </cell>
        </row>
        <row r="101">
          <cell r="A101" t="str">
            <v>山东</v>
          </cell>
          <cell r="B101" t="str">
            <v>山东省</v>
          </cell>
          <cell r="C101">
            <v>23</v>
          </cell>
          <cell r="D101" t="str">
            <v>Shandong</v>
          </cell>
        </row>
        <row r="102">
          <cell r="A102" t="str">
            <v>山东</v>
          </cell>
          <cell r="B102" t="str">
            <v>山东省</v>
          </cell>
          <cell r="C102">
            <v>23</v>
          </cell>
          <cell r="D102" t="str">
            <v>Shandong</v>
          </cell>
        </row>
        <row r="103">
          <cell r="A103" t="str">
            <v>山西</v>
          </cell>
          <cell r="B103" t="str">
            <v>山西省</v>
          </cell>
          <cell r="C103">
            <v>25</v>
          </cell>
          <cell r="D103" t="str">
            <v>Shanxi</v>
          </cell>
        </row>
        <row r="104">
          <cell r="A104" t="str">
            <v>山西</v>
          </cell>
          <cell r="B104" t="str">
            <v>山西省</v>
          </cell>
          <cell r="C104">
            <v>25</v>
          </cell>
          <cell r="D104" t="str">
            <v>Shanxi</v>
          </cell>
        </row>
        <row r="105">
          <cell r="A105" t="str">
            <v>山西</v>
          </cell>
          <cell r="B105" t="str">
            <v>山西省</v>
          </cell>
          <cell r="C105">
            <v>25</v>
          </cell>
          <cell r="D105" t="str">
            <v>Shanxi</v>
          </cell>
        </row>
        <row r="106">
          <cell r="A106" t="str">
            <v>山西</v>
          </cell>
          <cell r="B106" t="str">
            <v>山西省</v>
          </cell>
          <cell r="C106">
            <v>25</v>
          </cell>
          <cell r="D106" t="str">
            <v>Shanxi</v>
          </cell>
        </row>
        <row r="107">
          <cell r="A107" t="str">
            <v>山西</v>
          </cell>
          <cell r="B107" t="str">
            <v>山西省</v>
          </cell>
          <cell r="C107">
            <v>25</v>
          </cell>
          <cell r="D107" t="str">
            <v>Shanxi</v>
          </cell>
        </row>
        <row r="108">
          <cell r="A108" t="str">
            <v>山西</v>
          </cell>
          <cell r="B108" t="str">
            <v>山西省</v>
          </cell>
          <cell r="C108">
            <v>25</v>
          </cell>
          <cell r="D108" t="str">
            <v>Shanxi</v>
          </cell>
        </row>
        <row r="109">
          <cell r="A109" t="str">
            <v>山西</v>
          </cell>
          <cell r="B109" t="str">
            <v>山西省</v>
          </cell>
          <cell r="C109">
            <v>25</v>
          </cell>
          <cell r="D109" t="str">
            <v>Shanxi</v>
          </cell>
        </row>
        <row r="110">
          <cell r="A110" t="str">
            <v>山西</v>
          </cell>
          <cell r="B110" t="str">
            <v>山西省</v>
          </cell>
          <cell r="C110">
            <v>25</v>
          </cell>
          <cell r="D110" t="str">
            <v>Shanxi</v>
          </cell>
        </row>
        <row r="111">
          <cell r="A111" t="str">
            <v>山西</v>
          </cell>
          <cell r="B111" t="str">
            <v>山西省</v>
          </cell>
          <cell r="C111">
            <v>25</v>
          </cell>
          <cell r="D111" t="str">
            <v>Shanxi</v>
          </cell>
        </row>
        <row r="112">
          <cell r="A112" t="str">
            <v>山西</v>
          </cell>
          <cell r="B112" t="str">
            <v>山西省</v>
          </cell>
          <cell r="C112">
            <v>25</v>
          </cell>
          <cell r="D112" t="str">
            <v>Shanxi</v>
          </cell>
        </row>
        <row r="113">
          <cell r="A113" t="str">
            <v>山西</v>
          </cell>
          <cell r="B113" t="str">
            <v>山西省</v>
          </cell>
          <cell r="C113">
            <v>25</v>
          </cell>
          <cell r="D113" t="str">
            <v>Shanxi</v>
          </cell>
        </row>
        <row r="114">
          <cell r="A114" t="str">
            <v>广东</v>
          </cell>
          <cell r="B114" t="str">
            <v>广东省</v>
          </cell>
          <cell r="C114">
            <v>6</v>
          </cell>
          <cell r="D114" t="str">
            <v>Guangdong</v>
          </cell>
        </row>
        <row r="115">
          <cell r="A115" t="str">
            <v>广东</v>
          </cell>
          <cell r="B115" t="str">
            <v>广东省</v>
          </cell>
          <cell r="C115">
            <v>6</v>
          </cell>
          <cell r="D115" t="str">
            <v>Guangdong</v>
          </cell>
        </row>
        <row r="116">
          <cell r="A116" t="str">
            <v>广东</v>
          </cell>
          <cell r="B116" t="str">
            <v>广东省</v>
          </cell>
          <cell r="C116">
            <v>6</v>
          </cell>
          <cell r="D116" t="str">
            <v>Guangdong</v>
          </cell>
        </row>
        <row r="117">
          <cell r="A117" t="str">
            <v>广东</v>
          </cell>
          <cell r="B117" t="str">
            <v>广东省</v>
          </cell>
          <cell r="C117">
            <v>6</v>
          </cell>
          <cell r="D117" t="str">
            <v>Guangdong</v>
          </cell>
        </row>
        <row r="118">
          <cell r="A118" t="str">
            <v>广东</v>
          </cell>
          <cell r="B118" t="str">
            <v>广东省</v>
          </cell>
          <cell r="C118">
            <v>6</v>
          </cell>
          <cell r="D118" t="str">
            <v>Guangdong</v>
          </cell>
        </row>
        <row r="119">
          <cell r="A119" t="str">
            <v>广东</v>
          </cell>
          <cell r="B119" t="str">
            <v>广东省</v>
          </cell>
          <cell r="C119">
            <v>6</v>
          </cell>
          <cell r="D119" t="str">
            <v>Guangdong</v>
          </cell>
        </row>
        <row r="120">
          <cell r="A120" t="str">
            <v>广东</v>
          </cell>
          <cell r="B120" t="str">
            <v>广东省</v>
          </cell>
          <cell r="C120">
            <v>6</v>
          </cell>
          <cell r="D120" t="str">
            <v>Guangdong</v>
          </cell>
        </row>
        <row r="121">
          <cell r="A121" t="str">
            <v>广东</v>
          </cell>
          <cell r="B121" t="str">
            <v>广东省</v>
          </cell>
          <cell r="C121">
            <v>6</v>
          </cell>
          <cell r="D121" t="str">
            <v>Guangdong</v>
          </cell>
        </row>
        <row r="122">
          <cell r="A122" t="str">
            <v>广东</v>
          </cell>
          <cell r="B122" t="str">
            <v>广东省</v>
          </cell>
          <cell r="C122">
            <v>6</v>
          </cell>
          <cell r="D122" t="str">
            <v>Guangdong</v>
          </cell>
        </row>
        <row r="123">
          <cell r="A123" t="str">
            <v>广东</v>
          </cell>
          <cell r="B123" t="str">
            <v>广东省</v>
          </cell>
          <cell r="C123">
            <v>6</v>
          </cell>
          <cell r="D123" t="str">
            <v>Guangdong</v>
          </cell>
        </row>
        <row r="124">
          <cell r="A124" t="str">
            <v>广东</v>
          </cell>
          <cell r="B124" t="str">
            <v>广东省</v>
          </cell>
          <cell r="C124">
            <v>6</v>
          </cell>
          <cell r="D124" t="str">
            <v>Guangdong</v>
          </cell>
        </row>
        <row r="125">
          <cell r="A125" t="str">
            <v>广东</v>
          </cell>
          <cell r="B125" t="str">
            <v>广东省</v>
          </cell>
          <cell r="C125">
            <v>6</v>
          </cell>
          <cell r="D125" t="str">
            <v>Guangdong</v>
          </cell>
        </row>
        <row r="126">
          <cell r="A126" t="str">
            <v>广东</v>
          </cell>
          <cell r="B126" t="str">
            <v>广东省</v>
          </cell>
          <cell r="C126">
            <v>6</v>
          </cell>
          <cell r="D126" t="str">
            <v>Guangdong</v>
          </cell>
        </row>
        <row r="127">
          <cell r="A127" t="str">
            <v>广东</v>
          </cell>
          <cell r="B127" t="str">
            <v>广东省</v>
          </cell>
          <cell r="C127">
            <v>6</v>
          </cell>
          <cell r="D127" t="str">
            <v>Guangdong</v>
          </cell>
        </row>
        <row r="128">
          <cell r="A128" t="str">
            <v>广东</v>
          </cell>
          <cell r="B128" t="str">
            <v>广东省</v>
          </cell>
          <cell r="C128">
            <v>6</v>
          </cell>
          <cell r="D128" t="str">
            <v>Guangdong</v>
          </cell>
        </row>
        <row r="129">
          <cell r="A129" t="str">
            <v>广东</v>
          </cell>
          <cell r="B129" t="str">
            <v>广东省</v>
          </cell>
          <cell r="C129">
            <v>6</v>
          </cell>
          <cell r="D129" t="str">
            <v>Guangdong</v>
          </cell>
        </row>
        <row r="130">
          <cell r="A130" t="str">
            <v>广东</v>
          </cell>
          <cell r="B130" t="str">
            <v>广东省</v>
          </cell>
          <cell r="C130">
            <v>6</v>
          </cell>
          <cell r="D130" t="str">
            <v>Guangdong</v>
          </cell>
        </row>
        <row r="131">
          <cell r="A131" t="str">
            <v>广东</v>
          </cell>
          <cell r="B131" t="str">
            <v>广东省</v>
          </cell>
          <cell r="C131">
            <v>6</v>
          </cell>
          <cell r="D131" t="str">
            <v>Guangdong</v>
          </cell>
        </row>
        <row r="132">
          <cell r="A132" t="str">
            <v>广东</v>
          </cell>
          <cell r="B132" t="str">
            <v>广东省</v>
          </cell>
          <cell r="C132">
            <v>6</v>
          </cell>
          <cell r="D132" t="str">
            <v>Guangdong</v>
          </cell>
        </row>
        <row r="133">
          <cell r="A133" t="str">
            <v>广东</v>
          </cell>
          <cell r="B133" t="str">
            <v>广东省</v>
          </cell>
          <cell r="C133">
            <v>6</v>
          </cell>
          <cell r="D133" t="str">
            <v>Guangdong</v>
          </cell>
        </row>
        <row r="134">
          <cell r="A134" t="str">
            <v>广东</v>
          </cell>
          <cell r="B134" t="str">
            <v>广东省</v>
          </cell>
          <cell r="C134">
            <v>6</v>
          </cell>
          <cell r="D134" t="str">
            <v>Guangdong</v>
          </cell>
        </row>
        <row r="135">
          <cell r="A135" t="str">
            <v>广西</v>
          </cell>
          <cell r="B135" t="str">
            <v>广西壮族自治区</v>
          </cell>
          <cell r="C135">
            <v>7</v>
          </cell>
          <cell r="D135" t="str">
            <v>Guangxi</v>
          </cell>
        </row>
        <row r="136">
          <cell r="A136" t="str">
            <v>广西</v>
          </cell>
          <cell r="B136" t="str">
            <v>广西壮族自治区</v>
          </cell>
          <cell r="C136">
            <v>7</v>
          </cell>
          <cell r="D136" t="str">
            <v>Guangxi</v>
          </cell>
        </row>
        <row r="137">
          <cell r="A137" t="str">
            <v>广西</v>
          </cell>
          <cell r="B137" t="str">
            <v>广西壮族自治区</v>
          </cell>
          <cell r="C137">
            <v>7</v>
          </cell>
          <cell r="D137" t="str">
            <v>Guangxi</v>
          </cell>
        </row>
        <row r="138">
          <cell r="A138" t="str">
            <v>广西</v>
          </cell>
          <cell r="B138" t="str">
            <v>广西壮族自治区</v>
          </cell>
          <cell r="C138">
            <v>7</v>
          </cell>
          <cell r="D138" t="str">
            <v>Guangxi</v>
          </cell>
        </row>
        <row r="139">
          <cell r="A139" t="str">
            <v>广西</v>
          </cell>
          <cell r="B139" t="str">
            <v>广西壮族自治区</v>
          </cell>
          <cell r="C139">
            <v>7</v>
          </cell>
          <cell r="D139" t="str">
            <v>Guangxi</v>
          </cell>
        </row>
        <row r="140">
          <cell r="A140" t="str">
            <v>广西</v>
          </cell>
          <cell r="B140" t="str">
            <v>广西壮族自治区</v>
          </cell>
          <cell r="C140">
            <v>7</v>
          </cell>
          <cell r="D140" t="str">
            <v>Guangxi</v>
          </cell>
        </row>
        <row r="141">
          <cell r="A141" t="str">
            <v>广西</v>
          </cell>
          <cell r="B141" t="str">
            <v>广西壮族自治区</v>
          </cell>
          <cell r="C141">
            <v>7</v>
          </cell>
          <cell r="D141" t="str">
            <v>Guangxi</v>
          </cell>
        </row>
        <row r="142">
          <cell r="A142" t="str">
            <v>广西</v>
          </cell>
          <cell r="B142" t="str">
            <v>广西壮族自治区</v>
          </cell>
          <cell r="C142">
            <v>7</v>
          </cell>
          <cell r="D142" t="str">
            <v>Guangxi</v>
          </cell>
        </row>
        <row r="143">
          <cell r="A143" t="str">
            <v>广西</v>
          </cell>
          <cell r="B143" t="str">
            <v>广西壮族自治区</v>
          </cell>
          <cell r="C143">
            <v>7</v>
          </cell>
          <cell r="D143" t="str">
            <v>Guangxi</v>
          </cell>
        </row>
        <row r="144">
          <cell r="A144" t="str">
            <v>广西</v>
          </cell>
          <cell r="B144" t="str">
            <v>广西壮族自治区</v>
          </cell>
          <cell r="C144">
            <v>7</v>
          </cell>
          <cell r="D144" t="str">
            <v>Guangxi</v>
          </cell>
        </row>
        <row r="145">
          <cell r="A145" t="str">
            <v>广西</v>
          </cell>
          <cell r="B145" t="str">
            <v>广西壮族自治区</v>
          </cell>
          <cell r="C145">
            <v>7</v>
          </cell>
          <cell r="D145" t="str">
            <v>Guangxi</v>
          </cell>
        </row>
        <row r="146">
          <cell r="A146" t="str">
            <v>广西</v>
          </cell>
          <cell r="B146" t="str">
            <v>广西壮族自治区</v>
          </cell>
          <cell r="C146">
            <v>7</v>
          </cell>
          <cell r="D146" t="str">
            <v>Guangxi</v>
          </cell>
        </row>
        <row r="147">
          <cell r="A147" t="str">
            <v>广西</v>
          </cell>
          <cell r="B147" t="str">
            <v>广西壮族自治区</v>
          </cell>
          <cell r="C147">
            <v>7</v>
          </cell>
          <cell r="D147" t="str">
            <v>Guangxi</v>
          </cell>
        </row>
        <row r="148">
          <cell r="A148" t="str">
            <v>广西</v>
          </cell>
          <cell r="B148" t="str">
            <v>广西壮族自治区</v>
          </cell>
          <cell r="C148">
            <v>7</v>
          </cell>
          <cell r="D148" t="str">
            <v>Guangxi</v>
          </cell>
        </row>
        <row r="149">
          <cell r="A149" t="str">
            <v>新疆</v>
          </cell>
          <cell r="B149" t="str">
            <v>新疆维吾尔自治区</v>
          </cell>
          <cell r="C149">
            <v>28</v>
          </cell>
          <cell r="D149" t="str">
            <v>Xinjiang</v>
          </cell>
        </row>
        <row r="150">
          <cell r="A150" t="str">
            <v>新疆</v>
          </cell>
          <cell r="B150" t="str">
            <v>新疆维吾尔自治区</v>
          </cell>
          <cell r="C150">
            <v>28</v>
          </cell>
          <cell r="D150" t="str">
            <v>Xinjiang</v>
          </cell>
        </row>
        <row r="151">
          <cell r="A151" t="str">
            <v>新疆</v>
          </cell>
          <cell r="B151" t="str">
            <v>新疆维吾尔自治区</v>
          </cell>
          <cell r="C151">
            <v>28</v>
          </cell>
          <cell r="D151" t="str">
            <v>Xinjiang</v>
          </cell>
        </row>
        <row r="152">
          <cell r="A152" t="str">
            <v>新疆</v>
          </cell>
          <cell r="B152" t="str">
            <v>新疆维吾尔自治区</v>
          </cell>
          <cell r="C152">
            <v>28</v>
          </cell>
          <cell r="D152" t="str">
            <v>Xinjiang</v>
          </cell>
        </row>
        <row r="153">
          <cell r="A153" t="str">
            <v>新疆</v>
          </cell>
          <cell r="B153" t="str">
            <v>新疆维吾尔自治区</v>
          </cell>
          <cell r="C153">
            <v>28</v>
          </cell>
          <cell r="D153" t="str">
            <v>Xinjiang</v>
          </cell>
        </row>
        <row r="154">
          <cell r="A154" t="str">
            <v>新疆</v>
          </cell>
          <cell r="B154" t="str">
            <v>新疆维吾尔自治区</v>
          </cell>
          <cell r="C154">
            <v>28</v>
          </cell>
          <cell r="D154" t="str">
            <v>Xinjiang</v>
          </cell>
        </row>
        <row r="155">
          <cell r="A155" t="str">
            <v>新疆</v>
          </cell>
          <cell r="B155" t="str">
            <v>新疆维吾尔自治区</v>
          </cell>
          <cell r="C155">
            <v>28</v>
          </cell>
          <cell r="D155" t="str">
            <v>Xinjiang</v>
          </cell>
        </row>
        <row r="156">
          <cell r="A156" t="str">
            <v>新疆</v>
          </cell>
          <cell r="B156" t="str">
            <v>新疆维吾尔自治区</v>
          </cell>
          <cell r="C156">
            <v>28</v>
          </cell>
          <cell r="D156" t="str">
            <v>Xinjiang</v>
          </cell>
        </row>
        <row r="157">
          <cell r="A157" t="str">
            <v>新疆</v>
          </cell>
          <cell r="B157" t="str">
            <v>新疆维吾尔自治区</v>
          </cell>
          <cell r="C157">
            <v>28</v>
          </cell>
          <cell r="D157" t="str">
            <v>Xinjiang</v>
          </cell>
        </row>
        <row r="158">
          <cell r="A158" t="str">
            <v>新疆</v>
          </cell>
          <cell r="B158" t="str">
            <v>新疆维吾尔自治区</v>
          </cell>
          <cell r="C158">
            <v>28</v>
          </cell>
          <cell r="D158" t="str">
            <v>Xinjiang</v>
          </cell>
        </row>
        <row r="159">
          <cell r="A159" t="str">
            <v>新疆</v>
          </cell>
          <cell r="B159" t="str">
            <v>新疆维吾尔自治区</v>
          </cell>
          <cell r="C159">
            <v>28</v>
          </cell>
          <cell r="D159" t="str">
            <v>Xinjiang</v>
          </cell>
        </row>
        <row r="160">
          <cell r="A160" t="str">
            <v>新疆</v>
          </cell>
          <cell r="B160" t="str">
            <v>新疆维吾尔自治区</v>
          </cell>
          <cell r="C160">
            <v>28</v>
          </cell>
          <cell r="D160" t="str">
            <v>Xinjiang</v>
          </cell>
        </row>
        <row r="161">
          <cell r="A161" t="str">
            <v>新疆</v>
          </cell>
          <cell r="B161" t="str">
            <v>新疆维吾尔自治区</v>
          </cell>
          <cell r="C161">
            <v>28</v>
          </cell>
          <cell r="D161" t="str">
            <v>Xinjiang</v>
          </cell>
        </row>
        <row r="162">
          <cell r="A162" t="str">
            <v>新疆</v>
          </cell>
          <cell r="B162" t="str">
            <v>新疆维吾尔自治区</v>
          </cell>
          <cell r="C162">
            <v>28</v>
          </cell>
          <cell r="D162" t="str">
            <v>Xinjiang</v>
          </cell>
        </row>
        <row r="163">
          <cell r="A163" t="str">
            <v>新疆</v>
          </cell>
          <cell r="B163" t="str">
            <v>新疆维吾尔自治区</v>
          </cell>
          <cell r="C163">
            <v>28</v>
          </cell>
          <cell r="D163" t="str">
            <v>Xinjiang</v>
          </cell>
        </row>
        <row r="164">
          <cell r="A164" t="str">
            <v>江苏</v>
          </cell>
          <cell r="B164" t="str">
            <v>江苏省</v>
          </cell>
          <cell r="C164">
            <v>15</v>
          </cell>
          <cell r="D164" t="str">
            <v>Jiangsu</v>
          </cell>
        </row>
        <row r="165">
          <cell r="A165" t="str">
            <v>江苏</v>
          </cell>
          <cell r="B165" t="str">
            <v>江苏省</v>
          </cell>
          <cell r="C165">
            <v>15</v>
          </cell>
          <cell r="D165" t="str">
            <v>Jiangsu</v>
          </cell>
        </row>
        <row r="166">
          <cell r="A166" t="str">
            <v>江苏</v>
          </cell>
          <cell r="B166" t="str">
            <v>江苏省</v>
          </cell>
          <cell r="C166">
            <v>15</v>
          </cell>
          <cell r="D166" t="str">
            <v>Jiangsu</v>
          </cell>
        </row>
        <row r="167">
          <cell r="A167" t="str">
            <v>江苏</v>
          </cell>
          <cell r="B167" t="str">
            <v>江苏省</v>
          </cell>
          <cell r="C167">
            <v>15</v>
          </cell>
          <cell r="D167" t="str">
            <v>Jiangsu</v>
          </cell>
        </row>
        <row r="168">
          <cell r="A168" t="str">
            <v>江苏</v>
          </cell>
          <cell r="B168" t="str">
            <v>江苏省</v>
          </cell>
          <cell r="C168">
            <v>15</v>
          </cell>
          <cell r="D168" t="str">
            <v>Jiangsu</v>
          </cell>
        </row>
        <row r="169">
          <cell r="A169" t="str">
            <v>江苏</v>
          </cell>
          <cell r="B169" t="str">
            <v>江苏省</v>
          </cell>
          <cell r="C169">
            <v>15</v>
          </cell>
          <cell r="D169" t="str">
            <v>Jiangsu</v>
          </cell>
        </row>
        <row r="170">
          <cell r="A170" t="str">
            <v>江苏</v>
          </cell>
          <cell r="B170" t="str">
            <v>江苏省</v>
          </cell>
          <cell r="C170">
            <v>15</v>
          </cell>
          <cell r="D170" t="str">
            <v>Jiangsu</v>
          </cell>
        </row>
        <row r="171">
          <cell r="A171" t="str">
            <v>江苏</v>
          </cell>
          <cell r="B171" t="str">
            <v>江苏省</v>
          </cell>
          <cell r="C171">
            <v>15</v>
          </cell>
          <cell r="D171" t="str">
            <v>Jiangsu</v>
          </cell>
        </row>
        <row r="172">
          <cell r="A172" t="str">
            <v>江苏</v>
          </cell>
          <cell r="B172" t="str">
            <v>江苏省</v>
          </cell>
          <cell r="C172">
            <v>15</v>
          </cell>
          <cell r="D172" t="str">
            <v>Jiangsu</v>
          </cell>
        </row>
        <row r="173">
          <cell r="A173" t="str">
            <v>江苏</v>
          </cell>
          <cell r="B173" t="str">
            <v>江苏省</v>
          </cell>
          <cell r="C173">
            <v>15</v>
          </cell>
          <cell r="D173" t="str">
            <v>Jiangsu</v>
          </cell>
        </row>
        <row r="174">
          <cell r="A174" t="str">
            <v>江苏</v>
          </cell>
          <cell r="B174" t="str">
            <v>江苏省</v>
          </cell>
          <cell r="C174">
            <v>15</v>
          </cell>
          <cell r="D174" t="str">
            <v>Jiangsu</v>
          </cell>
        </row>
        <row r="175">
          <cell r="A175" t="str">
            <v>江苏</v>
          </cell>
          <cell r="B175" t="str">
            <v>江苏省</v>
          </cell>
          <cell r="C175">
            <v>15</v>
          </cell>
          <cell r="D175" t="str">
            <v>Jiangsu</v>
          </cell>
        </row>
        <row r="176">
          <cell r="A176" t="str">
            <v>江苏</v>
          </cell>
          <cell r="B176" t="str">
            <v>江苏省</v>
          </cell>
          <cell r="C176">
            <v>15</v>
          </cell>
          <cell r="D176" t="str">
            <v>Jiangsu</v>
          </cell>
        </row>
        <row r="177">
          <cell r="A177" t="str">
            <v>江西</v>
          </cell>
          <cell r="B177" t="str">
            <v>江西省</v>
          </cell>
          <cell r="C177">
            <v>16</v>
          </cell>
          <cell r="D177" t="str">
            <v>Jiangxi</v>
          </cell>
        </row>
        <row r="178">
          <cell r="A178" t="str">
            <v>江西</v>
          </cell>
          <cell r="B178" t="str">
            <v>江西省</v>
          </cell>
          <cell r="C178">
            <v>16</v>
          </cell>
          <cell r="D178" t="str">
            <v>Jiangxi</v>
          </cell>
        </row>
        <row r="179">
          <cell r="A179" t="str">
            <v>江西</v>
          </cell>
          <cell r="B179" t="str">
            <v>江西省</v>
          </cell>
          <cell r="C179">
            <v>16</v>
          </cell>
          <cell r="D179" t="str">
            <v>Jiangxi</v>
          </cell>
        </row>
        <row r="180">
          <cell r="A180" t="str">
            <v>江西</v>
          </cell>
          <cell r="B180" t="str">
            <v>江西省</v>
          </cell>
          <cell r="C180">
            <v>16</v>
          </cell>
          <cell r="D180" t="str">
            <v>Jiangxi</v>
          </cell>
        </row>
        <row r="181">
          <cell r="A181" t="str">
            <v>江西</v>
          </cell>
          <cell r="B181" t="str">
            <v>江西省</v>
          </cell>
          <cell r="C181">
            <v>16</v>
          </cell>
          <cell r="D181" t="str">
            <v>Jiangxi</v>
          </cell>
        </row>
        <row r="182">
          <cell r="A182" t="str">
            <v>江西</v>
          </cell>
          <cell r="B182" t="str">
            <v>江西省</v>
          </cell>
          <cell r="C182">
            <v>16</v>
          </cell>
          <cell r="D182" t="str">
            <v>Jiangxi</v>
          </cell>
        </row>
        <row r="183">
          <cell r="A183" t="str">
            <v>江西</v>
          </cell>
          <cell r="B183" t="str">
            <v>江西省</v>
          </cell>
          <cell r="C183">
            <v>16</v>
          </cell>
          <cell r="D183" t="str">
            <v>Jiangxi</v>
          </cell>
        </row>
        <row r="184">
          <cell r="A184" t="str">
            <v>江西</v>
          </cell>
          <cell r="B184" t="str">
            <v>江西省</v>
          </cell>
          <cell r="C184">
            <v>16</v>
          </cell>
          <cell r="D184" t="str">
            <v>Jiangxi</v>
          </cell>
        </row>
        <row r="185">
          <cell r="A185" t="str">
            <v>江西</v>
          </cell>
          <cell r="B185" t="str">
            <v>江西省</v>
          </cell>
          <cell r="C185">
            <v>16</v>
          </cell>
          <cell r="D185" t="str">
            <v>Jiangxi</v>
          </cell>
        </row>
        <row r="186">
          <cell r="A186" t="str">
            <v>江西</v>
          </cell>
          <cell r="B186" t="str">
            <v>江西省</v>
          </cell>
          <cell r="C186">
            <v>16</v>
          </cell>
          <cell r="D186" t="str">
            <v>Jiangxi</v>
          </cell>
        </row>
        <row r="187">
          <cell r="A187" t="str">
            <v>江西</v>
          </cell>
          <cell r="B187" t="str">
            <v>江西省</v>
          </cell>
          <cell r="C187">
            <v>16</v>
          </cell>
          <cell r="D187" t="str">
            <v>Jiangxi</v>
          </cell>
        </row>
        <row r="188">
          <cell r="A188" t="str">
            <v>河北</v>
          </cell>
          <cell r="B188" t="str">
            <v>河北省</v>
          </cell>
          <cell r="C188">
            <v>10</v>
          </cell>
          <cell r="D188" t="str">
            <v>Hebei</v>
          </cell>
        </row>
        <row r="189">
          <cell r="A189" t="str">
            <v>河北</v>
          </cell>
          <cell r="B189" t="str">
            <v>河北省</v>
          </cell>
          <cell r="C189">
            <v>10</v>
          </cell>
          <cell r="D189" t="str">
            <v>Hebei</v>
          </cell>
        </row>
        <row r="190">
          <cell r="A190" t="str">
            <v>河北</v>
          </cell>
          <cell r="B190" t="str">
            <v>河北省</v>
          </cell>
          <cell r="C190">
            <v>10</v>
          </cell>
          <cell r="D190" t="str">
            <v>Hebei</v>
          </cell>
        </row>
        <row r="191">
          <cell r="A191" t="str">
            <v>河北</v>
          </cell>
          <cell r="B191" t="str">
            <v>河北省</v>
          </cell>
          <cell r="C191">
            <v>10</v>
          </cell>
          <cell r="D191" t="str">
            <v>Hebei</v>
          </cell>
        </row>
        <row r="192">
          <cell r="A192" t="str">
            <v>河北</v>
          </cell>
          <cell r="B192" t="str">
            <v>河北省</v>
          </cell>
          <cell r="C192">
            <v>10</v>
          </cell>
          <cell r="D192" t="str">
            <v>Hebei</v>
          </cell>
        </row>
        <row r="193">
          <cell r="A193" t="str">
            <v>河北</v>
          </cell>
          <cell r="B193" t="str">
            <v>河北省</v>
          </cell>
          <cell r="C193">
            <v>10</v>
          </cell>
          <cell r="D193" t="str">
            <v>Hebei</v>
          </cell>
        </row>
        <row r="194">
          <cell r="A194" t="str">
            <v>河北</v>
          </cell>
          <cell r="B194" t="str">
            <v>河北省</v>
          </cell>
          <cell r="C194">
            <v>10</v>
          </cell>
          <cell r="D194" t="str">
            <v>Hebei</v>
          </cell>
        </row>
        <row r="195">
          <cell r="A195" t="str">
            <v>河北</v>
          </cell>
          <cell r="B195" t="str">
            <v>河北省</v>
          </cell>
          <cell r="C195">
            <v>10</v>
          </cell>
          <cell r="D195" t="str">
            <v>Hebei</v>
          </cell>
        </row>
        <row r="196">
          <cell r="A196" t="str">
            <v>河北</v>
          </cell>
          <cell r="B196" t="str">
            <v>河北省</v>
          </cell>
          <cell r="C196">
            <v>10</v>
          </cell>
          <cell r="D196" t="str">
            <v>Hebei</v>
          </cell>
        </row>
        <row r="197">
          <cell r="A197" t="str">
            <v>河北</v>
          </cell>
          <cell r="B197" t="str">
            <v>河北省</v>
          </cell>
          <cell r="C197">
            <v>10</v>
          </cell>
          <cell r="D197" t="str">
            <v>Hebei</v>
          </cell>
        </row>
        <row r="198">
          <cell r="A198" t="str">
            <v>河北</v>
          </cell>
          <cell r="B198" t="str">
            <v>河北省</v>
          </cell>
          <cell r="C198">
            <v>10</v>
          </cell>
          <cell r="D198" t="str">
            <v>Hebei</v>
          </cell>
        </row>
        <row r="199">
          <cell r="A199" t="str">
            <v>河南</v>
          </cell>
          <cell r="B199" t="str">
            <v>河南省</v>
          </cell>
          <cell r="C199">
            <v>12</v>
          </cell>
          <cell r="D199" t="str">
            <v>Henan</v>
          </cell>
        </row>
        <row r="200">
          <cell r="A200" t="str">
            <v>河南</v>
          </cell>
          <cell r="B200" t="str">
            <v>河南省</v>
          </cell>
          <cell r="C200">
            <v>12</v>
          </cell>
          <cell r="D200" t="str">
            <v>Henan</v>
          </cell>
        </row>
        <row r="201">
          <cell r="A201" t="str">
            <v>河南</v>
          </cell>
          <cell r="B201" t="str">
            <v>河南省</v>
          </cell>
          <cell r="C201">
            <v>12</v>
          </cell>
          <cell r="D201" t="str">
            <v>Henan</v>
          </cell>
        </row>
        <row r="202">
          <cell r="A202" t="str">
            <v>河南</v>
          </cell>
          <cell r="B202" t="str">
            <v>河南省</v>
          </cell>
          <cell r="C202">
            <v>12</v>
          </cell>
          <cell r="D202" t="str">
            <v>Henan</v>
          </cell>
        </row>
        <row r="203">
          <cell r="A203" t="str">
            <v>河南</v>
          </cell>
          <cell r="B203" t="str">
            <v>河南省</v>
          </cell>
          <cell r="C203">
            <v>12</v>
          </cell>
          <cell r="D203" t="str">
            <v>Henan</v>
          </cell>
        </row>
        <row r="204">
          <cell r="A204" t="str">
            <v>河南</v>
          </cell>
          <cell r="B204" t="str">
            <v>河南省</v>
          </cell>
          <cell r="C204">
            <v>12</v>
          </cell>
          <cell r="D204" t="str">
            <v>Henan</v>
          </cell>
        </row>
        <row r="205">
          <cell r="A205" t="str">
            <v>河南</v>
          </cell>
          <cell r="B205" t="str">
            <v>河南省</v>
          </cell>
          <cell r="C205">
            <v>12</v>
          </cell>
          <cell r="D205" t="str">
            <v>Henan</v>
          </cell>
        </row>
        <row r="206">
          <cell r="A206" t="str">
            <v>河南</v>
          </cell>
          <cell r="B206" t="str">
            <v>河南省</v>
          </cell>
          <cell r="C206">
            <v>12</v>
          </cell>
          <cell r="D206" t="str">
            <v>Henan</v>
          </cell>
        </row>
        <row r="207">
          <cell r="A207" t="str">
            <v>河南</v>
          </cell>
          <cell r="B207" t="str">
            <v>河南省</v>
          </cell>
          <cell r="C207">
            <v>12</v>
          </cell>
          <cell r="D207" t="str">
            <v>Henan</v>
          </cell>
        </row>
        <row r="208">
          <cell r="A208" t="str">
            <v>河南</v>
          </cell>
          <cell r="B208" t="str">
            <v>河南省</v>
          </cell>
          <cell r="C208">
            <v>12</v>
          </cell>
          <cell r="D208" t="str">
            <v>Henan</v>
          </cell>
        </row>
        <row r="209">
          <cell r="A209" t="str">
            <v>河南</v>
          </cell>
          <cell r="B209" t="str">
            <v>河南省</v>
          </cell>
          <cell r="C209">
            <v>12</v>
          </cell>
          <cell r="D209" t="str">
            <v>Henan</v>
          </cell>
        </row>
        <row r="210">
          <cell r="A210" t="str">
            <v>河南</v>
          </cell>
          <cell r="B210" t="str">
            <v>河南省</v>
          </cell>
          <cell r="C210">
            <v>12</v>
          </cell>
          <cell r="D210" t="str">
            <v>Henan</v>
          </cell>
        </row>
        <row r="211">
          <cell r="A211" t="str">
            <v>河南</v>
          </cell>
          <cell r="B211" t="str">
            <v>河南省</v>
          </cell>
          <cell r="C211">
            <v>12</v>
          </cell>
          <cell r="D211" t="str">
            <v>Henan</v>
          </cell>
        </row>
        <row r="212">
          <cell r="A212" t="str">
            <v>河南</v>
          </cell>
          <cell r="B212" t="str">
            <v>河南省</v>
          </cell>
          <cell r="C212">
            <v>12</v>
          </cell>
          <cell r="D212" t="str">
            <v>Henan</v>
          </cell>
        </row>
        <row r="213">
          <cell r="A213" t="str">
            <v>河南</v>
          </cell>
          <cell r="B213" t="str">
            <v>河南省</v>
          </cell>
          <cell r="C213">
            <v>12</v>
          </cell>
          <cell r="D213" t="str">
            <v>Henan</v>
          </cell>
        </row>
        <row r="214">
          <cell r="A214" t="str">
            <v>河南</v>
          </cell>
          <cell r="B214" t="str">
            <v>河南省</v>
          </cell>
          <cell r="C214">
            <v>12</v>
          </cell>
          <cell r="D214" t="str">
            <v>Henan</v>
          </cell>
        </row>
        <row r="215">
          <cell r="A215" t="str">
            <v>河南</v>
          </cell>
          <cell r="B215" t="str">
            <v>河南省</v>
          </cell>
          <cell r="C215">
            <v>12</v>
          </cell>
          <cell r="D215" t="str">
            <v>Henan</v>
          </cell>
        </row>
        <row r="216">
          <cell r="A216" t="str">
            <v>河南</v>
          </cell>
          <cell r="B216" t="str">
            <v>河南省</v>
          </cell>
          <cell r="C216">
            <v>12</v>
          </cell>
          <cell r="D216" t="str">
            <v>Henan</v>
          </cell>
        </row>
        <row r="217">
          <cell r="A217" t="str">
            <v>浙江</v>
          </cell>
          <cell r="B217" t="str">
            <v>浙江省</v>
          </cell>
          <cell r="C217">
            <v>31</v>
          </cell>
          <cell r="D217" t="str">
            <v>Zhejiang</v>
          </cell>
        </row>
        <row r="218">
          <cell r="A218" t="str">
            <v>浙江</v>
          </cell>
          <cell r="B218" t="str">
            <v>浙江省</v>
          </cell>
          <cell r="C218">
            <v>31</v>
          </cell>
          <cell r="D218" t="str">
            <v>Zhejiang</v>
          </cell>
        </row>
        <row r="219">
          <cell r="A219" t="str">
            <v>浙江</v>
          </cell>
          <cell r="B219" t="str">
            <v>浙江省</v>
          </cell>
          <cell r="C219">
            <v>31</v>
          </cell>
          <cell r="D219" t="str">
            <v>Zhejiang</v>
          </cell>
        </row>
        <row r="220">
          <cell r="A220" t="str">
            <v>浙江</v>
          </cell>
          <cell r="B220" t="str">
            <v>浙江省</v>
          </cell>
          <cell r="C220">
            <v>31</v>
          </cell>
          <cell r="D220" t="str">
            <v>Zhejiang</v>
          </cell>
        </row>
        <row r="221">
          <cell r="A221" t="str">
            <v>浙江</v>
          </cell>
          <cell r="B221" t="str">
            <v>浙江省</v>
          </cell>
          <cell r="C221">
            <v>31</v>
          </cell>
          <cell r="D221" t="str">
            <v>Zhejiang</v>
          </cell>
        </row>
        <row r="222">
          <cell r="A222" t="str">
            <v>浙江</v>
          </cell>
          <cell r="B222" t="str">
            <v>浙江省</v>
          </cell>
          <cell r="C222">
            <v>31</v>
          </cell>
          <cell r="D222" t="str">
            <v>Zhejiang</v>
          </cell>
        </row>
        <row r="223">
          <cell r="A223" t="str">
            <v>浙江</v>
          </cell>
          <cell r="B223" t="str">
            <v>浙江省</v>
          </cell>
          <cell r="C223">
            <v>31</v>
          </cell>
          <cell r="D223" t="str">
            <v>Zhejiang</v>
          </cell>
        </row>
        <row r="224">
          <cell r="A224" t="str">
            <v>浙江</v>
          </cell>
          <cell r="B224" t="str">
            <v>浙江省</v>
          </cell>
          <cell r="C224">
            <v>31</v>
          </cell>
          <cell r="D224" t="str">
            <v>Zhejiang</v>
          </cell>
        </row>
        <row r="225">
          <cell r="A225" t="str">
            <v>浙江</v>
          </cell>
          <cell r="B225" t="str">
            <v>浙江省</v>
          </cell>
          <cell r="C225">
            <v>31</v>
          </cell>
          <cell r="D225" t="str">
            <v>Zhejiang</v>
          </cell>
        </row>
        <row r="226">
          <cell r="A226" t="str">
            <v>浙江</v>
          </cell>
          <cell r="B226" t="str">
            <v>浙江省</v>
          </cell>
          <cell r="C226">
            <v>31</v>
          </cell>
          <cell r="D226" t="str">
            <v>Zhejiang</v>
          </cell>
        </row>
        <row r="227">
          <cell r="A227" t="str">
            <v>浙江</v>
          </cell>
          <cell r="B227" t="str">
            <v>浙江省</v>
          </cell>
          <cell r="C227">
            <v>31</v>
          </cell>
          <cell r="D227" t="str">
            <v>Zhejiang</v>
          </cell>
        </row>
        <row r="228">
          <cell r="A228" t="str">
            <v>海南</v>
          </cell>
          <cell r="B228" t="str">
            <v>海南省</v>
          </cell>
          <cell r="C228">
            <v>9</v>
          </cell>
          <cell r="D228" t="str">
            <v>Hainan</v>
          </cell>
        </row>
        <row r="229">
          <cell r="A229" t="str">
            <v>海南</v>
          </cell>
          <cell r="B229" t="str">
            <v>海南省</v>
          </cell>
          <cell r="C229">
            <v>9</v>
          </cell>
          <cell r="D229" t="str">
            <v>Hainan</v>
          </cell>
        </row>
        <row r="230">
          <cell r="A230" t="str">
            <v>海南</v>
          </cell>
          <cell r="B230" t="str">
            <v>海南省</v>
          </cell>
          <cell r="C230">
            <v>9</v>
          </cell>
          <cell r="D230" t="str">
            <v>Hainan</v>
          </cell>
        </row>
        <row r="231">
          <cell r="A231" t="str">
            <v>湖北</v>
          </cell>
          <cell r="B231" t="str">
            <v>湖北省</v>
          </cell>
          <cell r="C231">
            <v>13</v>
          </cell>
          <cell r="D231" t="str">
            <v>Hubei</v>
          </cell>
        </row>
        <row r="232">
          <cell r="A232" t="str">
            <v>湖北</v>
          </cell>
          <cell r="B232" t="str">
            <v>湖北省</v>
          </cell>
          <cell r="C232">
            <v>13</v>
          </cell>
          <cell r="D232" t="str">
            <v>Hubei</v>
          </cell>
        </row>
        <row r="233">
          <cell r="A233" t="str">
            <v>湖北</v>
          </cell>
          <cell r="B233" t="str">
            <v>湖北省</v>
          </cell>
          <cell r="C233">
            <v>13</v>
          </cell>
          <cell r="D233" t="str">
            <v>Hubei</v>
          </cell>
        </row>
        <row r="234">
          <cell r="A234" t="str">
            <v>湖北</v>
          </cell>
          <cell r="B234" t="str">
            <v>湖北省</v>
          </cell>
          <cell r="C234">
            <v>13</v>
          </cell>
          <cell r="D234" t="str">
            <v>Hubei</v>
          </cell>
        </row>
        <row r="235">
          <cell r="A235" t="str">
            <v>湖北</v>
          </cell>
          <cell r="B235" t="str">
            <v>湖北省</v>
          </cell>
          <cell r="C235">
            <v>13</v>
          </cell>
          <cell r="D235" t="str">
            <v>Hubei</v>
          </cell>
        </row>
        <row r="236">
          <cell r="A236" t="str">
            <v>湖北</v>
          </cell>
          <cell r="B236" t="str">
            <v>湖北省</v>
          </cell>
          <cell r="C236">
            <v>13</v>
          </cell>
          <cell r="D236" t="str">
            <v>Hubei</v>
          </cell>
        </row>
        <row r="237">
          <cell r="A237" t="str">
            <v>湖北</v>
          </cell>
          <cell r="B237" t="str">
            <v>湖北省</v>
          </cell>
          <cell r="C237">
            <v>13</v>
          </cell>
          <cell r="D237" t="str">
            <v>Hubei</v>
          </cell>
        </row>
        <row r="238">
          <cell r="A238" t="str">
            <v>湖北</v>
          </cell>
          <cell r="B238" t="str">
            <v>湖北省</v>
          </cell>
          <cell r="C238">
            <v>13</v>
          </cell>
          <cell r="D238" t="str">
            <v>Hubei</v>
          </cell>
        </row>
        <row r="239">
          <cell r="A239" t="str">
            <v>湖北</v>
          </cell>
          <cell r="B239" t="str">
            <v>湖北省</v>
          </cell>
          <cell r="C239">
            <v>13</v>
          </cell>
          <cell r="D239" t="str">
            <v>Hubei</v>
          </cell>
        </row>
        <row r="240">
          <cell r="A240" t="str">
            <v>湖北</v>
          </cell>
          <cell r="B240" t="str">
            <v>湖北省</v>
          </cell>
          <cell r="C240">
            <v>13</v>
          </cell>
          <cell r="D240" t="str">
            <v>Hubei</v>
          </cell>
        </row>
        <row r="241">
          <cell r="A241" t="str">
            <v>湖北</v>
          </cell>
          <cell r="B241" t="str">
            <v>湖北省</v>
          </cell>
          <cell r="C241">
            <v>13</v>
          </cell>
          <cell r="D241" t="str">
            <v>Hubei</v>
          </cell>
        </row>
        <row r="242">
          <cell r="A242" t="str">
            <v>湖北</v>
          </cell>
          <cell r="B242" t="str">
            <v>湖北省</v>
          </cell>
          <cell r="C242">
            <v>13</v>
          </cell>
          <cell r="D242" t="str">
            <v>Hubei</v>
          </cell>
        </row>
        <row r="243">
          <cell r="A243" t="str">
            <v>湖北</v>
          </cell>
          <cell r="B243" t="str">
            <v>湖北省</v>
          </cell>
          <cell r="C243">
            <v>13</v>
          </cell>
          <cell r="D243" t="str">
            <v>Hubei</v>
          </cell>
        </row>
        <row r="244">
          <cell r="A244" t="str">
            <v>湖北</v>
          </cell>
          <cell r="B244" t="str">
            <v>湖北省</v>
          </cell>
          <cell r="C244">
            <v>13</v>
          </cell>
          <cell r="D244" t="str">
            <v>Hubei</v>
          </cell>
        </row>
        <row r="245">
          <cell r="A245" t="str">
            <v>湖北</v>
          </cell>
          <cell r="B245" t="str">
            <v>湖北省</v>
          </cell>
          <cell r="C245">
            <v>13</v>
          </cell>
          <cell r="D245" t="str">
            <v>Hubei</v>
          </cell>
        </row>
        <row r="246">
          <cell r="A246" t="str">
            <v>湖北</v>
          </cell>
          <cell r="B246" t="str">
            <v>湖北省</v>
          </cell>
          <cell r="C246">
            <v>13</v>
          </cell>
          <cell r="D246" t="str">
            <v>Hubei</v>
          </cell>
        </row>
        <row r="247">
          <cell r="A247" t="str">
            <v>湖北</v>
          </cell>
          <cell r="B247" t="str">
            <v>湖北省</v>
          </cell>
          <cell r="C247">
            <v>13</v>
          </cell>
          <cell r="D247" t="str">
            <v>Hubei</v>
          </cell>
        </row>
        <row r="248">
          <cell r="A248" t="str">
            <v>湖南</v>
          </cell>
          <cell r="B248" t="str">
            <v>湖南省</v>
          </cell>
          <cell r="C248">
            <v>14</v>
          </cell>
          <cell r="D248" t="str">
            <v>Hunan</v>
          </cell>
        </row>
        <row r="249">
          <cell r="A249" t="str">
            <v>湖南</v>
          </cell>
          <cell r="B249" t="str">
            <v>湖南省</v>
          </cell>
          <cell r="C249">
            <v>14</v>
          </cell>
          <cell r="D249" t="str">
            <v>Hunan</v>
          </cell>
        </row>
        <row r="250">
          <cell r="A250" t="str">
            <v>湖南</v>
          </cell>
          <cell r="B250" t="str">
            <v>湖南省</v>
          </cell>
          <cell r="C250">
            <v>14</v>
          </cell>
          <cell r="D250" t="str">
            <v>Hunan</v>
          </cell>
        </row>
        <row r="251">
          <cell r="A251" t="str">
            <v>湖南</v>
          </cell>
          <cell r="B251" t="str">
            <v>湖南省</v>
          </cell>
          <cell r="C251">
            <v>14</v>
          </cell>
          <cell r="D251" t="str">
            <v>Hunan</v>
          </cell>
        </row>
        <row r="252">
          <cell r="A252" t="str">
            <v>湖南</v>
          </cell>
          <cell r="B252" t="str">
            <v>湖南省</v>
          </cell>
          <cell r="C252">
            <v>14</v>
          </cell>
          <cell r="D252" t="str">
            <v>Hunan</v>
          </cell>
        </row>
        <row r="253">
          <cell r="A253" t="str">
            <v>湖南</v>
          </cell>
          <cell r="B253" t="str">
            <v>湖南省</v>
          </cell>
          <cell r="C253">
            <v>14</v>
          </cell>
          <cell r="D253" t="str">
            <v>Hunan</v>
          </cell>
        </row>
        <row r="254">
          <cell r="A254" t="str">
            <v>湖南</v>
          </cell>
          <cell r="B254" t="str">
            <v>湖南省</v>
          </cell>
          <cell r="C254">
            <v>14</v>
          </cell>
          <cell r="D254" t="str">
            <v>Hunan</v>
          </cell>
        </row>
        <row r="255">
          <cell r="A255" t="str">
            <v>湖南</v>
          </cell>
          <cell r="B255" t="str">
            <v>湖南省</v>
          </cell>
          <cell r="C255">
            <v>14</v>
          </cell>
          <cell r="D255" t="str">
            <v>Hunan</v>
          </cell>
        </row>
        <row r="256">
          <cell r="A256" t="str">
            <v>湖南</v>
          </cell>
          <cell r="B256" t="str">
            <v>湖南省</v>
          </cell>
          <cell r="C256">
            <v>14</v>
          </cell>
          <cell r="D256" t="str">
            <v>Hunan</v>
          </cell>
        </row>
        <row r="257">
          <cell r="A257" t="str">
            <v>湖南</v>
          </cell>
          <cell r="B257" t="str">
            <v>湖南省</v>
          </cell>
          <cell r="C257">
            <v>14</v>
          </cell>
          <cell r="D257" t="str">
            <v>Hunan</v>
          </cell>
        </row>
        <row r="258">
          <cell r="A258" t="str">
            <v>湖南</v>
          </cell>
          <cell r="B258" t="str">
            <v>湖南省</v>
          </cell>
          <cell r="C258">
            <v>14</v>
          </cell>
          <cell r="D258" t="str">
            <v>Hunan</v>
          </cell>
        </row>
        <row r="259">
          <cell r="A259" t="str">
            <v>湖南</v>
          </cell>
          <cell r="B259" t="str">
            <v>湖南省</v>
          </cell>
          <cell r="C259">
            <v>14</v>
          </cell>
          <cell r="D259" t="str">
            <v>Hunan</v>
          </cell>
        </row>
        <row r="260">
          <cell r="A260" t="str">
            <v>湖南</v>
          </cell>
          <cell r="B260" t="str">
            <v>湖南省</v>
          </cell>
          <cell r="C260">
            <v>14</v>
          </cell>
          <cell r="D260" t="str">
            <v>Hunan</v>
          </cell>
        </row>
        <row r="261">
          <cell r="A261" t="str">
            <v>湖南</v>
          </cell>
          <cell r="B261" t="str">
            <v>湖南省</v>
          </cell>
          <cell r="C261">
            <v>14</v>
          </cell>
          <cell r="D261" t="str">
            <v>Hunan</v>
          </cell>
        </row>
        <row r="262">
          <cell r="A262" t="str">
            <v>甘肃</v>
          </cell>
          <cell r="B262" t="str">
            <v>甘肃省</v>
          </cell>
          <cell r="C262">
            <v>5</v>
          </cell>
          <cell r="D262" t="str">
            <v>Gansu</v>
          </cell>
        </row>
        <row r="263">
          <cell r="A263" t="str">
            <v>甘肃</v>
          </cell>
          <cell r="B263" t="str">
            <v>甘肃省</v>
          </cell>
          <cell r="C263">
            <v>5</v>
          </cell>
          <cell r="D263" t="str">
            <v>Gansu</v>
          </cell>
        </row>
        <row r="264">
          <cell r="A264" t="str">
            <v>甘肃</v>
          </cell>
          <cell r="B264" t="str">
            <v>甘肃省</v>
          </cell>
          <cell r="C264">
            <v>5</v>
          </cell>
          <cell r="D264" t="str">
            <v>Gansu</v>
          </cell>
        </row>
        <row r="265">
          <cell r="A265" t="str">
            <v>甘肃</v>
          </cell>
          <cell r="B265" t="str">
            <v>甘肃省</v>
          </cell>
          <cell r="C265">
            <v>5</v>
          </cell>
          <cell r="D265" t="str">
            <v>Gansu</v>
          </cell>
        </row>
        <row r="266">
          <cell r="A266" t="str">
            <v>甘肃</v>
          </cell>
          <cell r="B266" t="str">
            <v>甘肃省</v>
          </cell>
          <cell r="C266">
            <v>5</v>
          </cell>
          <cell r="D266" t="str">
            <v>Gansu</v>
          </cell>
        </row>
        <row r="267">
          <cell r="A267" t="str">
            <v>甘肃</v>
          </cell>
          <cell r="B267" t="str">
            <v>甘肃省</v>
          </cell>
          <cell r="C267">
            <v>5</v>
          </cell>
          <cell r="D267" t="str">
            <v>Gansu</v>
          </cell>
        </row>
        <row r="268">
          <cell r="A268" t="str">
            <v>甘肃</v>
          </cell>
          <cell r="B268" t="str">
            <v>甘肃省</v>
          </cell>
          <cell r="C268">
            <v>5</v>
          </cell>
          <cell r="D268" t="str">
            <v>Gansu</v>
          </cell>
        </row>
        <row r="269">
          <cell r="A269" t="str">
            <v>甘肃</v>
          </cell>
          <cell r="B269" t="str">
            <v>甘肃省</v>
          </cell>
          <cell r="C269">
            <v>5</v>
          </cell>
          <cell r="D269" t="str">
            <v>Gansu</v>
          </cell>
        </row>
        <row r="270">
          <cell r="A270" t="str">
            <v>甘肃</v>
          </cell>
          <cell r="B270" t="str">
            <v>甘肃省</v>
          </cell>
          <cell r="C270">
            <v>5</v>
          </cell>
          <cell r="D270" t="str">
            <v>Gansu</v>
          </cell>
        </row>
        <row r="271">
          <cell r="A271" t="str">
            <v>甘肃</v>
          </cell>
          <cell r="B271" t="str">
            <v>甘肃省</v>
          </cell>
          <cell r="C271">
            <v>5</v>
          </cell>
          <cell r="D271" t="str">
            <v>Gansu</v>
          </cell>
        </row>
        <row r="272">
          <cell r="A272" t="str">
            <v>甘肃</v>
          </cell>
          <cell r="B272" t="str">
            <v>甘肃省</v>
          </cell>
          <cell r="C272">
            <v>5</v>
          </cell>
          <cell r="D272" t="str">
            <v>Gansu</v>
          </cell>
        </row>
        <row r="273">
          <cell r="A273" t="str">
            <v>甘肃</v>
          </cell>
          <cell r="B273" t="str">
            <v>甘肃省</v>
          </cell>
          <cell r="C273">
            <v>5</v>
          </cell>
          <cell r="D273" t="str">
            <v>Gansu</v>
          </cell>
        </row>
        <row r="274">
          <cell r="A274" t="str">
            <v>甘肃</v>
          </cell>
          <cell r="B274" t="str">
            <v>甘肃省</v>
          </cell>
          <cell r="C274">
            <v>5</v>
          </cell>
          <cell r="D274" t="str">
            <v>Gansu</v>
          </cell>
        </row>
        <row r="275">
          <cell r="A275" t="str">
            <v>甘肃</v>
          </cell>
          <cell r="B275" t="str">
            <v>甘肃省</v>
          </cell>
          <cell r="C275">
            <v>5</v>
          </cell>
          <cell r="D275" t="str">
            <v>Gansu</v>
          </cell>
        </row>
        <row r="276">
          <cell r="A276" t="str">
            <v>福建</v>
          </cell>
          <cell r="B276" t="str">
            <v>福建省</v>
          </cell>
          <cell r="C276">
            <v>4</v>
          </cell>
          <cell r="D276" t="str">
            <v>Fujian</v>
          </cell>
        </row>
        <row r="277">
          <cell r="A277" t="str">
            <v>福建</v>
          </cell>
          <cell r="B277" t="str">
            <v>福建省</v>
          </cell>
          <cell r="C277">
            <v>4</v>
          </cell>
          <cell r="D277" t="str">
            <v>Fujian</v>
          </cell>
        </row>
        <row r="278">
          <cell r="A278" t="str">
            <v>福建</v>
          </cell>
          <cell r="B278" t="str">
            <v>福建省</v>
          </cell>
          <cell r="C278">
            <v>4</v>
          </cell>
          <cell r="D278" t="str">
            <v>Fujian</v>
          </cell>
        </row>
        <row r="279">
          <cell r="A279" t="str">
            <v>福建</v>
          </cell>
          <cell r="B279" t="str">
            <v>福建省</v>
          </cell>
          <cell r="C279">
            <v>4</v>
          </cell>
          <cell r="D279" t="str">
            <v>Fujian</v>
          </cell>
        </row>
        <row r="280">
          <cell r="A280" t="str">
            <v>福建</v>
          </cell>
          <cell r="B280" t="str">
            <v>福建省</v>
          </cell>
          <cell r="C280">
            <v>4</v>
          </cell>
          <cell r="D280" t="str">
            <v>Fujian</v>
          </cell>
        </row>
        <row r="281">
          <cell r="A281" t="str">
            <v>福建</v>
          </cell>
          <cell r="B281" t="str">
            <v>福建省</v>
          </cell>
          <cell r="C281">
            <v>4</v>
          </cell>
          <cell r="D281" t="str">
            <v>Fujian</v>
          </cell>
        </row>
        <row r="282">
          <cell r="A282" t="str">
            <v>福建</v>
          </cell>
          <cell r="B282" t="str">
            <v>福建省</v>
          </cell>
          <cell r="C282">
            <v>4</v>
          </cell>
          <cell r="D282" t="str">
            <v>Fujian</v>
          </cell>
        </row>
        <row r="283">
          <cell r="A283" t="str">
            <v>福建</v>
          </cell>
          <cell r="B283" t="str">
            <v>福建省</v>
          </cell>
          <cell r="C283">
            <v>4</v>
          </cell>
          <cell r="D283" t="str">
            <v>Fujian</v>
          </cell>
        </row>
        <row r="284">
          <cell r="A284" t="str">
            <v>福建</v>
          </cell>
          <cell r="B284" t="str">
            <v>福建省</v>
          </cell>
          <cell r="C284">
            <v>4</v>
          </cell>
          <cell r="D284" t="str">
            <v>Fujian</v>
          </cell>
        </row>
        <row r="285">
          <cell r="A285" t="str">
            <v>西藏</v>
          </cell>
          <cell r="B285" t="str">
            <v>西藏自治区</v>
          </cell>
          <cell r="C285">
            <v>29</v>
          </cell>
          <cell r="D285" t="str">
            <v>Tibet</v>
          </cell>
        </row>
        <row r="286">
          <cell r="A286" t="str">
            <v>西藏</v>
          </cell>
          <cell r="B286" t="str">
            <v>西藏自治区</v>
          </cell>
          <cell r="C286">
            <v>29</v>
          </cell>
          <cell r="D286" t="str">
            <v>Tibet</v>
          </cell>
        </row>
        <row r="287">
          <cell r="A287" t="str">
            <v>西藏</v>
          </cell>
          <cell r="B287" t="str">
            <v>西藏自治区</v>
          </cell>
          <cell r="C287">
            <v>29</v>
          </cell>
          <cell r="D287" t="str">
            <v>Tibet</v>
          </cell>
        </row>
        <row r="288">
          <cell r="A288" t="str">
            <v>西藏</v>
          </cell>
          <cell r="B288" t="str">
            <v>西藏自治区</v>
          </cell>
          <cell r="C288">
            <v>29</v>
          </cell>
          <cell r="D288" t="str">
            <v>Tibet</v>
          </cell>
        </row>
        <row r="289">
          <cell r="A289" t="str">
            <v>西藏</v>
          </cell>
          <cell r="B289" t="str">
            <v>西藏自治区</v>
          </cell>
          <cell r="C289">
            <v>29</v>
          </cell>
          <cell r="D289" t="str">
            <v>Tibet</v>
          </cell>
        </row>
        <row r="290">
          <cell r="A290" t="str">
            <v>西藏</v>
          </cell>
          <cell r="B290" t="str">
            <v>西藏自治区</v>
          </cell>
          <cell r="C290">
            <v>29</v>
          </cell>
          <cell r="D290" t="str">
            <v>Tibet</v>
          </cell>
        </row>
        <row r="291">
          <cell r="A291" t="str">
            <v>西藏</v>
          </cell>
          <cell r="B291" t="str">
            <v>西藏自治区</v>
          </cell>
          <cell r="C291">
            <v>29</v>
          </cell>
          <cell r="D291" t="str">
            <v>Tibet</v>
          </cell>
        </row>
        <row r="292">
          <cell r="A292" t="str">
            <v>贵州</v>
          </cell>
          <cell r="B292" t="str">
            <v>贵州省</v>
          </cell>
          <cell r="C292">
            <v>8</v>
          </cell>
          <cell r="D292" t="str">
            <v>Guizhou</v>
          </cell>
        </row>
        <row r="293">
          <cell r="A293" t="str">
            <v>贵州</v>
          </cell>
          <cell r="B293" t="str">
            <v>贵州省</v>
          </cell>
          <cell r="C293">
            <v>8</v>
          </cell>
          <cell r="D293" t="str">
            <v>Guizhou</v>
          </cell>
        </row>
        <row r="294">
          <cell r="A294" t="str">
            <v>贵州</v>
          </cell>
          <cell r="B294" t="str">
            <v>贵州省</v>
          </cell>
          <cell r="C294">
            <v>8</v>
          </cell>
          <cell r="D294" t="str">
            <v>Guizhou</v>
          </cell>
        </row>
        <row r="295">
          <cell r="A295" t="str">
            <v>贵州</v>
          </cell>
          <cell r="B295" t="str">
            <v>贵州省</v>
          </cell>
          <cell r="C295">
            <v>8</v>
          </cell>
          <cell r="D295" t="str">
            <v>Guizhou</v>
          </cell>
        </row>
        <row r="296">
          <cell r="A296" t="str">
            <v>贵州</v>
          </cell>
          <cell r="B296" t="str">
            <v>贵州省</v>
          </cell>
          <cell r="C296">
            <v>8</v>
          </cell>
          <cell r="D296" t="str">
            <v>Guizhou</v>
          </cell>
        </row>
        <row r="297">
          <cell r="A297" t="str">
            <v>贵州</v>
          </cell>
          <cell r="B297" t="str">
            <v>贵州省</v>
          </cell>
          <cell r="C297">
            <v>8</v>
          </cell>
          <cell r="D297" t="str">
            <v>Guizhou</v>
          </cell>
        </row>
        <row r="298">
          <cell r="A298" t="str">
            <v>贵州</v>
          </cell>
          <cell r="B298" t="str">
            <v>贵州省</v>
          </cell>
          <cell r="C298">
            <v>8</v>
          </cell>
          <cell r="D298" t="str">
            <v>Guizhou</v>
          </cell>
        </row>
        <row r="299">
          <cell r="A299" t="str">
            <v>贵州</v>
          </cell>
          <cell r="B299" t="str">
            <v>贵州省</v>
          </cell>
          <cell r="C299">
            <v>8</v>
          </cell>
          <cell r="D299" t="str">
            <v>Guizhou</v>
          </cell>
        </row>
        <row r="300">
          <cell r="A300" t="str">
            <v>贵州</v>
          </cell>
          <cell r="B300" t="str">
            <v>贵州省</v>
          </cell>
          <cell r="C300">
            <v>8</v>
          </cell>
          <cell r="D300" t="str">
            <v>Guizhou</v>
          </cell>
        </row>
        <row r="301">
          <cell r="A301" t="str">
            <v>辽宁</v>
          </cell>
          <cell r="B301" t="str">
            <v>辽宁省</v>
          </cell>
          <cell r="C301">
            <v>18</v>
          </cell>
          <cell r="D301" t="str">
            <v>Liaoning</v>
          </cell>
        </row>
        <row r="302">
          <cell r="A302" t="str">
            <v>辽宁</v>
          </cell>
          <cell r="B302" t="str">
            <v>辽宁省</v>
          </cell>
          <cell r="C302">
            <v>18</v>
          </cell>
          <cell r="D302" t="str">
            <v>Liaoning</v>
          </cell>
        </row>
        <row r="303">
          <cell r="A303" t="str">
            <v>辽宁</v>
          </cell>
          <cell r="B303" t="str">
            <v>辽宁省</v>
          </cell>
          <cell r="C303">
            <v>18</v>
          </cell>
          <cell r="D303" t="str">
            <v>Liaoning</v>
          </cell>
        </row>
        <row r="304">
          <cell r="A304" t="str">
            <v>辽宁</v>
          </cell>
          <cell r="B304" t="str">
            <v>辽宁省</v>
          </cell>
          <cell r="C304">
            <v>18</v>
          </cell>
          <cell r="D304" t="str">
            <v>Liaoning</v>
          </cell>
        </row>
        <row r="305">
          <cell r="A305" t="str">
            <v>辽宁</v>
          </cell>
          <cell r="B305" t="str">
            <v>辽宁省</v>
          </cell>
          <cell r="C305">
            <v>18</v>
          </cell>
          <cell r="D305" t="str">
            <v>Liaoning</v>
          </cell>
        </row>
        <row r="306">
          <cell r="A306" t="str">
            <v>辽宁</v>
          </cell>
          <cell r="B306" t="str">
            <v>辽宁省</v>
          </cell>
          <cell r="C306">
            <v>18</v>
          </cell>
          <cell r="D306" t="str">
            <v>Liaoning</v>
          </cell>
        </row>
        <row r="307">
          <cell r="A307" t="str">
            <v>辽宁</v>
          </cell>
          <cell r="B307" t="str">
            <v>辽宁省</v>
          </cell>
          <cell r="C307">
            <v>18</v>
          </cell>
          <cell r="D307" t="str">
            <v>Liaoning</v>
          </cell>
        </row>
        <row r="308">
          <cell r="A308" t="str">
            <v>辽宁</v>
          </cell>
          <cell r="B308" t="str">
            <v>辽宁省</v>
          </cell>
          <cell r="C308">
            <v>18</v>
          </cell>
          <cell r="D308" t="str">
            <v>Liaoning</v>
          </cell>
        </row>
        <row r="309">
          <cell r="A309" t="str">
            <v>辽宁</v>
          </cell>
          <cell r="B309" t="str">
            <v>辽宁省</v>
          </cell>
          <cell r="C309">
            <v>18</v>
          </cell>
          <cell r="D309" t="str">
            <v>Liaoning</v>
          </cell>
        </row>
        <row r="310">
          <cell r="A310" t="str">
            <v>辽宁</v>
          </cell>
          <cell r="B310" t="str">
            <v>辽宁省</v>
          </cell>
          <cell r="C310">
            <v>18</v>
          </cell>
          <cell r="D310" t="str">
            <v>Liaoning</v>
          </cell>
        </row>
        <row r="311">
          <cell r="A311" t="str">
            <v>辽宁</v>
          </cell>
          <cell r="B311" t="str">
            <v>辽宁省</v>
          </cell>
          <cell r="C311">
            <v>18</v>
          </cell>
          <cell r="D311" t="str">
            <v>Liaoning</v>
          </cell>
        </row>
        <row r="312">
          <cell r="A312" t="str">
            <v>辽宁</v>
          </cell>
          <cell r="B312" t="str">
            <v>辽宁省</v>
          </cell>
          <cell r="C312">
            <v>18</v>
          </cell>
          <cell r="D312" t="str">
            <v>Liaoning</v>
          </cell>
        </row>
        <row r="313">
          <cell r="A313" t="str">
            <v>辽宁</v>
          </cell>
          <cell r="B313" t="str">
            <v>辽宁省</v>
          </cell>
          <cell r="C313">
            <v>18</v>
          </cell>
          <cell r="D313" t="str">
            <v>Liaoning</v>
          </cell>
        </row>
        <row r="314">
          <cell r="A314" t="str">
            <v>重庆</v>
          </cell>
          <cell r="B314" t="str">
            <v>重庆市</v>
          </cell>
          <cell r="C314">
            <v>3</v>
          </cell>
          <cell r="D314" t="str">
            <v>Chongqing</v>
          </cell>
        </row>
        <row r="315">
          <cell r="A315" t="str">
            <v>陕西</v>
          </cell>
          <cell r="B315" t="str">
            <v>陕西省</v>
          </cell>
          <cell r="C315">
            <v>22</v>
          </cell>
          <cell r="D315" t="str">
            <v>Shaanxi</v>
          </cell>
        </row>
        <row r="316">
          <cell r="A316" t="str">
            <v>陕西</v>
          </cell>
          <cell r="B316" t="str">
            <v>陕西省</v>
          </cell>
          <cell r="C316">
            <v>22</v>
          </cell>
          <cell r="D316" t="str">
            <v>Shaanxi</v>
          </cell>
        </row>
        <row r="317">
          <cell r="A317" t="str">
            <v>陕西</v>
          </cell>
          <cell r="B317" t="str">
            <v>陕西省</v>
          </cell>
          <cell r="C317">
            <v>22</v>
          </cell>
          <cell r="D317" t="str">
            <v>Shaanxi</v>
          </cell>
        </row>
        <row r="318">
          <cell r="A318" t="str">
            <v>陕西</v>
          </cell>
          <cell r="B318" t="str">
            <v>陕西省</v>
          </cell>
          <cell r="C318">
            <v>22</v>
          </cell>
          <cell r="D318" t="str">
            <v>Shaanxi</v>
          </cell>
        </row>
        <row r="319">
          <cell r="A319" t="str">
            <v>陕西</v>
          </cell>
          <cell r="B319" t="str">
            <v>陕西省</v>
          </cell>
          <cell r="C319">
            <v>22</v>
          </cell>
          <cell r="D319" t="str">
            <v>Shaanxi</v>
          </cell>
        </row>
        <row r="320">
          <cell r="A320" t="str">
            <v>陕西</v>
          </cell>
          <cell r="B320" t="str">
            <v>陕西省</v>
          </cell>
          <cell r="C320">
            <v>22</v>
          </cell>
          <cell r="D320" t="str">
            <v>Shaanxi</v>
          </cell>
        </row>
        <row r="321">
          <cell r="A321" t="str">
            <v>陕西</v>
          </cell>
          <cell r="B321" t="str">
            <v>陕西省</v>
          </cell>
          <cell r="C321">
            <v>22</v>
          </cell>
          <cell r="D321" t="str">
            <v>Shaanxi</v>
          </cell>
        </row>
        <row r="322">
          <cell r="A322" t="str">
            <v>陕西</v>
          </cell>
          <cell r="B322" t="str">
            <v>陕西省</v>
          </cell>
          <cell r="C322">
            <v>22</v>
          </cell>
          <cell r="D322" t="str">
            <v>Shaanxi</v>
          </cell>
        </row>
        <row r="323">
          <cell r="A323" t="str">
            <v>陕西</v>
          </cell>
          <cell r="B323" t="str">
            <v>陕西省</v>
          </cell>
          <cell r="C323">
            <v>22</v>
          </cell>
          <cell r="D323" t="str">
            <v>Shaanxi</v>
          </cell>
        </row>
        <row r="324">
          <cell r="A324" t="str">
            <v>陕西</v>
          </cell>
          <cell r="B324" t="str">
            <v>陕西省</v>
          </cell>
          <cell r="C324">
            <v>22</v>
          </cell>
          <cell r="D324" t="str">
            <v>Shaanxi</v>
          </cell>
        </row>
        <row r="325">
          <cell r="A325" t="str">
            <v>青海</v>
          </cell>
          <cell r="B325" t="str">
            <v>青海省</v>
          </cell>
          <cell r="C325">
            <v>21</v>
          </cell>
          <cell r="D325" t="str">
            <v>Qinghai</v>
          </cell>
        </row>
        <row r="326">
          <cell r="A326" t="str">
            <v>青海</v>
          </cell>
          <cell r="B326" t="str">
            <v>青海省</v>
          </cell>
          <cell r="C326">
            <v>21</v>
          </cell>
          <cell r="D326" t="str">
            <v>Qinghai</v>
          </cell>
        </row>
        <row r="327">
          <cell r="A327" t="str">
            <v>青海</v>
          </cell>
          <cell r="B327" t="str">
            <v>青海省</v>
          </cell>
          <cell r="C327">
            <v>21</v>
          </cell>
          <cell r="D327" t="str">
            <v>Qinghai</v>
          </cell>
        </row>
        <row r="328">
          <cell r="A328" t="str">
            <v>青海</v>
          </cell>
          <cell r="B328" t="str">
            <v>青海省</v>
          </cell>
          <cell r="C328">
            <v>21</v>
          </cell>
          <cell r="D328" t="str">
            <v>Qinghai</v>
          </cell>
        </row>
        <row r="329">
          <cell r="A329" t="str">
            <v>青海</v>
          </cell>
          <cell r="B329" t="str">
            <v>青海省</v>
          </cell>
          <cell r="C329">
            <v>21</v>
          </cell>
          <cell r="D329" t="str">
            <v>Qinghai</v>
          </cell>
        </row>
        <row r="330">
          <cell r="A330" t="str">
            <v>青海</v>
          </cell>
          <cell r="B330" t="str">
            <v>青海省</v>
          </cell>
          <cell r="C330">
            <v>21</v>
          </cell>
          <cell r="D330" t="str">
            <v>Qinghai</v>
          </cell>
        </row>
        <row r="331">
          <cell r="A331" t="str">
            <v>青海</v>
          </cell>
          <cell r="B331" t="str">
            <v>青海省</v>
          </cell>
          <cell r="C331">
            <v>21</v>
          </cell>
          <cell r="D331" t="str">
            <v>Qinghai</v>
          </cell>
        </row>
        <row r="332">
          <cell r="A332" t="str">
            <v>青海</v>
          </cell>
          <cell r="B332" t="str">
            <v>青海省</v>
          </cell>
          <cell r="C332">
            <v>21</v>
          </cell>
          <cell r="D332" t="str">
            <v>Qinghai</v>
          </cell>
        </row>
        <row r="333">
          <cell r="A333" t="str">
            <v>黑龙江</v>
          </cell>
          <cell r="B333" t="str">
            <v>黑龙江省</v>
          </cell>
          <cell r="C333">
            <v>11</v>
          </cell>
          <cell r="D333" t="str">
            <v>Heilongjiang</v>
          </cell>
        </row>
        <row r="334">
          <cell r="A334" t="str">
            <v>黑龙江</v>
          </cell>
          <cell r="B334" t="str">
            <v>黑龙江省</v>
          </cell>
          <cell r="C334">
            <v>11</v>
          </cell>
          <cell r="D334" t="str">
            <v>Heilongjiang</v>
          </cell>
        </row>
        <row r="335">
          <cell r="A335" t="str">
            <v>黑龙江</v>
          </cell>
          <cell r="B335" t="str">
            <v>黑龙江省</v>
          </cell>
          <cell r="C335">
            <v>11</v>
          </cell>
          <cell r="D335" t="str">
            <v>Heilongjiang</v>
          </cell>
        </row>
        <row r="336">
          <cell r="A336" t="str">
            <v>黑龙江</v>
          </cell>
          <cell r="B336" t="str">
            <v>黑龙江省</v>
          </cell>
          <cell r="C336">
            <v>11</v>
          </cell>
          <cell r="D336" t="str">
            <v>Heilongjiang</v>
          </cell>
        </row>
        <row r="337">
          <cell r="A337" t="str">
            <v>黑龙江</v>
          </cell>
          <cell r="B337" t="str">
            <v>黑龙江省</v>
          </cell>
          <cell r="C337">
            <v>11</v>
          </cell>
          <cell r="D337" t="str">
            <v>Heilongjiang</v>
          </cell>
        </row>
        <row r="338">
          <cell r="A338" t="str">
            <v>黑龙江</v>
          </cell>
          <cell r="B338" t="str">
            <v>黑龙江省</v>
          </cell>
          <cell r="C338">
            <v>11</v>
          </cell>
          <cell r="D338" t="str">
            <v>Heilongjiang</v>
          </cell>
        </row>
        <row r="339">
          <cell r="A339" t="str">
            <v>黑龙江</v>
          </cell>
          <cell r="B339" t="str">
            <v>黑龙江省</v>
          </cell>
          <cell r="C339">
            <v>11</v>
          </cell>
          <cell r="D339" t="str">
            <v>Heilongjiang</v>
          </cell>
        </row>
        <row r="340">
          <cell r="A340" t="str">
            <v>黑龙江</v>
          </cell>
          <cell r="B340" t="str">
            <v>黑龙江省</v>
          </cell>
          <cell r="C340">
            <v>11</v>
          </cell>
          <cell r="D340" t="str">
            <v>Heilongjiang</v>
          </cell>
        </row>
        <row r="341">
          <cell r="A341" t="str">
            <v>黑龙江</v>
          </cell>
          <cell r="B341" t="str">
            <v>黑龙江省</v>
          </cell>
          <cell r="C341">
            <v>11</v>
          </cell>
          <cell r="D341" t="str">
            <v>Heilongjiang</v>
          </cell>
        </row>
        <row r="342">
          <cell r="A342" t="str">
            <v>黑龙江</v>
          </cell>
          <cell r="B342" t="str">
            <v>黑龙江省</v>
          </cell>
          <cell r="C342">
            <v>11</v>
          </cell>
          <cell r="D342" t="str">
            <v>Heilongjiang</v>
          </cell>
        </row>
        <row r="343">
          <cell r="A343" t="str">
            <v>黑龙江</v>
          </cell>
          <cell r="B343" t="str">
            <v>黑龙江省</v>
          </cell>
          <cell r="C343">
            <v>11</v>
          </cell>
          <cell r="D343" t="str">
            <v>Heilongjiang</v>
          </cell>
        </row>
        <row r="344">
          <cell r="A344" t="str">
            <v>黑龙江</v>
          </cell>
          <cell r="B344" t="str">
            <v>黑龙江省</v>
          </cell>
          <cell r="C344">
            <v>11</v>
          </cell>
          <cell r="D344" t="str">
            <v>Heilongjiang</v>
          </cell>
        </row>
        <row r="345">
          <cell r="A345" t="str">
            <v>黑龙江</v>
          </cell>
          <cell r="B345" t="str">
            <v>黑龙江省</v>
          </cell>
          <cell r="C345">
            <v>11</v>
          </cell>
          <cell r="D345" t="str">
            <v>Heilongjiang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B477-4C76-4D51-AFF6-75CB502B882E}">
  <dimension ref="A1:U687"/>
  <sheetViews>
    <sheetView workbookViewId="0">
      <selection activeCell="E1" sqref="E1"/>
    </sheetView>
  </sheetViews>
  <sheetFormatPr defaultRowHeight="15" x14ac:dyDescent="0.25"/>
  <cols>
    <col min="1" max="1" width="16.140625" bestFit="1" customWidth="1"/>
    <col min="2" max="2" width="14.85546875" bestFit="1" customWidth="1"/>
    <col min="3" max="3" width="30.140625" bestFit="1" customWidth="1"/>
    <col min="4" max="4" width="14.5703125" bestFit="1" customWidth="1"/>
    <col min="5" max="5" width="22.7109375" bestFit="1" customWidth="1"/>
    <col min="6" max="13" width="10.28515625" style="11" customWidth="1"/>
  </cols>
  <sheetData>
    <row r="1" spans="1:21" s="6" customFormat="1" ht="45.75" customHeight="1" x14ac:dyDescent="0.25">
      <c r="A1" s="6" t="s">
        <v>67</v>
      </c>
      <c r="B1" s="6" t="s">
        <v>68</v>
      </c>
      <c r="C1" s="6" t="s">
        <v>69</v>
      </c>
      <c r="D1" s="6" t="s">
        <v>70</v>
      </c>
      <c r="E1" s="6" t="s">
        <v>2143</v>
      </c>
      <c r="F1" s="9" t="s">
        <v>2144</v>
      </c>
      <c r="G1" s="9" t="s">
        <v>2145</v>
      </c>
      <c r="H1" s="9" t="s">
        <v>2146</v>
      </c>
      <c r="I1" s="9" t="s">
        <v>2147</v>
      </c>
      <c r="J1" s="9" t="s">
        <v>2148</v>
      </c>
      <c r="K1" s="9" t="s">
        <v>2149</v>
      </c>
      <c r="L1" s="9" t="s">
        <v>2176</v>
      </c>
      <c r="M1" s="9" t="s">
        <v>2150</v>
      </c>
      <c r="N1" s="9" t="s">
        <v>2177</v>
      </c>
      <c r="O1" s="9" t="s">
        <v>2178</v>
      </c>
      <c r="P1" s="9" t="s">
        <v>2151</v>
      </c>
      <c r="Q1" s="9" t="s">
        <v>2179</v>
      </c>
      <c r="R1" s="9" t="s">
        <v>2180</v>
      </c>
      <c r="S1" s="9" t="s">
        <v>2181</v>
      </c>
      <c r="T1" s="9" t="s">
        <v>2182</v>
      </c>
      <c r="U1" s="9" t="s">
        <v>2183</v>
      </c>
    </row>
    <row r="2" spans="1:21" x14ac:dyDescent="0.25">
      <c r="A2" t="s">
        <v>71</v>
      </c>
      <c r="B2" t="s">
        <v>72</v>
      </c>
      <c r="C2" t="s">
        <v>73</v>
      </c>
      <c r="D2" t="s">
        <v>60</v>
      </c>
      <c r="E2" s="5">
        <v>0</v>
      </c>
      <c r="F2" s="10">
        <f>'prov lvl hist forec Mt'!F2*'city lvl hist forec Mt'!$E2</f>
        <v>0</v>
      </c>
      <c r="G2" s="10">
        <f>'prov lvl hist forec Mt'!G2*'city lvl hist forec Mt'!$E2</f>
        <v>0</v>
      </c>
      <c r="H2" s="10">
        <f>'prov lvl hist forec Mt'!H2*'city lvl hist forec Mt'!$E2</f>
        <v>0</v>
      </c>
      <c r="I2" s="10">
        <f>'prov lvl hist forec Mt'!I2*'city lvl hist forec Mt'!$E2</f>
        <v>0</v>
      </c>
      <c r="J2" s="10">
        <f>'prov lvl hist forec Mt'!J2*'city lvl hist forec Mt'!$E2</f>
        <v>0</v>
      </c>
      <c r="K2" s="10">
        <f>'prov lvl hist forec Mt'!K2*'city lvl hist forec Mt'!$E2</f>
        <v>0</v>
      </c>
      <c r="L2" s="10">
        <f>'prov lvl hist forec Mt'!L2*'city lvl hist forec Mt'!$E2</f>
        <v>0</v>
      </c>
      <c r="M2" s="10">
        <f>'prov lvl hist forec Mt'!M2*'city lvl hist forec Mt'!$E2</f>
        <v>0</v>
      </c>
      <c r="N2" s="10">
        <f>'prov lvl hist forec Mt'!N2*'city lvl hist forec Mt'!$E2</f>
        <v>0</v>
      </c>
      <c r="O2" s="10">
        <f>'prov lvl hist forec Mt'!O2*'city lvl hist forec Mt'!$E2</f>
        <v>0</v>
      </c>
      <c r="P2" s="10">
        <f>'prov lvl hist forec Mt'!P2*'city lvl hist forec Mt'!$E2</f>
        <v>0</v>
      </c>
      <c r="Q2" s="10">
        <f>'prov lvl hist forec Mt'!Q2*'city lvl hist forec Mt'!$E2</f>
        <v>0</v>
      </c>
      <c r="R2" s="10">
        <f>'prov lvl hist forec Mt'!R2*'city lvl hist forec Mt'!$E2</f>
        <v>0</v>
      </c>
      <c r="S2" s="10">
        <f>'prov lvl hist forec Mt'!S2*'city lvl hist forec Mt'!$E2</f>
        <v>0</v>
      </c>
      <c r="T2" s="10">
        <f>'prov lvl hist forec Mt'!T2*'city lvl hist forec Mt'!$E2</f>
        <v>0</v>
      </c>
      <c r="U2" s="10">
        <f>'prov lvl hist forec Mt'!U2*'city lvl hist forec Mt'!$E2</f>
        <v>0</v>
      </c>
    </row>
    <row r="3" spans="1:21" x14ac:dyDescent="0.25">
      <c r="A3" t="s">
        <v>74</v>
      </c>
      <c r="B3" t="s">
        <v>75</v>
      </c>
      <c r="C3" t="s">
        <v>76</v>
      </c>
      <c r="D3" t="s">
        <v>60</v>
      </c>
      <c r="E3" s="5">
        <v>0</v>
      </c>
      <c r="F3" s="10">
        <f>'prov lvl hist forec Mt'!F3*'city lvl hist forec Mt'!$E3</f>
        <v>0</v>
      </c>
      <c r="G3" s="10">
        <f>'prov lvl hist forec Mt'!G3*'city lvl hist forec Mt'!$E3</f>
        <v>0</v>
      </c>
      <c r="H3" s="10">
        <f>'prov lvl hist forec Mt'!H3*'city lvl hist forec Mt'!$E3</f>
        <v>0</v>
      </c>
      <c r="I3" s="10">
        <f>'prov lvl hist forec Mt'!I3*'city lvl hist forec Mt'!$E3</f>
        <v>0</v>
      </c>
      <c r="J3" s="10">
        <f>'prov lvl hist forec Mt'!J3*'city lvl hist forec Mt'!$E3</f>
        <v>0</v>
      </c>
      <c r="K3" s="10">
        <f>'prov lvl hist forec Mt'!K3*'city lvl hist forec Mt'!$E3</f>
        <v>0</v>
      </c>
      <c r="L3" s="10">
        <f>'prov lvl hist forec Mt'!L3*'city lvl hist forec Mt'!$E3</f>
        <v>0</v>
      </c>
      <c r="M3" s="10">
        <f>'prov lvl hist forec Mt'!M3*'city lvl hist forec Mt'!$E3</f>
        <v>0</v>
      </c>
      <c r="N3" s="10">
        <f>'prov lvl hist forec Mt'!N3*'city lvl hist forec Mt'!$E3</f>
        <v>0</v>
      </c>
      <c r="O3" s="10">
        <f>'prov lvl hist forec Mt'!O3*'city lvl hist forec Mt'!$E3</f>
        <v>0</v>
      </c>
      <c r="P3" s="10">
        <f>'prov lvl hist forec Mt'!P3*'city lvl hist forec Mt'!$E3</f>
        <v>0</v>
      </c>
      <c r="Q3" s="10">
        <f>'prov lvl hist forec Mt'!Q3*'city lvl hist forec Mt'!$E3</f>
        <v>0</v>
      </c>
      <c r="R3" s="10">
        <f>'prov lvl hist forec Mt'!R3*'city lvl hist forec Mt'!$E3</f>
        <v>0</v>
      </c>
      <c r="S3" s="10">
        <f>'prov lvl hist forec Mt'!S3*'city lvl hist forec Mt'!$E3</f>
        <v>0</v>
      </c>
      <c r="T3" s="10">
        <f>'prov lvl hist forec Mt'!T3*'city lvl hist forec Mt'!$E3</f>
        <v>0</v>
      </c>
      <c r="U3" s="10">
        <f>'prov lvl hist forec Mt'!U3*'city lvl hist forec Mt'!$E3</f>
        <v>0</v>
      </c>
    </row>
    <row r="4" spans="1:21" x14ac:dyDescent="0.25">
      <c r="A4" t="s">
        <v>77</v>
      </c>
      <c r="B4" t="s">
        <v>78</v>
      </c>
      <c r="C4" t="s">
        <v>79</v>
      </c>
      <c r="D4" t="s">
        <v>60</v>
      </c>
      <c r="E4" s="5">
        <v>0</v>
      </c>
      <c r="F4" s="10">
        <f>'prov lvl hist forec Mt'!F4*'city lvl hist forec Mt'!$E4</f>
        <v>0</v>
      </c>
      <c r="G4" s="10">
        <f>'prov lvl hist forec Mt'!G4*'city lvl hist forec Mt'!$E4</f>
        <v>0</v>
      </c>
      <c r="H4" s="10">
        <f>'prov lvl hist forec Mt'!H4*'city lvl hist forec Mt'!$E4</f>
        <v>0</v>
      </c>
      <c r="I4" s="10">
        <f>'prov lvl hist forec Mt'!I4*'city lvl hist forec Mt'!$E4</f>
        <v>0</v>
      </c>
      <c r="J4" s="10">
        <f>'prov lvl hist forec Mt'!J4*'city lvl hist forec Mt'!$E4</f>
        <v>0</v>
      </c>
      <c r="K4" s="10">
        <f>'prov lvl hist forec Mt'!K4*'city lvl hist forec Mt'!$E4</f>
        <v>0</v>
      </c>
      <c r="L4" s="10">
        <f>'prov lvl hist forec Mt'!L4*'city lvl hist forec Mt'!$E4</f>
        <v>0</v>
      </c>
      <c r="M4" s="10">
        <f>'prov lvl hist forec Mt'!M4*'city lvl hist forec Mt'!$E4</f>
        <v>0</v>
      </c>
      <c r="N4" s="10">
        <f>'prov lvl hist forec Mt'!N4*'city lvl hist forec Mt'!$E4</f>
        <v>0</v>
      </c>
      <c r="O4" s="10">
        <f>'prov lvl hist forec Mt'!O4*'city lvl hist forec Mt'!$E4</f>
        <v>0</v>
      </c>
      <c r="P4" s="10">
        <f>'prov lvl hist forec Mt'!P4*'city lvl hist forec Mt'!$E4</f>
        <v>0</v>
      </c>
      <c r="Q4" s="10">
        <f>'prov lvl hist forec Mt'!Q4*'city lvl hist forec Mt'!$E4</f>
        <v>0</v>
      </c>
      <c r="R4" s="10">
        <f>'prov lvl hist forec Mt'!R4*'city lvl hist forec Mt'!$E4</f>
        <v>0</v>
      </c>
      <c r="S4" s="10">
        <f>'prov lvl hist forec Mt'!S4*'city lvl hist forec Mt'!$E4</f>
        <v>0</v>
      </c>
      <c r="T4" s="10">
        <f>'prov lvl hist forec Mt'!T4*'city lvl hist forec Mt'!$E4</f>
        <v>0</v>
      </c>
      <c r="U4" s="10">
        <f>'prov lvl hist forec Mt'!U4*'city lvl hist forec Mt'!$E4</f>
        <v>0</v>
      </c>
    </row>
    <row r="5" spans="1:21" x14ac:dyDescent="0.25">
      <c r="A5" t="s">
        <v>80</v>
      </c>
      <c r="B5" t="s">
        <v>81</v>
      </c>
      <c r="C5" t="s">
        <v>82</v>
      </c>
      <c r="D5" t="s">
        <v>63</v>
      </c>
      <c r="E5" s="5">
        <v>0</v>
      </c>
      <c r="F5" s="10">
        <f>'prov lvl hist forec Mt'!F5*'city lvl hist forec Mt'!$E5</f>
        <v>0</v>
      </c>
      <c r="G5" s="10">
        <f>'prov lvl hist forec Mt'!G5*'city lvl hist forec Mt'!$E5</f>
        <v>0</v>
      </c>
      <c r="H5" s="10">
        <f>'prov lvl hist forec Mt'!H5*'city lvl hist forec Mt'!$E5</f>
        <v>0</v>
      </c>
      <c r="I5" s="10">
        <f>'prov lvl hist forec Mt'!I5*'city lvl hist forec Mt'!$E5</f>
        <v>0</v>
      </c>
      <c r="J5" s="10">
        <f>'prov lvl hist forec Mt'!J5*'city lvl hist forec Mt'!$E5</f>
        <v>0</v>
      </c>
      <c r="K5" s="10">
        <f>'prov lvl hist forec Mt'!K5*'city lvl hist forec Mt'!$E5</f>
        <v>0</v>
      </c>
      <c r="L5" s="10">
        <f>'prov lvl hist forec Mt'!L5*'city lvl hist forec Mt'!$E5</f>
        <v>0</v>
      </c>
      <c r="M5" s="10">
        <f>'prov lvl hist forec Mt'!M5*'city lvl hist forec Mt'!$E5</f>
        <v>0</v>
      </c>
      <c r="N5" s="10">
        <f>'prov lvl hist forec Mt'!N5*'city lvl hist forec Mt'!$E5</f>
        <v>0</v>
      </c>
      <c r="O5" s="10">
        <f>'prov lvl hist forec Mt'!O5*'city lvl hist forec Mt'!$E5</f>
        <v>0</v>
      </c>
      <c r="P5" s="10">
        <f>'prov lvl hist forec Mt'!P5*'city lvl hist forec Mt'!$E5</f>
        <v>0</v>
      </c>
      <c r="Q5" s="10">
        <f>'prov lvl hist forec Mt'!Q5*'city lvl hist forec Mt'!$E5</f>
        <v>0</v>
      </c>
      <c r="R5" s="10">
        <f>'prov lvl hist forec Mt'!R5*'city lvl hist forec Mt'!$E5</f>
        <v>0</v>
      </c>
      <c r="S5" s="10">
        <f>'prov lvl hist forec Mt'!S5*'city lvl hist forec Mt'!$E5</f>
        <v>0</v>
      </c>
      <c r="T5" s="10">
        <f>'prov lvl hist forec Mt'!T5*'city lvl hist forec Mt'!$E5</f>
        <v>0</v>
      </c>
      <c r="U5" s="10">
        <f>'prov lvl hist forec Mt'!U5*'city lvl hist forec Mt'!$E5</f>
        <v>0</v>
      </c>
    </row>
    <row r="6" spans="1:21" x14ac:dyDescent="0.25">
      <c r="A6" t="s">
        <v>83</v>
      </c>
      <c r="B6" t="s">
        <v>84</v>
      </c>
      <c r="C6" t="s">
        <v>85</v>
      </c>
      <c r="D6" t="s">
        <v>37</v>
      </c>
      <c r="E6" s="5">
        <v>0</v>
      </c>
      <c r="F6" s="10">
        <f>'prov lvl hist forec Mt'!F6*'city lvl hist forec Mt'!$E6</f>
        <v>0</v>
      </c>
      <c r="G6" s="10">
        <f>'prov lvl hist forec Mt'!G6*'city lvl hist forec Mt'!$E6</f>
        <v>0</v>
      </c>
      <c r="H6" s="10">
        <f>'prov lvl hist forec Mt'!H6*'city lvl hist forec Mt'!$E6</f>
        <v>0</v>
      </c>
      <c r="I6" s="10">
        <f>'prov lvl hist forec Mt'!I6*'city lvl hist forec Mt'!$E6</f>
        <v>0</v>
      </c>
      <c r="J6" s="10">
        <f>'prov lvl hist forec Mt'!J6*'city lvl hist forec Mt'!$E6</f>
        <v>0</v>
      </c>
      <c r="K6" s="10">
        <f>'prov lvl hist forec Mt'!K6*'city lvl hist forec Mt'!$E6</f>
        <v>0</v>
      </c>
      <c r="L6" s="10">
        <f>'prov lvl hist forec Mt'!L6*'city lvl hist forec Mt'!$E6</f>
        <v>0</v>
      </c>
      <c r="M6" s="10">
        <f>'prov lvl hist forec Mt'!M6*'city lvl hist forec Mt'!$E6</f>
        <v>0</v>
      </c>
      <c r="N6" s="10">
        <f>'prov lvl hist forec Mt'!N6*'city lvl hist forec Mt'!$E6</f>
        <v>0</v>
      </c>
      <c r="O6" s="10">
        <f>'prov lvl hist forec Mt'!O6*'city lvl hist forec Mt'!$E6</f>
        <v>0</v>
      </c>
      <c r="P6" s="10">
        <f>'prov lvl hist forec Mt'!P6*'city lvl hist forec Mt'!$E6</f>
        <v>0</v>
      </c>
      <c r="Q6" s="10">
        <f>'prov lvl hist forec Mt'!Q6*'city lvl hist forec Mt'!$E6</f>
        <v>0</v>
      </c>
      <c r="R6" s="10">
        <f>'prov lvl hist forec Mt'!R6*'city lvl hist forec Mt'!$E6</f>
        <v>0</v>
      </c>
      <c r="S6" s="10">
        <f>'prov lvl hist forec Mt'!S6*'city lvl hist forec Mt'!$E6</f>
        <v>0</v>
      </c>
      <c r="T6" s="10">
        <f>'prov lvl hist forec Mt'!T6*'city lvl hist forec Mt'!$E6</f>
        <v>0</v>
      </c>
      <c r="U6" s="10">
        <f>'prov lvl hist forec Mt'!U6*'city lvl hist forec Mt'!$E6</f>
        <v>0</v>
      </c>
    </row>
    <row r="7" spans="1:21" x14ac:dyDescent="0.25">
      <c r="A7" t="s">
        <v>86</v>
      </c>
      <c r="B7" t="s">
        <v>87</v>
      </c>
      <c r="C7" t="s">
        <v>88</v>
      </c>
      <c r="D7" t="s">
        <v>56</v>
      </c>
      <c r="E7" s="5">
        <v>4.6738021311657087E-2</v>
      </c>
      <c r="F7" s="10">
        <f>'prov lvl hist forec Mt'!F7*'city lvl hist forec Mt'!$E7</f>
        <v>0.29492129084234814</v>
      </c>
      <c r="G7" s="10">
        <f>'prov lvl hist forec Mt'!G7*'city lvl hist forec Mt'!$E7</f>
        <v>0.31354083402358451</v>
      </c>
      <c r="H7" s="10">
        <f>'prov lvl hist forec Mt'!H7*'city lvl hist forec Mt'!$E7</f>
        <v>0.30018987849934281</v>
      </c>
      <c r="I7" s="10">
        <f>'prov lvl hist forec Mt'!I7*'city lvl hist forec Mt'!$E7</f>
        <v>0.27545998120660331</v>
      </c>
      <c r="J7" s="10">
        <f>'prov lvl hist forec Mt'!J7*'city lvl hist forec Mt'!$E7</f>
        <v>0.30632892890201774</v>
      </c>
      <c r="K7" s="10">
        <f>'prov lvl hist forec Mt'!K7*'city lvl hist forec Mt'!$E7</f>
        <v>0.31393429897785291</v>
      </c>
      <c r="L7" s="10">
        <f>'prov lvl hist forec Mt'!L7*'city lvl hist forec Mt'!$E7</f>
        <v>0.32172849109605201</v>
      </c>
      <c r="M7" s="10">
        <f>'prov lvl hist forec Mt'!M7*'city lvl hist forec Mt'!$E7</f>
        <v>0.32971619322884077</v>
      </c>
      <c r="N7" s="10">
        <f>'prov lvl hist forec Mt'!N7*'city lvl hist forec Mt'!$E7</f>
        <v>0.33790220973890084</v>
      </c>
      <c r="O7" s="10">
        <f>'prov lvl hist forec Mt'!O7*'city lvl hist forec Mt'!$E7</f>
        <v>0.3462914642690495</v>
      </c>
      <c r="P7" s="10">
        <f>'prov lvl hist forec Mt'!P7*'city lvl hist forec Mt'!$E7</f>
        <v>0.35488900270366269</v>
      </c>
      <c r="Q7" s="10">
        <f>'prov lvl hist forec Mt'!Q7*'city lvl hist forec Mt'!$E7</f>
        <v>0.36369999620362298</v>
      </c>
      <c r="R7" s="10">
        <f>'prov lvl hist forec Mt'!R7*'city lvl hist forec Mt'!$E7</f>
        <v>0.37272974431661676</v>
      </c>
      <c r="S7" s="10">
        <f>'prov lvl hist forec Mt'!S7*'city lvl hist forec Mt'!$E7</f>
        <v>0.38198367816465378</v>
      </c>
      <c r="T7" s="10">
        <f>'prov lvl hist forec Mt'!T7*'city lvl hist forec Mt'!$E7</f>
        <v>0.39146736371072305</v>
      </c>
      <c r="U7" s="10">
        <f>'prov lvl hist forec Mt'!U7*'city lvl hist forec Mt'!$E7</f>
        <v>0.40118650510655235</v>
      </c>
    </row>
    <row r="8" spans="1:21" x14ac:dyDescent="0.25">
      <c r="A8" t="s">
        <v>89</v>
      </c>
      <c r="B8" t="s">
        <v>90</v>
      </c>
      <c r="C8" t="s">
        <v>91</v>
      </c>
      <c r="D8" t="s">
        <v>48</v>
      </c>
      <c r="E8" s="5">
        <v>0</v>
      </c>
      <c r="F8" s="10">
        <f>'prov lvl hist forec Mt'!F8*'city lvl hist forec Mt'!$E8</f>
        <v>0</v>
      </c>
      <c r="G8" s="10">
        <f>'prov lvl hist forec Mt'!G8*'city lvl hist forec Mt'!$E8</f>
        <v>0</v>
      </c>
      <c r="H8" s="10">
        <f>'prov lvl hist forec Mt'!H8*'city lvl hist forec Mt'!$E8</f>
        <v>0</v>
      </c>
      <c r="I8" s="10">
        <f>'prov lvl hist forec Mt'!I8*'city lvl hist forec Mt'!$E8</f>
        <v>0</v>
      </c>
      <c r="J8" s="10">
        <f>'prov lvl hist forec Mt'!J8*'city lvl hist forec Mt'!$E8</f>
        <v>0</v>
      </c>
      <c r="K8" s="10">
        <f>'prov lvl hist forec Mt'!K8*'city lvl hist forec Mt'!$E8</f>
        <v>0</v>
      </c>
      <c r="L8" s="10">
        <f>'prov lvl hist forec Mt'!L8*'city lvl hist forec Mt'!$E8</f>
        <v>0</v>
      </c>
      <c r="M8" s="10">
        <f>'prov lvl hist forec Mt'!M8*'city lvl hist forec Mt'!$E8</f>
        <v>0</v>
      </c>
      <c r="N8" s="10">
        <f>'prov lvl hist forec Mt'!N8*'city lvl hist forec Mt'!$E8</f>
        <v>0</v>
      </c>
      <c r="O8" s="10">
        <f>'prov lvl hist forec Mt'!O8*'city lvl hist forec Mt'!$E8</f>
        <v>0</v>
      </c>
      <c r="P8" s="10">
        <f>'prov lvl hist forec Mt'!P8*'city lvl hist forec Mt'!$E8</f>
        <v>0</v>
      </c>
      <c r="Q8" s="10">
        <f>'prov lvl hist forec Mt'!Q8*'city lvl hist forec Mt'!$E8</f>
        <v>0</v>
      </c>
      <c r="R8" s="10">
        <f>'prov lvl hist forec Mt'!R8*'city lvl hist forec Mt'!$E8</f>
        <v>0</v>
      </c>
      <c r="S8" s="10">
        <f>'prov lvl hist forec Mt'!S8*'city lvl hist forec Mt'!$E8</f>
        <v>0</v>
      </c>
      <c r="T8" s="10">
        <f>'prov lvl hist forec Mt'!T8*'city lvl hist forec Mt'!$E8</f>
        <v>0</v>
      </c>
      <c r="U8" s="10">
        <f>'prov lvl hist forec Mt'!U8*'city lvl hist forec Mt'!$E8</f>
        <v>0</v>
      </c>
    </row>
    <row r="9" spans="1:21" x14ac:dyDescent="0.25">
      <c r="A9" t="s">
        <v>92</v>
      </c>
      <c r="B9" t="s">
        <v>93</v>
      </c>
      <c r="C9" t="s">
        <v>94</v>
      </c>
      <c r="D9" t="s">
        <v>65</v>
      </c>
      <c r="E9" s="5">
        <v>0</v>
      </c>
      <c r="F9" s="10">
        <f>'prov lvl hist forec Mt'!F9*'city lvl hist forec Mt'!$E9</f>
        <v>0</v>
      </c>
      <c r="G9" s="10">
        <f>'prov lvl hist forec Mt'!G9*'city lvl hist forec Mt'!$E9</f>
        <v>0</v>
      </c>
      <c r="H9" s="10">
        <f>'prov lvl hist forec Mt'!H9*'city lvl hist forec Mt'!$E9</f>
        <v>0</v>
      </c>
      <c r="I9" s="10">
        <f>'prov lvl hist forec Mt'!I9*'city lvl hist forec Mt'!$E9</f>
        <v>0</v>
      </c>
      <c r="J9" s="10">
        <f>'prov lvl hist forec Mt'!J9*'city lvl hist forec Mt'!$E9</f>
        <v>0</v>
      </c>
      <c r="K9" s="10">
        <f>'prov lvl hist forec Mt'!K9*'city lvl hist forec Mt'!$E9</f>
        <v>0</v>
      </c>
      <c r="L9" s="10">
        <f>'prov lvl hist forec Mt'!L9*'city lvl hist forec Mt'!$E9</f>
        <v>0</v>
      </c>
      <c r="M9" s="10">
        <f>'prov lvl hist forec Mt'!M9*'city lvl hist forec Mt'!$E9</f>
        <v>0</v>
      </c>
      <c r="N9" s="10">
        <f>'prov lvl hist forec Mt'!N9*'city lvl hist forec Mt'!$E9</f>
        <v>0</v>
      </c>
      <c r="O9" s="10">
        <f>'prov lvl hist forec Mt'!O9*'city lvl hist forec Mt'!$E9</f>
        <v>0</v>
      </c>
      <c r="P9" s="10">
        <f>'prov lvl hist forec Mt'!P9*'city lvl hist forec Mt'!$E9</f>
        <v>0</v>
      </c>
      <c r="Q9" s="10">
        <f>'prov lvl hist forec Mt'!Q9*'city lvl hist forec Mt'!$E9</f>
        <v>0</v>
      </c>
      <c r="R9" s="10">
        <f>'prov lvl hist forec Mt'!R9*'city lvl hist forec Mt'!$E9</f>
        <v>0</v>
      </c>
      <c r="S9" s="10">
        <f>'prov lvl hist forec Mt'!S9*'city lvl hist forec Mt'!$E9</f>
        <v>0</v>
      </c>
      <c r="T9" s="10">
        <f>'prov lvl hist forec Mt'!T9*'city lvl hist forec Mt'!$E9</f>
        <v>0</v>
      </c>
      <c r="U9" s="10">
        <f>'prov lvl hist forec Mt'!U9*'city lvl hist forec Mt'!$E9</f>
        <v>0</v>
      </c>
    </row>
    <row r="10" spans="1:21" x14ac:dyDescent="0.25">
      <c r="A10" t="s">
        <v>95</v>
      </c>
      <c r="B10" t="s">
        <v>96</v>
      </c>
      <c r="C10" t="s">
        <v>97</v>
      </c>
      <c r="D10" t="s">
        <v>43</v>
      </c>
      <c r="E10" s="5">
        <v>4.3416709952667484E-2</v>
      </c>
      <c r="F10" s="10">
        <f>'prov lvl hist forec Mt'!F10*'city lvl hist forec Mt'!$E10</f>
        <v>0.44247450810322853</v>
      </c>
      <c r="G10" s="10">
        <f>'prov lvl hist forec Mt'!G10*'city lvl hist forec Mt'!$E10</f>
        <v>0.48093559304790601</v>
      </c>
      <c r="H10" s="10">
        <f>'prov lvl hist forec Mt'!H10*'city lvl hist forec Mt'!$E10</f>
        <v>0.56648614217186122</v>
      </c>
      <c r="I10" s="10">
        <f>'prov lvl hist forec Mt'!I10*'city lvl hist forec Mt'!$E10</f>
        <v>0.42401611222144414</v>
      </c>
      <c r="J10" s="10">
        <f>'prov lvl hist forec Mt'!J10*'city lvl hist forec Mt'!$E10</f>
        <v>0.47153274651744248</v>
      </c>
      <c r="K10" s="10">
        <f>'prov lvl hist forec Mt'!K10*'city lvl hist forec Mt'!$E10</f>
        <v>0.48323970822358697</v>
      </c>
      <c r="L10" s="10">
        <f>'prov lvl hist forec Mt'!L10*'city lvl hist forec Mt'!$E10</f>
        <v>0.49523732408556959</v>
      </c>
      <c r="M10" s="10">
        <f>'prov lvl hist forec Mt'!M10*'city lvl hist forec Mt'!$E10</f>
        <v>0.50753281030862185</v>
      </c>
      <c r="N10" s="10">
        <f>'prov lvl hist forec Mt'!N10*'city lvl hist forec Mt'!$E10</f>
        <v>0.52013356225804164</v>
      </c>
      <c r="O10" s="10">
        <f>'prov lvl hist forec Mt'!O10*'city lvl hist forec Mt'!$E10</f>
        <v>0.53304715890728327</v>
      </c>
      <c r="P10" s="10">
        <f>'prov lvl hist forec Mt'!P10*'city lvl hist forec Mt'!$E10</f>
        <v>0.5462813673964827</v>
      </c>
      <c r="Q10" s="10">
        <f>'prov lvl hist forec Mt'!Q10*'city lvl hist forec Mt'!$E10</f>
        <v>0.55984414770415813</v>
      </c>
      <c r="R10" s="10">
        <f>'prov lvl hist forec Mt'!R10*'city lvl hist forec Mt'!$E10</f>
        <v>0.57374365743489786</v>
      </c>
      <c r="S10" s="10">
        <f>'prov lvl hist forec Mt'!S10*'city lvl hist forec Mt'!$E10</f>
        <v>0.5879882567259147</v>
      </c>
      <c r="T10" s="10">
        <f>'prov lvl hist forec Mt'!T10*'city lvl hist forec Mt'!$E10</f>
        <v>0.60258651327541668</v>
      </c>
      <c r="U10" s="10">
        <f>'prov lvl hist forec Mt'!U10*'city lvl hist forec Mt'!$E10</f>
        <v>0.61754720749582015</v>
      </c>
    </row>
    <row r="11" spans="1:21" x14ac:dyDescent="0.25">
      <c r="A11" t="s">
        <v>98</v>
      </c>
      <c r="B11" t="s">
        <v>99</v>
      </c>
      <c r="C11" t="s">
        <v>100</v>
      </c>
      <c r="D11" t="s">
        <v>46</v>
      </c>
      <c r="E11" s="5">
        <v>0</v>
      </c>
      <c r="F11" s="10">
        <f>'prov lvl hist forec Mt'!F11*'city lvl hist forec Mt'!$E11</f>
        <v>0</v>
      </c>
      <c r="G11" s="10">
        <f>'prov lvl hist forec Mt'!G11*'city lvl hist forec Mt'!$E11</f>
        <v>0</v>
      </c>
      <c r="H11" s="10">
        <f>'prov lvl hist forec Mt'!H11*'city lvl hist forec Mt'!$E11</f>
        <v>0</v>
      </c>
      <c r="I11" s="10">
        <f>'prov lvl hist forec Mt'!I11*'city lvl hist forec Mt'!$E11</f>
        <v>0</v>
      </c>
      <c r="J11" s="10">
        <f>'prov lvl hist forec Mt'!J11*'city lvl hist forec Mt'!$E11</f>
        <v>0</v>
      </c>
      <c r="K11" s="10">
        <f>'prov lvl hist forec Mt'!K11*'city lvl hist forec Mt'!$E11</f>
        <v>0</v>
      </c>
      <c r="L11" s="10">
        <f>'prov lvl hist forec Mt'!L11*'city lvl hist forec Mt'!$E11</f>
        <v>0</v>
      </c>
      <c r="M11" s="10">
        <f>'prov lvl hist forec Mt'!M11*'city lvl hist forec Mt'!$E11</f>
        <v>0</v>
      </c>
      <c r="N11" s="10">
        <f>'prov lvl hist forec Mt'!N11*'city lvl hist forec Mt'!$E11</f>
        <v>0</v>
      </c>
      <c r="O11" s="10">
        <f>'prov lvl hist forec Mt'!O11*'city lvl hist forec Mt'!$E11</f>
        <v>0</v>
      </c>
      <c r="P11" s="10">
        <f>'prov lvl hist forec Mt'!P11*'city lvl hist forec Mt'!$E11</f>
        <v>0</v>
      </c>
      <c r="Q11" s="10">
        <f>'prov lvl hist forec Mt'!Q11*'city lvl hist forec Mt'!$E11</f>
        <v>0</v>
      </c>
      <c r="R11" s="10">
        <f>'prov lvl hist forec Mt'!R11*'city lvl hist forec Mt'!$E11</f>
        <v>0</v>
      </c>
      <c r="S11" s="10">
        <f>'prov lvl hist forec Mt'!S11*'city lvl hist forec Mt'!$E11</f>
        <v>0</v>
      </c>
      <c r="T11" s="10">
        <f>'prov lvl hist forec Mt'!T11*'city lvl hist forec Mt'!$E11</f>
        <v>0</v>
      </c>
      <c r="U11" s="10">
        <f>'prov lvl hist forec Mt'!U11*'city lvl hist forec Mt'!$E11</f>
        <v>0</v>
      </c>
    </row>
    <row r="12" spans="1:21" x14ac:dyDescent="0.25">
      <c r="A12" t="s">
        <v>101</v>
      </c>
      <c r="B12" t="s">
        <v>102</v>
      </c>
      <c r="C12" t="s">
        <v>103</v>
      </c>
      <c r="D12" t="s">
        <v>39</v>
      </c>
      <c r="E12" s="5">
        <v>7.0078578914189588E-2</v>
      </c>
      <c r="F12" s="10">
        <f>'prov lvl hist forec Mt'!F12*'city lvl hist forec Mt'!$E12</f>
        <v>0.21518169078304883</v>
      </c>
      <c r="G12" s="10">
        <f>'prov lvl hist forec Mt'!G12*'city lvl hist forec Mt'!$E12</f>
        <v>0.18766425751318694</v>
      </c>
      <c r="H12" s="10">
        <f>'prov lvl hist forec Mt'!H12*'city lvl hist forec Mt'!$E12</f>
        <v>0.19545523386226663</v>
      </c>
      <c r="I12" s="10">
        <f>'prov lvl hist forec Mt'!I12*'city lvl hist forec Mt'!$E12</f>
        <v>0.13062947025818372</v>
      </c>
      <c r="J12" s="10">
        <f>'prov lvl hist forec Mt'!J12*'city lvl hist forec Mt'!$E12</f>
        <v>0.14526823654000945</v>
      </c>
      <c r="K12" s="10">
        <f>'prov lvl hist forec Mt'!K12*'city lvl hist forec Mt'!$E12</f>
        <v>0.14887487827349108</v>
      </c>
      <c r="L12" s="10">
        <f>'prov lvl hist forec Mt'!L12*'city lvl hist forec Mt'!$E12</f>
        <v>0.15257106377031363</v>
      </c>
      <c r="M12" s="10">
        <f>'prov lvl hist forec Mt'!M12*'city lvl hist forec Mt'!$E12</f>
        <v>0.1563590161749272</v>
      </c>
      <c r="N12" s="10">
        <f>'prov lvl hist forec Mt'!N12*'city lvl hist forec Mt'!$E12</f>
        <v>0.16024101382681788</v>
      </c>
      <c r="O12" s="10">
        <f>'prov lvl hist forec Mt'!O12*'city lvl hist forec Mt'!$E12</f>
        <v>0.16421939163086069</v>
      </c>
      <c r="P12" s="10">
        <f>'prov lvl hist forec Mt'!P12*'city lvl hist forec Mt'!$E12</f>
        <v>0.16829654246169423</v>
      </c>
      <c r="Q12" s="10">
        <f>'prov lvl hist forec Mt'!Q12*'city lvl hist forec Mt'!$E12</f>
        <v>0.17247491860296332</v>
      </c>
      <c r="R12" s="10">
        <f>'prov lvl hist forec Mt'!R12*'city lvl hist forec Mt'!$E12</f>
        <v>0.17675703322229355</v>
      </c>
      <c r="S12" s="10">
        <f>'prov lvl hist forec Mt'!S12*'city lvl hist forec Mt'!$E12</f>
        <v>0.18114546188288616</v>
      </c>
      <c r="T12" s="10">
        <f>'prov lvl hist forec Mt'!T12*'city lvl hist forec Mt'!$E12</f>
        <v>0.1856428440926419</v>
      </c>
      <c r="U12" s="10">
        <f>'prov lvl hist forec Mt'!U12*'city lvl hist forec Mt'!$E12</f>
        <v>0.19025188489174555</v>
      </c>
    </row>
    <row r="13" spans="1:21" x14ac:dyDescent="0.25">
      <c r="A13" t="s">
        <v>104</v>
      </c>
      <c r="B13" t="s">
        <v>105</v>
      </c>
      <c r="C13" t="s">
        <v>106</v>
      </c>
      <c r="D13" t="s">
        <v>55</v>
      </c>
      <c r="E13" s="5">
        <v>7.1827323364442391E-2</v>
      </c>
      <c r="F13" s="10">
        <f>'prov lvl hist forec Mt'!F13*'city lvl hist forec Mt'!$E13</f>
        <v>0.56446480867474913</v>
      </c>
      <c r="G13" s="10">
        <f>'prov lvl hist forec Mt'!G13*'city lvl hist forec Mt'!$E13</f>
        <v>0.58676501984478124</v>
      </c>
      <c r="H13" s="10">
        <f>'prov lvl hist forec Mt'!H13*'city lvl hist forec Mt'!$E13</f>
        <v>0.54385773424617889</v>
      </c>
      <c r="I13" s="10">
        <f>'prov lvl hist forec Mt'!I13*'city lvl hist forec Mt'!$E13</f>
        <v>0.49644929603132204</v>
      </c>
      <c r="J13" s="10">
        <f>'prov lvl hist forec Mt'!J13*'city lvl hist forec Mt'!$E13</f>
        <v>0.55208303014212956</v>
      </c>
      <c r="K13" s="10">
        <f>'prov lvl hist forec Mt'!K13*'city lvl hist forec Mt'!$E13</f>
        <v>0.56578985101559143</v>
      </c>
      <c r="L13" s="10">
        <f>'prov lvl hist forec Mt'!L13*'city lvl hist forec Mt'!$E13</f>
        <v>0.57983697747390139</v>
      </c>
      <c r="M13" s="10">
        <f>'prov lvl hist forec Mt'!M13*'city lvl hist forec Mt'!$E13</f>
        <v>0.59423285844129536</v>
      </c>
      <c r="N13" s="10">
        <f>'prov lvl hist forec Mt'!N13*'city lvl hist forec Mt'!$E13</f>
        <v>0.60898615260736166</v>
      </c>
      <c r="O13" s="10">
        <f>'prov lvl hist forec Mt'!O13*'city lvl hist forec Mt'!$E13</f>
        <v>0.62410573363498156</v>
      </c>
      <c r="P13" s="10">
        <f>'prov lvl hist forec Mt'!P13*'city lvl hist forec Mt'!$E13</f>
        <v>0.63960069549757115</v>
      </c>
      <c r="Q13" s="10">
        <f>'prov lvl hist forec Mt'!Q13*'city lvl hist forec Mt'!$E13</f>
        <v>0.65548035794883308</v>
      </c>
      <c r="R13" s="10">
        <f>'prov lvl hist forec Mt'!R13*'city lvl hist forec Mt'!$E13</f>
        <v>0.67175427212830774</v>
      </c>
      <c r="S13" s="10">
        <f>'prov lvl hist forec Mt'!S13*'city lvl hist forec Mt'!$E13</f>
        <v>0.68843222630609702</v>
      </c>
      <c r="T13" s="10">
        <f>'prov lvl hist forec Mt'!T13*'city lvl hist forec Mt'!$E13</f>
        <v>0.70552425177021427</v>
      </c>
      <c r="U13" s="10">
        <f>'prov lvl hist forec Mt'!U13*'city lvl hist forec Mt'!$E13</f>
        <v>0.72304062886010234</v>
      </c>
    </row>
    <row r="14" spans="1:21" x14ac:dyDescent="0.25">
      <c r="A14" t="s">
        <v>107</v>
      </c>
      <c r="B14" t="s">
        <v>108</v>
      </c>
      <c r="C14" t="s">
        <v>109</v>
      </c>
      <c r="D14" t="s">
        <v>47</v>
      </c>
      <c r="E14" s="5">
        <v>4.1526733198902828E-2</v>
      </c>
      <c r="F14" s="10">
        <f>'prov lvl hist forec Mt'!F14*'city lvl hist forec Mt'!$E14</f>
        <v>0.77811145191613851</v>
      </c>
      <c r="G14" s="10">
        <f>'prov lvl hist forec Mt'!G14*'city lvl hist forec Mt'!$E14</f>
        <v>0.94462945760911421</v>
      </c>
      <c r="H14" s="10">
        <f>'prov lvl hist forec Mt'!H14*'city lvl hist forec Mt'!$E14</f>
        <v>1.119290198568152</v>
      </c>
      <c r="I14" s="10">
        <f>'prov lvl hist forec Mt'!I14*'city lvl hist forec Mt'!$E14</f>
        <v>1.1602877028742549</v>
      </c>
      <c r="J14" s="10">
        <f>'prov lvl hist forec Mt'!J14*'city lvl hist forec Mt'!$E14</f>
        <v>1.2903133430952722</v>
      </c>
      <c r="K14" s="10">
        <f>'prov lvl hist forec Mt'!K14*'city lvl hist forec Mt'!$E14</f>
        <v>1.3223485495747966</v>
      </c>
      <c r="L14" s="10">
        <f>'prov lvl hist forec Mt'!L14*'city lvl hist forec Mt'!$E14</f>
        <v>1.3551791089503269</v>
      </c>
      <c r="M14" s="10">
        <f>'prov lvl hist forec Mt'!M14*'city lvl hist forec Mt'!$E14</f>
        <v>1.3888247678162728</v>
      </c>
      <c r="N14" s="10">
        <f>'prov lvl hist forec Mt'!N14*'city lvl hist forec Mt'!$E14</f>
        <v>1.4233057630248815</v>
      </c>
      <c r="O14" s="10">
        <f>'prov lvl hist forec Mt'!O14*'city lvl hist forec Mt'!$E14</f>
        <v>1.4586428338580961</v>
      </c>
      <c r="P14" s="10">
        <f>'prov lvl hist forec Mt'!P14*'city lvl hist forec Mt'!$E14</f>
        <v>1.4948572345016091</v>
      </c>
      <c r="Q14" s="10">
        <f>'prov lvl hist forec Mt'!Q14*'city lvl hist forec Mt'!$E14</f>
        <v>1.5319707468286179</v>
      </c>
      <c r="R14" s="10">
        <f>'prov lvl hist forec Mt'!R14*'city lvl hist forec Mt'!$E14</f>
        <v>1.5700056935009645</v>
      </c>
      <c r="S14" s="10">
        <f>'prov lvl hist forec Mt'!S14*'city lvl hist forec Mt'!$E14</f>
        <v>1.6089849513955479</v>
      </c>
      <c r="T14" s="10">
        <f>'prov lvl hist forec Mt'!T14*'city lvl hist forec Mt'!$E14</f>
        <v>1.648931965364075</v>
      </c>
      <c r="U14" s="10">
        <f>'prov lvl hist forec Mt'!U14*'city lvl hist forec Mt'!$E14</f>
        <v>1.6898707623344369</v>
      </c>
    </row>
    <row r="15" spans="1:21" x14ac:dyDescent="0.25">
      <c r="A15" t="s">
        <v>110</v>
      </c>
      <c r="B15" t="s">
        <v>111</v>
      </c>
      <c r="C15" t="s">
        <v>112</v>
      </c>
      <c r="D15" t="s">
        <v>60</v>
      </c>
      <c r="E15" s="5">
        <v>0</v>
      </c>
      <c r="F15" s="10">
        <f>'prov lvl hist forec Mt'!F15*'city lvl hist forec Mt'!$E15</f>
        <v>0</v>
      </c>
      <c r="G15" s="10">
        <f>'prov lvl hist forec Mt'!G15*'city lvl hist forec Mt'!$E15</f>
        <v>0</v>
      </c>
      <c r="H15" s="10">
        <f>'prov lvl hist forec Mt'!H15*'city lvl hist forec Mt'!$E15</f>
        <v>0</v>
      </c>
      <c r="I15" s="10">
        <f>'prov lvl hist forec Mt'!I15*'city lvl hist forec Mt'!$E15</f>
        <v>0</v>
      </c>
      <c r="J15" s="10">
        <f>'prov lvl hist forec Mt'!J15*'city lvl hist forec Mt'!$E15</f>
        <v>0</v>
      </c>
      <c r="K15" s="10">
        <f>'prov lvl hist forec Mt'!K15*'city lvl hist forec Mt'!$E15</f>
        <v>0</v>
      </c>
      <c r="L15" s="10">
        <f>'prov lvl hist forec Mt'!L15*'city lvl hist forec Mt'!$E15</f>
        <v>0</v>
      </c>
      <c r="M15" s="10">
        <f>'prov lvl hist forec Mt'!M15*'city lvl hist forec Mt'!$E15</f>
        <v>0</v>
      </c>
      <c r="N15" s="10">
        <f>'prov lvl hist forec Mt'!N15*'city lvl hist forec Mt'!$E15</f>
        <v>0</v>
      </c>
      <c r="O15" s="10">
        <f>'prov lvl hist forec Mt'!O15*'city lvl hist forec Mt'!$E15</f>
        <v>0</v>
      </c>
      <c r="P15" s="10">
        <f>'prov lvl hist forec Mt'!P15*'city lvl hist forec Mt'!$E15</f>
        <v>0</v>
      </c>
      <c r="Q15" s="10">
        <f>'prov lvl hist forec Mt'!Q15*'city lvl hist forec Mt'!$E15</f>
        <v>0</v>
      </c>
      <c r="R15" s="10">
        <f>'prov lvl hist forec Mt'!R15*'city lvl hist forec Mt'!$E15</f>
        <v>0</v>
      </c>
      <c r="S15" s="10">
        <f>'prov lvl hist forec Mt'!S15*'city lvl hist forec Mt'!$E15</f>
        <v>0</v>
      </c>
      <c r="T15" s="10">
        <f>'prov lvl hist forec Mt'!T15*'city lvl hist forec Mt'!$E15</f>
        <v>0</v>
      </c>
      <c r="U15" s="10">
        <f>'prov lvl hist forec Mt'!U15*'city lvl hist forec Mt'!$E15</f>
        <v>0</v>
      </c>
    </row>
    <row r="16" spans="1:21" x14ac:dyDescent="0.25">
      <c r="A16" t="s">
        <v>113</v>
      </c>
      <c r="B16" t="s">
        <v>114</v>
      </c>
      <c r="C16" t="s">
        <v>115</v>
      </c>
      <c r="D16" t="s">
        <v>60</v>
      </c>
      <c r="E16" s="5">
        <v>0</v>
      </c>
      <c r="F16" s="10">
        <f>'prov lvl hist forec Mt'!F16*'city lvl hist forec Mt'!$E16</f>
        <v>0</v>
      </c>
      <c r="G16" s="10">
        <f>'prov lvl hist forec Mt'!G16*'city lvl hist forec Mt'!$E16</f>
        <v>0</v>
      </c>
      <c r="H16" s="10">
        <f>'prov lvl hist forec Mt'!H16*'city lvl hist forec Mt'!$E16</f>
        <v>0</v>
      </c>
      <c r="I16" s="10">
        <f>'prov lvl hist forec Mt'!I16*'city lvl hist forec Mt'!$E16</f>
        <v>0</v>
      </c>
      <c r="J16" s="10">
        <f>'prov lvl hist forec Mt'!J16*'city lvl hist forec Mt'!$E16</f>
        <v>0</v>
      </c>
      <c r="K16" s="10">
        <f>'prov lvl hist forec Mt'!K16*'city lvl hist forec Mt'!$E16</f>
        <v>0</v>
      </c>
      <c r="L16" s="10">
        <f>'prov lvl hist forec Mt'!L16*'city lvl hist forec Mt'!$E16</f>
        <v>0</v>
      </c>
      <c r="M16" s="10">
        <f>'prov lvl hist forec Mt'!M16*'city lvl hist forec Mt'!$E16</f>
        <v>0</v>
      </c>
      <c r="N16" s="10">
        <f>'prov lvl hist forec Mt'!N16*'city lvl hist forec Mt'!$E16</f>
        <v>0</v>
      </c>
      <c r="O16" s="10">
        <f>'prov lvl hist forec Mt'!O16*'city lvl hist forec Mt'!$E16</f>
        <v>0</v>
      </c>
      <c r="P16" s="10">
        <f>'prov lvl hist forec Mt'!P16*'city lvl hist forec Mt'!$E16</f>
        <v>0</v>
      </c>
      <c r="Q16" s="10">
        <f>'prov lvl hist forec Mt'!Q16*'city lvl hist forec Mt'!$E16</f>
        <v>0</v>
      </c>
      <c r="R16" s="10">
        <f>'prov lvl hist forec Mt'!R16*'city lvl hist forec Mt'!$E16</f>
        <v>0</v>
      </c>
      <c r="S16" s="10">
        <f>'prov lvl hist forec Mt'!S16*'city lvl hist forec Mt'!$E16</f>
        <v>0</v>
      </c>
      <c r="T16" s="10">
        <f>'prov lvl hist forec Mt'!T16*'city lvl hist forec Mt'!$E16</f>
        <v>0</v>
      </c>
      <c r="U16" s="10">
        <f>'prov lvl hist forec Mt'!U16*'city lvl hist forec Mt'!$E16</f>
        <v>0</v>
      </c>
    </row>
    <row r="17" spans="1:21" x14ac:dyDescent="0.25">
      <c r="A17" t="s">
        <v>116</v>
      </c>
      <c r="B17" t="s">
        <v>117</v>
      </c>
      <c r="C17" t="s">
        <v>118</v>
      </c>
      <c r="D17" t="s">
        <v>62</v>
      </c>
      <c r="E17" s="5">
        <v>0</v>
      </c>
      <c r="F17" s="10">
        <f>'prov lvl hist forec Mt'!F17*'city lvl hist forec Mt'!$E17</f>
        <v>0</v>
      </c>
      <c r="G17" s="10">
        <f>'prov lvl hist forec Mt'!G17*'city lvl hist forec Mt'!$E17</f>
        <v>0</v>
      </c>
      <c r="H17" s="10">
        <f>'prov lvl hist forec Mt'!H17*'city lvl hist forec Mt'!$E17</f>
        <v>0</v>
      </c>
      <c r="I17" s="10">
        <f>'prov lvl hist forec Mt'!I17*'city lvl hist forec Mt'!$E17</f>
        <v>0</v>
      </c>
      <c r="J17" s="10">
        <f>'prov lvl hist forec Mt'!J17*'city lvl hist forec Mt'!$E17</f>
        <v>0</v>
      </c>
      <c r="K17" s="10">
        <f>'prov lvl hist forec Mt'!K17*'city lvl hist forec Mt'!$E17</f>
        <v>0</v>
      </c>
      <c r="L17" s="10">
        <f>'prov lvl hist forec Mt'!L17*'city lvl hist forec Mt'!$E17</f>
        <v>0</v>
      </c>
      <c r="M17" s="10">
        <f>'prov lvl hist forec Mt'!M17*'city lvl hist forec Mt'!$E17</f>
        <v>0</v>
      </c>
      <c r="N17" s="10">
        <f>'prov lvl hist forec Mt'!N17*'city lvl hist forec Mt'!$E17</f>
        <v>0</v>
      </c>
      <c r="O17" s="10">
        <f>'prov lvl hist forec Mt'!O17*'city lvl hist forec Mt'!$E17</f>
        <v>0</v>
      </c>
      <c r="P17" s="10">
        <f>'prov lvl hist forec Mt'!P17*'city lvl hist forec Mt'!$E17</f>
        <v>0</v>
      </c>
      <c r="Q17" s="10">
        <f>'prov lvl hist forec Mt'!Q17*'city lvl hist forec Mt'!$E17</f>
        <v>0</v>
      </c>
      <c r="R17" s="10">
        <f>'prov lvl hist forec Mt'!R17*'city lvl hist forec Mt'!$E17</f>
        <v>0</v>
      </c>
      <c r="S17" s="10">
        <f>'prov lvl hist forec Mt'!S17*'city lvl hist forec Mt'!$E17</f>
        <v>0</v>
      </c>
      <c r="T17" s="10">
        <f>'prov lvl hist forec Mt'!T17*'city lvl hist forec Mt'!$E17</f>
        <v>0</v>
      </c>
      <c r="U17" s="10">
        <f>'prov lvl hist forec Mt'!U17*'city lvl hist forec Mt'!$E17</f>
        <v>0</v>
      </c>
    </row>
    <row r="18" spans="1:21" x14ac:dyDescent="0.25">
      <c r="A18" t="s">
        <v>119</v>
      </c>
      <c r="B18" t="s">
        <v>120</v>
      </c>
      <c r="C18" t="s">
        <v>121</v>
      </c>
      <c r="D18" t="s">
        <v>40</v>
      </c>
      <c r="E18" s="5">
        <v>3.9136707373194843E-2</v>
      </c>
      <c r="F18" s="10">
        <f>'prov lvl hist forec Mt'!F18*'city lvl hist forec Mt'!$E18</f>
        <v>6.3484906975141184E-2</v>
      </c>
      <c r="G18" s="10">
        <f>'prov lvl hist forec Mt'!G18*'city lvl hist forec Mt'!$E18</f>
        <v>3.665276802715299E-2</v>
      </c>
      <c r="H18" s="10">
        <f>'prov lvl hist forec Mt'!H18*'city lvl hist forec Mt'!$E18</f>
        <v>7.3529017662245705E-2</v>
      </c>
      <c r="I18" s="10">
        <f>'prov lvl hist forec Mt'!I18*'city lvl hist forec Mt'!$E18</f>
        <v>7.6746906056664482E-2</v>
      </c>
      <c r="J18" s="10">
        <f>'prov lvl hist forec Mt'!J18*'city lvl hist forec Mt'!$E18</f>
        <v>8.5347415714984581E-2</v>
      </c>
      <c r="K18" s="10">
        <f>'prov lvl hist forec Mt'!K18*'city lvl hist forec Mt'!$E18</f>
        <v>8.746637550064762E-2</v>
      </c>
      <c r="L18" s="10">
        <f>'prov lvl hist forec Mt'!L18*'city lvl hist forec Mt'!$E18</f>
        <v>8.9637943681487559E-2</v>
      </c>
      <c r="M18" s="10">
        <f>'prov lvl hist forec Mt'!M18*'city lvl hist forec Mt'!$E18</f>
        <v>9.1863426390476649E-2</v>
      </c>
      <c r="N18" s="10">
        <f>'prov lvl hist forec Mt'!N18*'city lvl hist forec Mt'!$E18</f>
        <v>9.4144162188554995E-2</v>
      </c>
      <c r="O18" s="10">
        <f>'prov lvl hist forec Mt'!O18*'city lvl hist forec Mt'!$E18</f>
        <v>9.6481522869734507E-2</v>
      </c>
      <c r="P18" s="10">
        <f>'prov lvl hist forec Mt'!P18*'city lvl hist forec Mt'!$E18</f>
        <v>9.8876914286191969E-2</v>
      </c>
      <c r="Q18" s="10">
        <f>'prov lvl hist forec Mt'!Q18*'city lvl hist forec Mt'!$E18</f>
        <v>0.10133177719384658</v>
      </c>
      <c r="R18" s="10">
        <f>'prov lvl hist forec Mt'!R18*'city lvl hist forec Mt'!$E18</f>
        <v>0.10384758811893158</v>
      </c>
      <c r="S18" s="10">
        <f>'prov lvl hist forec Mt'!S18*'city lvl hist forec Mt'!$E18</f>
        <v>0.10642586024608029</v>
      </c>
      <c r="T18" s="10">
        <f>'prov lvl hist forec Mt'!T18*'city lvl hist forec Mt'!$E18</f>
        <v>0.10906814432846108</v>
      </c>
      <c r="U18" s="10">
        <f>'prov lvl hist forec Mt'!U18*'city lvl hist forec Mt'!$E18</f>
        <v>0.11177602962050899</v>
      </c>
    </row>
    <row r="19" spans="1:21" x14ac:dyDescent="0.25">
      <c r="A19" t="s">
        <v>122</v>
      </c>
      <c r="B19" t="s">
        <v>123</v>
      </c>
      <c r="C19" t="s">
        <v>124</v>
      </c>
      <c r="D19" t="s">
        <v>51</v>
      </c>
      <c r="E19" s="5">
        <v>5.6636041231765695E-2</v>
      </c>
      <c r="F19" s="10">
        <f>'prov lvl hist forec Mt'!F19*'city lvl hist forec Mt'!$E19</f>
        <v>0.19057659051308226</v>
      </c>
      <c r="G19" s="10">
        <f>'prov lvl hist forec Mt'!G19*'city lvl hist forec Mt'!$E19</f>
        <v>0.11282495015865296</v>
      </c>
      <c r="H19" s="10">
        <f>'prov lvl hist forec Mt'!H19*'city lvl hist forec Mt'!$E19</f>
        <v>0.14478979792298649</v>
      </c>
      <c r="I19" s="10">
        <f>'prov lvl hist forec Mt'!I19*'city lvl hist forec Mt'!$E19</f>
        <v>0.11207452348453995</v>
      </c>
      <c r="J19" s="10">
        <f>'prov lvl hist forec Mt'!J19*'city lvl hist forec Mt'!$E19</f>
        <v>0.12463396165874771</v>
      </c>
      <c r="K19" s="10">
        <f>'prov lvl hist forec Mt'!K19*'city lvl hist forec Mt'!$E19</f>
        <v>0.1277283067009537</v>
      </c>
      <c r="L19" s="10">
        <f>'prov lvl hist forec Mt'!L19*'city lvl hist forec Mt'!$E19</f>
        <v>0.13089947647947389</v>
      </c>
      <c r="M19" s="10">
        <f>'prov lvl hist forec Mt'!M19*'city lvl hist forec Mt'!$E19</f>
        <v>0.13414937835758847</v>
      </c>
      <c r="N19" s="10">
        <f>'prov lvl hist forec Mt'!N19*'city lvl hist forec Mt'!$E19</f>
        <v>0.13747996705356838</v>
      </c>
      <c r="O19" s="10">
        <f>'prov lvl hist forec Mt'!O19*'city lvl hist forec Mt'!$E19</f>
        <v>0.14089324581637985</v>
      </c>
      <c r="P19" s="10">
        <f>'prov lvl hist forec Mt'!P19*'city lvl hist forec Mt'!$E19</f>
        <v>0.14439126763057791</v>
      </c>
      <c r="Q19" s="10">
        <f>'prov lvl hist forec Mt'!Q19*'city lvl hist forec Mt'!$E19</f>
        <v>0.14797613645111551</v>
      </c>
      <c r="R19" s="10">
        <f>'prov lvl hist forec Mt'!R19*'city lvl hist forec Mt'!$E19</f>
        <v>0.15165000846880861</v>
      </c>
      <c r="S19" s="10">
        <f>'prov lvl hist forec Mt'!S19*'city lvl hist forec Mt'!$E19</f>
        <v>0.15541509340722054</v>
      </c>
      <c r="T19" s="10">
        <f>'prov lvl hist forec Mt'!T19*'city lvl hist forec Mt'!$E19</f>
        <v>0.15927365585174391</v>
      </c>
      <c r="U19" s="10">
        <f>'prov lvl hist forec Mt'!U19*'city lvl hist forec Mt'!$E19</f>
        <v>0.16322801661168115</v>
      </c>
    </row>
    <row r="20" spans="1:21" x14ac:dyDescent="0.25">
      <c r="A20" t="s">
        <v>125</v>
      </c>
      <c r="B20" t="s">
        <v>126</v>
      </c>
      <c r="C20" t="s">
        <v>127</v>
      </c>
      <c r="D20" t="s">
        <v>40</v>
      </c>
      <c r="E20" s="5">
        <v>0</v>
      </c>
      <c r="F20" s="10">
        <f>'prov lvl hist forec Mt'!F20*'city lvl hist forec Mt'!$E20</f>
        <v>0</v>
      </c>
      <c r="G20" s="10">
        <f>'prov lvl hist forec Mt'!G20*'city lvl hist forec Mt'!$E20</f>
        <v>0</v>
      </c>
      <c r="H20" s="10">
        <f>'prov lvl hist forec Mt'!H20*'city lvl hist forec Mt'!$E20</f>
        <v>0</v>
      </c>
      <c r="I20" s="10">
        <f>'prov lvl hist forec Mt'!I20*'city lvl hist forec Mt'!$E20</f>
        <v>0</v>
      </c>
      <c r="J20" s="10">
        <f>'prov lvl hist forec Mt'!J20*'city lvl hist forec Mt'!$E20</f>
        <v>0</v>
      </c>
      <c r="K20" s="10">
        <f>'prov lvl hist forec Mt'!K20*'city lvl hist forec Mt'!$E20</f>
        <v>0</v>
      </c>
      <c r="L20" s="10">
        <f>'prov lvl hist forec Mt'!L20*'city lvl hist forec Mt'!$E20</f>
        <v>0</v>
      </c>
      <c r="M20" s="10">
        <f>'prov lvl hist forec Mt'!M20*'city lvl hist forec Mt'!$E20</f>
        <v>0</v>
      </c>
      <c r="N20" s="10">
        <f>'prov lvl hist forec Mt'!N20*'city lvl hist forec Mt'!$E20</f>
        <v>0</v>
      </c>
      <c r="O20" s="10">
        <f>'prov lvl hist forec Mt'!O20*'city lvl hist forec Mt'!$E20</f>
        <v>0</v>
      </c>
      <c r="P20" s="10">
        <f>'prov lvl hist forec Mt'!P20*'city lvl hist forec Mt'!$E20</f>
        <v>0</v>
      </c>
      <c r="Q20" s="10">
        <f>'prov lvl hist forec Mt'!Q20*'city lvl hist forec Mt'!$E20</f>
        <v>0</v>
      </c>
      <c r="R20" s="10">
        <f>'prov lvl hist forec Mt'!R20*'city lvl hist forec Mt'!$E20</f>
        <v>0</v>
      </c>
      <c r="S20" s="10">
        <f>'prov lvl hist forec Mt'!S20*'city lvl hist forec Mt'!$E20</f>
        <v>0</v>
      </c>
      <c r="T20" s="10">
        <f>'prov lvl hist forec Mt'!T20*'city lvl hist forec Mt'!$E20</f>
        <v>0</v>
      </c>
      <c r="U20" s="10">
        <f>'prov lvl hist forec Mt'!U20*'city lvl hist forec Mt'!$E20</f>
        <v>0</v>
      </c>
    </row>
    <row r="21" spans="1:21" x14ac:dyDescent="0.25">
      <c r="A21" t="s">
        <v>128</v>
      </c>
      <c r="B21" t="s">
        <v>129</v>
      </c>
      <c r="C21" t="s">
        <v>130</v>
      </c>
      <c r="D21" t="s">
        <v>57</v>
      </c>
      <c r="E21" s="5">
        <v>5.9334223962813168E-2</v>
      </c>
      <c r="F21" s="10">
        <f>'prov lvl hist forec Mt'!F21*'city lvl hist forec Mt'!$E21</f>
        <v>0.11479328165769008</v>
      </c>
      <c r="G21" s="10">
        <f>'prov lvl hist forec Mt'!G21*'city lvl hist forec Mt'!$E21</f>
        <v>5.147419960523502E-2</v>
      </c>
      <c r="H21" s="10">
        <f>'prov lvl hist forec Mt'!H21*'city lvl hist forec Mt'!$E21</f>
        <v>8.1465212641598825E-2</v>
      </c>
      <c r="I21" s="10">
        <f>'prov lvl hist forec Mt'!I21*'city lvl hist forec Mt'!$E21</f>
        <v>9.7279694741422326E-2</v>
      </c>
      <c r="J21" s="10">
        <f>'prov lvl hist forec Mt'!J21*'city lvl hist forec Mt'!$E21</f>
        <v>0.10818117594985445</v>
      </c>
      <c r="K21" s="10">
        <f>'prov lvl hist forec Mt'!K21*'city lvl hist forec Mt'!$E21</f>
        <v>0.11086704006750966</v>
      </c>
      <c r="L21" s="10">
        <f>'prov lvl hist forec Mt'!L21*'city lvl hist forec Mt'!$E21</f>
        <v>0.11361958737653501</v>
      </c>
      <c r="M21" s="10">
        <f>'prov lvl hist forec Mt'!M21*'city lvl hist forec Mt'!$E21</f>
        <v>0.1164404734513812</v>
      </c>
      <c r="N21" s="10">
        <f>'prov lvl hist forec Mt'!N21*'city lvl hist forec Mt'!$E21</f>
        <v>0.11933139497021196</v>
      </c>
      <c r="O21" s="10">
        <f>'prov lvl hist forec Mt'!O21*'city lvl hist forec Mt'!$E21</f>
        <v>0.12229409073540498</v>
      </c>
      <c r="P21" s="10">
        <f>'prov lvl hist forec Mt'!P21*'city lvl hist forec Mt'!$E21</f>
        <v>0.12533034271938931</v>
      </c>
      <c r="Q21" s="10">
        <f>'prov lvl hist forec Mt'!Q21*'city lvl hist forec Mt'!$E21</f>
        <v>0.12844197713644789</v>
      </c>
      <c r="R21" s="10">
        <f>'prov lvl hist forec Mt'!R21*'city lvl hist forec Mt'!$E21</f>
        <v>0.13163086554113107</v>
      </c>
      <c r="S21" s="10">
        <f>'prov lvl hist forec Mt'!S21*'city lvl hist forec Mt'!$E21</f>
        <v>0.13489892595393985</v>
      </c>
      <c r="T21" s="10">
        <f>'prov lvl hist forec Mt'!T21*'city lvl hist forec Mt'!$E21</f>
        <v>0.13824812401495803</v>
      </c>
      <c r="U21" s="10">
        <f>'prov lvl hist forec Mt'!U21*'city lvl hist forec Mt'!$E21</f>
        <v>0.14168047416612525</v>
      </c>
    </row>
    <row r="22" spans="1:21" x14ac:dyDescent="0.25">
      <c r="A22" t="s">
        <v>131</v>
      </c>
      <c r="B22" t="s">
        <v>132</v>
      </c>
      <c r="C22" t="s">
        <v>133</v>
      </c>
      <c r="D22" t="s">
        <v>37</v>
      </c>
      <c r="E22" s="5">
        <v>9.0750640658989259E-2</v>
      </c>
      <c r="F22" s="10">
        <f>'prov lvl hist forec Mt'!F22*'city lvl hist forec Mt'!$E22</f>
        <v>0.7279331332912341</v>
      </c>
      <c r="G22" s="10">
        <f>'prov lvl hist forec Mt'!G22*'city lvl hist forec Mt'!$E22</f>
        <v>0.68575859997103705</v>
      </c>
      <c r="H22" s="10">
        <f>'prov lvl hist forec Mt'!H22*'city lvl hist forec Mt'!$E22</f>
        <v>0.66880731529080728</v>
      </c>
      <c r="I22" s="10">
        <f>'prov lvl hist forec Mt'!I22*'city lvl hist forec Mt'!$E22</f>
        <v>0.75023570423651698</v>
      </c>
      <c r="J22" s="10">
        <f>'prov lvl hist forec Mt'!J22*'city lvl hist forec Mt'!$E22</f>
        <v>0.8343095744657445</v>
      </c>
      <c r="K22" s="10">
        <f>'prov lvl hist forec Mt'!K22*'city lvl hist forec Mt'!$E22</f>
        <v>0.85502336435939896</v>
      </c>
      <c r="L22" s="10">
        <f>'prov lvl hist forec Mt'!L22*'city lvl hist forec Mt'!$E22</f>
        <v>0.8762514251003386</v>
      </c>
      <c r="M22" s="10">
        <f>'prov lvl hist forec Mt'!M22*'city lvl hist forec Mt'!$E22</f>
        <v>0.89800652472887443</v>
      </c>
      <c r="N22" s="10">
        <f>'prov lvl hist forec Mt'!N22*'city lvl hist forec Mt'!$E22</f>
        <v>0.92030174828336386</v>
      </c>
      <c r="O22" s="10">
        <f>'prov lvl hist forec Mt'!O22*'city lvl hist forec Mt'!$E22</f>
        <v>0.94315050567046621</v>
      </c>
      <c r="P22" s="10">
        <f>'prov lvl hist forec Mt'!P22*'city lvl hist forec Mt'!$E22</f>
        <v>0.96656653973079942</v>
      </c>
      <c r="Q22" s="10">
        <f>'prov lvl hist forec Mt'!Q22*'city lvl hist forec Mt'!$E22</f>
        <v>0.99056393450484503</v>
      </c>
      <c r="R22" s="10">
        <f>'prov lvl hist forec Mt'!R22*'city lvl hist forec Mt'!$E22</f>
        <v>1.0151571237040751</v>
      </c>
      <c r="S22" s="10">
        <f>'prov lvl hist forec Mt'!S22*'city lvl hist forec Mt'!$E22</f>
        <v>1.0403608993923956</v>
      </c>
      <c r="T22" s="10">
        <f>'prov lvl hist forec Mt'!T22*'city lvl hist forec Mt'!$E22</f>
        <v>1.0661904208831288</v>
      </c>
      <c r="U22" s="10">
        <f>'prov lvl hist forec Mt'!U22*'city lvl hist forec Mt'!$E22</f>
        <v>1.092661223856884</v>
      </c>
    </row>
    <row r="23" spans="1:21" x14ac:dyDescent="0.25">
      <c r="A23" t="s">
        <v>134</v>
      </c>
      <c r="B23" t="s">
        <v>135</v>
      </c>
      <c r="C23" t="s">
        <v>136</v>
      </c>
      <c r="D23" t="s">
        <v>56</v>
      </c>
      <c r="E23" s="5">
        <v>8.7927992744045752E-2</v>
      </c>
      <c r="F23" s="10">
        <f>'prov lvl hist forec Mt'!F23*'city lvl hist forec Mt'!$E23</f>
        <v>0.55483386744878838</v>
      </c>
      <c r="G23" s="10">
        <f>'prov lvl hist forec Mt'!G23*'city lvl hist forec Mt'!$E23</f>
        <v>0.58986271573528748</v>
      </c>
      <c r="H23" s="10">
        <f>'prov lvl hist forec Mt'!H23*'city lvl hist forec Mt'!$E23</f>
        <v>0.56474563359281327</v>
      </c>
      <c r="I23" s="10">
        <f>'prov lvl hist forec Mt'!I23*'city lvl hist forec Mt'!$E23</f>
        <v>0.51822140837545982</v>
      </c>
      <c r="J23" s="10">
        <f>'prov lvl hist forec Mt'!J23*'city lvl hist forec Mt'!$E23</f>
        <v>0.57629499670474926</v>
      </c>
      <c r="K23" s="10">
        <f>'prov lvl hist forec Mt'!K23*'city lvl hist forec Mt'!$E23</f>
        <v>0.59060293927648644</v>
      </c>
      <c r="L23" s="10">
        <f>'prov lvl hist forec Mt'!L23*'city lvl hist forec Mt'!$E23</f>
        <v>0.60526611175965228</v>
      </c>
      <c r="M23" s="10">
        <f>'prov lvl hist forec Mt'!M23*'city lvl hist forec Mt'!$E23</f>
        <v>0.62029333361164529</v>
      </c>
      <c r="N23" s="10">
        <f>'prov lvl hist forec Mt'!N23*'city lvl hist forec Mt'!$E23</f>
        <v>0.6356936432546143</v>
      </c>
      <c r="O23" s="10">
        <f>'prov lvl hist forec Mt'!O23*'city lvl hist forec Mt'!$E23</f>
        <v>0.65147630351179731</v>
      </c>
      <c r="P23" s="10">
        <f>'prov lvl hist forec Mt'!P23*'city lvl hist forec Mt'!$E23</f>
        <v>0.66765080717883163</v>
      </c>
      <c r="Q23" s="10">
        <f>'prov lvl hist forec Mt'!Q23*'city lvl hist forec Mt'!$E23</f>
        <v>0.68422688273338461</v>
      </c>
      <c r="R23" s="10">
        <f>'prov lvl hist forec Mt'!R23*'city lvl hist forec Mt'!$E23</f>
        <v>0.70121450018654063</v>
      </c>
      <c r="S23" s="10">
        <f>'prov lvl hist forec Mt'!S23*'city lvl hist forec Mt'!$E23</f>
        <v>0.71862387707946307</v>
      </c>
      <c r="T23" s="10">
        <f>'prov lvl hist forec Mt'!T23*'city lvl hist forec Mt'!$E23</f>
        <v>0.73646548462893813</v>
      </c>
      <c r="U23" s="10">
        <f>'prov lvl hist forec Mt'!U23*'city lvl hist forec Mt'!$E23</f>
        <v>0.75475005402549689</v>
      </c>
    </row>
    <row r="24" spans="1:21" x14ac:dyDescent="0.25">
      <c r="A24" t="s">
        <v>137</v>
      </c>
      <c r="B24" t="s">
        <v>138</v>
      </c>
      <c r="C24" t="s">
        <v>139</v>
      </c>
      <c r="D24" t="s">
        <v>65</v>
      </c>
      <c r="E24" s="5">
        <v>6.2686409292406903E-2</v>
      </c>
      <c r="F24" s="10">
        <f>'prov lvl hist forec Mt'!F24*'city lvl hist forec Mt'!$E24</f>
        <v>0.49605227939214341</v>
      </c>
      <c r="G24" s="10">
        <f>'prov lvl hist forec Mt'!G24*'city lvl hist forec Mt'!$E24</f>
        <v>0.48498331127717093</v>
      </c>
      <c r="H24" s="10">
        <f>'prov lvl hist forec Mt'!H24*'city lvl hist forec Mt'!$E24</f>
        <v>0.599708845903969</v>
      </c>
      <c r="I24" s="10">
        <f>'prov lvl hist forec Mt'!I24*'city lvl hist forec Mt'!$E24</f>
        <v>0.56768125022514659</v>
      </c>
      <c r="J24" s="10">
        <f>'prov lvl hist forec Mt'!J24*'city lvl hist forec Mt'!$E24</f>
        <v>0.6312974704256562</v>
      </c>
      <c r="K24" s="10">
        <f>'prov lvl hist forec Mt'!K24*'city lvl hist forec Mt'!$E24</f>
        <v>0.64697098486562443</v>
      </c>
      <c r="L24" s="10">
        <f>'prov lvl hist forec Mt'!L24*'city lvl hist forec Mt'!$E24</f>
        <v>0.66303363290173123</v>
      </c>
      <c r="M24" s="10">
        <f>'prov lvl hist forec Mt'!M24*'city lvl hist forec Mt'!$E24</f>
        <v>0.67949507573384493</v>
      </c>
      <c r="N24" s="10">
        <f>'prov lvl hist forec Mt'!N24*'city lvl hist forec Mt'!$E24</f>
        <v>0.69636521442491361</v>
      </c>
      <c r="O24" s="10">
        <f>'prov lvl hist forec Mt'!O24*'city lvl hist forec Mt'!$E24</f>
        <v>0.71365419585615764</v>
      </c>
      <c r="P24" s="10">
        <f>'prov lvl hist forec Mt'!P24*'city lvl hist forec Mt'!$E24</f>
        <v>0.73137241883011239</v>
      </c>
      <c r="Q24" s="10">
        <f>'prov lvl hist forec Mt'!Q24*'city lvl hist forec Mt'!$E24</f>
        <v>0.74953054032519639</v>
      </c>
      <c r="R24" s="10">
        <f>'prov lvl hist forec Mt'!R24*'city lvl hist forec Mt'!$E24</f>
        <v>0.7681394819055628</v>
      </c>
      <c r="S24" s="10">
        <f>'prov lvl hist forec Mt'!S24*'city lvl hist forec Mt'!$E24</f>
        <v>0.78721043629009235</v>
      </c>
      <c r="T24" s="10">
        <f>'prov lvl hist forec Mt'!T24*'city lvl hist forec Mt'!$E24</f>
        <v>0.80675487408447666</v>
      </c>
      <c r="U24" s="10">
        <f>'prov lvl hist forec Mt'!U24*'city lvl hist forec Mt'!$E24</f>
        <v>0.82678455068044343</v>
      </c>
    </row>
    <row r="25" spans="1:21" x14ac:dyDescent="0.25">
      <c r="A25" t="s">
        <v>140</v>
      </c>
      <c r="B25" t="s">
        <v>141</v>
      </c>
      <c r="C25" t="s">
        <v>142</v>
      </c>
      <c r="D25" t="s">
        <v>62</v>
      </c>
      <c r="E25" s="5">
        <v>0.17496897593077024</v>
      </c>
      <c r="F25" s="10">
        <f>'prov lvl hist forec Mt'!F25*'city lvl hist forec Mt'!$E25</f>
        <v>0</v>
      </c>
      <c r="G25" s="10">
        <f>'prov lvl hist forec Mt'!G25*'city lvl hist forec Mt'!$E25</f>
        <v>0</v>
      </c>
      <c r="H25" s="10">
        <f>'prov lvl hist forec Mt'!H25*'city lvl hist forec Mt'!$E25</f>
        <v>0</v>
      </c>
      <c r="I25" s="10">
        <f>'prov lvl hist forec Mt'!I25*'city lvl hist forec Mt'!$E25</f>
        <v>0</v>
      </c>
      <c r="J25" s="10">
        <f>'prov lvl hist forec Mt'!J25*'city lvl hist forec Mt'!$E25</f>
        <v>0</v>
      </c>
      <c r="K25" s="10">
        <f>'prov lvl hist forec Mt'!K25*'city lvl hist forec Mt'!$E25</f>
        <v>0</v>
      </c>
      <c r="L25" s="10">
        <f>'prov lvl hist forec Mt'!L25*'city lvl hist forec Mt'!$E25</f>
        <v>0</v>
      </c>
      <c r="M25" s="10">
        <f>'prov lvl hist forec Mt'!M25*'city lvl hist forec Mt'!$E25</f>
        <v>0</v>
      </c>
      <c r="N25" s="10">
        <f>'prov lvl hist forec Mt'!N25*'city lvl hist forec Mt'!$E25</f>
        <v>0</v>
      </c>
      <c r="O25" s="10">
        <f>'prov lvl hist forec Mt'!O25*'city lvl hist forec Mt'!$E25</f>
        <v>0</v>
      </c>
      <c r="P25" s="10">
        <f>'prov lvl hist forec Mt'!P25*'city lvl hist forec Mt'!$E25</f>
        <v>0</v>
      </c>
      <c r="Q25" s="10">
        <f>'prov lvl hist forec Mt'!Q25*'city lvl hist forec Mt'!$E25</f>
        <v>0</v>
      </c>
      <c r="R25" s="10">
        <f>'prov lvl hist forec Mt'!R25*'city lvl hist forec Mt'!$E25</f>
        <v>0</v>
      </c>
      <c r="S25" s="10">
        <f>'prov lvl hist forec Mt'!S25*'city lvl hist forec Mt'!$E25</f>
        <v>0</v>
      </c>
      <c r="T25" s="10">
        <f>'prov lvl hist forec Mt'!T25*'city lvl hist forec Mt'!$E25</f>
        <v>0</v>
      </c>
      <c r="U25" s="10">
        <f>'prov lvl hist forec Mt'!U25*'city lvl hist forec Mt'!$E25</f>
        <v>0</v>
      </c>
    </row>
    <row r="26" spans="1:21" x14ac:dyDescent="0.25">
      <c r="A26" t="s">
        <v>143</v>
      </c>
      <c r="B26" t="s">
        <v>144</v>
      </c>
      <c r="C26" t="s">
        <v>145</v>
      </c>
      <c r="D26" t="s">
        <v>54</v>
      </c>
      <c r="E26" s="5">
        <v>0</v>
      </c>
      <c r="F26" s="10">
        <f>'prov lvl hist forec Mt'!F26*'city lvl hist forec Mt'!$E26</f>
        <v>0</v>
      </c>
      <c r="G26" s="10">
        <f>'prov lvl hist forec Mt'!G26*'city lvl hist forec Mt'!$E26</f>
        <v>0</v>
      </c>
      <c r="H26" s="10">
        <f>'prov lvl hist forec Mt'!H26*'city lvl hist forec Mt'!$E26</f>
        <v>0</v>
      </c>
      <c r="I26" s="10">
        <f>'prov lvl hist forec Mt'!I26*'city lvl hist forec Mt'!$E26</f>
        <v>0</v>
      </c>
      <c r="J26" s="10">
        <f>'prov lvl hist forec Mt'!J26*'city lvl hist forec Mt'!$E26</f>
        <v>0</v>
      </c>
      <c r="K26" s="10">
        <f>'prov lvl hist forec Mt'!K26*'city lvl hist forec Mt'!$E26</f>
        <v>0</v>
      </c>
      <c r="L26" s="10">
        <f>'prov lvl hist forec Mt'!L26*'city lvl hist forec Mt'!$E26</f>
        <v>0</v>
      </c>
      <c r="M26" s="10">
        <f>'prov lvl hist forec Mt'!M26*'city lvl hist forec Mt'!$E26</f>
        <v>0</v>
      </c>
      <c r="N26" s="10">
        <f>'prov lvl hist forec Mt'!N26*'city lvl hist forec Mt'!$E26</f>
        <v>0</v>
      </c>
      <c r="O26" s="10">
        <f>'prov lvl hist forec Mt'!O26*'city lvl hist forec Mt'!$E26</f>
        <v>0</v>
      </c>
      <c r="P26" s="10">
        <f>'prov lvl hist forec Mt'!P26*'city lvl hist forec Mt'!$E26</f>
        <v>0</v>
      </c>
      <c r="Q26" s="10">
        <f>'prov lvl hist forec Mt'!Q26*'city lvl hist forec Mt'!$E26</f>
        <v>0</v>
      </c>
      <c r="R26" s="10">
        <f>'prov lvl hist forec Mt'!R26*'city lvl hist forec Mt'!$E26</f>
        <v>0</v>
      </c>
      <c r="S26" s="10">
        <f>'prov lvl hist forec Mt'!S26*'city lvl hist forec Mt'!$E26</f>
        <v>0</v>
      </c>
      <c r="T26" s="10">
        <f>'prov lvl hist forec Mt'!T26*'city lvl hist forec Mt'!$E26</f>
        <v>0</v>
      </c>
      <c r="U26" s="10">
        <f>'prov lvl hist forec Mt'!U26*'city lvl hist forec Mt'!$E26</f>
        <v>0</v>
      </c>
    </row>
    <row r="27" spans="1:21" x14ac:dyDescent="0.25">
      <c r="A27" t="s">
        <v>146</v>
      </c>
      <c r="B27" t="s">
        <v>147</v>
      </c>
      <c r="C27" t="s">
        <v>148</v>
      </c>
      <c r="D27" t="s">
        <v>62</v>
      </c>
      <c r="E27" s="5">
        <v>5.6401330181522658E-2</v>
      </c>
      <c r="F27" s="10">
        <f>'prov lvl hist forec Mt'!F27*'city lvl hist forec Mt'!$E27</f>
        <v>0</v>
      </c>
      <c r="G27" s="10">
        <f>'prov lvl hist forec Mt'!G27*'city lvl hist forec Mt'!$E27</f>
        <v>0</v>
      </c>
      <c r="H27" s="10">
        <f>'prov lvl hist forec Mt'!H27*'city lvl hist forec Mt'!$E27</f>
        <v>0</v>
      </c>
      <c r="I27" s="10">
        <f>'prov lvl hist forec Mt'!I27*'city lvl hist forec Mt'!$E27</f>
        <v>0</v>
      </c>
      <c r="J27" s="10">
        <f>'prov lvl hist forec Mt'!J27*'city lvl hist forec Mt'!$E27</f>
        <v>0</v>
      </c>
      <c r="K27" s="10">
        <f>'prov lvl hist forec Mt'!K27*'city lvl hist forec Mt'!$E27</f>
        <v>0</v>
      </c>
      <c r="L27" s="10">
        <f>'prov lvl hist forec Mt'!L27*'city lvl hist forec Mt'!$E27</f>
        <v>0</v>
      </c>
      <c r="M27" s="10">
        <f>'prov lvl hist forec Mt'!M27*'city lvl hist forec Mt'!$E27</f>
        <v>0</v>
      </c>
      <c r="N27" s="10">
        <f>'prov lvl hist forec Mt'!N27*'city lvl hist forec Mt'!$E27</f>
        <v>0</v>
      </c>
      <c r="O27" s="10">
        <f>'prov lvl hist forec Mt'!O27*'city lvl hist forec Mt'!$E27</f>
        <v>0</v>
      </c>
      <c r="P27" s="10">
        <f>'prov lvl hist forec Mt'!P27*'city lvl hist forec Mt'!$E27</f>
        <v>0</v>
      </c>
      <c r="Q27" s="10">
        <f>'prov lvl hist forec Mt'!Q27*'city lvl hist forec Mt'!$E27</f>
        <v>0</v>
      </c>
      <c r="R27" s="10">
        <f>'prov lvl hist forec Mt'!R27*'city lvl hist forec Mt'!$E27</f>
        <v>0</v>
      </c>
      <c r="S27" s="10">
        <f>'prov lvl hist forec Mt'!S27*'city lvl hist forec Mt'!$E27</f>
        <v>0</v>
      </c>
      <c r="T27" s="10">
        <f>'prov lvl hist forec Mt'!T27*'city lvl hist forec Mt'!$E27</f>
        <v>0</v>
      </c>
      <c r="U27" s="10">
        <f>'prov lvl hist forec Mt'!U27*'city lvl hist forec Mt'!$E27</f>
        <v>0</v>
      </c>
    </row>
    <row r="28" spans="1:21" x14ac:dyDescent="0.25">
      <c r="A28" t="s">
        <v>149</v>
      </c>
      <c r="B28" t="s">
        <v>150</v>
      </c>
      <c r="C28" t="s">
        <v>151</v>
      </c>
      <c r="D28" t="s">
        <v>54</v>
      </c>
      <c r="E28" s="5">
        <v>1.7080475137881714E-2</v>
      </c>
      <c r="F28" s="10">
        <f>'prov lvl hist forec Mt'!F28*'city lvl hist forec Mt'!$E28</f>
        <v>0.22501289093523258</v>
      </c>
      <c r="G28" s="10">
        <f>'prov lvl hist forec Mt'!G28*'city lvl hist forec Mt'!$E28</f>
        <v>0.19040042614510486</v>
      </c>
      <c r="H28" s="10">
        <f>'prov lvl hist forec Mt'!H28*'city lvl hist forec Mt'!$E28</f>
        <v>0.21501731820341885</v>
      </c>
      <c r="I28" s="10">
        <f>'prov lvl hist forec Mt'!I28*'city lvl hist forec Mt'!$E28</f>
        <v>0.19655822309984086</v>
      </c>
      <c r="J28" s="10">
        <f>'prov lvl hist forec Mt'!J28*'city lvl hist forec Mt'!$E28</f>
        <v>0.21858518135851349</v>
      </c>
      <c r="K28" s="10">
        <f>'prov lvl hist forec Mt'!K28*'city lvl hist forec Mt'!$E28</f>
        <v>0.22401209680944301</v>
      </c>
      <c r="L28" s="10">
        <f>'prov lvl hist forec Mt'!L28*'city lvl hist forec Mt'!$E28</f>
        <v>0.2295737488016536</v>
      </c>
      <c r="M28" s="10">
        <f>'prov lvl hist forec Mt'!M28*'city lvl hist forec Mt'!$E28</f>
        <v>0.23527348250160687</v>
      </c>
      <c r="N28" s="10">
        <f>'prov lvl hist forec Mt'!N28*'city lvl hist forec Mt'!$E28</f>
        <v>0.24111472612776014</v>
      </c>
      <c r="O28" s="10">
        <f>'prov lvl hist forec Mt'!O28*'city lvl hist forec Mt'!$E28</f>
        <v>0.24710099301253688</v>
      </c>
      <c r="P28" s="10">
        <f>'prov lvl hist forec Mt'!P28*'city lvl hist forec Mt'!$E28</f>
        <v>0.25323588371549044</v>
      </c>
      <c r="Q28" s="10">
        <f>'prov lvl hist forec Mt'!Q28*'city lvl hist forec Mt'!$E28</f>
        <v>0.2595230881889326</v>
      </c>
      <c r="R28" s="10">
        <f>'prov lvl hist forec Mt'!R28*'city lvl hist forec Mt'!$E28</f>
        <v>0.26596638799732836</v>
      </c>
      <c r="S28" s="10">
        <f>'prov lvl hist forec Mt'!S28*'city lvl hist forec Mt'!$E28</f>
        <v>0.27256965859179405</v>
      </c>
      <c r="T28" s="10">
        <f>'prov lvl hist forec Mt'!T28*'city lvl hist forec Mt'!$E28</f>
        <v>0.27933687164106413</v>
      </c>
      <c r="U28" s="10">
        <f>'prov lvl hist forec Mt'!U28*'city lvl hist forec Mt'!$E28</f>
        <v>0.28627209742033066</v>
      </c>
    </row>
    <row r="29" spans="1:21" x14ac:dyDescent="0.25">
      <c r="A29" t="s">
        <v>152</v>
      </c>
      <c r="B29" t="s">
        <v>153</v>
      </c>
      <c r="C29" t="s">
        <v>154</v>
      </c>
      <c r="D29" t="s">
        <v>37</v>
      </c>
      <c r="E29" s="5">
        <v>0</v>
      </c>
      <c r="F29" s="10">
        <f>'prov lvl hist forec Mt'!F29*'city lvl hist forec Mt'!$E29</f>
        <v>0</v>
      </c>
      <c r="G29" s="10">
        <f>'prov lvl hist forec Mt'!G29*'city lvl hist forec Mt'!$E29</f>
        <v>0</v>
      </c>
      <c r="H29" s="10">
        <f>'prov lvl hist forec Mt'!H29*'city lvl hist forec Mt'!$E29</f>
        <v>0</v>
      </c>
      <c r="I29" s="10">
        <f>'prov lvl hist forec Mt'!I29*'city lvl hist forec Mt'!$E29</f>
        <v>0</v>
      </c>
      <c r="J29" s="10">
        <f>'prov lvl hist forec Mt'!J29*'city lvl hist forec Mt'!$E29</f>
        <v>0</v>
      </c>
      <c r="K29" s="10">
        <f>'prov lvl hist forec Mt'!K29*'city lvl hist forec Mt'!$E29</f>
        <v>0</v>
      </c>
      <c r="L29" s="10">
        <f>'prov lvl hist forec Mt'!L29*'city lvl hist forec Mt'!$E29</f>
        <v>0</v>
      </c>
      <c r="M29" s="10">
        <f>'prov lvl hist forec Mt'!M29*'city lvl hist forec Mt'!$E29</f>
        <v>0</v>
      </c>
      <c r="N29" s="10">
        <f>'prov lvl hist forec Mt'!N29*'city lvl hist forec Mt'!$E29</f>
        <v>0</v>
      </c>
      <c r="O29" s="10">
        <f>'prov lvl hist forec Mt'!O29*'city lvl hist forec Mt'!$E29</f>
        <v>0</v>
      </c>
      <c r="P29" s="10">
        <f>'prov lvl hist forec Mt'!P29*'city lvl hist forec Mt'!$E29</f>
        <v>0</v>
      </c>
      <c r="Q29" s="10">
        <f>'prov lvl hist forec Mt'!Q29*'city lvl hist forec Mt'!$E29</f>
        <v>0</v>
      </c>
      <c r="R29" s="10">
        <f>'prov lvl hist forec Mt'!R29*'city lvl hist forec Mt'!$E29</f>
        <v>0</v>
      </c>
      <c r="S29" s="10">
        <f>'prov lvl hist forec Mt'!S29*'city lvl hist forec Mt'!$E29</f>
        <v>0</v>
      </c>
      <c r="T29" s="10">
        <f>'prov lvl hist forec Mt'!T29*'city lvl hist forec Mt'!$E29</f>
        <v>0</v>
      </c>
      <c r="U29" s="10">
        <f>'prov lvl hist forec Mt'!U29*'city lvl hist forec Mt'!$E29</f>
        <v>0</v>
      </c>
    </row>
    <row r="30" spans="1:21" x14ac:dyDescent="0.25">
      <c r="A30" t="s">
        <v>155</v>
      </c>
      <c r="B30" t="s">
        <v>156</v>
      </c>
      <c r="C30" t="s">
        <v>157</v>
      </c>
      <c r="D30" t="s">
        <v>63</v>
      </c>
      <c r="E30" s="5">
        <v>0</v>
      </c>
      <c r="F30" s="10">
        <f>'prov lvl hist forec Mt'!F30*'city lvl hist forec Mt'!$E30</f>
        <v>0</v>
      </c>
      <c r="G30" s="10">
        <f>'prov lvl hist forec Mt'!G30*'city lvl hist forec Mt'!$E30</f>
        <v>0</v>
      </c>
      <c r="H30" s="10">
        <f>'prov lvl hist forec Mt'!H30*'city lvl hist forec Mt'!$E30</f>
        <v>0</v>
      </c>
      <c r="I30" s="10">
        <f>'prov lvl hist forec Mt'!I30*'city lvl hist forec Mt'!$E30</f>
        <v>0</v>
      </c>
      <c r="J30" s="10">
        <f>'prov lvl hist forec Mt'!J30*'city lvl hist forec Mt'!$E30</f>
        <v>0</v>
      </c>
      <c r="K30" s="10">
        <f>'prov lvl hist forec Mt'!K30*'city lvl hist forec Mt'!$E30</f>
        <v>0</v>
      </c>
      <c r="L30" s="10">
        <f>'prov lvl hist forec Mt'!L30*'city lvl hist forec Mt'!$E30</f>
        <v>0</v>
      </c>
      <c r="M30" s="10">
        <f>'prov lvl hist forec Mt'!M30*'city lvl hist forec Mt'!$E30</f>
        <v>0</v>
      </c>
      <c r="N30" s="10">
        <f>'prov lvl hist forec Mt'!N30*'city lvl hist forec Mt'!$E30</f>
        <v>0</v>
      </c>
      <c r="O30" s="10">
        <f>'prov lvl hist forec Mt'!O30*'city lvl hist forec Mt'!$E30</f>
        <v>0</v>
      </c>
      <c r="P30" s="10">
        <f>'prov lvl hist forec Mt'!P30*'city lvl hist forec Mt'!$E30</f>
        <v>0</v>
      </c>
      <c r="Q30" s="10">
        <f>'prov lvl hist forec Mt'!Q30*'city lvl hist forec Mt'!$E30</f>
        <v>0</v>
      </c>
      <c r="R30" s="10">
        <f>'prov lvl hist forec Mt'!R30*'city lvl hist forec Mt'!$E30</f>
        <v>0</v>
      </c>
      <c r="S30" s="10">
        <f>'prov lvl hist forec Mt'!S30*'city lvl hist forec Mt'!$E30</f>
        <v>0</v>
      </c>
      <c r="T30" s="10">
        <f>'prov lvl hist forec Mt'!T30*'city lvl hist forec Mt'!$E30</f>
        <v>0</v>
      </c>
      <c r="U30" s="10">
        <f>'prov lvl hist forec Mt'!U30*'city lvl hist forec Mt'!$E30</f>
        <v>0</v>
      </c>
    </row>
    <row r="31" spans="1:21" x14ac:dyDescent="0.25">
      <c r="A31" t="s">
        <v>158</v>
      </c>
      <c r="B31" t="s">
        <v>159</v>
      </c>
      <c r="C31" t="s">
        <v>160</v>
      </c>
      <c r="D31" t="s">
        <v>51</v>
      </c>
      <c r="E31" s="5">
        <v>5.8573170534020912E-2</v>
      </c>
      <c r="F31" s="10">
        <f>'prov lvl hist forec Mt'!F31*'city lvl hist forec Mt'!$E31</f>
        <v>0.1970949044661367</v>
      </c>
      <c r="G31" s="10">
        <f>'prov lvl hist forec Mt'!G31*'city lvl hist forec Mt'!$E31</f>
        <v>0.11668391544338101</v>
      </c>
      <c r="H31" s="10">
        <f>'prov lvl hist forec Mt'!H31*'city lvl hist forec Mt'!$E31</f>
        <v>0.14974206072462662</v>
      </c>
      <c r="I31" s="10">
        <f>'prov lvl hist forec Mt'!I31*'city lvl hist forec Mt'!$E31</f>
        <v>0.11590782183584536</v>
      </c>
      <c r="J31" s="10">
        <f>'prov lvl hist forec Mt'!J31*'city lvl hist forec Mt'!$E31</f>
        <v>0.12889683197832613</v>
      </c>
      <c r="K31" s="10">
        <f>'prov lvl hist forec Mt'!K31*'city lvl hist forec Mt'!$E31</f>
        <v>0.132097013274659</v>
      </c>
      <c r="L31" s="10">
        <f>'prov lvl hist forec Mt'!L31*'city lvl hist forec Mt'!$E31</f>
        <v>0.13537664695296447</v>
      </c>
      <c r="M31" s="10">
        <f>'prov lvl hist forec Mt'!M31*'city lvl hist forec Mt'!$E31</f>
        <v>0.13873770561429749</v>
      </c>
      <c r="N31" s="10">
        <f>'prov lvl hist forec Mt'!N31*'city lvl hist forec Mt'!$E31</f>
        <v>0.14218221083439217</v>
      </c>
      <c r="O31" s="10">
        <f>'prov lvl hist forec Mt'!O31*'city lvl hist forec Mt'!$E31</f>
        <v>0.14571223437957903</v>
      </c>
      <c r="P31" s="10">
        <f>'prov lvl hist forec Mt'!P31*'city lvl hist forec Mt'!$E31</f>
        <v>0.14932989945288982</v>
      </c>
      <c r="Q31" s="10">
        <f>'prov lvl hist forec Mt'!Q31*'city lvl hist forec Mt'!$E31</f>
        <v>0.15303738197110073</v>
      </c>
      <c r="R31" s="10">
        <f>'prov lvl hist forec Mt'!R31*'city lvl hist forec Mt'!$E31</f>
        <v>0.15683691187348048</v>
      </c>
      <c r="S31" s="10">
        <f>'prov lvl hist forec Mt'!S31*'city lvl hist forec Mt'!$E31</f>
        <v>0.16073077446303208</v>
      </c>
      <c r="T31" s="10">
        <f>'prov lvl hist forec Mt'!T31*'city lvl hist forec Mt'!$E31</f>
        <v>0.16472131178103366</v>
      </c>
      <c r="U31" s="10">
        <f>'prov lvl hist forec Mt'!U31*'city lvl hist forec Mt'!$E31</f>
        <v>0.16881092401570613</v>
      </c>
    </row>
    <row r="32" spans="1:21" x14ac:dyDescent="0.25">
      <c r="A32" t="s">
        <v>161</v>
      </c>
      <c r="B32" t="s">
        <v>61</v>
      </c>
      <c r="C32" t="s">
        <v>162</v>
      </c>
      <c r="D32" t="s">
        <v>61</v>
      </c>
      <c r="E32" s="5">
        <v>1</v>
      </c>
      <c r="F32" s="10">
        <f>'prov lvl hist forec Mt'!F32*'city lvl hist forec Mt'!$E32</f>
        <v>0</v>
      </c>
      <c r="G32" s="10">
        <f>'prov lvl hist forec Mt'!G32*'city lvl hist forec Mt'!$E32</f>
        <v>0</v>
      </c>
      <c r="H32" s="10">
        <f>'prov lvl hist forec Mt'!H32*'city lvl hist forec Mt'!$E32</f>
        <v>0</v>
      </c>
      <c r="I32" s="10">
        <f>'prov lvl hist forec Mt'!I32*'city lvl hist forec Mt'!$E32</f>
        <v>0</v>
      </c>
      <c r="J32" s="10">
        <f>'prov lvl hist forec Mt'!J32*'city lvl hist forec Mt'!$E32</f>
        <v>0</v>
      </c>
      <c r="K32" s="10">
        <f>'prov lvl hist forec Mt'!K32*'city lvl hist forec Mt'!$E32</f>
        <v>0</v>
      </c>
      <c r="L32" s="10">
        <f>'prov lvl hist forec Mt'!L32*'city lvl hist forec Mt'!$E32</f>
        <v>0</v>
      </c>
      <c r="M32" s="10">
        <f>'prov lvl hist forec Mt'!M32*'city lvl hist forec Mt'!$E32</f>
        <v>0</v>
      </c>
      <c r="N32" s="10">
        <f>'prov lvl hist forec Mt'!N32*'city lvl hist forec Mt'!$E32</f>
        <v>0</v>
      </c>
      <c r="O32" s="10">
        <f>'prov lvl hist forec Mt'!O32*'city lvl hist forec Mt'!$E32</f>
        <v>0</v>
      </c>
      <c r="P32" s="10">
        <f>'prov lvl hist forec Mt'!P32*'city lvl hist forec Mt'!$E32</f>
        <v>0</v>
      </c>
      <c r="Q32" s="10">
        <f>'prov lvl hist forec Mt'!Q32*'city lvl hist forec Mt'!$E32</f>
        <v>0</v>
      </c>
      <c r="R32" s="10">
        <f>'prov lvl hist forec Mt'!R32*'city lvl hist forec Mt'!$E32</f>
        <v>0</v>
      </c>
      <c r="S32" s="10">
        <f>'prov lvl hist forec Mt'!S32*'city lvl hist forec Mt'!$E32</f>
        <v>0</v>
      </c>
      <c r="T32" s="10">
        <f>'prov lvl hist forec Mt'!T32*'city lvl hist forec Mt'!$E32</f>
        <v>0</v>
      </c>
      <c r="U32" s="10">
        <f>'prov lvl hist forec Mt'!U32*'city lvl hist forec Mt'!$E32</f>
        <v>0</v>
      </c>
    </row>
    <row r="33" spans="1:21" x14ac:dyDescent="0.25">
      <c r="A33" t="s">
        <v>163</v>
      </c>
      <c r="B33" t="s">
        <v>164</v>
      </c>
      <c r="C33" t="s">
        <v>165</v>
      </c>
      <c r="D33" t="s">
        <v>51</v>
      </c>
      <c r="E33" s="5">
        <v>0</v>
      </c>
      <c r="F33" s="10">
        <f>'prov lvl hist forec Mt'!F33*'city lvl hist forec Mt'!$E33</f>
        <v>0</v>
      </c>
      <c r="G33" s="10">
        <f>'prov lvl hist forec Mt'!G33*'city lvl hist forec Mt'!$E33</f>
        <v>0</v>
      </c>
      <c r="H33" s="10">
        <f>'prov lvl hist forec Mt'!H33*'city lvl hist forec Mt'!$E33</f>
        <v>0</v>
      </c>
      <c r="I33" s="10">
        <f>'prov lvl hist forec Mt'!I33*'city lvl hist forec Mt'!$E33</f>
        <v>0</v>
      </c>
      <c r="J33" s="10">
        <f>'prov lvl hist forec Mt'!J33*'city lvl hist forec Mt'!$E33</f>
        <v>0</v>
      </c>
      <c r="K33" s="10">
        <f>'prov lvl hist forec Mt'!K33*'city lvl hist forec Mt'!$E33</f>
        <v>0</v>
      </c>
      <c r="L33" s="10">
        <f>'prov lvl hist forec Mt'!L33*'city lvl hist forec Mt'!$E33</f>
        <v>0</v>
      </c>
      <c r="M33" s="10">
        <f>'prov lvl hist forec Mt'!M33*'city lvl hist forec Mt'!$E33</f>
        <v>0</v>
      </c>
      <c r="N33" s="10">
        <f>'prov lvl hist forec Mt'!N33*'city lvl hist forec Mt'!$E33</f>
        <v>0</v>
      </c>
      <c r="O33" s="10">
        <f>'prov lvl hist forec Mt'!O33*'city lvl hist forec Mt'!$E33</f>
        <v>0</v>
      </c>
      <c r="P33" s="10">
        <f>'prov lvl hist forec Mt'!P33*'city lvl hist forec Mt'!$E33</f>
        <v>0</v>
      </c>
      <c r="Q33" s="10">
        <f>'prov lvl hist forec Mt'!Q33*'city lvl hist forec Mt'!$E33</f>
        <v>0</v>
      </c>
      <c r="R33" s="10">
        <f>'prov lvl hist forec Mt'!R33*'city lvl hist forec Mt'!$E33</f>
        <v>0</v>
      </c>
      <c r="S33" s="10">
        <f>'prov lvl hist forec Mt'!S33*'city lvl hist forec Mt'!$E33</f>
        <v>0</v>
      </c>
      <c r="T33" s="10">
        <f>'prov lvl hist forec Mt'!T33*'city lvl hist forec Mt'!$E33</f>
        <v>0</v>
      </c>
      <c r="U33" s="10">
        <f>'prov lvl hist forec Mt'!U33*'city lvl hist forec Mt'!$E33</f>
        <v>0</v>
      </c>
    </row>
    <row r="34" spans="1:21" x14ac:dyDescent="0.25">
      <c r="A34" t="s">
        <v>166</v>
      </c>
      <c r="B34" t="s">
        <v>167</v>
      </c>
      <c r="C34" t="s">
        <v>168</v>
      </c>
      <c r="D34" t="s">
        <v>39</v>
      </c>
      <c r="E34" s="5">
        <v>0</v>
      </c>
      <c r="F34" s="10">
        <f>'prov lvl hist forec Mt'!F34*'city lvl hist forec Mt'!$E34</f>
        <v>0</v>
      </c>
      <c r="G34" s="10">
        <f>'prov lvl hist forec Mt'!G34*'city lvl hist forec Mt'!$E34</f>
        <v>0</v>
      </c>
      <c r="H34" s="10">
        <f>'prov lvl hist forec Mt'!H34*'city lvl hist forec Mt'!$E34</f>
        <v>0</v>
      </c>
      <c r="I34" s="10">
        <f>'prov lvl hist forec Mt'!I34*'city lvl hist forec Mt'!$E34</f>
        <v>0</v>
      </c>
      <c r="J34" s="10">
        <f>'prov lvl hist forec Mt'!J34*'city lvl hist forec Mt'!$E34</f>
        <v>0</v>
      </c>
      <c r="K34" s="10">
        <f>'prov lvl hist forec Mt'!K34*'city lvl hist forec Mt'!$E34</f>
        <v>0</v>
      </c>
      <c r="L34" s="10">
        <f>'prov lvl hist forec Mt'!L34*'city lvl hist forec Mt'!$E34</f>
        <v>0</v>
      </c>
      <c r="M34" s="10">
        <f>'prov lvl hist forec Mt'!M34*'city lvl hist forec Mt'!$E34</f>
        <v>0</v>
      </c>
      <c r="N34" s="10">
        <f>'prov lvl hist forec Mt'!N34*'city lvl hist forec Mt'!$E34</f>
        <v>0</v>
      </c>
      <c r="O34" s="10">
        <f>'prov lvl hist forec Mt'!O34*'city lvl hist forec Mt'!$E34</f>
        <v>0</v>
      </c>
      <c r="P34" s="10">
        <f>'prov lvl hist forec Mt'!P34*'city lvl hist forec Mt'!$E34</f>
        <v>0</v>
      </c>
      <c r="Q34" s="10">
        <f>'prov lvl hist forec Mt'!Q34*'city lvl hist forec Mt'!$E34</f>
        <v>0</v>
      </c>
      <c r="R34" s="10">
        <f>'prov lvl hist forec Mt'!R34*'city lvl hist forec Mt'!$E34</f>
        <v>0</v>
      </c>
      <c r="S34" s="10">
        <f>'prov lvl hist forec Mt'!S34*'city lvl hist forec Mt'!$E34</f>
        <v>0</v>
      </c>
      <c r="T34" s="10">
        <f>'prov lvl hist forec Mt'!T34*'city lvl hist forec Mt'!$E34</f>
        <v>0</v>
      </c>
      <c r="U34" s="10">
        <f>'prov lvl hist forec Mt'!U34*'city lvl hist forec Mt'!$E34</f>
        <v>0</v>
      </c>
    </row>
    <row r="35" spans="1:21" x14ac:dyDescent="0.25">
      <c r="A35" t="s">
        <v>169</v>
      </c>
      <c r="B35" t="s">
        <v>170</v>
      </c>
      <c r="C35" t="s">
        <v>171</v>
      </c>
      <c r="D35" t="s">
        <v>60</v>
      </c>
      <c r="E35" s="5">
        <v>0</v>
      </c>
      <c r="F35" s="10">
        <f>'prov lvl hist forec Mt'!F35*'city lvl hist forec Mt'!$E35</f>
        <v>0</v>
      </c>
      <c r="G35" s="10">
        <f>'prov lvl hist forec Mt'!G35*'city lvl hist forec Mt'!$E35</f>
        <v>0</v>
      </c>
      <c r="H35" s="10">
        <f>'prov lvl hist forec Mt'!H35*'city lvl hist forec Mt'!$E35</f>
        <v>0</v>
      </c>
      <c r="I35" s="10">
        <f>'prov lvl hist forec Mt'!I35*'city lvl hist forec Mt'!$E35</f>
        <v>0</v>
      </c>
      <c r="J35" s="10">
        <f>'prov lvl hist forec Mt'!J35*'city lvl hist forec Mt'!$E35</f>
        <v>0</v>
      </c>
      <c r="K35" s="10">
        <f>'prov lvl hist forec Mt'!K35*'city lvl hist forec Mt'!$E35</f>
        <v>0</v>
      </c>
      <c r="L35" s="10">
        <f>'prov lvl hist forec Mt'!L35*'city lvl hist forec Mt'!$E35</f>
        <v>0</v>
      </c>
      <c r="M35" s="10">
        <f>'prov lvl hist forec Mt'!M35*'city lvl hist forec Mt'!$E35</f>
        <v>0</v>
      </c>
      <c r="N35" s="10">
        <f>'prov lvl hist forec Mt'!N35*'city lvl hist forec Mt'!$E35</f>
        <v>0</v>
      </c>
      <c r="O35" s="10">
        <f>'prov lvl hist forec Mt'!O35*'city lvl hist forec Mt'!$E35</f>
        <v>0</v>
      </c>
      <c r="P35" s="10">
        <f>'prov lvl hist forec Mt'!P35*'city lvl hist forec Mt'!$E35</f>
        <v>0</v>
      </c>
      <c r="Q35" s="10">
        <f>'prov lvl hist forec Mt'!Q35*'city lvl hist forec Mt'!$E35</f>
        <v>0</v>
      </c>
      <c r="R35" s="10">
        <f>'prov lvl hist forec Mt'!R35*'city lvl hist forec Mt'!$E35</f>
        <v>0</v>
      </c>
      <c r="S35" s="10">
        <f>'prov lvl hist forec Mt'!S35*'city lvl hist forec Mt'!$E35</f>
        <v>0</v>
      </c>
      <c r="T35" s="10">
        <f>'prov lvl hist forec Mt'!T35*'city lvl hist forec Mt'!$E35</f>
        <v>0</v>
      </c>
      <c r="U35" s="10">
        <f>'prov lvl hist forec Mt'!U35*'city lvl hist forec Mt'!$E35</f>
        <v>0</v>
      </c>
    </row>
    <row r="36" spans="1:21" x14ac:dyDescent="0.25">
      <c r="A36" t="s">
        <v>172</v>
      </c>
      <c r="B36" t="s">
        <v>173</v>
      </c>
      <c r="C36" t="s">
        <v>174</v>
      </c>
      <c r="D36" t="s">
        <v>39</v>
      </c>
      <c r="E36" s="5">
        <v>0</v>
      </c>
      <c r="F36" s="10">
        <f>'prov lvl hist forec Mt'!F36*'city lvl hist forec Mt'!$E36</f>
        <v>0</v>
      </c>
      <c r="G36" s="10">
        <f>'prov lvl hist forec Mt'!G36*'city lvl hist forec Mt'!$E36</f>
        <v>0</v>
      </c>
      <c r="H36" s="10">
        <f>'prov lvl hist forec Mt'!H36*'city lvl hist forec Mt'!$E36</f>
        <v>0</v>
      </c>
      <c r="I36" s="10">
        <f>'prov lvl hist forec Mt'!I36*'city lvl hist forec Mt'!$E36</f>
        <v>0</v>
      </c>
      <c r="J36" s="10">
        <f>'prov lvl hist forec Mt'!J36*'city lvl hist forec Mt'!$E36</f>
        <v>0</v>
      </c>
      <c r="K36" s="10">
        <f>'prov lvl hist forec Mt'!K36*'city lvl hist forec Mt'!$E36</f>
        <v>0</v>
      </c>
      <c r="L36" s="10">
        <f>'prov lvl hist forec Mt'!L36*'city lvl hist forec Mt'!$E36</f>
        <v>0</v>
      </c>
      <c r="M36" s="10">
        <f>'prov lvl hist forec Mt'!M36*'city lvl hist forec Mt'!$E36</f>
        <v>0</v>
      </c>
      <c r="N36" s="10">
        <f>'prov lvl hist forec Mt'!N36*'city lvl hist forec Mt'!$E36</f>
        <v>0</v>
      </c>
      <c r="O36" s="10">
        <f>'prov lvl hist forec Mt'!O36*'city lvl hist forec Mt'!$E36</f>
        <v>0</v>
      </c>
      <c r="P36" s="10">
        <f>'prov lvl hist forec Mt'!P36*'city lvl hist forec Mt'!$E36</f>
        <v>0</v>
      </c>
      <c r="Q36" s="10">
        <f>'prov lvl hist forec Mt'!Q36*'city lvl hist forec Mt'!$E36</f>
        <v>0</v>
      </c>
      <c r="R36" s="10">
        <f>'prov lvl hist forec Mt'!R36*'city lvl hist forec Mt'!$E36</f>
        <v>0</v>
      </c>
      <c r="S36" s="10">
        <f>'prov lvl hist forec Mt'!S36*'city lvl hist forec Mt'!$E36</f>
        <v>0</v>
      </c>
      <c r="T36" s="10">
        <f>'prov lvl hist forec Mt'!T36*'city lvl hist forec Mt'!$E36</f>
        <v>0</v>
      </c>
      <c r="U36" s="10">
        <f>'prov lvl hist forec Mt'!U36*'city lvl hist forec Mt'!$E36</f>
        <v>0</v>
      </c>
    </row>
    <row r="37" spans="1:21" x14ac:dyDescent="0.25">
      <c r="A37" t="s">
        <v>175</v>
      </c>
      <c r="B37" t="s">
        <v>176</v>
      </c>
      <c r="C37" t="s">
        <v>177</v>
      </c>
      <c r="D37" t="s">
        <v>43</v>
      </c>
      <c r="E37" s="5">
        <v>3.7520208239709113E-2</v>
      </c>
      <c r="F37" s="10">
        <f>'prov lvl hist forec Mt'!F37*'city lvl hist forec Mt'!$E37</f>
        <v>0.38238124682628089</v>
      </c>
      <c r="G37" s="10">
        <f>'prov lvl hist forec Mt'!G37*'city lvl hist forec Mt'!$E37</f>
        <v>0.41561886243148588</v>
      </c>
      <c r="H37" s="10">
        <f>'prov lvl hist forec Mt'!H37*'city lvl hist forec Mt'!$E37</f>
        <v>0.48955063712495395</v>
      </c>
      <c r="I37" s="10">
        <f>'prov lvl hist forec Mt'!I37*'city lvl hist forec Mt'!$E37</f>
        <v>0.36642971899262961</v>
      </c>
      <c r="J37" s="10">
        <f>'prov lvl hist forec Mt'!J37*'city lvl hist forec Mt'!$E37</f>
        <v>0.40749303345334281</v>
      </c>
      <c r="K37" s="10">
        <f>'prov lvl hist forec Mt'!K37*'city lvl hist forec Mt'!$E37</f>
        <v>0.41761005156797437</v>
      </c>
      <c r="L37" s="10">
        <f>'prov lvl hist forec Mt'!L37*'city lvl hist forec Mt'!$E37</f>
        <v>0.42797824957312902</v>
      </c>
      <c r="M37" s="10">
        <f>'prov lvl hist forec Mt'!M37*'city lvl hist forec Mt'!$E37</f>
        <v>0.43860386362818604</v>
      </c>
      <c r="N37" s="10">
        <f>'prov lvl hist forec Mt'!N37*'city lvl hist forec Mt'!$E37</f>
        <v>0.44949328472053901</v>
      </c>
      <c r="O37" s="10">
        <f>'prov lvl hist forec Mt'!O37*'city lvl hist forec Mt'!$E37</f>
        <v>0.46065306250958332</v>
      </c>
      <c r="P37" s="10">
        <f>'prov lvl hist forec Mt'!P37*'city lvl hist forec Mt'!$E37</f>
        <v>0.47208990926613914</v>
      </c>
      <c r="Q37" s="10">
        <f>'prov lvl hist forec Mt'!Q37*'city lvl hist forec Mt'!$E37</f>
        <v>0.48381070390968028</v>
      </c>
      <c r="R37" s="10">
        <f>'prov lvl hist forec Mt'!R37*'city lvl hist forec Mt'!$E37</f>
        <v>0.49582249614579788</v>
      </c>
      <c r="S37" s="10">
        <f>'prov lvl hist forec Mt'!S37*'city lvl hist forec Mt'!$E37</f>
        <v>0.50813251070638599</v>
      </c>
      <c r="T37" s="10">
        <f>'prov lvl hist forec Mt'!T37*'city lvl hist forec Mt'!$E37</f>
        <v>0.52074815169510069</v>
      </c>
      <c r="U37" s="10">
        <f>'prov lvl hist forec Mt'!U37*'city lvl hist forec Mt'!$E37</f>
        <v>0.5336770070407062</v>
      </c>
    </row>
    <row r="38" spans="1:21" x14ac:dyDescent="0.25">
      <c r="A38" t="s">
        <v>178</v>
      </c>
      <c r="B38" t="s">
        <v>179</v>
      </c>
      <c r="C38" t="s">
        <v>180</v>
      </c>
      <c r="D38" t="s">
        <v>39</v>
      </c>
      <c r="E38" s="5">
        <v>3.1363306016085189E-2</v>
      </c>
      <c r="F38" s="10">
        <f>'prov lvl hist forec Mt'!F38*'city lvl hist forec Mt'!$E38</f>
        <v>9.6303454231730604E-2</v>
      </c>
      <c r="G38" s="10">
        <f>'prov lvl hist forec Mt'!G38*'city lvl hist forec Mt'!$E38</f>
        <v>8.3988169107632099E-2</v>
      </c>
      <c r="H38" s="10">
        <f>'prov lvl hist forec Mt'!H38*'city lvl hist forec Mt'!$E38</f>
        <v>8.747498032992404E-2</v>
      </c>
      <c r="I38" s="10">
        <f>'prov lvl hist forec Mt'!I38*'city lvl hist forec Mt'!$E38</f>
        <v>5.8462544673504438E-2</v>
      </c>
      <c r="J38" s="10">
        <f>'prov lvl hist forec Mt'!J38*'city lvl hist forec Mt'!$E38</f>
        <v>6.5014048909300057E-2</v>
      </c>
      <c r="K38" s="10">
        <f>'prov lvl hist forec Mt'!K38*'city lvl hist forec Mt'!$E38</f>
        <v>6.6628182787729251E-2</v>
      </c>
      <c r="L38" s="10">
        <f>'prov lvl hist forec Mt'!L38*'city lvl hist forec Mt'!$E38</f>
        <v>6.8282391514921187E-2</v>
      </c>
      <c r="M38" s="10">
        <f>'prov lvl hist forec Mt'!M38*'city lvl hist forec Mt'!$E38</f>
        <v>6.9977670047691301E-2</v>
      </c>
      <c r="N38" s="10">
        <f>'prov lvl hist forec Mt'!N38*'city lvl hist forec Mt'!$E38</f>
        <v>7.1715038045108259E-2</v>
      </c>
      <c r="O38" s="10">
        <f>'prov lvl hist forec Mt'!O38*'city lvl hist forec Mt'!$E38</f>
        <v>7.3495540481788385E-2</v>
      </c>
      <c r="P38" s="10">
        <f>'prov lvl hist forec Mt'!P38*'city lvl hist forec Mt'!$E38</f>
        <v>7.5320248276416299E-2</v>
      </c>
      <c r="Q38" s="10">
        <f>'prov lvl hist forec Mt'!Q38*'city lvl hist forec Mt'!$E38</f>
        <v>7.7190258935870421E-2</v>
      </c>
      <c r="R38" s="10">
        <f>'prov lvl hist forec Mt'!R38*'city lvl hist forec Mt'!$E38</f>
        <v>7.9106697215340332E-2</v>
      </c>
      <c r="S38" s="10">
        <f>'prov lvl hist forec Mt'!S38*'city lvl hist forec Mt'!$E38</f>
        <v>8.1070715794833187E-2</v>
      </c>
      <c r="T38" s="10">
        <f>'prov lvl hist forec Mt'!T38*'city lvl hist forec Mt'!$E38</f>
        <v>8.3083495972476107E-2</v>
      </c>
      <c r="U38" s="10">
        <f>'prov lvl hist forec Mt'!U38*'city lvl hist forec Mt'!$E38</f>
        <v>8.5146248375031472E-2</v>
      </c>
    </row>
    <row r="39" spans="1:21" x14ac:dyDescent="0.25">
      <c r="A39" t="s">
        <v>181</v>
      </c>
      <c r="B39" t="s">
        <v>182</v>
      </c>
      <c r="C39" t="s">
        <v>183</v>
      </c>
      <c r="D39" t="s">
        <v>55</v>
      </c>
      <c r="E39" s="5">
        <v>0.14781219511247071</v>
      </c>
      <c r="F39" s="10">
        <f>'prov lvl hist forec Mt'!F39*'city lvl hist forec Mt'!$E39</f>
        <v>1.1616022778771575</v>
      </c>
      <c r="G39" s="10">
        <f>'prov lvl hist forec Mt'!G39*'city lvl hist forec Mt'!$E39</f>
        <v>1.2074934932269121</v>
      </c>
      <c r="H39" s="10">
        <f>'prov lvl hist forec Mt'!H39*'city lvl hist forec Mt'!$E39</f>
        <v>1.1191953390764711</v>
      </c>
      <c r="I39" s="10">
        <f>'prov lvl hist forec Mt'!I39*'city lvl hist forec Mt'!$E39</f>
        <v>1.0216343415179714</v>
      </c>
      <c r="J39" s="10">
        <f>'prov lvl hist forec Mt'!J39*'city lvl hist forec Mt'!$E39</f>
        <v>1.1361220319404284</v>
      </c>
      <c r="K39" s="10">
        <f>'prov lvl hist forec Mt'!K39*'city lvl hist forec Mt'!$E39</f>
        <v>1.1643290593837314</v>
      </c>
      <c r="L39" s="10">
        <f>'prov lvl hist forec Mt'!L39*'city lvl hist forec Mt'!$E39</f>
        <v>1.1932363957505649</v>
      </c>
      <c r="M39" s="10">
        <f>'prov lvl hist forec Mt'!M39*'city lvl hist forec Mt'!$E39</f>
        <v>1.2228614279346508</v>
      </c>
      <c r="N39" s="10">
        <f>'prov lvl hist forec Mt'!N39*'city lvl hist forec Mt'!$E39</f>
        <v>1.253221974502168</v>
      </c>
      <c r="O39" s="10">
        <f>'prov lvl hist forec Mt'!O39*'city lvl hist forec Mt'!$E39</f>
        <v>1.2843362964090834</v>
      </c>
      <c r="P39" s="10">
        <f>'prov lvl hist forec Mt'!P39*'city lvl hist forec Mt'!$E39</f>
        <v>1.3162231079845683</v>
      </c>
      <c r="Q39" s="10">
        <f>'prov lvl hist forec Mt'!Q39*'city lvl hist forec Mt'!$E39</f>
        <v>1.3489015881871045</v>
      </c>
      <c r="R39" s="10">
        <f>'prov lvl hist forec Mt'!R39*'city lvl hist forec Mt'!$E39</f>
        <v>1.3823913921400517</v>
      </c>
      <c r="S39" s="10">
        <f>'prov lvl hist forec Mt'!S39*'city lvl hist forec Mt'!$E39</f>
        <v>1.4167126629536124</v>
      </c>
      <c r="T39" s="10">
        <f>'prov lvl hist forec Mt'!T39*'city lvl hist forec Mt'!$E39</f>
        <v>1.4518860438403085</v>
      </c>
      <c r="U39" s="10">
        <f>'prov lvl hist forec Mt'!U39*'city lvl hist forec Mt'!$E39</f>
        <v>1.4879326905312511</v>
      </c>
    </row>
    <row r="40" spans="1:21" x14ac:dyDescent="0.25">
      <c r="A40" t="s">
        <v>184</v>
      </c>
      <c r="B40" t="s">
        <v>185</v>
      </c>
      <c r="C40" t="s">
        <v>186</v>
      </c>
      <c r="D40" t="s">
        <v>56</v>
      </c>
      <c r="E40" s="5">
        <v>9.7155816350403518E-2</v>
      </c>
      <c r="F40" s="10">
        <f>'prov lvl hist forec Mt'!F40*'city lvl hist forec Mt'!$E40</f>
        <v>0.61306229846227134</v>
      </c>
      <c r="G40" s="10">
        <f>'prov lvl hist forec Mt'!G40*'city lvl hist forec Mt'!$E40</f>
        <v>0.65176733703850709</v>
      </c>
      <c r="H40" s="10">
        <f>'prov lvl hist forec Mt'!H40*'city lvl hist forec Mt'!$E40</f>
        <v>0.6240142797499626</v>
      </c>
      <c r="I40" s="10">
        <f>'prov lvl hist forec Mt'!I40*'city lvl hist forec Mt'!$E40</f>
        <v>0.57260745309556826</v>
      </c>
      <c r="J40" s="10">
        <f>'prov lvl hist forec Mt'!J40*'city lvl hist forec Mt'!$E40</f>
        <v>0.63677571972430291</v>
      </c>
      <c r="K40" s="10">
        <f>'prov lvl hist forec Mt'!K40*'city lvl hist forec Mt'!$E40</f>
        <v>0.65258524519474481</v>
      </c>
      <c r="L40" s="10">
        <f>'prov lvl hist forec Mt'!L40*'city lvl hist forec Mt'!$E40</f>
        <v>0.66878728107011987</v>
      </c>
      <c r="M40" s="10">
        <f>'prov lvl hist forec Mt'!M40*'city lvl hist forec Mt'!$E40</f>
        <v>0.68539157238789106</v>
      </c>
      <c r="N40" s="10">
        <f>'prov lvl hist forec Mt'!N40*'city lvl hist forec Mt'!$E40</f>
        <v>0.70240810613007587</v>
      </c>
      <c r="O40" s="10">
        <f>'prov lvl hist forec Mt'!O40*'city lvl hist forec Mt'!$E40</f>
        <v>0.71984711723011641</v>
      </c>
      <c r="P40" s="10">
        <f>'prov lvl hist forec Mt'!P40*'city lvl hist forec Mt'!$E40</f>
        <v>0.73771909472888308</v>
      </c>
      <c r="Q40" s="10">
        <f>'prov lvl hist forec Mt'!Q40*'city lvl hist forec Mt'!$E40</f>
        <v>0.75603478808351876</v>
      </c>
      <c r="R40" s="10">
        <f>'prov lvl hist forec Mt'!R40*'city lvl hist forec Mt'!$E40</f>
        <v>0.77480521363291233</v>
      </c>
      <c r="S40" s="10">
        <f>'prov lvl hist forec Mt'!S40*'city lvl hist forec Mt'!$E40</f>
        <v>0.79404166122369702</v>
      </c>
      <c r="T40" s="10">
        <f>'prov lvl hist forec Mt'!T40*'city lvl hist forec Mt'!$E40</f>
        <v>0.81375570100075256</v>
      </c>
      <c r="U40" s="10">
        <f>'prov lvl hist forec Mt'!U40*'city lvl hist forec Mt'!$E40</f>
        <v>0.83395919036630017</v>
      </c>
    </row>
    <row r="41" spans="1:21" x14ac:dyDescent="0.25">
      <c r="A41" t="s">
        <v>187</v>
      </c>
      <c r="B41" t="s">
        <v>185</v>
      </c>
      <c r="C41" t="s">
        <v>188</v>
      </c>
      <c r="D41" t="s">
        <v>46</v>
      </c>
      <c r="E41" s="5">
        <v>3.486585063898047E-2</v>
      </c>
      <c r="F41" s="10">
        <f>'prov lvl hist forec Mt'!F41*'city lvl hist forec Mt'!$E41</f>
        <v>0.85465923925485587</v>
      </c>
      <c r="G41" s="10">
        <f>'prov lvl hist forec Mt'!G41*'city lvl hist forec Mt'!$E41</f>
        <v>0.85555202643000638</v>
      </c>
      <c r="H41" s="10">
        <f>'prov lvl hist forec Mt'!H41*'city lvl hist forec Mt'!$E41</f>
        <v>0.83433292459573083</v>
      </c>
      <c r="I41" s="10">
        <f>'prov lvl hist forec Mt'!I41*'city lvl hist forec Mt'!$E41</f>
        <v>0.90594826215148738</v>
      </c>
      <c r="J41" s="10">
        <f>'prov lvl hist forec Mt'!J41*'city lvl hist forec Mt'!$E41</f>
        <v>1.0074717916188434</v>
      </c>
      <c r="K41" s="10">
        <f>'prov lvl hist forec Mt'!K41*'city lvl hist forec Mt'!$E41</f>
        <v>1.032484760010989</v>
      </c>
      <c r="L41" s="10">
        <f>'prov lvl hist forec Mt'!L41*'city lvl hist forec Mt'!$E41</f>
        <v>1.0581187369445066</v>
      </c>
      <c r="M41" s="10">
        <f>'prov lvl hist forec Mt'!M41*'city lvl hist forec Mt'!$E41</f>
        <v>1.0843891404858335</v>
      </c>
      <c r="N41" s="10">
        <f>'prov lvl hist forec Mt'!N41*'city lvl hist forec Mt'!$E41</f>
        <v>1.1113117714928762</v>
      </c>
      <c r="O41" s="10">
        <f>'prov lvl hist forec Mt'!O41*'city lvl hist forec Mt'!$E41</f>
        <v>1.1389028231187539</v>
      </c>
      <c r="P41" s="10">
        <f>'prov lvl hist forec Mt'!P41*'city lvl hist forec Mt'!$E41</f>
        <v>1.167178890551491</v>
      </c>
      <c r="Q41" s="10">
        <f>'prov lvl hist forec Mt'!Q41*'city lvl hist forec Mt'!$E41</f>
        <v>1.1961569809955257</v>
      </c>
      <c r="R41" s="10">
        <f>'prov lvl hist forec Mt'!R41*'city lvl hist forec Mt'!$E41</f>
        <v>1.2258545239010297</v>
      </c>
      <c r="S41" s="10">
        <f>'prov lvl hist forec Mt'!S41*'city lvl hist forec Mt'!$E41</f>
        <v>1.2562893814472011</v>
      </c>
      <c r="T41" s="10">
        <f>'prov lvl hist forec Mt'!T41*'city lvl hist forec Mt'!$E41</f>
        <v>1.2874798592858261</v>
      </c>
      <c r="U41" s="10">
        <f>'prov lvl hist forec Mt'!U41*'city lvl hist forec Mt'!$E41</f>
        <v>1.3194447175515793</v>
      </c>
    </row>
    <row r="42" spans="1:21" x14ac:dyDescent="0.25">
      <c r="A42" t="s">
        <v>189</v>
      </c>
      <c r="B42" t="s">
        <v>190</v>
      </c>
      <c r="C42" t="s">
        <v>191</v>
      </c>
      <c r="D42" t="s">
        <v>60</v>
      </c>
      <c r="E42" s="5">
        <v>0</v>
      </c>
      <c r="F42" s="10">
        <f>'prov lvl hist forec Mt'!F42*'city lvl hist forec Mt'!$E42</f>
        <v>0</v>
      </c>
      <c r="G42" s="10">
        <f>'prov lvl hist forec Mt'!G42*'city lvl hist forec Mt'!$E42</f>
        <v>0</v>
      </c>
      <c r="H42" s="10">
        <f>'prov lvl hist forec Mt'!H42*'city lvl hist forec Mt'!$E42</f>
        <v>0</v>
      </c>
      <c r="I42" s="10">
        <f>'prov lvl hist forec Mt'!I42*'city lvl hist forec Mt'!$E42</f>
        <v>0</v>
      </c>
      <c r="J42" s="10">
        <f>'prov lvl hist forec Mt'!J42*'city lvl hist forec Mt'!$E42</f>
        <v>0</v>
      </c>
      <c r="K42" s="10">
        <f>'prov lvl hist forec Mt'!K42*'city lvl hist forec Mt'!$E42</f>
        <v>0</v>
      </c>
      <c r="L42" s="10">
        <f>'prov lvl hist forec Mt'!L42*'city lvl hist forec Mt'!$E42</f>
        <v>0</v>
      </c>
      <c r="M42" s="10">
        <f>'prov lvl hist forec Mt'!M42*'city lvl hist forec Mt'!$E42</f>
        <v>0</v>
      </c>
      <c r="N42" s="10">
        <f>'prov lvl hist forec Mt'!N42*'city lvl hist forec Mt'!$E42</f>
        <v>0</v>
      </c>
      <c r="O42" s="10">
        <f>'prov lvl hist forec Mt'!O42*'city lvl hist forec Mt'!$E42</f>
        <v>0</v>
      </c>
      <c r="P42" s="10">
        <f>'prov lvl hist forec Mt'!P42*'city lvl hist forec Mt'!$E42</f>
        <v>0</v>
      </c>
      <c r="Q42" s="10">
        <f>'prov lvl hist forec Mt'!Q42*'city lvl hist forec Mt'!$E42</f>
        <v>0</v>
      </c>
      <c r="R42" s="10">
        <f>'prov lvl hist forec Mt'!R42*'city lvl hist forec Mt'!$E42</f>
        <v>0</v>
      </c>
      <c r="S42" s="10">
        <f>'prov lvl hist forec Mt'!S42*'city lvl hist forec Mt'!$E42</f>
        <v>0</v>
      </c>
      <c r="T42" s="10">
        <f>'prov lvl hist forec Mt'!T42*'city lvl hist forec Mt'!$E42</f>
        <v>0</v>
      </c>
      <c r="U42" s="10">
        <f>'prov lvl hist forec Mt'!U42*'city lvl hist forec Mt'!$E42</f>
        <v>0</v>
      </c>
    </row>
    <row r="43" spans="1:21" x14ac:dyDescent="0.25">
      <c r="A43" t="s">
        <v>192</v>
      </c>
      <c r="B43" t="s">
        <v>193</v>
      </c>
      <c r="C43" t="s">
        <v>194</v>
      </c>
      <c r="D43" t="s">
        <v>37</v>
      </c>
      <c r="E43" s="5">
        <v>0</v>
      </c>
      <c r="F43" s="10">
        <f>'prov lvl hist forec Mt'!F43*'city lvl hist forec Mt'!$E43</f>
        <v>0</v>
      </c>
      <c r="G43" s="10">
        <f>'prov lvl hist forec Mt'!G43*'city lvl hist forec Mt'!$E43</f>
        <v>0</v>
      </c>
      <c r="H43" s="10">
        <f>'prov lvl hist forec Mt'!H43*'city lvl hist forec Mt'!$E43</f>
        <v>0</v>
      </c>
      <c r="I43" s="10">
        <f>'prov lvl hist forec Mt'!I43*'city lvl hist forec Mt'!$E43</f>
        <v>0</v>
      </c>
      <c r="J43" s="10">
        <f>'prov lvl hist forec Mt'!J43*'city lvl hist forec Mt'!$E43</f>
        <v>0</v>
      </c>
      <c r="K43" s="10">
        <f>'prov lvl hist forec Mt'!K43*'city lvl hist forec Mt'!$E43</f>
        <v>0</v>
      </c>
      <c r="L43" s="10">
        <f>'prov lvl hist forec Mt'!L43*'city lvl hist forec Mt'!$E43</f>
        <v>0</v>
      </c>
      <c r="M43" s="10">
        <f>'prov lvl hist forec Mt'!M43*'city lvl hist forec Mt'!$E43</f>
        <v>0</v>
      </c>
      <c r="N43" s="10">
        <f>'prov lvl hist forec Mt'!N43*'city lvl hist forec Mt'!$E43</f>
        <v>0</v>
      </c>
      <c r="O43" s="10">
        <f>'prov lvl hist forec Mt'!O43*'city lvl hist forec Mt'!$E43</f>
        <v>0</v>
      </c>
      <c r="P43" s="10">
        <f>'prov lvl hist forec Mt'!P43*'city lvl hist forec Mt'!$E43</f>
        <v>0</v>
      </c>
      <c r="Q43" s="10">
        <f>'prov lvl hist forec Mt'!Q43*'city lvl hist forec Mt'!$E43</f>
        <v>0</v>
      </c>
      <c r="R43" s="10">
        <f>'prov lvl hist forec Mt'!R43*'city lvl hist forec Mt'!$E43</f>
        <v>0</v>
      </c>
      <c r="S43" s="10">
        <f>'prov lvl hist forec Mt'!S43*'city lvl hist forec Mt'!$E43</f>
        <v>0</v>
      </c>
      <c r="T43" s="10">
        <f>'prov lvl hist forec Mt'!T43*'city lvl hist forec Mt'!$E43</f>
        <v>0</v>
      </c>
      <c r="U43" s="10">
        <f>'prov lvl hist forec Mt'!U43*'city lvl hist forec Mt'!$E43</f>
        <v>0</v>
      </c>
    </row>
    <row r="44" spans="1:21" x14ac:dyDescent="0.25">
      <c r="A44" t="s">
        <v>195</v>
      </c>
      <c r="B44" t="s">
        <v>196</v>
      </c>
      <c r="C44" t="s">
        <v>197</v>
      </c>
      <c r="D44" t="s">
        <v>43</v>
      </c>
      <c r="E44" s="5">
        <v>3.1899107627479703E-2</v>
      </c>
      <c r="F44" s="10">
        <f>'prov lvl hist forec Mt'!F44*'city lvl hist forec Mt'!$E44</f>
        <v>0.32509469215397885</v>
      </c>
      <c r="G44" s="10">
        <f>'prov lvl hist forec Mt'!G44*'city lvl hist forec Mt'!$E44</f>
        <v>0.3533528049740759</v>
      </c>
      <c r="H44" s="10">
        <f>'prov lvl hist forec Mt'!H44*'city lvl hist forec Mt'!$E44</f>
        <v>0.41620846992589178</v>
      </c>
      <c r="I44" s="10">
        <f>'prov lvl hist forec Mt'!I44*'city lvl hist forec Mt'!$E44</f>
        <v>0.31153294697555378</v>
      </c>
      <c r="J44" s="10">
        <f>'prov lvl hist forec Mt'!J44*'city lvl hist forec Mt'!$E44</f>
        <v>0.34644434936316193</v>
      </c>
      <c r="K44" s="10">
        <f>'prov lvl hist forec Mt'!K44*'city lvl hist forec Mt'!$E44</f>
        <v>0.35504568354675642</v>
      </c>
      <c r="L44" s="10">
        <f>'prov lvl hist forec Mt'!L44*'city lvl hist forec Mt'!$E44</f>
        <v>0.36386056703451425</v>
      </c>
      <c r="M44" s="10">
        <f>'prov lvl hist forec Mt'!M44*'city lvl hist forec Mt'!$E44</f>
        <v>0.37289430171383309</v>
      </c>
      <c r="N44" s="10">
        <f>'prov lvl hist forec Mt'!N44*'city lvl hist forec Mt'!$E44</f>
        <v>0.38215232110452207</v>
      </c>
      <c r="O44" s="10">
        <f>'prov lvl hist forec Mt'!O44*'city lvl hist forec Mt'!$E44</f>
        <v>0.39164019362690128</v>
      </c>
      <c r="P44" s="10">
        <f>'prov lvl hist forec Mt'!P44*'city lvl hist forec Mt'!$E44</f>
        <v>0.40136362595103897</v>
      </c>
      <c r="Q44" s="10">
        <f>'prov lvl hist forec Mt'!Q44*'city lvl hist forec Mt'!$E44</f>
        <v>0.411328466429142</v>
      </c>
      <c r="R44" s="10">
        <f>'prov lvl hist forec Mt'!R44*'city lvl hist forec Mt'!$E44</f>
        <v>0.42154070861316378</v>
      </c>
      <c r="S44" s="10">
        <f>'prov lvl hist forec Mt'!S44*'city lvl hist forec Mt'!$E44</f>
        <v>0.43200649485974585</v>
      </c>
      <c r="T44" s="10">
        <f>'prov lvl hist forec Mt'!T44*'city lvl hist forec Mt'!$E44</f>
        <v>0.44273212002466034</v>
      </c>
      <c r="U44" s="10">
        <f>'prov lvl hist forec Mt'!U44*'city lvl hist forec Mt'!$E44</f>
        <v>0.45372403524897686</v>
      </c>
    </row>
    <row r="45" spans="1:21" x14ac:dyDescent="0.25">
      <c r="A45" t="s">
        <v>198</v>
      </c>
      <c r="B45" t="s">
        <v>199</v>
      </c>
      <c r="C45" t="s">
        <v>200</v>
      </c>
      <c r="D45" t="s">
        <v>37</v>
      </c>
      <c r="E45" s="5">
        <v>0.10099668073339128</v>
      </c>
      <c r="F45" s="10">
        <f>'prov lvl hist forec Mt'!F45*'city lvl hist forec Mt'!$E45</f>
        <v>0.81011913221121223</v>
      </c>
      <c r="G45" s="10">
        <f>'prov lvl hist forec Mt'!G45*'city lvl hist forec Mt'!$E45</f>
        <v>0.76318295803228331</v>
      </c>
      <c r="H45" s="10">
        <f>'prov lvl hist forec Mt'!H45*'city lvl hist forec Mt'!$E45</f>
        <v>0.74431781863009205</v>
      </c>
      <c r="I45" s="10">
        <f>'prov lvl hist forec Mt'!I45*'city lvl hist forec Mt'!$E45</f>
        <v>0.83493973535999477</v>
      </c>
      <c r="J45" s="10">
        <f>'prov lvl hist forec Mt'!J45*'city lvl hist forec Mt'!$E45</f>
        <v>0.92850581674413513</v>
      </c>
      <c r="K45" s="10">
        <f>'prov lvl hist forec Mt'!K45*'city lvl hist forec Mt'!$E45</f>
        <v>0.95155826033546032</v>
      </c>
      <c r="L45" s="10">
        <f>'prov lvl hist forec Mt'!L45*'city lvl hist forec Mt'!$E45</f>
        <v>0.97518303761166725</v>
      </c>
      <c r="M45" s="10">
        <f>'prov lvl hist forec Mt'!M45*'city lvl hist forec Mt'!$E45</f>
        <v>0.99939435816600541</v>
      </c>
      <c r="N45" s="10">
        <f>'prov lvl hist forec Mt'!N45*'city lvl hist forec Mt'!$E45</f>
        <v>1.0242067843798728</v>
      </c>
      <c r="O45" s="10">
        <f>'prov lvl hist forec Mt'!O45*'city lvl hist forec Mt'!$E45</f>
        <v>1.049635240181648</v>
      </c>
      <c r="P45" s="10">
        <f>'prov lvl hist forec Mt'!P45*'city lvl hist forec Mt'!$E45</f>
        <v>1.0756950200229864</v>
      </c>
      <c r="Q45" s="10">
        <f>'prov lvl hist forec Mt'!Q45*'city lvl hist forec Mt'!$E45</f>
        <v>1.1024017980779728</v>
      </c>
      <c r="R45" s="10">
        <f>'prov lvl hist forec Mt'!R45*'city lvl hist forec Mt'!$E45</f>
        <v>1.1297716376706644</v>
      </c>
      <c r="S45" s="10">
        <f>'prov lvl hist forec Mt'!S45*'city lvl hist forec Mt'!$E45</f>
        <v>1.1578210009366985</v>
      </c>
      <c r="T45" s="10">
        <f>'prov lvl hist forec Mt'!T45*'city lvl hist forec Mt'!$E45</f>
        <v>1.1865667587247724</v>
      </c>
      <c r="U45" s="10">
        <f>'prov lvl hist forec Mt'!U45*'city lvl hist forec Mt'!$E45</f>
        <v>1.2160262007439517</v>
      </c>
    </row>
    <row r="46" spans="1:21" x14ac:dyDescent="0.25">
      <c r="A46" t="s">
        <v>201</v>
      </c>
      <c r="B46" t="s">
        <v>202</v>
      </c>
      <c r="C46" t="s">
        <v>203</v>
      </c>
      <c r="D46" t="s">
        <v>51</v>
      </c>
      <c r="E46" s="5">
        <v>0</v>
      </c>
      <c r="F46" s="10">
        <f>'prov lvl hist forec Mt'!F46*'city lvl hist forec Mt'!$E46</f>
        <v>0</v>
      </c>
      <c r="G46" s="10">
        <f>'prov lvl hist forec Mt'!G46*'city lvl hist forec Mt'!$E46</f>
        <v>0</v>
      </c>
      <c r="H46" s="10">
        <f>'prov lvl hist forec Mt'!H46*'city lvl hist forec Mt'!$E46</f>
        <v>0</v>
      </c>
      <c r="I46" s="10">
        <f>'prov lvl hist forec Mt'!I46*'city lvl hist forec Mt'!$E46</f>
        <v>0</v>
      </c>
      <c r="J46" s="10">
        <f>'prov lvl hist forec Mt'!J46*'city lvl hist forec Mt'!$E46</f>
        <v>0</v>
      </c>
      <c r="K46" s="10">
        <f>'prov lvl hist forec Mt'!K46*'city lvl hist forec Mt'!$E46</f>
        <v>0</v>
      </c>
      <c r="L46" s="10">
        <f>'prov lvl hist forec Mt'!L46*'city lvl hist forec Mt'!$E46</f>
        <v>0</v>
      </c>
      <c r="M46" s="10">
        <f>'prov lvl hist forec Mt'!M46*'city lvl hist forec Mt'!$E46</f>
        <v>0</v>
      </c>
      <c r="N46" s="10">
        <f>'prov lvl hist forec Mt'!N46*'city lvl hist forec Mt'!$E46</f>
        <v>0</v>
      </c>
      <c r="O46" s="10">
        <f>'prov lvl hist forec Mt'!O46*'city lvl hist forec Mt'!$E46</f>
        <v>0</v>
      </c>
      <c r="P46" s="10">
        <f>'prov lvl hist forec Mt'!P46*'city lvl hist forec Mt'!$E46</f>
        <v>0</v>
      </c>
      <c r="Q46" s="10">
        <f>'prov lvl hist forec Mt'!Q46*'city lvl hist forec Mt'!$E46</f>
        <v>0</v>
      </c>
      <c r="R46" s="10">
        <f>'prov lvl hist forec Mt'!R46*'city lvl hist forec Mt'!$E46</f>
        <v>0</v>
      </c>
      <c r="S46" s="10">
        <f>'prov lvl hist forec Mt'!S46*'city lvl hist forec Mt'!$E46</f>
        <v>0</v>
      </c>
      <c r="T46" s="10">
        <f>'prov lvl hist forec Mt'!T46*'city lvl hist forec Mt'!$E46</f>
        <v>0</v>
      </c>
      <c r="U46" s="10">
        <f>'prov lvl hist forec Mt'!U46*'city lvl hist forec Mt'!$E46</f>
        <v>0</v>
      </c>
    </row>
    <row r="47" spans="1:21" x14ac:dyDescent="0.25">
      <c r="A47" t="s">
        <v>204</v>
      </c>
      <c r="B47" t="s">
        <v>205</v>
      </c>
      <c r="C47" t="s">
        <v>206</v>
      </c>
      <c r="D47" t="s">
        <v>40</v>
      </c>
      <c r="E47" s="5">
        <v>0.47007839284320951</v>
      </c>
      <c r="F47" s="10">
        <f>'prov lvl hist forec Mt'!F47*'city lvl hist forec Mt'!$E47</f>
        <v>0.76252922240246357</v>
      </c>
      <c r="G47" s="10">
        <f>'prov lvl hist forec Mt'!G47*'city lvl hist forec Mt'!$E47</f>
        <v>0.44024332765560764</v>
      </c>
      <c r="H47" s="10">
        <f>'prov lvl hist forec Mt'!H47*'city lvl hist forec Mt'!$E47</f>
        <v>0.88317093516359435</v>
      </c>
      <c r="I47" s="10">
        <f>'prov lvl hist forec Mt'!I47*'city lvl hist forec Mt'!$E47</f>
        <v>0.92182160115787337</v>
      </c>
      <c r="J47" s="10">
        <f>'prov lvl hist forec Mt'!J47*'city lvl hist forec Mt'!$E47</f>
        <v>1.025123948983502</v>
      </c>
      <c r="K47" s="10">
        <f>'prov lvl hist forec Mt'!K47*'city lvl hist forec Mt'!$E47</f>
        <v>1.0505751756553219</v>
      </c>
      <c r="L47" s="10">
        <f>'prov lvl hist forec Mt'!L47*'city lvl hist forec Mt'!$E47</f>
        <v>1.0766582917096339</v>
      </c>
      <c r="M47" s="10">
        <f>'prov lvl hist forec Mt'!M47*'city lvl hist forec Mt'!$E47</f>
        <v>1.1033889853565519</v>
      </c>
      <c r="N47" s="10">
        <f>'prov lvl hist forec Mt'!N47*'city lvl hist forec Mt'!$E47</f>
        <v>1.1307833343046434</v>
      </c>
      <c r="O47" s="10">
        <f>'prov lvl hist forec Mt'!O47*'city lvl hist forec Mt'!$E47</f>
        <v>1.1588578154311859</v>
      </c>
      <c r="P47" s="10">
        <f>'prov lvl hist forec Mt'!P47*'city lvl hist forec Mt'!$E47</f>
        <v>1.1876293146925154</v>
      </c>
      <c r="Q47" s="10">
        <f>'prov lvl hist forec Mt'!Q47*'city lvl hist forec Mt'!$E47</f>
        <v>1.2171151372804181</v>
      </c>
      <c r="R47" s="10">
        <f>'prov lvl hist forec Mt'!R47*'city lvl hist forec Mt'!$E47</f>
        <v>1.2473330180306863</v>
      </c>
      <c r="S47" s="10">
        <f>'prov lvl hist forec Mt'!S47*'city lvl hist forec Mt'!$E47</f>
        <v>1.2783011320900874</v>
      </c>
      <c r="T47" s="10">
        <f>'prov lvl hist forec Mt'!T47*'city lvl hist forec Mt'!$E47</f>
        <v>1.310038105848168</v>
      </c>
      <c r="U47" s="10">
        <f>'prov lvl hist forec Mt'!U47*'city lvl hist forec Mt'!$E47</f>
        <v>1.3425630281404679</v>
      </c>
    </row>
    <row r="48" spans="1:21" x14ac:dyDescent="0.25">
      <c r="A48" t="s">
        <v>207</v>
      </c>
      <c r="B48" t="s">
        <v>208</v>
      </c>
      <c r="C48" t="s">
        <v>209</v>
      </c>
      <c r="D48" t="s">
        <v>49</v>
      </c>
      <c r="E48" s="5">
        <v>9.10733854459813E-2</v>
      </c>
      <c r="F48" s="10">
        <f>'prov lvl hist forec Mt'!F48*'city lvl hist forec Mt'!$E48</f>
        <v>0.31373456664593213</v>
      </c>
      <c r="G48" s="10">
        <f>'prov lvl hist forec Mt'!G48*'city lvl hist forec Mt'!$E48</f>
        <v>0.21093016043315785</v>
      </c>
      <c r="H48" s="10">
        <f>'prov lvl hist forec Mt'!H48*'city lvl hist forec Mt'!$E48</f>
        <v>0.19365871311922253</v>
      </c>
      <c r="I48" s="10">
        <f>'prov lvl hist forec Mt'!I48*'city lvl hist forec Mt'!$E48</f>
        <v>0.20777933772866677</v>
      </c>
      <c r="J48" s="10">
        <f>'prov lvl hist forec Mt'!J48*'city lvl hist forec Mt'!$E48</f>
        <v>0.2310637708446461</v>
      </c>
      <c r="K48" s="10">
        <f>'prov lvl hist forec Mt'!K48*'city lvl hist forec Mt'!$E48</f>
        <v>0.23680049801138922</v>
      </c>
      <c r="L48" s="10">
        <f>'prov lvl hist forec Mt'!L48*'city lvl hist forec Mt'!$E48</f>
        <v>0.24267965355825155</v>
      </c>
      <c r="M48" s="10">
        <f>'prov lvl hist forec Mt'!M48*'city lvl hist forec Mt'!$E48</f>
        <v>0.24870477362053708</v>
      </c>
      <c r="N48" s="10">
        <f>'prov lvl hist forec Mt'!N48*'city lvl hist forec Mt'!$E48</f>
        <v>0.25487948212681738</v>
      </c>
      <c r="O48" s="10">
        <f>'prov lvl hist forec Mt'!O48*'city lvl hist forec Mt'!$E48</f>
        <v>0.26120749297861551</v>
      </c>
      <c r="P48" s="10">
        <f>'prov lvl hist forec Mt'!P48*'city lvl hist forec Mt'!$E48</f>
        <v>0.26769261228420654</v>
      </c>
      <c r="Q48" s="10">
        <f>'prov lvl hist forec Mt'!Q48*'city lvl hist forec Mt'!$E48</f>
        <v>0.27433874064787694</v>
      </c>
      <c r="R48" s="10">
        <f>'prov lvl hist forec Mt'!R48*'city lvl hist forec Mt'!$E48</f>
        <v>0.28114987551602078</v>
      </c>
      <c r="S48" s="10">
        <f>'prov lvl hist forec Mt'!S48*'city lvl hist forec Mt'!$E48</f>
        <v>0.28813011358148372</v>
      </c>
      <c r="T48" s="10">
        <f>'prov lvl hist forec Mt'!T48*'city lvl hist forec Mt'!$E48</f>
        <v>0.29528365324760036</v>
      </c>
      <c r="U48" s="10">
        <f>'prov lvl hist forec Mt'!U48*'city lvl hist forec Mt'!$E48</f>
        <v>0.30261479715340805</v>
      </c>
    </row>
    <row r="49" spans="1:21" x14ac:dyDescent="0.25">
      <c r="A49" t="s">
        <v>210</v>
      </c>
      <c r="B49" t="s">
        <v>211</v>
      </c>
      <c r="C49" t="s">
        <v>212</v>
      </c>
      <c r="D49" t="s">
        <v>47</v>
      </c>
      <c r="E49" s="5">
        <v>0</v>
      </c>
      <c r="F49" s="10">
        <f>'prov lvl hist forec Mt'!F49*'city lvl hist forec Mt'!$E49</f>
        <v>0</v>
      </c>
      <c r="G49" s="10">
        <f>'prov lvl hist forec Mt'!G49*'city lvl hist forec Mt'!$E49</f>
        <v>0</v>
      </c>
      <c r="H49" s="10">
        <f>'prov lvl hist forec Mt'!H49*'city lvl hist forec Mt'!$E49</f>
        <v>0</v>
      </c>
      <c r="I49" s="10">
        <f>'prov lvl hist forec Mt'!I49*'city lvl hist forec Mt'!$E49</f>
        <v>0</v>
      </c>
      <c r="J49" s="10">
        <f>'prov lvl hist forec Mt'!J49*'city lvl hist forec Mt'!$E49</f>
        <v>0</v>
      </c>
      <c r="K49" s="10">
        <f>'prov lvl hist forec Mt'!K49*'city lvl hist forec Mt'!$E49</f>
        <v>0</v>
      </c>
      <c r="L49" s="10">
        <f>'prov lvl hist forec Mt'!L49*'city lvl hist forec Mt'!$E49</f>
        <v>0</v>
      </c>
      <c r="M49" s="10">
        <f>'prov lvl hist forec Mt'!M49*'city lvl hist forec Mt'!$E49</f>
        <v>0</v>
      </c>
      <c r="N49" s="10">
        <f>'prov lvl hist forec Mt'!N49*'city lvl hist forec Mt'!$E49</f>
        <v>0</v>
      </c>
      <c r="O49" s="10">
        <f>'prov lvl hist forec Mt'!O49*'city lvl hist forec Mt'!$E49</f>
        <v>0</v>
      </c>
      <c r="P49" s="10">
        <f>'prov lvl hist forec Mt'!P49*'city lvl hist forec Mt'!$E49</f>
        <v>0</v>
      </c>
      <c r="Q49" s="10">
        <f>'prov lvl hist forec Mt'!Q49*'city lvl hist forec Mt'!$E49</f>
        <v>0</v>
      </c>
      <c r="R49" s="10">
        <f>'prov lvl hist forec Mt'!R49*'city lvl hist forec Mt'!$E49</f>
        <v>0</v>
      </c>
      <c r="S49" s="10">
        <f>'prov lvl hist forec Mt'!S49*'city lvl hist forec Mt'!$E49</f>
        <v>0</v>
      </c>
      <c r="T49" s="10">
        <f>'prov lvl hist forec Mt'!T49*'city lvl hist forec Mt'!$E49</f>
        <v>0</v>
      </c>
      <c r="U49" s="10">
        <f>'prov lvl hist forec Mt'!U49*'city lvl hist forec Mt'!$E49</f>
        <v>0</v>
      </c>
    </row>
    <row r="50" spans="1:21" x14ac:dyDescent="0.25">
      <c r="A50" t="s">
        <v>213</v>
      </c>
      <c r="B50" t="s">
        <v>214</v>
      </c>
      <c r="C50" t="s">
        <v>215</v>
      </c>
      <c r="D50" t="s">
        <v>60</v>
      </c>
      <c r="E50" s="5">
        <v>0</v>
      </c>
      <c r="F50" s="10">
        <f>'prov lvl hist forec Mt'!F50*'city lvl hist forec Mt'!$E50</f>
        <v>0</v>
      </c>
      <c r="G50" s="10">
        <f>'prov lvl hist forec Mt'!G50*'city lvl hist forec Mt'!$E50</f>
        <v>0</v>
      </c>
      <c r="H50" s="10">
        <f>'prov lvl hist forec Mt'!H50*'city lvl hist forec Mt'!$E50</f>
        <v>0</v>
      </c>
      <c r="I50" s="10">
        <f>'prov lvl hist forec Mt'!I50*'city lvl hist forec Mt'!$E50</f>
        <v>0</v>
      </c>
      <c r="J50" s="10">
        <f>'prov lvl hist forec Mt'!J50*'city lvl hist forec Mt'!$E50</f>
        <v>0</v>
      </c>
      <c r="K50" s="10">
        <f>'prov lvl hist forec Mt'!K50*'city lvl hist forec Mt'!$E50</f>
        <v>0</v>
      </c>
      <c r="L50" s="10">
        <f>'prov lvl hist forec Mt'!L50*'city lvl hist forec Mt'!$E50</f>
        <v>0</v>
      </c>
      <c r="M50" s="10">
        <f>'prov lvl hist forec Mt'!M50*'city lvl hist forec Mt'!$E50</f>
        <v>0</v>
      </c>
      <c r="N50" s="10">
        <f>'prov lvl hist forec Mt'!N50*'city lvl hist forec Mt'!$E50</f>
        <v>0</v>
      </c>
      <c r="O50" s="10">
        <f>'prov lvl hist forec Mt'!O50*'city lvl hist forec Mt'!$E50</f>
        <v>0</v>
      </c>
      <c r="P50" s="10">
        <f>'prov lvl hist forec Mt'!P50*'city lvl hist forec Mt'!$E50</f>
        <v>0</v>
      </c>
      <c r="Q50" s="10">
        <f>'prov lvl hist forec Mt'!Q50*'city lvl hist forec Mt'!$E50</f>
        <v>0</v>
      </c>
      <c r="R50" s="10">
        <f>'prov lvl hist forec Mt'!R50*'city lvl hist forec Mt'!$E50</f>
        <v>0</v>
      </c>
      <c r="S50" s="10">
        <f>'prov lvl hist forec Mt'!S50*'city lvl hist forec Mt'!$E50</f>
        <v>0</v>
      </c>
      <c r="T50" s="10">
        <f>'prov lvl hist forec Mt'!T50*'city lvl hist forec Mt'!$E50</f>
        <v>0</v>
      </c>
      <c r="U50" s="10">
        <f>'prov lvl hist forec Mt'!U50*'city lvl hist forec Mt'!$E50</f>
        <v>0</v>
      </c>
    </row>
    <row r="51" spans="1:21" x14ac:dyDescent="0.25">
      <c r="A51" t="s">
        <v>216</v>
      </c>
      <c r="B51" t="s">
        <v>217</v>
      </c>
      <c r="C51" t="s">
        <v>218</v>
      </c>
      <c r="D51" t="s">
        <v>49</v>
      </c>
      <c r="E51" s="5">
        <v>0</v>
      </c>
      <c r="F51" s="10">
        <f>'prov lvl hist forec Mt'!F51*'city lvl hist forec Mt'!$E51</f>
        <v>0</v>
      </c>
      <c r="G51" s="10">
        <f>'prov lvl hist forec Mt'!G51*'city lvl hist forec Mt'!$E51</f>
        <v>0</v>
      </c>
      <c r="H51" s="10">
        <f>'prov lvl hist forec Mt'!H51*'city lvl hist forec Mt'!$E51</f>
        <v>0</v>
      </c>
      <c r="I51" s="10">
        <f>'prov lvl hist forec Mt'!I51*'city lvl hist forec Mt'!$E51</f>
        <v>0</v>
      </c>
      <c r="J51" s="10">
        <f>'prov lvl hist forec Mt'!J51*'city lvl hist forec Mt'!$E51</f>
        <v>0</v>
      </c>
      <c r="K51" s="10">
        <f>'prov lvl hist forec Mt'!K51*'city lvl hist forec Mt'!$E51</f>
        <v>0</v>
      </c>
      <c r="L51" s="10">
        <f>'prov lvl hist forec Mt'!L51*'city lvl hist forec Mt'!$E51</f>
        <v>0</v>
      </c>
      <c r="M51" s="10">
        <f>'prov lvl hist forec Mt'!M51*'city lvl hist forec Mt'!$E51</f>
        <v>0</v>
      </c>
      <c r="N51" s="10">
        <f>'prov lvl hist forec Mt'!N51*'city lvl hist forec Mt'!$E51</f>
        <v>0</v>
      </c>
      <c r="O51" s="10">
        <f>'prov lvl hist forec Mt'!O51*'city lvl hist forec Mt'!$E51</f>
        <v>0</v>
      </c>
      <c r="P51" s="10">
        <f>'prov lvl hist forec Mt'!P51*'city lvl hist forec Mt'!$E51</f>
        <v>0</v>
      </c>
      <c r="Q51" s="10">
        <f>'prov lvl hist forec Mt'!Q51*'city lvl hist forec Mt'!$E51</f>
        <v>0</v>
      </c>
      <c r="R51" s="10">
        <f>'prov lvl hist forec Mt'!R51*'city lvl hist forec Mt'!$E51</f>
        <v>0</v>
      </c>
      <c r="S51" s="10">
        <f>'prov lvl hist forec Mt'!S51*'city lvl hist forec Mt'!$E51</f>
        <v>0</v>
      </c>
      <c r="T51" s="10">
        <f>'prov lvl hist forec Mt'!T51*'city lvl hist forec Mt'!$E51</f>
        <v>0</v>
      </c>
      <c r="U51" s="10">
        <f>'prov lvl hist forec Mt'!U51*'city lvl hist forec Mt'!$E51</f>
        <v>0</v>
      </c>
    </row>
    <row r="52" spans="1:21" x14ac:dyDescent="0.25">
      <c r="A52" t="s">
        <v>219</v>
      </c>
      <c r="B52" t="s">
        <v>220</v>
      </c>
      <c r="C52" t="s">
        <v>221</v>
      </c>
      <c r="D52" t="s">
        <v>49</v>
      </c>
      <c r="E52" s="5">
        <v>0.29085152895386146</v>
      </c>
      <c r="F52" s="10">
        <f>'prov lvl hist forec Mt'!F52*'city lvl hist forec Mt'!$E52</f>
        <v>1.0019412141955573</v>
      </c>
      <c r="G52" s="10">
        <f>'prov lvl hist forec Mt'!G52*'city lvl hist forec Mt'!$E52</f>
        <v>0.67362555332760343</v>
      </c>
      <c r="H52" s="10">
        <f>'prov lvl hist forec Mt'!H52*'city lvl hist forec Mt'!$E52</f>
        <v>0.61846754164389683</v>
      </c>
      <c r="I52" s="10">
        <f>'prov lvl hist forec Mt'!I52*'city lvl hist forec Mt'!$E52</f>
        <v>0.6635631009813322</v>
      </c>
      <c r="J52" s="10">
        <f>'prov lvl hist forec Mt'!J52*'city lvl hist forec Mt'!$E52</f>
        <v>0.73792415541499445</v>
      </c>
      <c r="K52" s="10">
        <f>'prov lvl hist forec Mt'!K52*'city lvl hist forec Mt'!$E52</f>
        <v>0.75624493990617869</v>
      </c>
      <c r="L52" s="10">
        <f>'prov lvl hist forec Mt'!L52*'city lvl hist forec Mt'!$E52</f>
        <v>0.77502058299212417</v>
      </c>
      <c r="M52" s="10">
        <f>'prov lvl hist forec Mt'!M52*'city lvl hist forec Mt'!$E52</f>
        <v>0.79426237765765528</v>
      </c>
      <c r="N52" s="10">
        <f>'prov lvl hist forec Mt'!N52*'city lvl hist forec Mt'!$E52</f>
        <v>0.81398189726375636</v>
      </c>
      <c r="O52" s="10">
        <f>'prov lvl hist forec Mt'!O52*'city lvl hist forec Mt'!$E52</f>
        <v>0.83419100250860079</v>
      </c>
      <c r="P52" s="10">
        <f>'prov lvl hist forec Mt'!P52*'city lvl hist forec Mt'!$E52</f>
        <v>0.85490184856140439</v>
      </c>
      <c r="Q52" s="10">
        <f>'prov lvl hist forec Mt'!Q52*'city lvl hist forec Mt'!$E52</f>
        <v>0.87612689237339392</v>
      </c>
      <c r="R52" s="10">
        <f>'prov lvl hist forec Mt'!R52*'city lvl hist forec Mt'!$E52</f>
        <v>0.89787890017028871</v>
      </c>
      <c r="S52" s="10">
        <f>'prov lvl hist forec Mt'!S52*'city lvl hist forec Mt'!$E52</f>
        <v>0.92017095513080216</v>
      </c>
      <c r="T52" s="10">
        <f>'prov lvl hist forec Mt'!T52*'city lvl hist forec Mt'!$E52</f>
        <v>0.94301646525577942</v>
      </c>
      <c r="U52" s="10">
        <f>'prov lvl hist forec Mt'!U52*'city lvl hist forec Mt'!$E52</f>
        <v>0.96642917143270823</v>
      </c>
    </row>
    <row r="53" spans="1:21" x14ac:dyDescent="0.25">
      <c r="A53" t="s">
        <v>222</v>
      </c>
      <c r="B53" t="s">
        <v>223</v>
      </c>
      <c r="C53" t="s">
        <v>224</v>
      </c>
      <c r="D53" t="s">
        <v>41</v>
      </c>
      <c r="E53" s="5">
        <v>0</v>
      </c>
      <c r="F53" s="10">
        <f>'prov lvl hist forec Mt'!F53*'city lvl hist forec Mt'!$E53</f>
        <v>0</v>
      </c>
      <c r="G53" s="10">
        <f>'prov lvl hist forec Mt'!G53*'city lvl hist forec Mt'!$E53</f>
        <v>0</v>
      </c>
      <c r="H53" s="10">
        <f>'prov lvl hist forec Mt'!H53*'city lvl hist forec Mt'!$E53</f>
        <v>0</v>
      </c>
      <c r="I53" s="10">
        <f>'prov lvl hist forec Mt'!I53*'city lvl hist forec Mt'!$E53</f>
        <v>0</v>
      </c>
      <c r="J53" s="10">
        <f>'prov lvl hist forec Mt'!J53*'city lvl hist forec Mt'!$E53</f>
        <v>0</v>
      </c>
      <c r="K53" s="10">
        <f>'prov lvl hist forec Mt'!K53*'city lvl hist forec Mt'!$E53</f>
        <v>0</v>
      </c>
      <c r="L53" s="10">
        <f>'prov lvl hist forec Mt'!L53*'city lvl hist forec Mt'!$E53</f>
        <v>0</v>
      </c>
      <c r="M53" s="10">
        <f>'prov lvl hist forec Mt'!M53*'city lvl hist forec Mt'!$E53</f>
        <v>0</v>
      </c>
      <c r="N53" s="10">
        <f>'prov lvl hist forec Mt'!N53*'city lvl hist forec Mt'!$E53</f>
        <v>0</v>
      </c>
      <c r="O53" s="10">
        <f>'prov lvl hist forec Mt'!O53*'city lvl hist forec Mt'!$E53</f>
        <v>0</v>
      </c>
      <c r="P53" s="10">
        <f>'prov lvl hist forec Mt'!P53*'city lvl hist forec Mt'!$E53</f>
        <v>0</v>
      </c>
      <c r="Q53" s="10">
        <f>'prov lvl hist forec Mt'!Q53*'city lvl hist forec Mt'!$E53</f>
        <v>0</v>
      </c>
      <c r="R53" s="10">
        <f>'prov lvl hist forec Mt'!R53*'city lvl hist forec Mt'!$E53</f>
        <v>0</v>
      </c>
      <c r="S53" s="10">
        <f>'prov lvl hist forec Mt'!S53*'city lvl hist forec Mt'!$E53</f>
        <v>0</v>
      </c>
      <c r="T53" s="10">
        <f>'prov lvl hist forec Mt'!T53*'city lvl hist forec Mt'!$E53</f>
        <v>0</v>
      </c>
      <c r="U53" s="10">
        <f>'prov lvl hist forec Mt'!U53*'city lvl hist forec Mt'!$E53</f>
        <v>0</v>
      </c>
    </row>
    <row r="54" spans="1:21" x14ac:dyDescent="0.25">
      <c r="A54" t="s">
        <v>225</v>
      </c>
      <c r="B54" t="s">
        <v>226</v>
      </c>
      <c r="C54" t="s">
        <v>227</v>
      </c>
      <c r="D54" t="s">
        <v>46</v>
      </c>
      <c r="E54" s="5">
        <v>0</v>
      </c>
      <c r="F54" s="10">
        <f>'prov lvl hist forec Mt'!F54*'city lvl hist forec Mt'!$E54</f>
        <v>0</v>
      </c>
      <c r="G54" s="10">
        <f>'prov lvl hist forec Mt'!G54*'city lvl hist forec Mt'!$E54</f>
        <v>0</v>
      </c>
      <c r="H54" s="10">
        <f>'prov lvl hist forec Mt'!H54*'city lvl hist forec Mt'!$E54</f>
        <v>0</v>
      </c>
      <c r="I54" s="10">
        <f>'prov lvl hist forec Mt'!I54*'city lvl hist forec Mt'!$E54</f>
        <v>0</v>
      </c>
      <c r="J54" s="10">
        <f>'prov lvl hist forec Mt'!J54*'city lvl hist forec Mt'!$E54</f>
        <v>0</v>
      </c>
      <c r="K54" s="10">
        <f>'prov lvl hist forec Mt'!K54*'city lvl hist forec Mt'!$E54</f>
        <v>0</v>
      </c>
      <c r="L54" s="10">
        <f>'prov lvl hist forec Mt'!L54*'city lvl hist forec Mt'!$E54</f>
        <v>0</v>
      </c>
      <c r="M54" s="10">
        <f>'prov lvl hist forec Mt'!M54*'city lvl hist forec Mt'!$E54</f>
        <v>0</v>
      </c>
      <c r="N54" s="10">
        <f>'prov lvl hist forec Mt'!N54*'city lvl hist forec Mt'!$E54</f>
        <v>0</v>
      </c>
      <c r="O54" s="10">
        <f>'prov lvl hist forec Mt'!O54*'city lvl hist forec Mt'!$E54</f>
        <v>0</v>
      </c>
      <c r="P54" s="10">
        <f>'prov lvl hist forec Mt'!P54*'city lvl hist forec Mt'!$E54</f>
        <v>0</v>
      </c>
      <c r="Q54" s="10">
        <f>'prov lvl hist forec Mt'!Q54*'city lvl hist forec Mt'!$E54</f>
        <v>0</v>
      </c>
      <c r="R54" s="10">
        <f>'prov lvl hist forec Mt'!R54*'city lvl hist forec Mt'!$E54</f>
        <v>0</v>
      </c>
      <c r="S54" s="10">
        <f>'prov lvl hist forec Mt'!S54*'city lvl hist forec Mt'!$E54</f>
        <v>0</v>
      </c>
      <c r="T54" s="10">
        <f>'prov lvl hist forec Mt'!T54*'city lvl hist forec Mt'!$E54</f>
        <v>0</v>
      </c>
      <c r="U54" s="10">
        <f>'prov lvl hist forec Mt'!U54*'city lvl hist forec Mt'!$E54</f>
        <v>0</v>
      </c>
    </row>
    <row r="55" spans="1:21" x14ac:dyDescent="0.25">
      <c r="A55" t="s">
        <v>228</v>
      </c>
      <c r="B55" t="s">
        <v>229</v>
      </c>
      <c r="C55" t="s">
        <v>230</v>
      </c>
      <c r="D55" t="s">
        <v>47</v>
      </c>
      <c r="E55" s="5">
        <v>0</v>
      </c>
      <c r="F55" s="10">
        <f>'prov lvl hist forec Mt'!F55*'city lvl hist forec Mt'!$E55</f>
        <v>0</v>
      </c>
      <c r="G55" s="10">
        <f>'prov lvl hist forec Mt'!G55*'city lvl hist forec Mt'!$E55</f>
        <v>0</v>
      </c>
      <c r="H55" s="10">
        <f>'prov lvl hist forec Mt'!H55*'city lvl hist forec Mt'!$E55</f>
        <v>0</v>
      </c>
      <c r="I55" s="10">
        <f>'prov lvl hist forec Mt'!I55*'city lvl hist forec Mt'!$E55</f>
        <v>0</v>
      </c>
      <c r="J55" s="10">
        <f>'prov lvl hist forec Mt'!J55*'city lvl hist forec Mt'!$E55</f>
        <v>0</v>
      </c>
      <c r="K55" s="10">
        <f>'prov lvl hist forec Mt'!K55*'city lvl hist forec Mt'!$E55</f>
        <v>0</v>
      </c>
      <c r="L55" s="10">
        <f>'prov lvl hist forec Mt'!L55*'city lvl hist forec Mt'!$E55</f>
        <v>0</v>
      </c>
      <c r="M55" s="10">
        <f>'prov lvl hist forec Mt'!M55*'city lvl hist forec Mt'!$E55</f>
        <v>0</v>
      </c>
      <c r="N55" s="10">
        <f>'prov lvl hist forec Mt'!N55*'city lvl hist forec Mt'!$E55</f>
        <v>0</v>
      </c>
      <c r="O55" s="10">
        <f>'prov lvl hist forec Mt'!O55*'city lvl hist forec Mt'!$E55</f>
        <v>0</v>
      </c>
      <c r="P55" s="10">
        <f>'prov lvl hist forec Mt'!P55*'city lvl hist forec Mt'!$E55</f>
        <v>0</v>
      </c>
      <c r="Q55" s="10">
        <f>'prov lvl hist forec Mt'!Q55*'city lvl hist forec Mt'!$E55</f>
        <v>0</v>
      </c>
      <c r="R55" s="10">
        <f>'prov lvl hist forec Mt'!R55*'city lvl hist forec Mt'!$E55</f>
        <v>0</v>
      </c>
      <c r="S55" s="10">
        <f>'prov lvl hist forec Mt'!S55*'city lvl hist forec Mt'!$E55</f>
        <v>0</v>
      </c>
      <c r="T55" s="10">
        <f>'prov lvl hist forec Mt'!T55*'city lvl hist forec Mt'!$E55</f>
        <v>0</v>
      </c>
      <c r="U55" s="10">
        <f>'prov lvl hist forec Mt'!U55*'city lvl hist forec Mt'!$E55</f>
        <v>0</v>
      </c>
    </row>
    <row r="56" spans="1:21" x14ac:dyDescent="0.25">
      <c r="A56" t="s">
        <v>231</v>
      </c>
      <c r="B56" t="s">
        <v>232</v>
      </c>
      <c r="C56" t="s">
        <v>233</v>
      </c>
      <c r="D56" t="s">
        <v>38</v>
      </c>
      <c r="E56" s="5">
        <v>9.6210510333414476E-2</v>
      </c>
      <c r="F56" s="10">
        <f>'prov lvl hist forec Mt'!F56*'city lvl hist forec Mt'!$E56</f>
        <v>1.5391929020407349</v>
      </c>
      <c r="G56" s="10">
        <f>'prov lvl hist forec Mt'!G56*'city lvl hist forec Mt'!$E56</f>
        <v>1.8082665297134555</v>
      </c>
      <c r="H56" s="10">
        <f>'prov lvl hist forec Mt'!H56*'city lvl hist forec Mt'!$E56</f>
        <v>2.0960282406167448</v>
      </c>
      <c r="I56" s="10">
        <f>'prov lvl hist forec Mt'!I56*'city lvl hist forec Mt'!$E56</f>
        <v>2.1237097534814584</v>
      </c>
      <c r="J56" s="10">
        <f>'prov lvl hist forec Mt'!J56*'city lvl hist forec Mt'!$E56</f>
        <v>2.3616996241454342</v>
      </c>
      <c r="K56" s="10">
        <f>'prov lvl hist forec Mt'!K56*'city lvl hist forec Mt'!$E56</f>
        <v>2.4203346336235372</v>
      </c>
      <c r="L56" s="10">
        <f>'prov lvl hist forec Mt'!L56*'city lvl hist forec Mt'!$E56</f>
        <v>2.480425401616122</v>
      </c>
      <c r="M56" s="10">
        <f>'prov lvl hist forec Mt'!M56*'city lvl hist forec Mt'!$E56</f>
        <v>2.5420080709134996</v>
      </c>
      <c r="N56" s="10">
        <f>'prov lvl hist forec Mt'!N56*'city lvl hist forec Mt'!$E56</f>
        <v>2.6051196816397626</v>
      </c>
      <c r="O56" s="10">
        <f>'prov lvl hist forec Mt'!O56*'city lvl hist forec Mt'!$E56</f>
        <v>2.6697981935313049</v>
      </c>
      <c r="P56" s="10">
        <f>'prov lvl hist forec Mt'!P56*'city lvl hist forec Mt'!$E56</f>
        <v>2.7360825087684617</v>
      </c>
      <c r="Q56" s="10">
        <f>'prov lvl hist forec Mt'!Q56*'city lvl hist forec Mt'!$E56</f>
        <v>2.8040124953740033</v>
      </c>
      <c r="R56" s="10">
        <f>'prov lvl hist forec Mt'!R56*'city lvl hist forec Mt'!$E56</f>
        <v>2.8736290111925489</v>
      </c>
      <c r="S56" s="10">
        <f>'prov lvl hist forec Mt'!S56*'city lvl hist forec Mt'!$E56</f>
        <v>2.9449739284653362</v>
      </c>
      <c r="T56" s="10">
        <f>'prov lvl hist forec Mt'!T56*'city lvl hist forec Mt'!$E56</f>
        <v>3.0180901590151104</v>
      </c>
      <c r="U56" s="10">
        <f>'prov lvl hist forec Mt'!U56*'city lvl hist forec Mt'!$E56</f>
        <v>3.0930216800562986</v>
      </c>
    </row>
    <row r="57" spans="1:21" x14ac:dyDescent="0.25">
      <c r="A57" t="s">
        <v>234</v>
      </c>
      <c r="B57" t="s">
        <v>235</v>
      </c>
      <c r="C57" t="s">
        <v>236</v>
      </c>
      <c r="D57" t="s">
        <v>41</v>
      </c>
      <c r="E57" s="5">
        <v>7.4025907257116719E-2</v>
      </c>
      <c r="F57" s="10">
        <f>'prov lvl hist forec Mt'!F57*'city lvl hist forec Mt'!$E57</f>
        <v>0.75331034924862827</v>
      </c>
      <c r="G57" s="10">
        <f>'prov lvl hist forec Mt'!G57*'city lvl hist forec Mt'!$E57</f>
        <v>0.88273778125840374</v>
      </c>
      <c r="H57" s="10">
        <f>'prov lvl hist forec Mt'!H57*'city lvl hist forec Mt'!$E57</f>
        <v>1.0685029321529667</v>
      </c>
      <c r="I57" s="10">
        <f>'prov lvl hist forec Mt'!I57*'city lvl hist forec Mt'!$E57</f>
        <v>0.96236148334052518</v>
      </c>
      <c r="J57" s="10">
        <f>'prov lvl hist forec Mt'!J57*'city lvl hist forec Mt'!$E57</f>
        <v>1.0702068631419523</v>
      </c>
      <c r="K57" s="10">
        <f>'prov lvl hist forec Mt'!K57*'city lvl hist forec Mt'!$E57</f>
        <v>1.0967773841863317</v>
      </c>
      <c r="L57" s="10">
        <f>'prov lvl hist forec Mt'!L57*'city lvl hist forec Mt'!$E57</f>
        <v>1.1240075838525592</v>
      </c>
      <c r="M57" s="10">
        <f>'prov lvl hist forec Mt'!M57*'city lvl hist forec Mt'!$E57</f>
        <v>1.151913840287055</v>
      </c>
      <c r="N57" s="10">
        <f>'prov lvl hist forec Mt'!N57*'city lvl hist forec Mt'!$E57</f>
        <v>1.1805129382640596</v>
      </c>
      <c r="O57" s="10">
        <f>'prov lvl hist forec Mt'!O57*'city lvl hist forec Mt'!$E57</f>
        <v>1.2098220792811707</v>
      </c>
      <c r="P57" s="10">
        <f>'prov lvl hist forec Mt'!P57*'city lvl hist forec Mt'!$E57</f>
        <v>1.2398588919055273</v>
      </c>
      <c r="Q57" s="10">
        <f>'prov lvl hist forec Mt'!Q57*'city lvl hist forec Mt'!$E57</f>
        <v>1.2706414423768633</v>
      </c>
      <c r="R57" s="10">
        <f>'prov lvl hist forec Mt'!R57*'city lvl hist forec Mt'!$E57</f>
        <v>1.3021882454738054</v>
      </c>
      <c r="S57" s="10">
        <f>'prov lvl hist forec Mt'!S57*'city lvl hist forec Mt'!$E57</f>
        <v>1.3345182756499585</v>
      </c>
      <c r="T57" s="10">
        <f>'prov lvl hist forec Mt'!T57*'city lvl hist forec Mt'!$E57</f>
        <v>1.3676509784464674</v>
      </c>
      <c r="U57" s="10">
        <f>'prov lvl hist forec Mt'!U57*'city lvl hist forec Mt'!$E57</f>
        <v>1.4016062821879256</v>
      </c>
    </row>
    <row r="58" spans="1:21" x14ac:dyDescent="0.25">
      <c r="A58" t="s">
        <v>237</v>
      </c>
      <c r="B58" t="s">
        <v>238</v>
      </c>
      <c r="C58" t="s">
        <v>239</v>
      </c>
      <c r="D58" t="s">
        <v>43</v>
      </c>
      <c r="E58" s="5">
        <v>0</v>
      </c>
      <c r="F58" s="10">
        <f>'prov lvl hist forec Mt'!F58*'city lvl hist forec Mt'!$E58</f>
        <v>0</v>
      </c>
      <c r="G58" s="10">
        <f>'prov lvl hist forec Mt'!G58*'city lvl hist forec Mt'!$E58</f>
        <v>0</v>
      </c>
      <c r="H58" s="10">
        <f>'prov lvl hist forec Mt'!H58*'city lvl hist forec Mt'!$E58</f>
        <v>0</v>
      </c>
      <c r="I58" s="10">
        <f>'prov lvl hist forec Mt'!I58*'city lvl hist forec Mt'!$E58</f>
        <v>0</v>
      </c>
      <c r="J58" s="10">
        <f>'prov lvl hist forec Mt'!J58*'city lvl hist forec Mt'!$E58</f>
        <v>0</v>
      </c>
      <c r="K58" s="10">
        <f>'prov lvl hist forec Mt'!K58*'city lvl hist forec Mt'!$E58</f>
        <v>0</v>
      </c>
      <c r="L58" s="10">
        <f>'prov lvl hist forec Mt'!L58*'city lvl hist forec Mt'!$E58</f>
        <v>0</v>
      </c>
      <c r="M58" s="10">
        <f>'prov lvl hist forec Mt'!M58*'city lvl hist forec Mt'!$E58</f>
        <v>0</v>
      </c>
      <c r="N58" s="10">
        <f>'prov lvl hist forec Mt'!N58*'city lvl hist forec Mt'!$E58</f>
        <v>0</v>
      </c>
      <c r="O58" s="10">
        <f>'prov lvl hist forec Mt'!O58*'city lvl hist forec Mt'!$E58</f>
        <v>0</v>
      </c>
      <c r="P58" s="10">
        <f>'prov lvl hist forec Mt'!P58*'city lvl hist forec Mt'!$E58</f>
        <v>0</v>
      </c>
      <c r="Q58" s="10">
        <f>'prov lvl hist forec Mt'!Q58*'city lvl hist forec Mt'!$E58</f>
        <v>0</v>
      </c>
      <c r="R58" s="10">
        <f>'prov lvl hist forec Mt'!R58*'city lvl hist forec Mt'!$E58</f>
        <v>0</v>
      </c>
      <c r="S58" s="10">
        <f>'prov lvl hist forec Mt'!S58*'city lvl hist forec Mt'!$E58</f>
        <v>0</v>
      </c>
      <c r="T58" s="10">
        <f>'prov lvl hist forec Mt'!T58*'city lvl hist forec Mt'!$E58</f>
        <v>0</v>
      </c>
      <c r="U58" s="10">
        <f>'prov lvl hist forec Mt'!U58*'city lvl hist forec Mt'!$E58</f>
        <v>0</v>
      </c>
    </row>
    <row r="59" spans="1:21" x14ac:dyDescent="0.25">
      <c r="A59" t="s">
        <v>240</v>
      </c>
      <c r="B59" t="s">
        <v>241</v>
      </c>
      <c r="C59" t="s">
        <v>242</v>
      </c>
      <c r="D59" t="s">
        <v>39</v>
      </c>
      <c r="E59" s="5">
        <v>3.3852775959750898E-2</v>
      </c>
      <c r="F59" s="10">
        <f>'prov lvl hist forec Mt'!F59*'city lvl hist forec Mt'!$E59</f>
        <v>0.10394756402864178</v>
      </c>
      <c r="G59" s="10">
        <f>'prov lvl hist forec Mt'!G59*'city lvl hist forec Mt'!$E59</f>
        <v>9.0654750191581923E-2</v>
      </c>
      <c r="H59" s="10">
        <f>'prov lvl hist forec Mt'!H59*'city lvl hist forec Mt'!$E59</f>
        <v>9.4418327891638676E-2</v>
      </c>
      <c r="I59" s="10">
        <f>'prov lvl hist forec Mt'!I59*'city lvl hist forec Mt'!$E59</f>
        <v>6.3103023190669058E-2</v>
      </c>
      <c r="J59" s="10">
        <f>'prov lvl hist forec Mt'!J59*'city lvl hist forec Mt'!$E59</f>
        <v>7.0174554647843917E-2</v>
      </c>
      <c r="K59" s="10">
        <f>'prov lvl hist forec Mt'!K59*'city lvl hist forec Mt'!$E59</f>
        <v>7.1916810790339958E-2</v>
      </c>
      <c r="L59" s="10">
        <f>'prov lvl hist forec Mt'!L59*'city lvl hist forec Mt'!$E59</f>
        <v>7.3702322732339093E-2</v>
      </c>
      <c r="M59" s="10">
        <f>'prov lvl hist forec Mt'!M59*'city lvl hist forec Mt'!$E59</f>
        <v>7.5532164405592808E-2</v>
      </c>
      <c r="N59" s="10">
        <f>'prov lvl hist forec Mt'!N59*'city lvl hist forec Mt'!$E59</f>
        <v>7.7407436404853133E-2</v>
      </c>
      <c r="O59" s="10">
        <f>'prov lvl hist forec Mt'!O59*'city lvl hist forec Mt'!$E59</f>
        <v>7.9329266649847394E-2</v>
      </c>
      <c r="P59" s="10">
        <f>'prov lvl hist forec Mt'!P59*'city lvl hist forec Mt'!$E59</f>
        <v>8.1298811063687859E-2</v>
      </c>
      <c r="Q59" s="10">
        <f>'prov lvl hist forec Mt'!Q59*'city lvl hist forec Mt'!$E59</f>
        <v>8.3317254268124891E-2</v>
      </c>
      <c r="R59" s="10">
        <f>'prov lvl hist forec Mt'!R59*'city lvl hist forec Mt'!$E59</f>
        <v>8.5385810296061251E-2</v>
      </c>
      <c r="S59" s="10">
        <f>'prov lvl hist forec Mt'!S59*'city lvl hist forec Mt'!$E59</f>
        <v>8.7505723321756324E-2</v>
      </c>
      <c r="T59" s="10">
        <f>'prov lvl hist forec Mt'!T59*'city lvl hist forec Mt'!$E59</f>
        <v>8.967826840915967E-2</v>
      </c>
      <c r="U59" s="10">
        <f>'prov lvl hist forec Mt'!U59*'city lvl hist forec Mt'!$E59</f>
        <v>9.1904752278823512E-2</v>
      </c>
    </row>
    <row r="60" spans="1:21" x14ac:dyDescent="0.25">
      <c r="A60" t="s">
        <v>243</v>
      </c>
      <c r="B60" t="s">
        <v>244</v>
      </c>
      <c r="C60" t="s">
        <v>245</v>
      </c>
      <c r="D60" t="s">
        <v>50</v>
      </c>
      <c r="E60" s="5">
        <v>1.0039255526169367E-2</v>
      </c>
      <c r="F60" s="10">
        <f>'prov lvl hist forec Mt'!F60*'city lvl hist forec Mt'!$E60</f>
        <v>0</v>
      </c>
      <c r="G60" s="10">
        <f>'prov lvl hist forec Mt'!G60*'city lvl hist forec Mt'!$E60</f>
        <v>0</v>
      </c>
      <c r="H60" s="10">
        <f>'prov lvl hist forec Mt'!H60*'city lvl hist forec Mt'!$E60</f>
        <v>0</v>
      </c>
      <c r="I60" s="10">
        <f>'prov lvl hist forec Mt'!I60*'city lvl hist forec Mt'!$E60</f>
        <v>0</v>
      </c>
      <c r="J60" s="10">
        <f>'prov lvl hist forec Mt'!J60*'city lvl hist forec Mt'!$E60</f>
        <v>0</v>
      </c>
      <c r="K60" s="10">
        <f>'prov lvl hist forec Mt'!K60*'city lvl hist forec Mt'!$E60</f>
        <v>0</v>
      </c>
      <c r="L60" s="10">
        <f>'prov lvl hist forec Mt'!L60*'city lvl hist forec Mt'!$E60</f>
        <v>0</v>
      </c>
      <c r="M60" s="10">
        <f>'prov lvl hist forec Mt'!M60*'city lvl hist forec Mt'!$E60</f>
        <v>0</v>
      </c>
      <c r="N60" s="10">
        <f>'prov lvl hist forec Mt'!N60*'city lvl hist forec Mt'!$E60</f>
        <v>0</v>
      </c>
      <c r="O60" s="10">
        <f>'prov lvl hist forec Mt'!O60*'city lvl hist forec Mt'!$E60</f>
        <v>0</v>
      </c>
      <c r="P60" s="10">
        <f>'prov lvl hist forec Mt'!P60*'city lvl hist forec Mt'!$E60</f>
        <v>0</v>
      </c>
      <c r="Q60" s="10">
        <f>'prov lvl hist forec Mt'!Q60*'city lvl hist forec Mt'!$E60</f>
        <v>0</v>
      </c>
      <c r="R60" s="10">
        <f>'prov lvl hist forec Mt'!R60*'city lvl hist forec Mt'!$E60</f>
        <v>0</v>
      </c>
      <c r="S60" s="10">
        <f>'prov lvl hist forec Mt'!S60*'city lvl hist forec Mt'!$E60</f>
        <v>0</v>
      </c>
      <c r="T60" s="10">
        <f>'prov lvl hist forec Mt'!T60*'city lvl hist forec Mt'!$E60</f>
        <v>0</v>
      </c>
      <c r="U60" s="10">
        <f>'prov lvl hist forec Mt'!U60*'city lvl hist forec Mt'!$E60</f>
        <v>0</v>
      </c>
    </row>
    <row r="61" spans="1:21" x14ac:dyDescent="0.25">
      <c r="A61" t="s">
        <v>246</v>
      </c>
      <c r="B61" t="s">
        <v>247</v>
      </c>
      <c r="C61" t="s">
        <v>248</v>
      </c>
      <c r="D61" t="s">
        <v>37</v>
      </c>
      <c r="E61" s="5">
        <v>4.1406387223750993E-2</v>
      </c>
      <c r="F61" s="10">
        <f>'prov lvl hist forec Mt'!F61*'city lvl hist forec Mt'!$E61</f>
        <v>0.33213078134969148</v>
      </c>
      <c r="G61" s="10">
        <f>'prov lvl hist forec Mt'!G61*'city lvl hist forec Mt'!$E61</f>
        <v>0.31288799645080506</v>
      </c>
      <c r="H61" s="10">
        <f>'prov lvl hist forec Mt'!H61*'city lvl hist forec Mt'!$E61</f>
        <v>0.30515370992331808</v>
      </c>
      <c r="I61" s="10">
        <f>'prov lvl hist forec Mt'!I61*'city lvl hist forec Mt'!$E61</f>
        <v>0.34230667522702124</v>
      </c>
      <c r="J61" s="10">
        <f>'prov lvl hist forec Mt'!J61*'city lvl hist forec Mt'!$E61</f>
        <v>0.38066668239426493</v>
      </c>
      <c r="K61" s="10">
        <f>'prov lvl hist forec Mt'!K61*'city lvl hist forec Mt'!$E61</f>
        <v>0.3901176702768846</v>
      </c>
      <c r="L61" s="10">
        <f>'prov lvl hist forec Mt'!L61*'city lvl hist forec Mt'!$E61</f>
        <v>0.39980330220924254</v>
      </c>
      <c r="M61" s="10">
        <f>'prov lvl hist forec Mt'!M61*'city lvl hist forec Mt'!$E61</f>
        <v>0.40972940380774636</v>
      </c>
      <c r="N61" s="10">
        <f>'prov lvl hist forec Mt'!N61*'city lvl hist forec Mt'!$E61</f>
        <v>0.41990194532407821</v>
      </c>
      <c r="O61" s="10">
        <f>'prov lvl hist forec Mt'!O61*'city lvl hist forec Mt'!$E61</f>
        <v>0.43032704523612153</v>
      </c>
      <c r="P61" s="10">
        <f>'prov lvl hist forec Mt'!P61*'city lvl hist forec Mt'!$E61</f>
        <v>0.44101097392804151</v>
      </c>
      <c r="Q61" s="10">
        <f>'prov lvl hist forec Mt'!Q61*'city lvl hist forec Mt'!$E61</f>
        <v>0.45196015746173296</v>
      </c>
      <c r="R61" s="10">
        <f>'prov lvl hist forec Mt'!R61*'city lvl hist forec Mt'!$E61</f>
        <v>0.46318118144190273</v>
      </c>
      <c r="S61" s="10">
        <f>'prov lvl hist forec Mt'!S61*'city lvl hist forec Mt'!$E61</f>
        <v>0.47468079497711352</v>
      </c>
      <c r="T61" s="10">
        <f>'prov lvl hist forec Mt'!T61*'city lvl hist forec Mt'!$E61</f>
        <v>0.48646591473916945</v>
      </c>
      <c r="U61" s="10">
        <f>'prov lvl hist forec Mt'!U61*'city lvl hist forec Mt'!$E61</f>
        <v>0.49854362912328676</v>
      </c>
    </row>
    <row r="62" spans="1:21" x14ac:dyDescent="0.25">
      <c r="A62" t="s">
        <v>249</v>
      </c>
      <c r="B62" t="s">
        <v>250</v>
      </c>
      <c r="C62" t="s">
        <v>251</v>
      </c>
      <c r="D62" t="s">
        <v>54</v>
      </c>
      <c r="E62" s="5">
        <v>0.38524194322406946</v>
      </c>
      <c r="F62" s="10">
        <f>'prov lvl hist forec Mt'!F62*'city lvl hist forec Mt'!$E62</f>
        <v>5.0750580797429166</v>
      </c>
      <c r="G62" s="10">
        <f>'prov lvl hist forec Mt'!G62*'city lvl hist forec Mt'!$E62</f>
        <v>4.2943904994862967</v>
      </c>
      <c r="H62" s="10">
        <f>'prov lvl hist forec Mt'!H62*'city lvl hist forec Mt'!$E62</f>
        <v>4.8496127199530603</v>
      </c>
      <c r="I62" s="10">
        <f>'prov lvl hist forec Mt'!I62*'city lvl hist forec Mt'!$E62</f>
        <v>4.4332766631130038</v>
      </c>
      <c r="J62" s="10">
        <f>'prov lvl hist forec Mt'!J62*'city lvl hist forec Mt'!$E62</f>
        <v>4.930084166088526</v>
      </c>
      <c r="K62" s="10">
        <f>'prov lvl hist forec Mt'!K62*'city lvl hist forec Mt'!$E62</f>
        <v>5.0524856471452235</v>
      </c>
      <c r="L62" s="10">
        <f>'prov lvl hist forec Mt'!L62*'city lvl hist forec Mt'!$E62</f>
        <v>5.1779260464151085</v>
      </c>
      <c r="M62" s="10">
        <f>'prov lvl hist forec Mt'!M62*'city lvl hist forec Mt'!$E62</f>
        <v>5.3064808125269627</v>
      </c>
      <c r="N62" s="10">
        <f>'prov lvl hist forec Mt'!N62*'city lvl hist forec Mt'!$E62</f>
        <v>5.4382272673075853</v>
      </c>
      <c r="O62" s="10">
        <f>'prov lvl hist forec Mt'!O62*'city lvl hist forec Mt'!$E62</f>
        <v>5.5732446522885573</v>
      </c>
      <c r="P62" s="10">
        <f>'prov lvl hist forec Mt'!P62*'city lvl hist forec Mt'!$E62</f>
        <v>5.7116141763676289</v>
      </c>
      <c r="Q62" s="10">
        <f>'prov lvl hist forec Mt'!Q62*'city lvl hist forec Mt'!$E62</f>
        <v>5.8534190646534414</v>
      </c>
      <c r="R62" s="10">
        <f>'prov lvl hist forec Mt'!R62*'city lvl hist forec Mt'!$E62</f>
        <v>5.9987446085229141</v>
      </c>
      <c r="S62" s="10">
        <f>'prov lvl hist forec Mt'!S62*'city lvl hist forec Mt'!$E62</f>
        <v>6.1476782169214568</v>
      </c>
      <c r="T62" s="10">
        <f>'prov lvl hist forec Mt'!T62*'city lvl hist forec Mt'!$E62</f>
        <v>6.3003094689368151</v>
      </c>
      <c r="U62" s="10">
        <f>'prov lvl hist forec Mt'!U62*'city lvl hist forec Mt'!$E62</f>
        <v>6.4567301676781987</v>
      </c>
    </row>
    <row r="63" spans="1:21" x14ac:dyDescent="0.25">
      <c r="A63" t="s">
        <v>252</v>
      </c>
      <c r="B63" t="s">
        <v>253</v>
      </c>
      <c r="C63" t="s">
        <v>254</v>
      </c>
      <c r="D63" t="s">
        <v>65</v>
      </c>
      <c r="E63" s="5">
        <v>0</v>
      </c>
      <c r="F63" s="10">
        <f>'prov lvl hist forec Mt'!F63*'city lvl hist forec Mt'!$E63</f>
        <v>0</v>
      </c>
      <c r="G63" s="10">
        <f>'prov lvl hist forec Mt'!G63*'city lvl hist forec Mt'!$E63</f>
        <v>0</v>
      </c>
      <c r="H63" s="10">
        <f>'prov lvl hist forec Mt'!H63*'city lvl hist forec Mt'!$E63</f>
        <v>0</v>
      </c>
      <c r="I63" s="10">
        <f>'prov lvl hist forec Mt'!I63*'city lvl hist forec Mt'!$E63</f>
        <v>0</v>
      </c>
      <c r="J63" s="10">
        <f>'prov lvl hist forec Mt'!J63*'city lvl hist forec Mt'!$E63</f>
        <v>0</v>
      </c>
      <c r="K63" s="10">
        <f>'prov lvl hist forec Mt'!K63*'city lvl hist forec Mt'!$E63</f>
        <v>0</v>
      </c>
      <c r="L63" s="10">
        <f>'prov lvl hist forec Mt'!L63*'city lvl hist forec Mt'!$E63</f>
        <v>0</v>
      </c>
      <c r="M63" s="10">
        <f>'prov lvl hist forec Mt'!M63*'city lvl hist forec Mt'!$E63</f>
        <v>0</v>
      </c>
      <c r="N63" s="10">
        <f>'prov lvl hist forec Mt'!N63*'city lvl hist forec Mt'!$E63</f>
        <v>0</v>
      </c>
      <c r="O63" s="10">
        <f>'prov lvl hist forec Mt'!O63*'city lvl hist forec Mt'!$E63</f>
        <v>0</v>
      </c>
      <c r="P63" s="10">
        <f>'prov lvl hist forec Mt'!P63*'city lvl hist forec Mt'!$E63</f>
        <v>0</v>
      </c>
      <c r="Q63" s="10">
        <f>'prov lvl hist forec Mt'!Q63*'city lvl hist forec Mt'!$E63</f>
        <v>0</v>
      </c>
      <c r="R63" s="10">
        <f>'prov lvl hist forec Mt'!R63*'city lvl hist forec Mt'!$E63</f>
        <v>0</v>
      </c>
      <c r="S63" s="10">
        <f>'prov lvl hist forec Mt'!S63*'city lvl hist forec Mt'!$E63</f>
        <v>0</v>
      </c>
      <c r="T63" s="10">
        <f>'prov lvl hist forec Mt'!T63*'city lvl hist forec Mt'!$E63</f>
        <v>0</v>
      </c>
      <c r="U63" s="10">
        <f>'prov lvl hist forec Mt'!U63*'city lvl hist forec Mt'!$E63</f>
        <v>0</v>
      </c>
    </row>
    <row r="64" spans="1:21" x14ac:dyDescent="0.25">
      <c r="A64" t="s">
        <v>255</v>
      </c>
      <c r="B64" t="s">
        <v>256</v>
      </c>
      <c r="C64" t="s">
        <v>257</v>
      </c>
      <c r="D64" t="s">
        <v>49</v>
      </c>
      <c r="E64" s="5">
        <v>6.0583766437036668E-2</v>
      </c>
      <c r="F64" s="10">
        <f>'prov lvl hist forec Mt'!F64*'city lvl hist forec Mt'!$E64</f>
        <v>0.20870226373846498</v>
      </c>
      <c r="G64" s="10">
        <f>'prov lvl hist forec Mt'!G64*'city lvl hist forec Mt'!$E64</f>
        <v>0.14031479681612069</v>
      </c>
      <c r="H64" s="10">
        <f>'prov lvl hist forec Mt'!H64*'city lvl hist forec Mt'!$E64</f>
        <v>0.12882549810417504</v>
      </c>
      <c r="I64" s="10">
        <f>'prov lvl hist forec Mt'!I64*'city lvl hist forec Mt'!$E64</f>
        <v>0.13821880899400746</v>
      </c>
      <c r="J64" s="10">
        <f>'prov lvl hist forec Mt'!J64*'city lvl hist forec Mt'!$E64</f>
        <v>0.15370806143158161</v>
      </c>
      <c r="K64" s="10">
        <f>'prov lvl hist forec Mt'!K64*'city lvl hist forec Mt'!$E64</f>
        <v>0.15752424260329298</v>
      </c>
      <c r="L64" s="10">
        <f>'prov lvl hist forec Mt'!L64*'city lvl hist forec Mt'!$E64</f>
        <v>0.1614351698709455</v>
      </c>
      <c r="M64" s="10">
        <f>'prov lvl hist forec Mt'!M64*'city lvl hist forec Mt'!$E64</f>
        <v>0.16544319553970818</v>
      </c>
      <c r="N64" s="10">
        <f>'prov lvl hist forec Mt'!N64*'city lvl hist forec Mt'!$E64</f>
        <v>0.16955073031651904</v>
      </c>
      <c r="O64" s="10">
        <f>'prov lvl hist forec Mt'!O64*'city lvl hist forec Mt'!$E64</f>
        <v>0.17376024476005275</v>
      </c>
      <c r="P64" s="10">
        <f>'prov lvl hist forec Mt'!P64*'city lvl hist forec Mt'!$E64</f>
        <v>0.17807427076668764</v>
      </c>
      <c r="Q64" s="10">
        <f>'prov lvl hist forec Mt'!Q64*'city lvl hist forec Mt'!$E64</f>
        <v>0.18249540309336496</v>
      </c>
      <c r="R64" s="10">
        <f>'prov lvl hist forec Mt'!R64*'city lvl hist forec Mt'!$E64</f>
        <v>0.18702630091825734</v>
      </c>
      <c r="S64" s="10">
        <f>'prov lvl hist forec Mt'!S64*'city lvl hist forec Mt'!$E64</f>
        <v>0.19166968944018453</v>
      </c>
      <c r="T64" s="10">
        <f>'prov lvl hist forec Mt'!T64*'city lvl hist forec Mt'!$E64</f>
        <v>0.19642836151773835</v>
      </c>
      <c r="U64" s="10">
        <f>'prov lvl hist forec Mt'!U64*'city lvl hist forec Mt'!$E64</f>
        <v>0.20130517934910355</v>
      </c>
    </row>
    <row r="65" spans="1:21" x14ac:dyDescent="0.25">
      <c r="A65" t="s">
        <v>258</v>
      </c>
      <c r="B65" t="s">
        <v>259</v>
      </c>
      <c r="C65" t="s">
        <v>260</v>
      </c>
      <c r="D65" t="s">
        <v>48</v>
      </c>
      <c r="E65" s="5">
        <v>0</v>
      </c>
      <c r="F65" s="10">
        <f>'prov lvl hist forec Mt'!F65*'city lvl hist forec Mt'!$E65</f>
        <v>0</v>
      </c>
      <c r="G65" s="10">
        <f>'prov lvl hist forec Mt'!G65*'city lvl hist forec Mt'!$E65</f>
        <v>0</v>
      </c>
      <c r="H65" s="10">
        <f>'prov lvl hist forec Mt'!H65*'city lvl hist forec Mt'!$E65</f>
        <v>0</v>
      </c>
      <c r="I65" s="10">
        <f>'prov lvl hist forec Mt'!I65*'city lvl hist forec Mt'!$E65</f>
        <v>0</v>
      </c>
      <c r="J65" s="10">
        <f>'prov lvl hist forec Mt'!J65*'city lvl hist forec Mt'!$E65</f>
        <v>0</v>
      </c>
      <c r="K65" s="10">
        <f>'prov lvl hist forec Mt'!K65*'city lvl hist forec Mt'!$E65</f>
        <v>0</v>
      </c>
      <c r="L65" s="10">
        <f>'prov lvl hist forec Mt'!L65*'city lvl hist forec Mt'!$E65</f>
        <v>0</v>
      </c>
      <c r="M65" s="10">
        <f>'prov lvl hist forec Mt'!M65*'city lvl hist forec Mt'!$E65</f>
        <v>0</v>
      </c>
      <c r="N65" s="10">
        <f>'prov lvl hist forec Mt'!N65*'city lvl hist forec Mt'!$E65</f>
        <v>0</v>
      </c>
      <c r="O65" s="10">
        <f>'prov lvl hist forec Mt'!O65*'city lvl hist forec Mt'!$E65</f>
        <v>0</v>
      </c>
      <c r="P65" s="10">
        <f>'prov lvl hist forec Mt'!P65*'city lvl hist forec Mt'!$E65</f>
        <v>0</v>
      </c>
      <c r="Q65" s="10">
        <f>'prov lvl hist forec Mt'!Q65*'city lvl hist forec Mt'!$E65</f>
        <v>0</v>
      </c>
      <c r="R65" s="10">
        <f>'prov lvl hist forec Mt'!R65*'city lvl hist forec Mt'!$E65</f>
        <v>0</v>
      </c>
      <c r="S65" s="10">
        <f>'prov lvl hist forec Mt'!S65*'city lvl hist forec Mt'!$E65</f>
        <v>0</v>
      </c>
      <c r="T65" s="10">
        <f>'prov lvl hist forec Mt'!T65*'city lvl hist forec Mt'!$E65</f>
        <v>0</v>
      </c>
      <c r="U65" s="10">
        <f>'prov lvl hist forec Mt'!U65*'city lvl hist forec Mt'!$E65</f>
        <v>0</v>
      </c>
    </row>
    <row r="66" spans="1:21" x14ac:dyDescent="0.25">
      <c r="A66" t="s">
        <v>261</v>
      </c>
      <c r="B66" t="s">
        <v>262</v>
      </c>
      <c r="C66" t="s">
        <v>263</v>
      </c>
      <c r="D66" t="s">
        <v>62</v>
      </c>
      <c r="E66" s="5">
        <v>0.11011848528144855</v>
      </c>
      <c r="F66" s="10">
        <f>'prov lvl hist forec Mt'!F66*'city lvl hist forec Mt'!$E66</f>
        <v>0</v>
      </c>
      <c r="G66" s="10">
        <f>'prov lvl hist forec Mt'!G66*'city lvl hist forec Mt'!$E66</f>
        <v>0</v>
      </c>
      <c r="H66" s="10">
        <f>'prov lvl hist forec Mt'!H66*'city lvl hist forec Mt'!$E66</f>
        <v>0</v>
      </c>
      <c r="I66" s="10">
        <f>'prov lvl hist forec Mt'!I66*'city lvl hist forec Mt'!$E66</f>
        <v>0</v>
      </c>
      <c r="J66" s="10">
        <f>'prov lvl hist forec Mt'!J66*'city lvl hist forec Mt'!$E66</f>
        <v>0</v>
      </c>
      <c r="K66" s="10">
        <f>'prov lvl hist forec Mt'!K66*'city lvl hist forec Mt'!$E66</f>
        <v>0</v>
      </c>
      <c r="L66" s="10">
        <f>'prov lvl hist forec Mt'!L66*'city lvl hist forec Mt'!$E66</f>
        <v>0</v>
      </c>
      <c r="M66" s="10">
        <f>'prov lvl hist forec Mt'!M66*'city lvl hist forec Mt'!$E66</f>
        <v>0</v>
      </c>
      <c r="N66" s="10">
        <f>'prov lvl hist forec Mt'!N66*'city lvl hist forec Mt'!$E66</f>
        <v>0</v>
      </c>
      <c r="O66" s="10">
        <f>'prov lvl hist forec Mt'!O66*'city lvl hist forec Mt'!$E66</f>
        <v>0</v>
      </c>
      <c r="P66" s="10">
        <f>'prov lvl hist forec Mt'!P66*'city lvl hist forec Mt'!$E66</f>
        <v>0</v>
      </c>
      <c r="Q66" s="10">
        <f>'prov lvl hist forec Mt'!Q66*'city lvl hist forec Mt'!$E66</f>
        <v>0</v>
      </c>
      <c r="R66" s="10">
        <f>'prov lvl hist forec Mt'!R66*'city lvl hist forec Mt'!$E66</f>
        <v>0</v>
      </c>
      <c r="S66" s="10">
        <f>'prov lvl hist forec Mt'!S66*'city lvl hist forec Mt'!$E66</f>
        <v>0</v>
      </c>
      <c r="T66" s="10">
        <f>'prov lvl hist forec Mt'!T66*'city lvl hist forec Mt'!$E66</f>
        <v>0</v>
      </c>
      <c r="U66" s="10">
        <f>'prov lvl hist forec Mt'!U66*'city lvl hist forec Mt'!$E66</f>
        <v>0</v>
      </c>
    </row>
    <row r="67" spans="1:21" x14ac:dyDescent="0.25">
      <c r="A67" t="s">
        <v>264</v>
      </c>
      <c r="B67" t="s">
        <v>265</v>
      </c>
      <c r="C67" t="s">
        <v>266</v>
      </c>
      <c r="D67" t="s">
        <v>55</v>
      </c>
      <c r="E67" s="5">
        <v>0</v>
      </c>
      <c r="F67" s="10">
        <f>'prov lvl hist forec Mt'!F67*'city lvl hist forec Mt'!$E67</f>
        <v>0</v>
      </c>
      <c r="G67" s="10">
        <f>'prov lvl hist forec Mt'!G67*'city lvl hist forec Mt'!$E67</f>
        <v>0</v>
      </c>
      <c r="H67" s="10">
        <f>'prov lvl hist forec Mt'!H67*'city lvl hist forec Mt'!$E67</f>
        <v>0</v>
      </c>
      <c r="I67" s="10">
        <f>'prov lvl hist forec Mt'!I67*'city lvl hist forec Mt'!$E67</f>
        <v>0</v>
      </c>
      <c r="J67" s="10">
        <f>'prov lvl hist forec Mt'!J67*'city lvl hist forec Mt'!$E67</f>
        <v>0</v>
      </c>
      <c r="K67" s="10">
        <f>'prov lvl hist forec Mt'!K67*'city lvl hist forec Mt'!$E67</f>
        <v>0</v>
      </c>
      <c r="L67" s="10">
        <f>'prov lvl hist forec Mt'!L67*'city lvl hist forec Mt'!$E67</f>
        <v>0</v>
      </c>
      <c r="M67" s="10">
        <f>'prov lvl hist forec Mt'!M67*'city lvl hist forec Mt'!$E67</f>
        <v>0</v>
      </c>
      <c r="N67" s="10">
        <f>'prov lvl hist forec Mt'!N67*'city lvl hist forec Mt'!$E67</f>
        <v>0</v>
      </c>
      <c r="O67" s="10">
        <f>'prov lvl hist forec Mt'!O67*'city lvl hist forec Mt'!$E67</f>
        <v>0</v>
      </c>
      <c r="P67" s="10">
        <f>'prov lvl hist forec Mt'!P67*'city lvl hist forec Mt'!$E67</f>
        <v>0</v>
      </c>
      <c r="Q67" s="10">
        <f>'prov lvl hist forec Mt'!Q67*'city lvl hist forec Mt'!$E67</f>
        <v>0</v>
      </c>
      <c r="R67" s="10">
        <f>'prov lvl hist forec Mt'!R67*'city lvl hist forec Mt'!$E67</f>
        <v>0</v>
      </c>
      <c r="S67" s="10">
        <f>'prov lvl hist forec Mt'!S67*'city lvl hist forec Mt'!$E67</f>
        <v>0</v>
      </c>
      <c r="T67" s="10">
        <f>'prov lvl hist forec Mt'!T67*'city lvl hist forec Mt'!$E67</f>
        <v>0</v>
      </c>
      <c r="U67" s="10">
        <f>'prov lvl hist forec Mt'!U67*'city lvl hist forec Mt'!$E67</f>
        <v>0</v>
      </c>
    </row>
    <row r="68" spans="1:21" x14ac:dyDescent="0.25">
      <c r="A68" t="s">
        <v>267</v>
      </c>
      <c r="B68" t="s">
        <v>268</v>
      </c>
      <c r="C68" t="s">
        <v>269</v>
      </c>
      <c r="D68" t="s">
        <v>43</v>
      </c>
      <c r="E68" s="5">
        <v>1.5168946720282944E-2</v>
      </c>
      <c r="F68" s="10">
        <f>'prov lvl hist forec Mt'!F68*'city lvl hist forec Mt'!$E68</f>
        <v>0.15459191278700068</v>
      </c>
      <c r="G68" s="10">
        <f>'prov lvl hist forec Mt'!G68*'city lvl hist forec Mt'!$E68</f>
        <v>0.16802946134759228</v>
      </c>
      <c r="H68" s="10">
        <f>'prov lvl hist forec Mt'!H68*'city lvl hist forec Mt'!$E68</f>
        <v>0.19791914490415333</v>
      </c>
      <c r="I68" s="10">
        <f>'prov lvl hist forec Mt'!I68*'city lvl hist forec Mt'!$E68</f>
        <v>0.14814291137768329</v>
      </c>
      <c r="J68" s="10">
        <f>'prov lvl hist forec Mt'!J68*'city lvl hist forec Mt'!$E68</f>
        <v>0.16474429123232803</v>
      </c>
      <c r="K68" s="10">
        <f>'prov lvl hist forec Mt'!K68*'city lvl hist forec Mt'!$E68</f>
        <v>0.16883447398847187</v>
      </c>
      <c r="L68" s="10">
        <f>'prov lvl hist forec Mt'!L68*'city lvl hist forec Mt'!$E68</f>
        <v>0.17302620560469154</v>
      </c>
      <c r="M68" s="10">
        <f>'prov lvl hist forec Mt'!M68*'city lvl hist forec Mt'!$E68</f>
        <v>0.17732200728152944</v>
      </c>
      <c r="N68" s="10">
        <f>'prov lvl hist forec Mt'!N68*'city lvl hist forec Mt'!$E68</f>
        <v>0.1817244628145403</v>
      </c>
      <c r="O68" s="10">
        <f>'prov lvl hist forec Mt'!O68*'city lvl hist forec Mt'!$E68</f>
        <v>0.18623622014836694</v>
      </c>
      <c r="P68" s="10">
        <f>'prov lvl hist forec Mt'!P68*'city lvl hist forec Mt'!$E68</f>
        <v>0.19085999296939915</v>
      </c>
      <c r="Q68" s="10">
        <f>'prov lvl hist forec Mt'!Q68*'city lvl hist forec Mt'!$E68</f>
        <v>0.19559856233797449</v>
      </c>
      <c r="R68" s="10">
        <f>'prov lvl hist forec Mt'!R68*'city lvl hist forec Mt'!$E68</f>
        <v>0.20045477836110254</v>
      </c>
      <c r="S68" s="10">
        <f>'prov lvl hist forec Mt'!S68*'city lvl hist forec Mt'!$E68</f>
        <v>0.20543156190671846</v>
      </c>
      <c r="T68" s="10">
        <f>'prov lvl hist forec Mt'!T68*'city lvl hist forec Mt'!$E68</f>
        <v>0.2105319063604974</v>
      </c>
      <c r="U68" s="10">
        <f>'prov lvl hist forec Mt'!U68*'city lvl hist forec Mt'!$E68</f>
        <v>0.21575887942628591</v>
      </c>
    </row>
    <row r="69" spans="1:21" x14ac:dyDescent="0.25">
      <c r="A69" t="s">
        <v>270</v>
      </c>
      <c r="B69" t="s">
        <v>53</v>
      </c>
      <c r="C69" t="s">
        <v>271</v>
      </c>
      <c r="D69" t="s">
        <v>53</v>
      </c>
      <c r="E69" s="5">
        <v>1</v>
      </c>
      <c r="F69" s="10">
        <f>'prov lvl hist forec Mt'!F69*'city lvl hist forec Mt'!$E69</f>
        <v>6.6432241672623302</v>
      </c>
      <c r="G69" s="10">
        <f>'prov lvl hist forec Mt'!G69*'city lvl hist forec Mt'!$E69</f>
        <v>6.7511401047597355</v>
      </c>
      <c r="H69" s="10">
        <f>'prov lvl hist forec Mt'!H69*'city lvl hist forec Mt'!$E69</f>
        <v>7.3727331936666314</v>
      </c>
      <c r="I69" s="10">
        <f>'prov lvl hist forec Mt'!I69*'city lvl hist forec Mt'!$E69</f>
        <v>6.7269849971476257</v>
      </c>
      <c r="J69" s="10">
        <f>'prov lvl hist forec Mt'!J69*'city lvl hist forec Mt'!$E69</f>
        <v>7.4808329685124395</v>
      </c>
      <c r="K69" s="10">
        <f>'prov lvl hist forec Mt'!K69*'city lvl hist forec Mt'!$E69</f>
        <v>7.6665630704815042</v>
      </c>
      <c r="L69" s="10">
        <f>'prov lvl hist forec Mt'!L69*'city lvl hist forec Mt'!$E69</f>
        <v>7.8569043796413514</v>
      </c>
      <c r="M69" s="10">
        <f>'prov lvl hist forec Mt'!M69*'city lvl hist forec Mt'!$E69</f>
        <v>8.0519713805668065</v>
      </c>
      <c r="N69" s="10">
        <f>'prov lvl hist forec Mt'!N69*'city lvl hist forec Mt'!$E69</f>
        <v>8.2518814001942111</v>
      </c>
      <c r="O69" s="10">
        <f>'prov lvl hist forec Mt'!O69*'city lvl hist forec Mt'!$E69</f>
        <v>8.4567546783900571</v>
      </c>
      <c r="P69" s="10">
        <f>'prov lvl hist forec Mt'!P69*'city lvl hist forec Mt'!$E69</f>
        <v>8.6667144402716403</v>
      </c>
      <c r="Q69" s="10">
        <f>'prov lvl hist forec Mt'!Q69*'city lvl hist forec Mt'!$E69</f>
        <v>8.8818869703232632</v>
      </c>
      <c r="R69" s="10">
        <f>'prov lvl hist forec Mt'!R69*'city lvl hist forec Mt'!$E69</f>
        <v>9.10240168835257</v>
      </c>
      <c r="S69" s="10">
        <f>'prov lvl hist forec Mt'!S69*'city lvl hist forec Mt'!$E69</f>
        <v>9.3283912273326504</v>
      </c>
      <c r="T69" s="10">
        <f>'prov lvl hist forec Mt'!T69*'city lvl hist forec Mt'!$E69</f>
        <v>9.5599915131768007</v>
      </c>
      <c r="U69" s="10">
        <f>'prov lvl hist forec Mt'!U69*'city lvl hist forec Mt'!$E69</f>
        <v>9.7973418464938664</v>
      </c>
    </row>
    <row r="70" spans="1:21" x14ac:dyDescent="0.25">
      <c r="A70" t="s">
        <v>272</v>
      </c>
      <c r="B70" t="s">
        <v>273</v>
      </c>
      <c r="C70" t="s">
        <v>274</v>
      </c>
      <c r="D70" t="s">
        <v>54</v>
      </c>
      <c r="E70" s="5">
        <v>0</v>
      </c>
      <c r="F70" s="10">
        <f>'prov lvl hist forec Mt'!F70*'city lvl hist forec Mt'!$E70</f>
        <v>0</v>
      </c>
      <c r="G70" s="10">
        <f>'prov lvl hist forec Mt'!G70*'city lvl hist forec Mt'!$E70</f>
        <v>0</v>
      </c>
      <c r="H70" s="10">
        <f>'prov lvl hist forec Mt'!H70*'city lvl hist forec Mt'!$E70</f>
        <v>0</v>
      </c>
      <c r="I70" s="10">
        <f>'prov lvl hist forec Mt'!I70*'city lvl hist forec Mt'!$E70</f>
        <v>0</v>
      </c>
      <c r="J70" s="10">
        <f>'prov lvl hist forec Mt'!J70*'city lvl hist forec Mt'!$E70</f>
        <v>0</v>
      </c>
      <c r="K70" s="10">
        <f>'prov lvl hist forec Mt'!K70*'city lvl hist forec Mt'!$E70</f>
        <v>0</v>
      </c>
      <c r="L70" s="10">
        <f>'prov lvl hist forec Mt'!L70*'city lvl hist forec Mt'!$E70</f>
        <v>0</v>
      </c>
      <c r="M70" s="10">
        <f>'prov lvl hist forec Mt'!M70*'city lvl hist forec Mt'!$E70</f>
        <v>0</v>
      </c>
      <c r="N70" s="10">
        <f>'prov lvl hist forec Mt'!N70*'city lvl hist forec Mt'!$E70</f>
        <v>0</v>
      </c>
      <c r="O70" s="10">
        <f>'prov lvl hist forec Mt'!O70*'city lvl hist forec Mt'!$E70</f>
        <v>0</v>
      </c>
      <c r="P70" s="10">
        <f>'prov lvl hist forec Mt'!P70*'city lvl hist forec Mt'!$E70</f>
        <v>0</v>
      </c>
      <c r="Q70" s="10">
        <f>'prov lvl hist forec Mt'!Q70*'city lvl hist forec Mt'!$E70</f>
        <v>0</v>
      </c>
      <c r="R70" s="10">
        <f>'prov lvl hist forec Mt'!R70*'city lvl hist forec Mt'!$E70</f>
        <v>0</v>
      </c>
      <c r="S70" s="10">
        <f>'prov lvl hist forec Mt'!S70*'city lvl hist forec Mt'!$E70</f>
        <v>0</v>
      </c>
      <c r="T70" s="10">
        <f>'prov lvl hist forec Mt'!T70*'city lvl hist forec Mt'!$E70</f>
        <v>0</v>
      </c>
      <c r="U70" s="10">
        <f>'prov lvl hist forec Mt'!U70*'city lvl hist forec Mt'!$E70</f>
        <v>0</v>
      </c>
    </row>
    <row r="71" spans="1:21" x14ac:dyDescent="0.25">
      <c r="A71" t="s">
        <v>275</v>
      </c>
      <c r="B71" t="s">
        <v>276</v>
      </c>
      <c r="C71" t="s">
        <v>277</v>
      </c>
      <c r="D71" t="s">
        <v>51</v>
      </c>
      <c r="E71" s="5">
        <v>3.4242430246234273E-2</v>
      </c>
      <c r="F71" s="10">
        <f>'prov lvl hist forec Mt'!F71*'city lvl hist forec Mt'!$E71</f>
        <v>0.11522354785541075</v>
      </c>
      <c r="G71" s="10">
        <f>'prov lvl hist forec Mt'!G71*'city lvl hist forec Mt'!$E71</f>
        <v>6.8214522092614957E-2</v>
      </c>
      <c r="H71" s="10">
        <f>'prov lvl hist forec Mt'!H71*'city lvl hist forec Mt'!$E71</f>
        <v>8.7540626920856054E-2</v>
      </c>
      <c r="I71" s="10">
        <f>'prov lvl hist forec Mt'!I71*'city lvl hist forec Mt'!$E71</f>
        <v>6.7760810419193546E-2</v>
      </c>
      <c r="J71" s="10">
        <f>'prov lvl hist forec Mt'!J71*'city lvl hist forec Mt'!$E71</f>
        <v>7.5354308768633069E-2</v>
      </c>
      <c r="K71" s="10">
        <f>'prov lvl hist forec Mt'!K71*'city lvl hist forec Mt'!$E71</f>
        <v>7.7225165063689413E-2</v>
      </c>
      <c r="L71" s="10">
        <f>'prov lvl hist forec Mt'!L71*'city lvl hist forec Mt'!$E71</f>
        <v>7.9142469973747964E-2</v>
      </c>
      <c r="M71" s="10">
        <f>'prov lvl hist forec Mt'!M71*'city lvl hist forec Mt'!$E71</f>
        <v>8.1107376700068165E-2</v>
      </c>
      <c r="N71" s="10">
        <f>'prov lvl hist forec Mt'!N71*'city lvl hist forec Mt'!$E71</f>
        <v>8.3121067074970689E-2</v>
      </c>
      <c r="O71" s="10">
        <f>'prov lvl hist forec Mt'!O71*'city lvl hist forec Mt'!$E71</f>
        <v>8.5184752272674261E-2</v>
      </c>
      <c r="P71" s="10">
        <f>'prov lvl hist forec Mt'!P71*'city lvl hist forec Mt'!$E71</f>
        <v>8.7299673537780287E-2</v>
      </c>
      <c r="Q71" s="10">
        <f>'prov lvl hist forec Mt'!Q71*'city lvl hist forec Mt'!$E71</f>
        <v>8.9467102931844456E-2</v>
      </c>
      <c r="R71" s="10">
        <f>'prov lvl hist forec Mt'!R71*'city lvl hist forec Mt'!$E71</f>
        <v>9.1688344098483213E-2</v>
      </c>
      <c r="S71" s="10">
        <f>'prov lvl hist forec Mt'!S71*'city lvl hist forec Mt'!$E71</f>
        <v>9.3964733047476448E-2</v>
      </c>
      <c r="T71" s="10">
        <f>'prov lvl hist forec Mt'!T71*'city lvl hist forec Mt'!$E71</f>
        <v>9.6297638958337067E-2</v>
      </c>
      <c r="U71" s="10">
        <f>'prov lvl hist forec Mt'!U71*'city lvl hist forec Mt'!$E71</f>
        <v>9.8688465003831397E-2</v>
      </c>
    </row>
    <row r="72" spans="1:21" x14ac:dyDescent="0.25">
      <c r="A72" t="s">
        <v>278</v>
      </c>
      <c r="B72" t="s">
        <v>279</v>
      </c>
      <c r="C72" t="s">
        <v>280</v>
      </c>
      <c r="D72" t="s">
        <v>65</v>
      </c>
      <c r="E72" s="5">
        <v>0</v>
      </c>
      <c r="F72" s="10">
        <f>'prov lvl hist forec Mt'!F72*'city lvl hist forec Mt'!$E72</f>
        <v>0</v>
      </c>
      <c r="G72" s="10">
        <f>'prov lvl hist forec Mt'!G72*'city lvl hist forec Mt'!$E72</f>
        <v>0</v>
      </c>
      <c r="H72" s="10">
        <f>'prov lvl hist forec Mt'!H72*'city lvl hist forec Mt'!$E72</f>
        <v>0</v>
      </c>
      <c r="I72" s="10">
        <f>'prov lvl hist forec Mt'!I72*'city lvl hist forec Mt'!$E72</f>
        <v>0</v>
      </c>
      <c r="J72" s="10">
        <f>'prov lvl hist forec Mt'!J72*'city lvl hist forec Mt'!$E72</f>
        <v>0</v>
      </c>
      <c r="K72" s="10">
        <f>'prov lvl hist forec Mt'!K72*'city lvl hist forec Mt'!$E72</f>
        <v>0</v>
      </c>
      <c r="L72" s="10">
        <f>'prov lvl hist forec Mt'!L72*'city lvl hist forec Mt'!$E72</f>
        <v>0</v>
      </c>
      <c r="M72" s="10">
        <f>'prov lvl hist forec Mt'!M72*'city lvl hist forec Mt'!$E72</f>
        <v>0</v>
      </c>
      <c r="N72" s="10">
        <f>'prov lvl hist forec Mt'!N72*'city lvl hist forec Mt'!$E72</f>
        <v>0</v>
      </c>
      <c r="O72" s="10">
        <f>'prov lvl hist forec Mt'!O72*'city lvl hist forec Mt'!$E72</f>
        <v>0</v>
      </c>
      <c r="P72" s="10">
        <f>'prov lvl hist forec Mt'!P72*'city lvl hist forec Mt'!$E72</f>
        <v>0</v>
      </c>
      <c r="Q72" s="10">
        <f>'prov lvl hist forec Mt'!Q72*'city lvl hist forec Mt'!$E72</f>
        <v>0</v>
      </c>
      <c r="R72" s="10">
        <f>'prov lvl hist forec Mt'!R72*'city lvl hist forec Mt'!$E72</f>
        <v>0</v>
      </c>
      <c r="S72" s="10">
        <f>'prov lvl hist forec Mt'!S72*'city lvl hist forec Mt'!$E72</f>
        <v>0</v>
      </c>
      <c r="T72" s="10">
        <f>'prov lvl hist forec Mt'!T72*'city lvl hist forec Mt'!$E72</f>
        <v>0</v>
      </c>
      <c r="U72" s="10">
        <f>'prov lvl hist forec Mt'!U72*'city lvl hist forec Mt'!$E72</f>
        <v>0</v>
      </c>
    </row>
    <row r="73" spans="1:21" x14ac:dyDescent="0.25">
      <c r="A73" t="s">
        <v>281</v>
      </c>
      <c r="B73" t="s">
        <v>282</v>
      </c>
      <c r="C73" t="s">
        <v>283</v>
      </c>
      <c r="D73" t="s">
        <v>43</v>
      </c>
      <c r="E73" s="5">
        <v>5.305757232653014E-2</v>
      </c>
      <c r="F73" s="10">
        <f>'prov lvl hist forec Mt'!F73*'city lvl hist forec Mt'!$E73</f>
        <v>0.54072782672678099</v>
      </c>
      <c r="G73" s="10">
        <f>'prov lvl hist forec Mt'!G73*'city lvl hist forec Mt'!$E73</f>
        <v>0.58772935674676063</v>
      </c>
      <c r="H73" s="10">
        <f>'prov lvl hist forec Mt'!H73*'city lvl hist forec Mt'!$E73</f>
        <v>0.69227676378582725</v>
      </c>
      <c r="I73" s="10">
        <f>'prov lvl hist forec Mt'!I73*'city lvl hist forec Mt'!$E73</f>
        <v>0.51817066669330114</v>
      </c>
      <c r="J73" s="10">
        <f>'prov lvl hist forec Mt'!J73*'city lvl hist forec Mt'!$E73</f>
        <v>0.57623856874349599</v>
      </c>
      <c r="K73" s="10">
        <f>'prov lvl hist forec Mt'!K73*'city lvl hist forec Mt'!$E73</f>
        <v>0.59054511035212642</v>
      </c>
      <c r="L73" s="10">
        <f>'prov lvl hist forec Mt'!L73*'city lvl hist forec Mt'!$E73</f>
        <v>0.60520684708982597</v>
      </c>
      <c r="M73" s="10">
        <f>'prov lvl hist forec Mt'!M73*'city lvl hist forec Mt'!$E73</f>
        <v>0.62023259755043569</v>
      </c>
      <c r="N73" s="10">
        <f>'prov lvl hist forec Mt'!N73*'city lvl hist forec Mt'!$E73</f>
        <v>0.63563139927110646</v>
      </c>
      <c r="O73" s="10">
        <f>'prov lvl hist forec Mt'!O73*'city lvl hist forec Mt'!$E73</f>
        <v>0.65141251416810675</v>
      </c>
      <c r="P73" s="10">
        <f>'prov lvl hist forec Mt'!P73*'city lvl hist forec Mt'!$E73</f>
        <v>0.66758543410758586</v>
      </c>
      <c r="Q73" s="10">
        <f>'prov lvl hist forec Mt'!Q73*'city lvl hist forec Mt'!$E73</f>
        <v>0.68415988661464677</v>
      </c>
      <c r="R73" s="10">
        <f>'prov lvl hist forec Mt'!R73*'city lvl hist forec Mt'!$E73</f>
        <v>0.70114584072415953</v>
      </c>
      <c r="S73" s="10">
        <f>'prov lvl hist forec Mt'!S73*'city lvl hist forec Mt'!$E73</f>
        <v>0.71855351297683634</v>
      </c>
      <c r="T73" s="10">
        <f>'prov lvl hist forec Mt'!T73*'city lvl hist forec Mt'!$E73</f>
        <v>0.73639337356417356</v>
      </c>
      <c r="U73" s="10">
        <f>'prov lvl hist forec Mt'!U73*'city lvl hist forec Mt'!$E73</f>
        <v>0.754676152625957</v>
      </c>
    </row>
    <row r="74" spans="1:21" x14ac:dyDescent="0.25">
      <c r="A74" t="s">
        <v>284</v>
      </c>
      <c r="B74" t="s">
        <v>285</v>
      </c>
      <c r="C74" t="s">
        <v>286</v>
      </c>
      <c r="D74" t="s">
        <v>42</v>
      </c>
      <c r="E74" s="5">
        <v>0</v>
      </c>
      <c r="F74" s="10">
        <f>'prov lvl hist forec Mt'!F74*'city lvl hist forec Mt'!$E74</f>
        <v>0</v>
      </c>
      <c r="G74" s="10">
        <f>'prov lvl hist forec Mt'!G74*'city lvl hist forec Mt'!$E74</f>
        <v>0</v>
      </c>
      <c r="H74" s="10">
        <f>'prov lvl hist forec Mt'!H74*'city lvl hist forec Mt'!$E74</f>
        <v>0</v>
      </c>
      <c r="I74" s="10">
        <f>'prov lvl hist forec Mt'!I74*'city lvl hist forec Mt'!$E74</f>
        <v>0</v>
      </c>
      <c r="J74" s="10">
        <f>'prov lvl hist forec Mt'!J74*'city lvl hist forec Mt'!$E74</f>
        <v>0</v>
      </c>
      <c r="K74" s="10">
        <f>'prov lvl hist forec Mt'!K74*'city lvl hist forec Mt'!$E74</f>
        <v>0</v>
      </c>
      <c r="L74" s="10">
        <f>'prov lvl hist forec Mt'!L74*'city lvl hist forec Mt'!$E74</f>
        <v>0</v>
      </c>
      <c r="M74" s="10">
        <f>'prov lvl hist forec Mt'!M74*'city lvl hist forec Mt'!$E74</f>
        <v>0</v>
      </c>
      <c r="N74" s="10">
        <f>'prov lvl hist forec Mt'!N74*'city lvl hist forec Mt'!$E74</f>
        <v>0</v>
      </c>
      <c r="O74" s="10">
        <f>'prov lvl hist forec Mt'!O74*'city lvl hist forec Mt'!$E74</f>
        <v>0</v>
      </c>
      <c r="P74" s="10">
        <f>'prov lvl hist forec Mt'!P74*'city lvl hist forec Mt'!$E74</f>
        <v>0</v>
      </c>
      <c r="Q74" s="10">
        <f>'prov lvl hist forec Mt'!Q74*'city lvl hist forec Mt'!$E74</f>
        <v>0</v>
      </c>
      <c r="R74" s="10">
        <f>'prov lvl hist forec Mt'!R74*'city lvl hist forec Mt'!$E74</f>
        <v>0</v>
      </c>
      <c r="S74" s="10">
        <f>'prov lvl hist forec Mt'!S74*'city lvl hist forec Mt'!$E74</f>
        <v>0</v>
      </c>
      <c r="T74" s="10">
        <f>'prov lvl hist forec Mt'!T74*'city lvl hist forec Mt'!$E74</f>
        <v>0</v>
      </c>
      <c r="U74" s="10">
        <f>'prov lvl hist forec Mt'!U74*'city lvl hist forec Mt'!$E74</f>
        <v>0</v>
      </c>
    </row>
    <row r="75" spans="1:21" x14ac:dyDescent="0.25">
      <c r="A75" t="s">
        <v>287</v>
      </c>
      <c r="B75" t="s">
        <v>288</v>
      </c>
      <c r="C75" t="s">
        <v>289</v>
      </c>
      <c r="D75" t="s">
        <v>40</v>
      </c>
      <c r="E75" s="5">
        <v>0</v>
      </c>
      <c r="F75" s="10">
        <f>'prov lvl hist forec Mt'!F75*'city lvl hist forec Mt'!$E75</f>
        <v>0</v>
      </c>
      <c r="G75" s="10">
        <f>'prov lvl hist forec Mt'!G75*'city lvl hist forec Mt'!$E75</f>
        <v>0</v>
      </c>
      <c r="H75" s="10">
        <f>'prov lvl hist forec Mt'!H75*'city lvl hist forec Mt'!$E75</f>
        <v>0</v>
      </c>
      <c r="I75" s="10">
        <f>'prov lvl hist forec Mt'!I75*'city lvl hist forec Mt'!$E75</f>
        <v>0</v>
      </c>
      <c r="J75" s="10">
        <f>'prov lvl hist forec Mt'!J75*'city lvl hist forec Mt'!$E75</f>
        <v>0</v>
      </c>
      <c r="K75" s="10">
        <f>'prov lvl hist forec Mt'!K75*'city lvl hist forec Mt'!$E75</f>
        <v>0</v>
      </c>
      <c r="L75" s="10">
        <f>'prov lvl hist forec Mt'!L75*'city lvl hist forec Mt'!$E75</f>
        <v>0</v>
      </c>
      <c r="M75" s="10">
        <f>'prov lvl hist forec Mt'!M75*'city lvl hist forec Mt'!$E75</f>
        <v>0</v>
      </c>
      <c r="N75" s="10">
        <f>'prov lvl hist forec Mt'!N75*'city lvl hist forec Mt'!$E75</f>
        <v>0</v>
      </c>
      <c r="O75" s="10">
        <f>'prov lvl hist forec Mt'!O75*'city lvl hist forec Mt'!$E75</f>
        <v>0</v>
      </c>
      <c r="P75" s="10">
        <f>'prov lvl hist forec Mt'!P75*'city lvl hist forec Mt'!$E75</f>
        <v>0</v>
      </c>
      <c r="Q75" s="10">
        <f>'prov lvl hist forec Mt'!Q75*'city lvl hist forec Mt'!$E75</f>
        <v>0</v>
      </c>
      <c r="R75" s="10">
        <f>'prov lvl hist forec Mt'!R75*'city lvl hist forec Mt'!$E75</f>
        <v>0</v>
      </c>
      <c r="S75" s="10">
        <f>'prov lvl hist forec Mt'!S75*'city lvl hist forec Mt'!$E75</f>
        <v>0</v>
      </c>
      <c r="T75" s="10">
        <f>'prov lvl hist forec Mt'!T75*'city lvl hist forec Mt'!$E75</f>
        <v>0</v>
      </c>
      <c r="U75" s="10">
        <f>'prov lvl hist forec Mt'!U75*'city lvl hist forec Mt'!$E75</f>
        <v>0</v>
      </c>
    </row>
    <row r="76" spans="1:21" x14ac:dyDescent="0.25">
      <c r="A76" t="s">
        <v>290</v>
      </c>
      <c r="B76" t="s">
        <v>291</v>
      </c>
      <c r="C76" t="s">
        <v>292</v>
      </c>
      <c r="D76" t="s">
        <v>65</v>
      </c>
      <c r="E76" s="5">
        <v>0</v>
      </c>
      <c r="F76" s="10">
        <f>'prov lvl hist forec Mt'!F76*'city lvl hist forec Mt'!$E76</f>
        <v>0</v>
      </c>
      <c r="G76" s="10">
        <f>'prov lvl hist forec Mt'!G76*'city lvl hist forec Mt'!$E76</f>
        <v>0</v>
      </c>
      <c r="H76" s="10">
        <f>'prov lvl hist forec Mt'!H76*'city lvl hist forec Mt'!$E76</f>
        <v>0</v>
      </c>
      <c r="I76" s="10">
        <f>'prov lvl hist forec Mt'!I76*'city lvl hist forec Mt'!$E76</f>
        <v>0</v>
      </c>
      <c r="J76" s="10">
        <f>'prov lvl hist forec Mt'!J76*'city lvl hist forec Mt'!$E76</f>
        <v>0</v>
      </c>
      <c r="K76" s="10">
        <f>'prov lvl hist forec Mt'!K76*'city lvl hist forec Mt'!$E76</f>
        <v>0</v>
      </c>
      <c r="L76" s="10">
        <f>'prov lvl hist forec Mt'!L76*'city lvl hist forec Mt'!$E76</f>
        <v>0</v>
      </c>
      <c r="M76" s="10">
        <f>'prov lvl hist forec Mt'!M76*'city lvl hist forec Mt'!$E76</f>
        <v>0</v>
      </c>
      <c r="N76" s="10">
        <f>'prov lvl hist forec Mt'!N76*'city lvl hist forec Mt'!$E76</f>
        <v>0</v>
      </c>
      <c r="O76" s="10">
        <f>'prov lvl hist forec Mt'!O76*'city lvl hist forec Mt'!$E76</f>
        <v>0</v>
      </c>
      <c r="P76" s="10">
        <f>'prov lvl hist forec Mt'!P76*'city lvl hist forec Mt'!$E76</f>
        <v>0</v>
      </c>
      <c r="Q76" s="10">
        <f>'prov lvl hist forec Mt'!Q76*'city lvl hist forec Mt'!$E76</f>
        <v>0</v>
      </c>
      <c r="R76" s="10">
        <f>'prov lvl hist forec Mt'!R76*'city lvl hist forec Mt'!$E76</f>
        <v>0</v>
      </c>
      <c r="S76" s="10">
        <f>'prov lvl hist forec Mt'!S76*'city lvl hist forec Mt'!$E76</f>
        <v>0</v>
      </c>
      <c r="T76" s="10">
        <f>'prov lvl hist forec Mt'!T76*'city lvl hist forec Mt'!$E76</f>
        <v>0</v>
      </c>
      <c r="U76" s="10">
        <f>'prov lvl hist forec Mt'!U76*'city lvl hist forec Mt'!$E76</f>
        <v>0</v>
      </c>
    </row>
    <row r="77" spans="1:21" x14ac:dyDescent="0.25">
      <c r="A77" t="s">
        <v>293</v>
      </c>
      <c r="B77" t="s">
        <v>294</v>
      </c>
      <c r="C77" t="s">
        <v>295</v>
      </c>
      <c r="D77" t="s">
        <v>39</v>
      </c>
      <c r="E77" s="5">
        <v>0.28113744684780906</v>
      </c>
      <c r="F77" s="10">
        <f>'prov lvl hist forec Mt'!F77*'city lvl hist forec Mt'!$E77</f>
        <v>0.86325425104891584</v>
      </c>
      <c r="G77" s="10">
        <f>'prov lvl hist forec Mt'!G77*'city lvl hist forec Mt'!$E77</f>
        <v>0.75286130283050523</v>
      </c>
      <c r="H77" s="10">
        <f>'prov lvl hist forec Mt'!H77*'city lvl hist forec Mt'!$E77</f>
        <v>0.78411671972350427</v>
      </c>
      <c r="I77" s="10">
        <f>'prov lvl hist forec Mt'!I77*'city lvl hist forec Mt'!$E77</f>
        <v>0.52405223280050695</v>
      </c>
      <c r="J77" s="10">
        <f>'prov lvl hist forec Mt'!J77*'city lvl hist forec Mt'!$E77</f>
        <v>0.58277924241229817</v>
      </c>
      <c r="K77" s="10">
        <f>'prov lvl hist forec Mt'!K77*'city lvl hist forec Mt'!$E77</f>
        <v>0.59724817235289196</v>
      </c>
      <c r="L77" s="10">
        <f>'prov lvl hist forec Mt'!L77*'city lvl hist forec Mt'!$E77</f>
        <v>0.61207632911281995</v>
      </c>
      <c r="M77" s="10">
        <f>'prov lvl hist forec Mt'!M77*'city lvl hist forec Mt'!$E77</f>
        <v>0.62727263138256317</v>
      </c>
      <c r="N77" s="10">
        <f>'prov lvl hist forec Mt'!N77*'city lvl hist forec Mt'!$E77</f>
        <v>0.64284621928105801</v>
      </c>
      <c r="O77" s="10">
        <f>'prov lvl hist forec Mt'!O77*'city lvl hist forec Mt'!$E77</f>
        <v>0.65880645985320407</v>
      </c>
      <c r="P77" s="10">
        <f>'prov lvl hist forec Mt'!P77*'city lvl hist forec Mt'!$E77</f>
        <v>0.67516295270385862</v>
      </c>
      <c r="Q77" s="10">
        <f>'prov lvl hist forec Mt'!Q77*'city lvl hist forec Mt'!$E77</f>
        <v>0.69192553577171156</v>
      </c>
      <c r="R77" s="10">
        <f>'prov lvl hist forec Mt'!R77*'city lvl hist forec Mt'!$E77</f>
        <v>0.7091042912465092</v>
      </c>
      <c r="S77" s="10">
        <f>'prov lvl hist forec Mt'!S77*'city lvl hist forec Mt'!$E77</f>
        <v>0.7267095516331884</v>
      </c>
      <c r="T77" s="10">
        <f>'prov lvl hist forec Mt'!T77*'city lvl hist forec Mt'!$E77</f>
        <v>0.7447519059665676</v>
      </c>
      <c r="U77" s="10">
        <f>'prov lvl hist forec Mt'!U77*'city lvl hist forec Mt'!$E77</f>
        <v>0.76324220618033267</v>
      </c>
    </row>
    <row r="78" spans="1:21" x14ac:dyDescent="0.25">
      <c r="A78" t="s">
        <v>296</v>
      </c>
      <c r="B78" t="s">
        <v>297</v>
      </c>
      <c r="C78" t="s">
        <v>298</v>
      </c>
      <c r="D78" t="s">
        <v>39</v>
      </c>
      <c r="E78" s="5">
        <v>3.0837305108633244E-2</v>
      </c>
      <c r="F78" s="10">
        <f>'prov lvl hist forec Mt'!F78*'city lvl hist forec Mt'!$E78</f>
        <v>9.4688327806899383E-2</v>
      </c>
      <c r="G78" s="10">
        <f>'prov lvl hist forec Mt'!G78*'city lvl hist forec Mt'!$E78</f>
        <v>8.2579585039894321E-2</v>
      </c>
      <c r="H78" s="10">
        <f>'prov lvl hist forec Mt'!H78*'city lvl hist forec Mt'!$E78</f>
        <v>8.6007918183819837E-2</v>
      </c>
      <c r="I78" s="10">
        <f>'prov lvl hist forec Mt'!I78*'city lvl hist forec Mt'!$E78</f>
        <v>5.7482056470684176E-2</v>
      </c>
      <c r="J78" s="10">
        <f>'prov lvl hist forec Mt'!J78*'city lvl hist forec Mt'!$E78</f>
        <v>6.392368398712385E-2</v>
      </c>
      <c r="K78" s="10">
        <f>'prov lvl hist forec Mt'!K78*'city lvl hist forec Mt'!$E78</f>
        <v>6.5510746871048617E-2</v>
      </c>
      <c r="L78" s="10">
        <f>'prov lvl hist forec Mt'!L78*'city lvl hist forec Mt'!$E78</f>
        <v>6.7137212499628063E-2</v>
      </c>
      <c r="M78" s="10">
        <f>'prov lvl hist forec Mt'!M78*'city lvl hist forec Mt'!$E78</f>
        <v>6.8804059143037916E-2</v>
      </c>
      <c r="N78" s="10">
        <f>'prov lvl hist forec Mt'!N78*'city lvl hist forec Mt'!$E78</f>
        <v>7.0512289359420235E-2</v>
      </c>
      <c r="O78" s="10">
        <f>'prov lvl hist forec Mt'!O78*'city lvl hist forec Mt'!$E78</f>
        <v>7.2262930597892058E-2</v>
      </c>
      <c r="P78" s="10">
        <f>'prov lvl hist forec Mt'!P78*'city lvl hist forec Mt'!$E78</f>
        <v>7.4057035816525049E-2</v>
      </c>
      <c r="Q78" s="10">
        <f>'prov lvl hist forec Mt'!Q78*'city lvl hist forec Mt'!$E78</f>
        <v>7.5895684115668272E-2</v>
      </c>
      <c r="R78" s="10">
        <f>'prov lvl hist forec Mt'!R78*'city lvl hist forec Mt'!$E78</f>
        <v>7.7779981386994462E-2</v>
      </c>
      <c r="S78" s="10">
        <f>'prov lvl hist forec Mt'!S78*'city lvl hist forec Mt'!$E78</f>
        <v>7.9711060978660722E-2</v>
      </c>
      <c r="T78" s="10">
        <f>'prov lvl hist forec Mt'!T78*'city lvl hist forec Mt'!$E78</f>
        <v>8.1690084376983302E-2</v>
      </c>
      <c r="U78" s="10">
        <f>'prov lvl hist forec Mt'!U78*'city lvl hist forec Mt'!$E78</f>
        <v>8.3718241905036711E-2</v>
      </c>
    </row>
    <row r="79" spans="1:21" x14ac:dyDescent="0.25">
      <c r="A79" t="s">
        <v>299</v>
      </c>
      <c r="B79" t="s">
        <v>300</v>
      </c>
      <c r="C79" t="s">
        <v>301</v>
      </c>
      <c r="D79" t="s">
        <v>48</v>
      </c>
      <c r="E79" s="5">
        <v>0</v>
      </c>
      <c r="F79" s="10">
        <f>'prov lvl hist forec Mt'!F79*'city lvl hist forec Mt'!$E79</f>
        <v>0</v>
      </c>
      <c r="G79" s="10">
        <f>'prov lvl hist forec Mt'!G79*'city lvl hist forec Mt'!$E79</f>
        <v>0</v>
      </c>
      <c r="H79" s="10">
        <f>'prov lvl hist forec Mt'!H79*'city lvl hist forec Mt'!$E79</f>
        <v>0</v>
      </c>
      <c r="I79" s="10">
        <f>'prov lvl hist forec Mt'!I79*'city lvl hist forec Mt'!$E79</f>
        <v>0</v>
      </c>
      <c r="J79" s="10">
        <f>'prov lvl hist forec Mt'!J79*'city lvl hist forec Mt'!$E79</f>
        <v>0</v>
      </c>
      <c r="K79" s="10">
        <f>'prov lvl hist forec Mt'!K79*'city lvl hist forec Mt'!$E79</f>
        <v>0</v>
      </c>
      <c r="L79" s="10">
        <f>'prov lvl hist forec Mt'!L79*'city lvl hist forec Mt'!$E79</f>
        <v>0</v>
      </c>
      <c r="M79" s="10">
        <f>'prov lvl hist forec Mt'!M79*'city lvl hist forec Mt'!$E79</f>
        <v>0</v>
      </c>
      <c r="N79" s="10">
        <f>'prov lvl hist forec Mt'!N79*'city lvl hist forec Mt'!$E79</f>
        <v>0</v>
      </c>
      <c r="O79" s="10">
        <f>'prov lvl hist forec Mt'!O79*'city lvl hist forec Mt'!$E79</f>
        <v>0</v>
      </c>
      <c r="P79" s="10">
        <f>'prov lvl hist forec Mt'!P79*'city lvl hist forec Mt'!$E79</f>
        <v>0</v>
      </c>
      <c r="Q79" s="10">
        <f>'prov lvl hist forec Mt'!Q79*'city lvl hist forec Mt'!$E79</f>
        <v>0</v>
      </c>
      <c r="R79" s="10">
        <f>'prov lvl hist forec Mt'!R79*'city lvl hist forec Mt'!$E79</f>
        <v>0</v>
      </c>
      <c r="S79" s="10">
        <f>'prov lvl hist forec Mt'!S79*'city lvl hist forec Mt'!$E79</f>
        <v>0</v>
      </c>
      <c r="T79" s="10">
        <f>'prov lvl hist forec Mt'!T79*'city lvl hist forec Mt'!$E79</f>
        <v>0</v>
      </c>
      <c r="U79" s="10">
        <f>'prov lvl hist forec Mt'!U79*'city lvl hist forec Mt'!$E79</f>
        <v>0</v>
      </c>
    </row>
    <row r="80" spans="1:21" x14ac:dyDescent="0.25">
      <c r="A80" t="s">
        <v>302</v>
      </c>
      <c r="B80" t="s">
        <v>303</v>
      </c>
      <c r="C80" t="s">
        <v>304</v>
      </c>
      <c r="D80" t="s">
        <v>48</v>
      </c>
      <c r="E80" s="5">
        <v>0</v>
      </c>
      <c r="F80" s="10">
        <f>'prov lvl hist forec Mt'!F80*'city lvl hist forec Mt'!$E80</f>
        <v>0</v>
      </c>
      <c r="G80" s="10">
        <f>'prov lvl hist forec Mt'!G80*'city lvl hist forec Mt'!$E80</f>
        <v>0</v>
      </c>
      <c r="H80" s="10">
        <f>'prov lvl hist forec Mt'!H80*'city lvl hist forec Mt'!$E80</f>
        <v>0</v>
      </c>
      <c r="I80" s="10">
        <f>'prov lvl hist forec Mt'!I80*'city lvl hist forec Mt'!$E80</f>
        <v>0</v>
      </c>
      <c r="J80" s="10">
        <f>'prov lvl hist forec Mt'!J80*'city lvl hist forec Mt'!$E80</f>
        <v>0</v>
      </c>
      <c r="K80" s="10">
        <f>'prov lvl hist forec Mt'!K80*'city lvl hist forec Mt'!$E80</f>
        <v>0</v>
      </c>
      <c r="L80" s="10">
        <f>'prov lvl hist forec Mt'!L80*'city lvl hist forec Mt'!$E80</f>
        <v>0</v>
      </c>
      <c r="M80" s="10">
        <f>'prov lvl hist forec Mt'!M80*'city lvl hist forec Mt'!$E80</f>
        <v>0</v>
      </c>
      <c r="N80" s="10">
        <f>'prov lvl hist forec Mt'!N80*'city lvl hist forec Mt'!$E80</f>
        <v>0</v>
      </c>
      <c r="O80" s="10">
        <f>'prov lvl hist forec Mt'!O80*'city lvl hist forec Mt'!$E80</f>
        <v>0</v>
      </c>
      <c r="P80" s="10">
        <f>'prov lvl hist forec Mt'!P80*'city lvl hist forec Mt'!$E80</f>
        <v>0</v>
      </c>
      <c r="Q80" s="10">
        <f>'prov lvl hist forec Mt'!Q80*'city lvl hist forec Mt'!$E80</f>
        <v>0</v>
      </c>
      <c r="R80" s="10">
        <f>'prov lvl hist forec Mt'!R80*'city lvl hist forec Mt'!$E80</f>
        <v>0</v>
      </c>
      <c r="S80" s="10">
        <f>'prov lvl hist forec Mt'!S80*'city lvl hist forec Mt'!$E80</f>
        <v>0</v>
      </c>
      <c r="T80" s="10">
        <f>'prov lvl hist forec Mt'!T80*'city lvl hist forec Mt'!$E80</f>
        <v>0</v>
      </c>
      <c r="U80" s="10">
        <f>'prov lvl hist forec Mt'!U80*'city lvl hist forec Mt'!$E80</f>
        <v>0</v>
      </c>
    </row>
    <row r="81" spans="1:21" x14ac:dyDescent="0.25">
      <c r="A81" t="s">
        <v>305</v>
      </c>
      <c r="B81" t="s">
        <v>306</v>
      </c>
      <c r="C81" t="s">
        <v>307</v>
      </c>
      <c r="D81" t="s">
        <v>41</v>
      </c>
      <c r="E81" s="5">
        <v>0</v>
      </c>
      <c r="F81" s="10">
        <f>'prov lvl hist forec Mt'!F81*'city lvl hist forec Mt'!$E81</f>
        <v>0</v>
      </c>
      <c r="G81" s="10">
        <f>'prov lvl hist forec Mt'!G81*'city lvl hist forec Mt'!$E81</f>
        <v>0</v>
      </c>
      <c r="H81" s="10">
        <f>'prov lvl hist forec Mt'!H81*'city lvl hist forec Mt'!$E81</f>
        <v>0</v>
      </c>
      <c r="I81" s="10">
        <f>'prov lvl hist forec Mt'!I81*'city lvl hist forec Mt'!$E81</f>
        <v>0</v>
      </c>
      <c r="J81" s="10">
        <f>'prov lvl hist forec Mt'!J81*'city lvl hist forec Mt'!$E81</f>
        <v>0</v>
      </c>
      <c r="K81" s="10">
        <f>'prov lvl hist forec Mt'!K81*'city lvl hist forec Mt'!$E81</f>
        <v>0</v>
      </c>
      <c r="L81" s="10">
        <f>'prov lvl hist forec Mt'!L81*'city lvl hist forec Mt'!$E81</f>
        <v>0</v>
      </c>
      <c r="M81" s="10">
        <f>'prov lvl hist forec Mt'!M81*'city lvl hist forec Mt'!$E81</f>
        <v>0</v>
      </c>
      <c r="N81" s="10">
        <f>'prov lvl hist forec Mt'!N81*'city lvl hist forec Mt'!$E81</f>
        <v>0</v>
      </c>
      <c r="O81" s="10">
        <f>'prov lvl hist forec Mt'!O81*'city lvl hist forec Mt'!$E81</f>
        <v>0</v>
      </c>
      <c r="P81" s="10">
        <f>'prov lvl hist forec Mt'!P81*'city lvl hist forec Mt'!$E81</f>
        <v>0</v>
      </c>
      <c r="Q81" s="10">
        <f>'prov lvl hist forec Mt'!Q81*'city lvl hist forec Mt'!$E81</f>
        <v>0</v>
      </c>
      <c r="R81" s="10">
        <f>'prov lvl hist forec Mt'!R81*'city lvl hist forec Mt'!$E81</f>
        <v>0</v>
      </c>
      <c r="S81" s="10">
        <f>'prov lvl hist forec Mt'!S81*'city lvl hist forec Mt'!$E81</f>
        <v>0</v>
      </c>
      <c r="T81" s="10">
        <f>'prov lvl hist forec Mt'!T81*'city lvl hist forec Mt'!$E81</f>
        <v>0</v>
      </c>
      <c r="U81" s="10">
        <f>'prov lvl hist forec Mt'!U81*'city lvl hist forec Mt'!$E81</f>
        <v>0</v>
      </c>
    </row>
    <row r="82" spans="1:21" x14ac:dyDescent="0.25">
      <c r="A82" t="s">
        <v>308</v>
      </c>
      <c r="B82" t="s">
        <v>309</v>
      </c>
      <c r="C82" t="s">
        <v>310</v>
      </c>
      <c r="D82" t="s">
        <v>52</v>
      </c>
      <c r="E82" s="5">
        <v>0.1320967652694939</v>
      </c>
      <c r="F82" s="10">
        <f>'prov lvl hist forec Mt'!F82*'city lvl hist forec Mt'!$E82</f>
        <v>0.14795661883166383</v>
      </c>
      <c r="G82" s="10">
        <f>'prov lvl hist forec Mt'!G82*'city lvl hist forec Mt'!$E82</f>
        <v>0.30308942973394254</v>
      </c>
      <c r="H82" s="10">
        <f>'prov lvl hist forec Mt'!H82*'city lvl hist forec Mt'!$E82</f>
        <v>0.41180122706020461</v>
      </c>
      <c r="I82" s="10">
        <f>'prov lvl hist forec Mt'!I82*'city lvl hist forec Mt'!$E82</f>
        <v>0.39493160295380536</v>
      </c>
      <c r="J82" s="10">
        <f>'prov lvl hist forec Mt'!J82*'city lvl hist forec Mt'!$E82</f>
        <v>0.439188931882117</v>
      </c>
      <c r="K82" s="10">
        <f>'prov lvl hist forec Mt'!K82*'city lvl hist forec Mt'!$E82</f>
        <v>0.45009287873475878</v>
      </c>
      <c r="L82" s="10">
        <f>'prov lvl hist forec Mt'!L82*'city lvl hist forec Mt'!$E82</f>
        <v>0.46126754292186467</v>
      </c>
      <c r="M82" s="10">
        <f>'prov lvl hist forec Mt'!M82*'city lvl hist forec Mt'!$E82</f>
        <v>0.47271964566797553</v>
      </c>
      <c r="N82" s="10">
        <f>'prov lvl hist forec Mt'!N82*'city lvl hist forec Mt'!$E82</f>
        <v>0.48445607506858446</v>
      </c>
      <c r="O82" s="10">
        <f>'prov lvl hist forec Mt'!O82*'city lvl hist forec Mt'!$E82</f>
        <v>0.49648389023311862</v>
      </c>
      <c r="P82" s="10">
        <f>'prov lvl hist forec Mt'!P82*'city lvl hist forec Mt'!$E82</f>
        <v>0.50881032553078187</v>
      </c>
      <c r="Q82" s="10">
        <f>'prov lvl hist forec Mt'!Q82*'city lvl hist forec Mt'!$E82</f>
        <v>0.52144279494181034</v>
      </c>
      <c r="R82" s="10">
        <f>'prov lvl hist forec Mt'!R82*'city lvl hist forec Mt'!$E82</f>
        <v>0.53438889651675769</v>
      </c>
      <c r="S82" s="10">
        <f>'prov lvl hist forec Mt'!S82*'city lvl hist forec Mt'!$E82</f>
        <v>0.54765641694649525</v>
      </c>
      <c r="T82" s="10">
        <f>'prov lvl hist forec Mt'!T82*'city lvl hist forec Mt'!$E82</f>
        <v>0.5612533362456722</v>
      </c>
      <c r="U82" s="10">
        <f>'prov lvl hist forec Mt'!U82*'city lvl hist forec Mt'!$E82</f>
        <v>0.57518783255245387</v>
      </c>
    </row>
    <row r="83" spans="1:21" x14ac:dyDescent="0.25">
      <c r="A83" t="s">
        <v>311</v>
      </c>
      <c r="B83" t="s">
        <v>312</v>
      </c>
      <c r="C83" t="s">
        <v>313</v>
      </c>
      <c r="D83" t="s">
        <v>63</v>
      </c>
      <c r="E83" s="5">
        <v>0.1820267974800738</v>
      </c>
      <c r="F83" s="10">
        <f>'prov lvl hist forec Mt'!F83*'city lvl hist forec Mt'!$E83</f>
        <v>0</v>
      </c>
      <c r="G83" s="10">
        <f>'prov lvl hist forec Mt'!G83*'city lvl hist forec Mt'!$E83</f>
        <v>0</v>
      </c>
      <c r="H83" s="10">
        <f>'prov lvl hist forec Mt'!H83*'city lvl hist forec Mt'!$E83</f>
        <v>0</v>
      </c>
      <c r="I83" s="10">
        <f>'prov lvl hist forec Mt'!I83*'city lvl hist forec Mt'!$E83</f>
        <v>0</v>
      </c>
      <c r="J83" s="10">
        <f>'prov lvl hist forec Mt'!J83*'city lvl hist forec Mt'!$E83</f>
        <v>0</v>
      </c>
      <c r="K83" s="10">
        <f>'prov lvl hist forec Mt'!K83*'city lvl hist forec Mt'!$E83</f>
        <v>0</v>
      </c>
      <c r="L83" s="10">
        <f>'prov lvl hist forec Mt'!L83*'city lvl hist forec Mt'!$E83</f>
        <v>0</v>
      </c>
      <c r="M83" s="10">
        <f>'prov lvl hist forec Mt'!M83*'city lvl hist forec Mt'!$E83</f>
        <v>0</v>
      </c>
      <c r="N83" s="10">
        <f>'prov lvl hist forec Mt'!N83*'city lvl hist forec Mt'!$E83</f>
        <v>0</v>
      </c>
      <c r="O83" s="10">
        <f>'prov lvl hist forec Mt'!O83*'city lvl hist forec Mt'!$E83</f>
        <v>0</v>
      </c>
      <c r="P83" s="10">
        <f>'prov lvl hist forec Mt'!P83*'city lvl hist forec Mt'!$E83</f>
        <v>0</v>
      </c>
      <c r="Q83" s="10">
        <f>'prov lvl hist forec Mt'!Q83*'city lvl hist forec Mt'!$E83</f>
        <v>0</v>
      </c>
      <c r="R83" s="10">
        <f>'prov lvl hist forec Mt'!R83*'city lvl hist forec Mt'!$E83</f>
        <v>0</v>
      </c>
      <c r="S83" s="10">
        <f>'prov lvl hist forec Mt'!S83*'city lvl hist forec Mt'!$E83</f>
        <v>0</v>
      </c>
      <c r="T83" s="10">
        <f>'prov lvl hist forec Mt'!T83*'city lvl hist forec Mt'!$E83</f>
        <v>0</v>
      </c>
      <c r="U83" s="10">
        <f>'prov lvl hist forec Mt'!U83*'city lvl hist forec Mt'!$E83</f>
        <v>0</v>
      </c>
    </row>
    <row r="84" spans="1:21" x14ac:dyDescent="0.25">
      <c r="A84" t="s">
        <v>314</v>
      </c>
      <c r="B84" t="s">
        <v>315</v>
      </c>
      <c r="C84" t="s">
        <v>316</v>
      </c>
      <c r="D84" t="s">
        <v>39</v>
      </c>
      <c r="E84" s="5">
        <v>0</v>
      </c>
      <c r="F84" s="10">
        <f>'prov lvl hist forec Mt'!F84*'city lvl hist forec Mt'!$E84</f>
        <v>0</v>
      </c>
      <c r="G84" s="10">
        <f>'prov lvl hist forec Mt'!G84*'city lvl hist forec Mt'!$E84</f>
        <v>0</v>
      </c>
      <c r="H84" s="10">
        <f>'prov lvl hist forec Mt'!H84*'city lvl hist forec Mt'!$E84</f>
        <v>0</v>
      </c>
      <c r="I84" s="10">
        <f>'prov lvl hist forec Mt'!I84*'city lvl hist forec Mt'!$E84</f>
        <v>0</v>
      </c>
      <c r="J84" s="10">
        <f>'prov lvl hist forec Mt'!J84*'city lvl hist forec Mt'!$E84</f>
        <v>0</v>
      </c>
      <c r="K84" s="10">
        <f>'prov lvl hist forec Mt'!K84*'city lvl hist forec Mt'!$E84</f>
        <v>0</v>
      </c>
      <c r="L84" s="10">
        <f>'prov lvl hist forec Mt'!L84*'city lvl hist forec Mt'!$E84</f>
        <v>0</v>
      </c>
      <c r="M84" s="10">
        <f>'prov lvl hist forec Mt'!M84*'city lvl hist forec Mt'!$E84</f>
        <v>0</v>
      </c>
      <c r="N84" s="10">
        <f>'prov lvl hist forec Mt'!N84*'city lvl hist forec Mt'!$E84</f>
        <v>0</v>
      </c>
      <c r="O84" s="10">
        <f>'prov lvl hist forec Mt'!O84*'city lvl hist forec Mt'!$E84</f>
        <v>0</v>
      </c>
      <c r="P84" s="10">
        <f>'prov lvl hist forec Mt'!P84*'city lvl hist forec Mt'!$E84</f>
        <v>0</v>
      </c>
      <c r="Q84" s="10">
        <f>'prov lvl hist forec Mt'!Q84*'city lvl hist forec Mt'!$E84</f>
        <v>0</v>
      </c>
      <c r="R84" s="10">
        <f>'prov lvl hist forec Mt'!R84*'city lvl hist forec Mt'!$E84</f>
        <v>0</v>
      </c>
      <c r="S84" s="10">
        <f>'prov lvl hist forec Mt'!S84*'city lvl hist forec Mt'!$E84</f>
        <v>0</v>
      </c>
      <c r="T84" s="10">
        <f>'prov lvl hist forec Mt'!T84*'city lvl hist forec Mt'!$E84</f>
        <v>0</v>
      </c>
      <c r="U84" s="10">
        <f>'prov lvl hist forec Mt'!U84*'city lvl hist forec Mt'!$E84</f>
        <v>0</v>
      </c>
    </row>
    <row r="85" spans="1:21" x14ac:dyDescent="0.25">
      <c r="A85" t="s">
        <v>317</v>
      </c>
      <c r="B85" t="s">
        <v>318</v>
      </c>
      <c r="C85" t="s">
        <v>319</v>
      </c>
      <c r="D85" t="s">
        <v>38</v>
      </c>
      <c r="E85" s="5">
        <v>7.6925780160060159E-2</v>
      </c>
      <c r="F85" s="10">
        <f>'prov lvl hist forec Mt'!F85*'city lvl hist forec Mt'!$E85</f>
        <v>1.2306723495799639</v>
      </c>
      <c r="G85" s="10">
        <f>'prov lvl hist forec Mt'!G85*'city lvl hist forec Mt'!$E85</f>
        <v>1.4458120329419053</v>
      </c>
      <c r="H85" s="10">
        <f>'prov lvl hist forec Mt'!H85*'city lvl hist forec Mt'!$E85</f>
        <v>1.6758939027367601</v>
      </c>
      <c r="I85" s="10">
        <f>'prov lvl hist forec Mt'!I85*'city lvl hist forec Mt'!$E85</f>
        <v>1.6980268481472918</v>
      </c>
      <c r="J85" s="10">
        <f>'prov lvl hist forec Mt'!J85*'city lvl hist forec Mt'!$E85</f>
        <v>1.8883132982198867</v>
      </c>
      <c r="K85" s="10">
        <f>'prov lvl hist forec Mt'!K85*'city lvl hist forec Mt'!$E85</f>
        <v>1.9351953263181103</v>
      </c>
      <c r="L85" s="10">
        <f>'prov lvl hist forec Mt'!L85*'city lvl hist forec Mt'!$E85</f>
        <v>1.9832413162232416</v>
      </c>
      <c r="M85" s="10">
        <f>'prov lvl hist forec Mt'!M85*'city lvl hist forec Mt'!$E85</f>
        <v>2.0324801661536998</v>
      </c>
      <c r="N85" s="10">
        <f>'prov lvl hist forec Mt'!N85*'city lvl hist forec Mt'!$E85</f>
        <v>2.0829414917973459</v>
      </c>
      <c r="O85" s="10">
        <f>'prov lvl hist forec Mt'!O85*'city lvl hist forec Mt'!$E85</f>
        <v>2.1346556441244289</v>
      </c>
      <c r="P85" s="10">
        <f>'prov lvl hist forec Mt'!P85*'city lvl hist forec Mt'!$E85</f>
        <v>2.1876537276427817</v>
      </c>
      <c r="Q85" s="10">
        <f>'prov lvl hist forec Mt'!Q85*'city lvl hist forec Mt'!$E85</f>
        <v>2.2419676191062474</v>
      </c>
      <c r="R85" s="10">
        <f>'prov lvl hist forec Mt'!R85*'city lvl hist forec Mt'!$E85</f>
        <v>2.2976299866875873</v>
      </c>
      <c r="S85" s="10">
        <f>'prov lvl hist forec Mt'!S85*'city lvl hist forec Mt'!$E85</f>
        <v>2.3546743096274065</v>
      </c>
      <c r="T85" s="10">
        <f>'prov lvl hist forec Mt'!T85*'city lvl hist forec Mt'!$E85</f>
        <v>2.4131348983709087</v>
      </c>
      <c r="U85" s="10">
        <f>'prov lvl hist forec Mt'!U85*'city lvl hist forec Mt'!$E85</f>
        <v>2.473046915204598</v>
      </c>
    </row>
    <row r="86" spans="1:21" x14ac:dyDescent="0.25">
      <c r="A86" t="s">
        <v>320</v>
      </c>
      <c r="B86" t="s">
        <v>321</v>
      </c>
      <c r="C86" t="s">
        <v>322</v>
      </c>
      <c r="D86" t="s">
        <v>48</v>
      </c>
      <c r="E86" s="5">
        <v>0</v>
      </c>
      <c r="F86" s="10">
        <f>'prov lvl hist forec Mt'!F86*'city lvl hist forec Mt'!$E86</f>
        <v>0</v>
      </c>
      <c r="G86" s="10">
        <f>'prov lvl hist forec Mt'!G86*'city lvl hist forec Mt'!$E86</f>
        <v>0</v>
      </c>
      <c r="H86" s="10">
        <f>'prov lvl hist forec Mt'!H86*'city lvl hist forec Mt'!$E86</f>
        <v>0</v>
      </c>
      <c r="I86" s="10">
        <f>'prov lvl hist forec Mt'!I86*'city lvl hist forec Mt'!$E86</f>
        <v>0</v>
      </c>
      <c r="J86" s="10">
        <f>'prov lvl hist forec Mt'!J86*'city lvl hist forec Mt'!$E86</f>
        <v>0</v>
      </c>
      <c r="K86" s="10">
        <f>'prov lvl hist forec Mt'!K86*'city lvl hist forec Mt'!$E86</f>
        <v>0</v>
      </c>
      <c r="L86" s="10">
        <f>'prov lvl hist forec Mt'!L86*'city lvl hist forec Mt'!$E86</f>
        <v>0</v>
      </c>
      <c r="M86" s="10">
        <f>'prov lvl hist forec Mt'!M86*'city lvl hist forec Mt'!$E86</f>
        <v>0</v>
      </c>
      <c r="N86" s="10">
        <f>'prov lvl hist forec Mt'!N86*'city lvl hist forec Mt'!$E86</f>
        <v>0</v>
      </c>
      <c r="O86" s="10">
        <f>'prov lvl hist forec Mt'!O86*'city lvl hist forec Mt'!$E86</f>
        <v>0</v>
      </c>
      <c r="P86" s="10">
        <f>'prov lvl hist forec Mt'!P86*'city lvl hist forec Mt'!$E86</f>
        <v>0</v>
      </c>
      <c r="Q86" s="10">
        <f>'prov lvl hist forec Mt'!Q86*'city lvl hist forec Mt'!$E86</f>
        <v>0</v>
      </c>
      <c r="R86" s="10">
        <f>'prov lvl hist forec Mt'!R86*'city lvl hist forec Mt'!$E86</f>
        <v>0</v>
      </c>
      <c r="S86" s="10">
        <f>'prov lvl hist forec Mt'!S86*'city lvl hist forec Mt'!$E86</f>
        <v>0</v>
      </c>
      <c r="T86" s="10">
        <f>'prov lvl hist forec Mt'!T86*'city lvl hist forec Mt'!$E86</f>
        <v>0</v>
      </c>
      <c r="U86" s="10">
        <f>'prov lvl hist forec Mt'!U86*'city lvl hist forec Mt'!$E86</f>
        <v>0</v>
      </c>
    </row>
    <row r="87" spans="1:21" x14ac:dyDescent="0.25">
      <c r="A87" t="s">
        <v>323</v>
      </c>
      <c r="B87" t="s">
        <v>324</v>
      </c>
      <c r="C87" t="s">
        <v>325</v>
      </c>
      <c r="D87" t="s">
        <v>54</v>
      </c>
      <c r="E87" s="5">
        <v>4.6228399142550135E-2</v>
      </c>
      <c r="F87" s="10">
        <f>'prov lvl hist forec Mt'!F87*'city lvl hist forec Mt'!$E87</f>
        <v>0.60899861686535417</v>
      </c>
      <c r="G87" s="10">
        <f>'prov lvl hist forec Mt'!G87*'city lvl hist forec Mt'!$E87</f>
        <v>0.51531979208390688</v>
      </c>
      <c r="H87" s="10">
        <f>'prov lvl hist forec Mt'!H87*'city lvl hist forec Mt'!$E87</f>
        <v>0.58194554473623872</v>
      </c>
      <c r="I87" s="10">
        <f>'prov lvl hist forec Mt'!I87*'city lvl hist forec Mt'!$E87</f>
        <v>0.53198590313552363</v>
      </c>
      <c r="J87" s="10">
        <f>'prov lvl hist forec Mt'!J87*'city lvl hist forec Mt'!$E87</f>
        <v>0.59160198582984225</v>
      </c>
      <c r="K87" s="10">
        <f>'prov lvl hist forec Mt'!K87*'city lvl hist forec Mt'!$E87</f>
        <v>0.6062899621041109</v>
      </c>
      <c r="L87" s="10">
        <f>'prov lvl hist forec Mt'!L87*'city lvl hist forec Mt'!$E87</f>
        <v>0.62134260356240678</v>
      </c>
      <c r="M87" s="10">
        <f>'prov lvl hist forec Mt'!M87*'city lvl hist forec Mt'!$E87</f>
        <v>0.63676896391600768</v>
      </c>
      <c r="N87" s="10">
        <f>'prov lvl hist forec Mt'!N87*'city lvl hist forec Mt'!$E87</f>
        <v>0.6525783216568708</v>
      </c>
      <c r="O87" s="10">
        <f>'prov lvl hist forec Mt'!O87*'city lvl hist forec Mt'!$E87</f>
        <v>0.66878018563836705</v>
      </c>
      <c r="P87" s="10">
        <f>'prov lvl hist forec Mt'!P87*'city lvl hist forec Mt'!$E87</f>
        <v>0.68538430079457058</v>
      </c>
      <c r="Q87" s="10">
        <f>'prov lvl hist forec Mt'!Q87*'city lvl hist forec Mt'!$E87</f>
        <v>0.70240065400154317</v>
      </c>
      <c r="R87" s="10">
        <f>'prov lvl hist forec Mt'!R87*'city lvl hist forec Mt'!$E87</f>
        <v>0.71983948008414</v>
      </c>
      <c r="S87" s="10">
        <f>'prov lvl hist forec Mt'!S87*'city lvl hist forec Mt'!$E87</f>
        <v>0.73771126797194941</v>
      </c>
      <c r="T87" s="10">
        <f>'prov lvl hist forec Mt'!T87*'city lvl hist forec Mt'!$E87</f>
        <v>0.75602676700806859</v>
      </c>
      <c r="U87" s="10">
        <f>'prov lvl hist forec Mt'!U87*'city lvl hist forec Mt'!$E87</f>
        <v>0.77479699341451014</v>
      </c>
    </row>
    <row r="88" spans="1:21" x14ac:dyDescent="0.25">
      <c r="A88" t="s">
        <v>326</v>
      </c>
      <c r="B88" t="s">
        <v>327</v>
      </c>
      <c r="C88" t="s">
        <v>328</v>
      </c>
      <c r="D88" t="s">
        <v>40</v>
      </c>
      <c r="E88" s="5">
        <v>0</v>
      </c>
      <c r="F88" s="10">
        <f>'prov lvl hist forec Mt'!F88*'city lvl hist forec Mt'!$E88</f>
        <v>0</v>
      </c>
      <c r="G88" s="10">
        <f>'prov lvl hist forec Mt'!G88*'city lvl hist forec Mt'!$E88</f>
        <v>0</v>
      </c>
      <c r="H88" s="10">
        <f>'prov lvl hist forec Mt'!H88*'city lvl hist forec Mt'!$E88</f>
        <v>0</v>
      </c>
      <c r="I88" s="10">
        <f>'prov lvl hist forec Mt'!I88*'city lvl hist forec Mt'!$E88</f>
        <v>0</v>
      </c>
      <c r="J88" s="10">
        <f>'prov lvl hist forec Mt'!J88*'city lvl hist forec Mt'!$E88</f>
        <v>0</v>
      </c>
      <c r="K88" s="10">
        <f>'prov lvl hist forec Mt'!K88*'city lvl hist forec Mt'!$E88</f>
        <v>0</v>
      </c>
      <c r="L88" s="10">
        <f>'prov lvl hist forec Mt'!L88*'city lvl hist forec Mt'!$E88</f>
        <v>0</v>
      </c>
      <c r="M88" s="10">
        <f>'prov lvl hist forec Mt'!M88*'city lvl hist forec Mt'!$E88</f>
        <v>0</v>
      </c>
      <c r="N88" s="10">
        <f>'prov lvl hist forec Mt'!N88*'city lvl hist forec Mt'!$E88</f>
        <v>0</v>
      </c>
      <c r="O88" s="10">
        <f>'prov lvl hist forec Mt'!O88*'city lvl hist forec Mt'!$E88</f>
        <v>0</v>
      </c>
      <c r="P88" s="10">
        <f>'prov lvl hist forec Mt'!P88*'city lvl hist forec Mt'!$E88</f>
        <v>0</v>
      </c>
      <c r="Q88" s="10">
        <f>'prov lvl hist forec Mt'!Q88*'city lvl hist forec Mt'!$E88</f>
        <v>0</v>
      </c>
      <c r="R88" s="10">
        <f>'prov lvl hist forec Mt'!R88*'city lvl hist forec Mt'!$E88</f>
        <v>0</v>
      </c>
      <c r="S88" s="10">
        <f>'prov lvl hist forec Mt'!S88*'city lvl hist forec Mt'!$E88</f>
        <v>0</v>
      </c>
      <c r="T88" s="10">
        <f>'prov lvl hist forec Mt'!T88*'city lvl hist forec Mt'!$E88</f>
        <v>0</v>
      </c>
      <c r="U88" s="10">
        <f>'prov lvl hist forec Mt'!U88*'city lvl hist forec Mt'!$E88</f>
        <v>0</v>
      </c>
    </row>
    <row r="89" spans="1:21" x14ac:dyDescent="0.25">
      <c r="A89" t="s">
        <v>329</v>
      </c>
      <c r="B89" t="s">
        <v>330</v>
      </c>
      <c r="C89" t="s">
        <v>331</v>
      </c>
      <c r="D89" t="s">
        <v>58</v>
      </c>
      <c r="E89" s="5">
        <v>0</v>
      </c>
      <c r="F89" s="10">
        <f>'prov lvl hist forec Mt'!F89*'city lvl hist forec Mt'!$E89</f>
        <v>0</v>
      </c>
      <c r="G89" s="10">
        <f>'prov lvl hist forec Mt'!G89*'city lvl hist forec Mt'!$E89</f>
        <v>0</v>
      </c>
      <c r="H89" s="10">
        <f>'prov lvl hist forec Mt'!H89*'city lvl hist forec Mt'!$E89</f>
        <v>0</v>
      </c>
      <c r="I89" s="10">
        <f>'prov lvl hist forec Mt'!I89*'city lvl hist forec Mt'!$E89</f>
        <v>0</v>
      </c>
      <c r="J89" s="10">
        <f>'prov lvl hist forec Mt'!J89*'city lvl hist forec Mt'!$E89</f>
        <v>0</v>
      </c>
      <c r="K89" s="10">
        <f>'prov lvl hist forec Mt'!K89*'city lvl hist forec Mt'!$E89</f>
        <v>0</v>
      </c>
      <c r="L89" s="10">
        <f>'prov lvl hist forec Mt'!L89*'city lvl hist forec Mt'!$E89</f>
        <v>0</v>
      </c>
      <c r="M89" s="10">
        <f>'prov lvl hist forec Mt'!M89*'city lvl hist forec Mt'!$E89</f>
        <v>0</v>
      </c>
      <c r="N89" s="10">
        <f>'prov lvl hist forec Mt'!N89*'city lvl hist forec Mt'!$E89</f>
        <v>0</v>
      </c>
      <c r="O89" s="10">
        <f>'prov lvl hist forec Mt'!O89*'city lvl hist forec Mt'!$E89</f>
        <v>0</v>
      </c>
      <c r="P89" s="10">
        <f>'prov lvl hist forec Mt'!P89*'city lvl hist forec Mt'!$E89</f>
        <v>0</v>
      </c>
      <c r="Q89" s="10">
        <f>'prov lvl hist forec Mt'!Q89*'city lvl hist forec Mt'!$E89</f>
        <v>0</v>
      </c>
      <c r="R89" s="10">
        <f>'prov lvl hist forec Mt'!R89*'city lvl hist forec Mt'!$E89</f>
        <v>0</v>
      </c>
      <c r="S89" s="10">
        <f>'prov lvl hist forec Mt'!S89*'city lvl hist forec Mt'!$E89</f>
        <v>0</v>
      </c>
      <c r="T89" s="10">
        <f>'prov lvl hist forec Mt'!T89*'city lvl hist forec Mt'!$E89</f>
        <v>0</v>
      </c>
      <c r="U89" s="10">
        <f>'prov lvl hist forec Mt'!U89*'city lvl hist forec Mt'!$E89</f>
        <v>0</v>
      </c>
    </row>
    <row r="90" spans="1:21" x14ac:dyDescent="0.25">
      <c r="A90" t="s">
        <v>332</v>
      </c>
      <c r="B90" t="s">
        <v>333</v>
      </c>
      <c r="C90" t="s">
        <v>334</v>
      </c>
      <c r="D90" t="s">
        <v>47</v>
      </c>
      <c r="E90" s="5">
        <v>0</v>
      </c>
      <c r="F90" s="10">
        <f>'prov lvl hist forec Mt'!F90*'city lvl hist forec Mt'!$E90</f>
        <v>0</v>
      </c>
      <c r="G90" s="10">
        <f>'prov lvl hist forec Mt'!G90*'city lvl hist forec Mt'!$E90</f>
        <v>0</v>
      </c>
      <c r="H90" s="10">
        <f>'prov lvl hist forec Mt'!H90*'city lvl hist forec Mt'!$E90</f>
        <v>0</v>
      </c>
      <c r="I90" s="10">
        <f>'prov lvl hist forec Mt'!I90*'city lvl hist forec Mt'!$E90</f>
        <v>0</v>
      </c>
      <c r="J90" s="10">
        <f>'prov lvl hist forec Mt'!J90*'city lvl hist forec Mt'!$E90</f>
        <v>0</v>
      </c>
      <c r="K90" s="10">
        <f>'prov lvl hist forec Mt'!K90*'city lvl hist forec Mt'!$E90</f>
        <v>0</v>
      </c>
      <c r="L90" s="10">
        <f>'prov lvl hist forec Mt'!L90*'city lvl hist forec Mt'!$E90</f>
        <v>0</v>
      </c>
      <c r="M90" s="10">
        <f>'prov lvl hist forec Mt'!M90*'city lvl hist forec Mt'!$E90</f>
        <v>0</v>
      </c>
      <c r="N90" s="10">
        <f>'prov lvl hist forec Mt'!N90*'city lvl hist forec Mt'!$E90</f>
        <v>0</v>
      </c>
      <c r="O90" s="10">
        <f>'prov lvl hist forec Mt'!O90*'city lvl hist forec Mt'!$E90</f>
        <v>0</v>
      </c>
      <c r="P90" s="10">
        <f>'prov lvl hist forec Mt'!P90*'city lvl hist forec Mt'!$E90</f>
        <v>0</v>
      </c>
      <c r="Q90" s="10">
        <f>'prov lvl hist forec Mt'!Q90*'city lvl hist forec Mt'!$E90</f>
        <v>0</v>
      </c>
      <c r="R90" s="10">
        <f>'prov lvl hist forec Mt'!R90*'city lvl hist forec Mt'!$E90</f>
        <v>0</v>
      </c>
      <c r="S90" s="10">
        <f>'prov lvl hist forec Mt'!S90*'city lvl hist forec Mt'!$E90</f>
        <v>0</v>
      </c>
      <c r="T90" s="10">
        <f>'prov lvl hist forec Mt'!T90*'city lvl hist forec Mt'!$E90</f>
        <v>0</v>
      </c>
      <c r="U90" s="10">
        <f>'prov lvl hist forec Mt'!U90*'city lvl hist forec Mt'!$E90</f>
        <v>0</v>
      </c>
    </row>
    <row r="91" spans="1:21" x14ac:dyDescent="0.25">
      <c r="A91" t="s">
        <v>335</v>
      </c>
      <c r="B91" t="s">
        <v>336</v>
      </c>
      <c r="C91" t="s">
        <v>337</v>
      </c>
      <c r="D91" t="s">
        <v>39</v>
      </c>
      <c r="E91" s="5">
        <v>0</v>
      </c>
      <c r="F91" s="10">
        <f>'prov lvl hist forec Mt'!F91*'city lvl hist forec Mt'!$E91</f>
        <v>0</v>
      </c>
      <c r="G91" s="10">
        <f>'prov lvl hist forec Mt'!G91*'city lvl hist forec Mt'!$E91</f>
        <v>0</v>
      </c>
      <c r="H91" s="10">
        <f>'prov lvl hist forec Mt'!H91*'city lvl hist forec Mt'!$E91</f>
        <v>0</v>
      </c>
      <c r="I91" s="10">
        <f>'prov lvl hist forec Mt'!I91*'city lvl hist forec Mt'!$E91</f>
        <v>0</v>
      </c>
      <c r="J91" s="10">
        <f>'prov lvl hist forec Mt'!J91*'city lvl hist forec Mt'!$E91</f>
        <v>0</v>
      </c>
      <c r="K91" s="10">
        <f>'prov lvl hist forec Mt'!K91*'city lvl hist forec Mt'!$E91</f>
        <v>0</v>
      </c>
      <c r="L91" s="10">
        <f>'prov lvl hist forec Mt'!L91*'city lvl hist forec Mt'!$E91</f>
        <v>0</v>
      </c>
      <c r="M91" s="10">
        <f>'prov lvl hist forec Mt'!M91*'city lvl hist forec Mt'!$E91</f>
        <v>0</v>
      </c>
      <c r="N91" s="10">
        <f>'prov lvl hist forec Mt'!N91*'city lvl hist forec Mt'!$E91</f>
        <v>0</v>
      </c>
      <c r="O91" s="10">
        <f>'prov lvl hist forec Mt'!O91*'city lvl hist forec Mt'!$E91</f>
        <v>0</v>
      </c>
      <c r="P91" s="10">
        <f>'prov lvl hist forec Mt'!P91*'city lvl hist forec Mt'!$E91</f>
        <v>0</v>
      </c>
      <c r="Q91" s="10">
        <f>'prov lvl hist forec Mt'!Q91*'city lvl hist forec Mt'!$E91</f>
        <v>0</v>
      </c>
      <c r="R91" s="10">
        <f>'prov lvl hist forec Mt'!R91*'city lvl hist forec Mt'!$E91</f>
        <v>0</v>
      </c>
      <c r="S91" s="10">
        <f>'prov lvl hist forec Mt'!S91*'city lvl hist forec Mt'!$E91</f>
        <v>0</v>
      </c>
      <c r="T91" s="10">
        <f>'prov lvl hist forec Mt'!T91*'city lvl hist forec Mt'!$E91</f>
        <v>0</v>
      </c>
      <c r="U91" s="10">
        <f>'prov lvl hist forec Mt'!U91*'city lvl hist forec Mt'!$E91</f>
        <v>0</v>
      </c>
    </row>
    <row r="92" spans="1:21" x14ac:dyDescent="0.25">
      <c r="A92" t="s">
        <v>338</v>
      </c>
      <c r="B92" t="s">
        <v>339</v>
      </c>
      <c r="C92" t="s">
        <v>340</v>
      </c>
      <c r="D92" t="s">
        <v>47</v>
      </c>
      <c r="E92" s="5">
        <v>0</v>
      </c>
      <c r="F92" s="10">
        <f>'prov lvl hist forec Mt'!F92*'city lvl hist forec Mt'!$E92</f>
        <v>0</v>
      </c>
      <c r="G92" s="10">
        <f>'prov lvl hist forec Mt'!G92*'city lvl hist forec Mt'!$E92</f>
        <v>0</v>
      </c>
      <c r="H92" s="10">
        <f>'prov lvl hist forec Mt'!H92*'city lvl hist forec Mt'!$E92</f>
        <v>0</v>
      </c>
      <c r="I92" s="10">
        <f>'prov lvl hist forec Mt'!I92*'city lvl hist forec Mt'!$E92</f>
        <v>0</v>
      </c>
      <c r="J92" s="10">
        <f>'prov lvl hist forec Mt'!J92*'city lvl hist forec Mt'!$E92</f>
        <v>0</v>
      </c>
      <c r="K92" s="10">
        <f>'prov lvl hist forec Mt'!K92*'city lvl hist forec Mt'!$E92</f>
        <v>0</v>
      </c>
      <c r="L92" s="10">
        <f>'prov lvl hist forec Mt'!L92*'city lvl hist forec Mt'!$E92</f>
        <v>0</v>
      </c>
      <c r="M92" s="10">
        <f>'prov lvl hist forec Mt'!M92*'city lvl hist forec Mt'!$E92</f>
        <v>0</v>
      </c>
      <c r="N92" s="10">
        <f>'prov lvl hist forec Mt'!N92*'city lvl hist forec Mt'!$E92</f>
        <v>0</v>
      </c>
      <c r="O92" s="10">
        <f>'prov lvl hist forec Mt'!O92*'city lvl hist forec Mt'!$E92</f>
        <v>0</v>
      </c>
      <c r="P92" s="10">
        <f>'prov lvl hist forec Mt'!P92*'city lvl hist forec Mt'!$E92</f>
        <v>0</v>
      </c>
      <c r="Q92" s="10">
        <f>'prov lvl hist forec Mt'!Q92*'city lvl hist forec Mt'!$E92</f>
        <v>0</v>
      </c>
      <c r="R92" s="10">
        <f>'prov lvl hist forec Mt'!R92*'city lvl hist forec Mt'!$E92</f>
        <v>0</v>
      </c>
      <c r="S92" s="10">
        <f>'prov lvl hist forec Mt'!S92*'city lvl hist forec Mt'!$E92</f>
        <v>0</v>
      </c>
      <c r="T92" s="10">
        <f>'prov lvl hist forec Mt'!T92*'city lvl hist forec Mt'!$E92</f>
        <v>0</v>
      </c>
      <c r="U92" s="10">
        <f>'prov lvl hist forec Mt'!U92*'city lvl hist forec Mt'!$E92</f>
        <v>0</v>
      </c>
    </row>
    <row r="93" spans="1:21" x14ac:dyDescent="0.25">
      <c r="A93" t="s">
        <v>341</v>
      </c>
      <c r="B93" t="s">
        <v>342</v>
      </c>
      <c r="C93" t="s">
        <v>343</v>
      </c>
      <c r="D93" t="s">
        <v>45</v>
      </c>
      <c r="E93" s="5">
        <v>0</v>
      </c>
      <c r="F93" s="10">
        <f>'prov lvl hist forec Mt'!F93*'city lvl hist forec Mt'!$E93</f>
        <v>0</v>
      </c>
      <c r="G93" s="10">
        <f>'prov lvl hist forec Mt'!G93*'city lvl hist forec Mt'!$E93</f>
        <v>0</v>
      </c>
      <c r="H93" s="10">
        <f>'prov lvl hist forec Mt'!H93*'city lvl hist forec Mt'!$E93</f>
        <v>0</v>
      </c>
      <c r="I93" s="10">
        <f>'prov lvl hist forec Mt'!I93*'city lvl hist forec Mt'!$E93</f>
        <v>0</v>
      </c>
      <c r="J93" s="10">
        <f>'prov lvl hist forec Mt'!J93*'city lvl hist forec Mt'!$E93</f>
        <v>0</v>
      </c>
      <c r="K93" s="10">
        <f>'prov lvl hist forec Mt'!K93*'city lvl hist forec Mt'!$E93</f>
        <v>0</v>
      </c>
      <c r="L93" s="10">
        <f>'prov lvl hist forec Mt'!L93*'city lvl hist forec Mt'!$E93</f>
        <v>0</v>
      </c>
      <c r="M93" s="10">
        <f>'prov lvl hist forec Mt'!M93*'city lvl hist forec Mt'!$E93</f>
        <v>0</v>
      </c>
      <c r="N93" s="10">
        <f>'prov lvl hist forec Mt'!N93*'city lvl hist forec Mt'!$E93</f>
        <v>0</v>
      </c>
      <c r="O93" s="10">
        <f>'prov lvl hist forec Mt'!O93*'city lvl hist forec Mt'!$E93</f>
        <v>0</v>
      </c>
      <c r="P93" s="10">
        <f>'prov lvl hist forec Mt'!P93*'city lvl hist forec Mt'!$E93</f>
        <v>0</v>
      </c>
      <c r="Q93" s="10">
        <f>'prov lvl hist forec Mt'!Q93*'city lvl hist forec Mt'!$E93</f>
        <v>0</v>
      </c>
      <c r="R93" s="10">
        <f>'prov lvl hist forec Mt'!R93*'city lvl hist forec Mt'!$E93</f>
        <v>0</v>
      </c>
      <c r="S93" s="10">
        <f>'prov lvl hist forec Mt'!S93*'city lvl hist forec Mt'!$E93</f>
        <v>0</v>
      </c>
      <c r="T93" s="10">
        <f>'prov lvl hist forec Mt'!T93*'city lvl hist forec Mt'!$E93</f>
        <v>0</v>
      </c>
      <c r="U93" s="10">
        <f>'prov lvl hist forec Mt'!U93*'city lvl hist forec Mt'!$E93</f>
        <v>0</v>
      </c>
    </row>
    <row r="94" spans="1:21" x14ac:dyDescent="0.25">
      <c r="A94" t="s">
        <v>344</v>
      </c>
      <c r="B94" t="s">
        <v>345</v>
      </c>
      <c r="C94" t="s">
        <v>346</v>
      </c>
      <c r="D94" t="s">
        <v>54</v>
      </c>
      <c r="E94" s="5">
        <v>5.2895375358720485E-2</v>
      </c>
      <c r="F94" s="10">
        <f>'prov lvl hist forec Mt'!F94*'city lvl hist forec Mt'!$E94</f>
        <v>0.69682729727892345</v>
      </c>
      <c r="G94" s="10">
        <f>'prov lvl hist forec Mt'!G94*'city lvl hist forec Mt'!$E94</f>
        <v>0.58963828161133236</v>
      </c>
      <c r="H94" s="10">
        <f>'prov lvl hist forec Mt'!H94*'city lvl hist forec Mt'!$E94</f>
        <v>0.66587267995671173</v>
      </c>
      <c r="I94" s="10">
        <f>'prov lvl hist forec Mt'!I94*'city lvl hist forec Mt'!$E94</f>
        <v>0.60870794909272197</v>
      </c>
      <c r="J94" s="10">
        <f>'prov lvl hist forec Mt'!J94*'city lvl hist forec Mt'!$E94</f>
        <v>0.67692175554119138</v>
      </c>
      <c r="K94" s="10">
        <f>'prov lvl hist forec Mt'!K94*'city lvl hist forec Mt'!$E94</f>
        <v>0.69372800522099731</v>
      </c>
      <c r="L94" s="10">
        <f>'prov lvl hist forec Mt'!L94*'city lvl hist forec Mt'!$E94</f>
        <v>0.71095151143893021</v>
      </c>
      <c r="M94" s="10">
        <f>'prov lvl hist forec Mt'!M94*'city lvl hist forec Mt'!$E94</f>
        <v>0.72860263361615363</v>
      </c>
      <c r="N94" s="10">
        <f>'prov lvl hist forec Mt'!N94*'city lvl hist forec Mt'!$E94</f>
        <v>0.74669198837197392</v>
      </c>
      <c r="O94" s="10">
        <f>'prov lvl hist forec Mt'!O94*'city lvl hist forec Mt'!$E94</f>
        <v>0.76523045590941818</v>
      </c>
      <c r="P94" s="10">
        <f>'prov lvl hist forec Mt'!P94*'city lvl hist forec Mt'!$E94</f>
        <v>0.78422918655934892</v>
      </c>
      <c r="Q94" s="10">
        <f>'prov lvl hist forec Mt'!Q94*'city lvl hist forec Mt'!$E94</f>
        <v>0.80369960748705338</v>
      </c>
      <c r="R94" s="10">
        <f>'prov lvl hist forec Mt'!R94*'city lvl hist forec Mt'!$E94</f>
        <v>0.82365342956533871</v>
      </c>
      <c r="S94" s="10">
        <f>'prov lvl hist forec Mt'!S94*'city lvl hist forec Mt'!$E94</f>
        <v>0.84410265441827104</v>
      </c>
      <c r="T94" s="10">
        <f>'prov lvl hist forec Mt'!T94*'city lvl hist forec Mt'!$E94</f>
        <v>0.86505958163979124</v>
      </c>
      <c r="U94" s="10">
        <f>'prov lvl hist forec Mt'!U94*'city lvl hist forec Mt'!$E94</f>
        <v>0.88653681619155045</v>
      </c>
    </row>
    <row r="95" spans="1:21" x14ac:dyDescent="0.25">
      <c r="A95" t="s">
        <v>347</v>
      </c>
      <c r="B95" t="s">
        <v>348</v>
      </c>
      <c r="C95" t="s">
        <v>349</v>
      </c>
      <c r="D95" t="s">
        <v>46</v>
      </c>
      <c r="E95" s="5">
        <v>4.28839505331991E-2</v>
      </c>
      <c r="F95" s="10">
        <f>'prov lvl hist forec Mt'!F95*'city lvl hist forec Mt'!$E95</f>
        <v>1.0512052299670653</v>
      </c>
      <c r="G95" s="10">
        <f>'prov lvl hist forec Mt'!G95*'city lvl hist forec Mt'!$E95</f>
        <v>1.0523033314145895</v>
      </c>
      <c r="H95" s="10">
        <f>'prov lvl hist forec Mt'!H95*'city lvl hist forec Mt'!$E95</f>
        <v>1.0262044725959081</v>
      </c>
      <c r="I95" s="10">
        <f>'prov lvl hist forec Mt'!I95*'city lvl hist forec Mt'!$E95</f>
        <v>1.1142891897869418</v>
      </c>
      <c r="J95" s="10">
        <f>'prov lvl hist forec Mt'!J95*'city lvl hist forec Mt'!$E95</f>
        <v>1.2391600859745813</v>
      </c>
      <c r="K95" s="10">
        <f>'prov lvl hist forec Mt'!K95*'city lvl hist forec Mt'!$E95</f>
        <v>1.2699252868676869</v>
      </c>
      <c r="L95" s="10">
        <f>'prov lvl hist forec Mt'!L95*'city lvl hist forec Mt'!$E95</f>
        <v>1.3014543096403917</v>
      </c>
      <c r="M95" s="10">
        <f>'prov lvl hist forec Mt'!M95*'city lvl hist forec Mt'!$E95</f>
        <v>1.3337661180519698</v>
      </c>
      <c r="N95" s="10">
        <f>'prov lvl hist forec Mt'!N95*'city lvl hist forec Mt'!$E95</f>
        <v>1.3668801466837219</v>
      </c>
      <c r="O95" s="10">
        <f>'prov lvl hist forec Mt'!O95*'city lvl hist forec Mt'!$E95</f>
        <v>1.4008163126282933</v>
      </c>
      <c r="P95" s="10">
        <f>'prov lvl hist forec Mt'!P95*'city lvl hist forec Mt'!$E95</f>
        <v>1.4355950274692046</v>
      </c>
      <c r="Q95" s="10">
        <f>'prov lvl hist forec Mt'!Q95*'city lvl hist forec Mt'!$E95</f>
        <v>1.4712372095578068</v>
      </c>
      <c r="R95" s="10">
        <f>'prov lvl hist forec Mt'!R95*'city lvl hist forec Mt'!$E95</f>
        <v>1.5077642965950393</v>
      </c>
      <c r="S95" s="10">
        <f>'prov lvl hist forec Mt'!S95*'city lvl hist forec Mt'!$E95</f>
        <v>1.5451982585255648</v>
      </c>
      <c r="T95" s="10">
        <f>'prov lvl hist forec Mt'!T95*'city lvl hist forec Mt'!$E95</f>
        <v>1.5835616107520272</v>
      </c>
      <c r="U95" s="10">
        <f>'prov lvl hist forec Mt'!U95*'city lvl hist forec Mt'!$E95</f>
        <v>1.6228774276773923</v>
      </c>
    </row>
    <row r="96" spans="1:21" x14ac:dyDescent="0.25">
      <c r="A96" t="s">
        <v>350</v>
      </c>
      <c r="B96" t="s">
        <v>351</v>
      </c>
      <c r="C96" t="s">
        <v>352</v>
      </c>
      <c r="D96" t="s">
        <v>39</v>
      </c>
      <c r="E96" s="5">
        <v>0</v>
      </c>
      <c r="F96" s="10">
        <f>'prov lvl hist forec Mt'!F96*'city lvl hist forec Mt'!$E96</f>
        <v>0</v>
      </c>
      <c r="G96" s="10">
        <f>'prov lvl hist forec Mt'!G96*'city lvl hist forec Mt'!$E96</f>
        <v>0</v>
      </c>
      <c r="H96" s="10">
        <f>'prov lvl hist forec Mt'!H96*'city lvl hist forec Mt'!$E96</f>
        <v>0</v>
      </c>
      <c r="I96" s="10">
        <f>'prov lvl hist forec Mt'!I96*'city lvl hist forec Mt'!$E96</f>
        <v>0</v>
      </c>
      <c r="J96" s="10">
        <f>'prov lvl hist forec Mt'!J96*'city lvl hist forec Mt'!$E96</f>
        <v>0</v>
      </c>
      <c r="K96" s="10">
        <f>'prov lvl hist forec Mt'!K96*'city lvl hist forec Mt'!$E96</f>
        <v>0</v>
      </c>
      <c r="L96" s="10">
        <f>'prov lvl hist forec Mt'!L96*'city lvl hist forec Mt'!$E96</f>
        <v>0</v>
      </c>
      <c r="M96" s="10">
        <f>'prov lvl hist forec Mt'!M96*'city lvl hist forec Mt'!$E96</f>
        <v>0</v>
      </c>
      <c r="N96" s="10">
        <f>'prov lvl hist forec Mt'!N96*'city lvl hist forec Mt'!$E96</f>
        <v>0</v>
      </c>
      <c r="O96" s="10">
        <f>'prov lvl hist forec Mt'!O96*'city lvl hist forec Mt'!$E96</f>
        <v>0</v>
      </c>
      <c r="P96" s="10">
        <f>'prov lvl hist forec Mt'!P96*'city lvl hist forec Mt'!$E96</f>
        <v>0</v>
      </c>
      <c r="Q96" s="10">
        <f>'prov lvl hist forec Mt'!Q96*'city lvl hist forec Mt'!$E96</f>
        <v>0</v>
      </c>
      <c r="R96" s="10">
        <f>'prov lvl hist forec Mt'!R96*'city lvl hist forec Mt'!$E96</f>
        <v>0</v>
      </c>
      <c r="S96" s="10">
        <f>'prov lvl hist forec Mt'!S96*'city lvl hist forec Mt'!$E96</f>
        <v>0</v>
      </c>
      <c r="T96" s="10">
        <f>'prov lvl hist forec Mt'!T96*'city lvl hist forec Mt'!$E96</f>
        <v>0</v>
      </c>
      <c r="U96" s="10">
        <f>'prov lvl hist forec Mt'!U96*'city lvl hist forec Mt'!$E96</f>
        <v>0</v>
      </c>
    </row>
    <row r="97" spans="1:21" x14ac:dyDescent="0.25">
      <c r="A97" t="s">
        <v>353</v>
      </c>
      <c r="B97" t="s">
        <v>354</v>
      </c>
      <c r="C97" t="s">
        <v>355</v>
      </c>
      <c r="D97" t="s">
        <v>57</v>
      </c>
      <c r="E97" s="5">
        <v>5.0800041481373022E-2</v>
      </c>
      <c r="F97" s="10">
        <f>'prov lvl hist forec Mt'!F97*'city lvl hist forec Mt'!$E97</f>
        <v>9.8282291071143016E-2</v>
      </c>
      <c r="G97" s="10">
        <f>'prov lvl hist forec Mt'!G97*'city lvl hist forec Mt'!$E97</f>
        <v>4.4070543111935832E-2</v>
      </c>
      <c r="H97" s="10">
        <f>'prov lvl hist forec Mt'!H97*'city lvl hist forec Mt'!$E97</f>
        <v>6.9747877448869927E-2</v>
      </c>
      <c r="I97" s="10">
        <f>'prov lvl hist forec Mt'!I97*'city lvl hist forec Mt'!$E97</f>
        <v>8.3287724994208501E-2</v>
      </c>
      <c r="J97" s="10">
        <f>'prov lvl hist forec Mt'!J97*'city lvl hist forec Mt'!$E97</f>
        <v>9.26212202455131E-2</v>
      </c>
      <c r="K97" s="10">
        <f>'prov lvl hist forec Mt'!K97*'city lvl hist forec Mt'!$E97</f>
        <v>9.4920770142310082E-2</v>
      </c>
      <c r="L97" s="10">
        <f>'prov lvl hist forec Mt'!L97*'city lvl hist forec Mt'!$E97</f>
        <v>9.7277412028543661E-2</v>
      </c>
      <c r="M97" s="10">
        <f>'prov lvl hist forec Mt'!M97*'city lvl hist forec Mt'!$E97</f>
        <v>9.9692563353455665E-2</v>
      </c>
      <c r="N97" s="10">
        <f>'prov lvl hist forec Mt'!N97*'city lvl hist forec Mt'!$E97</f>
        <v>0.10216767675795621</v>
      </c>
      <c r="O97" s="10">
        <f>'prov lvl hist forec Mt'!O97*'city lvl hist forec Mt'!$E97</f>
        <v>0.10470424094834355</v>
      </c>
      <c r="P97" s="10">
        <f>'prov lvl hist forec Mt'!P97*'city lvl hist forec Mt'!$E97</f>
        <v>0.10730378159171614</v>
      </c>
      <c r="Q97" s="10">
        <f>'prov lvl hist forec Mt'!Q97*'city lvl hist forec Mt'!$E97</f>
        <v>0.10996786223361538</v>
      </c>
      <c r="R97" s="10">
        <f>'prov lvl hist forec Mt'!R97*'city lvl hist forec Mt'!$E97</f>
        <v>0.11269808523845155</v>
      </c>
      <c r="S97" s="10">
        <f>'prov lvl hist forec Mt'!S97*'city lvl hist forec Mt'!$E97</f>
        <v>0.11549609275327755</v>
      </c>
      <c r="T97" s="10">
        <f>'prov lvl hist forec Mt'!T97*'city lvl hist forec Mt'!$E97</f>
        <v>0.11836356769549115</v>
      </c>
      <c r="U97" s="10">
        <f>'prov lvl hist forec Mt'!U97*'city lvl hist forec Mt'!$E97</f>
        <v>0.12130223476505915</v>
      </c>
    </row>
    <row r="98" spans="1:21" x14ac:dyDescent="0.25">
      <c r="A98" t="s">
        <v>356</v>
      </c>
      <c r="B98" t="s">
        <v>357</v>
      </c>
      <c r="C98" t="s">
        <v>358</v>
      </c>
      <c r="D98" t="s">
        <v>37</v>
      </c>
      <c r="E98" s="5">
        <v>0</v>
      </c>
      <c r="F98" s="10">
        <f>'prov lvl hist forec Mt'!F98*'city lvl hist forec Mt'!$E98</f>
        <v>0</v>
      </c>
      <c r="G98" s="10">
        <f>'prov lvl hist forec Mt'!G98*'city lvl hist forec Mt'!$E98</f>
        <v>0</v>
      </c>
      <c r="H98" s="10">
        <f>'prov lvl hist forec Mt'!H98*'city lvl hist forec Mt'!$E98</f>
        <v>0</v>
      </c>
      <c r="I98" s="10">
        <f>'prov lvl hist forec Mt'!I98*'city lvl hist forec Mt'!$E98</f>
        <v>0</v>
      </c>
      <c r="J98" s="10">
        <f>'prov lvl hist forec Mt'!J98*'city lvl hist forec Mt'!$E98</f>
        <v>0</v>
      </c>
      <c r="K98" s="10">
        <f>'prov lvl hist forec Mt'!K98*'city lvl hist forec Mt'!$E98</f>
        <v>0</v>
      </c>
      <c r="L98" s="10">
        <f>'prov lvl hist forec Mt'!L98*'city lvl hist forec Mt'!$E98</f>
        <v>0</v>
      </c>
      <c r="M98" s="10">
        <f>'prov lvl hist forec Mt'!M98*'city lvl hist forec Mt'!$E98</f>
        <v>0</v>
      </c>
      <c r="N98" s="10">
        <f>'prov lvl hist forec Mt'!N98*'city lvl hist forec Mt'!$E98</f>
        <v>0</v>
      </c>
      <c r="O98" s="10">
        <f>'prov lvl hist forec Mt'!O98*'city lvl hist forec Mt'!$E98</f>
        <v>0</v>
      </c>
      <c r="P98" s="10">
        <f>'prov lvl hist forec Mt'!P98*'city lvl hist forec Mt'!$E98</f>
        <v>0</v>
      </c>
      <c r="Q98" s="10">
        <f>'prov lvl hist forec Mt'!Q98*'city lvl hist forec Mt'!$E98</f>
        <v>0</v>
      </c>
      <c r="R98" s="10">
        <f>'prov lvl hist forec Mt'!R98*'city lvl hist forec Mt'!$E98</f>
        <v>0</v>
      </c>
      <c r="S98" s="10">
        <f>'prov lvl hist forec Mt'!S98*'city lvl hist forec Mt'!$E98</f>
        <v>0</v>
      </c>
      <c r="T98" s="10">
        <f>'prov lvl hist forec Mt'!T98*'city lvl hist forec Mt'!$E98</f>
        <v>0</v>
      </c>
      <c r="U98" s="10">
        <f>'prov lvl hist forec Mt'!U98*'city lvl hist forec Mt'!$E98</f>
        <v>0</v>
      </c>
    </row>
    <row r="99" spans="1:21" x14ac:dyDescent="0.25">
      <c r="A99" t="s">
        <v>359</v>
      </c>
      <c r="B99" t="s">
        <v>360</v>
      </c>
      <c r="C99" t="s">
        <v>361</v>
      </c>
      <c r="D99" t="s">
        <v>52</v>
      </c>
      <c r="E99" s="5">
        <v>0</v>
      </c>
      <c r="F99" s="10">
        <f>'prov lvl hist forec Mt'!F99*'city lvl hist forec Mt'!$E99</f>
        <v>0</v>
      </c>
      <c r="G99" s="10">
        <f>'prov lvl hist forec Mt'!G99*'city lvl hist forec Mt'!$E99</f>
        <v>0</v>
      </c>
      <c r="H99" s="10">
        <f>'prov lvl hist forec Mt'!H99*'city lvl hist forec Mt'!$E99</f>
        <v>0</v>
      </c>
      <c r="I99" s="10">
        <f>'prov lvl hist forec Mt'!I99*'city lvl hist forec Mt'!$E99</f>
        <v>0</v>
      </c>
      <c r="J99" s="10">
        <f>'prov lvl hist forec Mt'!J99*'city lvl hist forec Mt'!$E99</f>
        <v>0</v>
      </c>
      <c r="K99" s="10">
        <f>'prov lvl hist forec Mt'!K99*'city lvl hist forec Mt'!$E99</f>
        <v>0</v>
      </c>
      <c r="L99" s="10">
        <f>'prov lvl hist forec Mt'!L99*'city lvl hist forec Mt'!$E99</f>
        <v>0</v>
      </c>
      <c r="M99" s="10">
        <f>'prov lvl hist forec Mt'!M99*'city lvl hist forec Mt'!$E99</f>
        <v>0</v>
      </c>
      <c r="N99" s="10">
        <f>'prov lvl hist forec Mt'!N99*'city lvl hist forec Mt'!$E99</f>
        <v>0</v>
      </c>
      <c r="O99" s="10">
        <f>'prov lvl hist forec Mt'!O99*'city lvl hist forec Mt'!$E99</f>
        <v>0</v>
      </c>
      <c r="P99" s="10">
        <f>'prov lvl hist forec Mt'!P99*'city lvl hist forec Mt'!$E99</f>
        <v>0</v>
      </c>
      <c r="Q99" s="10">
        <f>'prov lvl hist forec Mt'!Q99*'city lvl hist forec Mt'!$E99</f>
        <v>0</v>
      </c>
      <c r="R99" s="10">
        <f>'prov lvl hist forec Mt'!R99*'city lvl hist forec Mt'!$E99</f>
        <v>0</v>
      </c>
      <c r="S99" s="10">
        <f>'prov lvl hist forec Mt'!S99*'city lvl hist forec Mt'!$E99</f>
        <v>0</v>
      </c>
      <c r="T99" s="10">
        <f>'prov lvl hist forec Mt'!T99*'city lvl hist forec Mt'!$E99</f>
        <v>0</v>
      </c>
      <c r="U99" s="10">
        <f>'prov lvl hist forec Mt'!U99*'city lvl hist forec Mt'!$E99</f>
        <v>0</v>
      </c>
    </row>
    <row r="100" spans="1:21" x14ac:dyDescent="0.25">
      <c r="A100" t="s">
        <v>362</v>
      </c>
      <c r="B100" t="s">
        <v>363</v>
      </c>
      <c r="C100" t="s">
        <v>364</v>
      </c>
      <c r="D100" t="s">
        <v>39</v>
      </c>
      <c r="E100" s="5">
        <v>0</v>
      </c>
      <c r="F100" s="10">
        <f>'prov lvl hist forec Mt'!F100*'city lvl hist forec Mt'!$E100</f>
        <v>0</v>
      </c>
      <c r="G100" s="10">
        <f>'prov lvl hist forec Mt'!G100*'city lvl hist forec Mt'!$E100</f>
        <v>0</v>
      </c>
      <c r="H100" s="10">
        <f>'prov lvl hist forec Mt'!H100*'city lvl hist forec Mt'!$E100</f>
        <v>0</v>
      </c>
      <c r="I100" s="10">
        <f>'prov lvl hist forec Mt'!I100*'city lvl hist forec Mt'!$E100</f>
        <v>0</v>
      </c>
      <c r="J100" s="10">
        <f>'prov lvl hist forec Mt'!J100*'city lvl hist forec Mt'!$E100</f>
        <v>0</v>
      </c>
      <c r="K100" s="10">
        <f>'prov lvl hist forec Mt'!K100*'city lvl hist forec Mt'!$E100</f>
        <v>0</v>
      </c>
      <c r="L100" s="10">
        <f>'prov lvl hist forec Mt'!L100*'city lvl hist forec Mt'!$E100</f>
        <v>0</v>
      </c>
      <c r="M100" s="10">
        <f>'prov lvl hist forec Mt'!M100*'city lvl hist forec Mt'!$E100</f>
        <v>0</v>
      </c>
      <c r="N100" s="10">
        <f>'prov lvl hist forec Mt'!N100*'city lvl hist forec Mt'!$E100</f>
        <v>0</v>
      </c>
      <c r="O100" s="10">
        <f>'prov lvl hist forec Mt'!O100*'city lvl hist forec Mt'!$E100</f>
        <v>0</v>
      </c>
      <c r="P100" s="10">
        <f>'prov lvl hist forec Mt'!P100*'city lvl hist forec Mt'!$E100</f>
        <v>0</v>
      </c>
      <c r="Q100" s="10">
        <f>'prov lvl hist forec Mt'!Q100*'city lvl hist forec Mt'!$E100</f>
        <v>0</v>
      </c>
      <c r="R100" s="10">
        <f>'prov lvl hist forec Mt'!R100*'city lvl hist forec Mt'!$E100</f>
        <v>0</v>
      </c>
      <c r="S100" s="10">
        <f>'prov lvl hist forec Mt'!S100*'city lvl hist forec Mt'!$E100</f>
        <v>0</v>
      </c>
      <c r="T100" s="10">
        <f>'prov lvl hist forec Mt'!T100*'city lvl hist forec Mt'!$E100</f>
        <v>0</v>
      </c>
      <c r="U100" s="10">
        <f>'prov lvl hist forec Mt'!U100*'city lvl hist forec Mt'!$E100</f>
        <v>0</v>
      </c>
    </row>
    <row r="101" spans="1:21" x14ac:dyDescent="0.25">
      <c r="A101" t="s">
        <v>365</v>
      </c>
      <c r="B101" t="s">
        <v>366</v>
      </c>
      <c r="C101" t="s">
        <v>367</v>
      </c>
      <c r="D101" t="s">
        <v>50</v>
      </c>
      <c r="E101" s="5">
        <v>8.8069135698818621E-2</v>
      </c>
      <c r="F101" s="10">
        <f>'prov lvl hist forec Mt'!F101*'city lvl hist forec Mt'!$E101</f>
        <v>0</v>
      </c>
      <c r="G101" s="10">
        <f>'prov lvl hist forec Mt'!G101*'city lvl hist forec Mt'!$E101</f>
        <v>0</v>
      </c>
      <c r="H101" s="10">
        <f>'prov lvl hist forec Mt'!H101*'city lvl hist forec Mt'!$E101</f>
        <v>0</v>
      </c>
      <c r="I101" s="10">
        <f>'prov lvl hist forec Mt'!I101*'city lvl hist forec Mt'!$E101</f>
        <v>0</v>
      </c>
      <c r="J101" s="10">
        <f>'prov lvl hist forec Mt'!J101*'city lvl hist forec Mt'!$E101</f>
        <v>0</v>
      </c>
      <c r="K101" s="10">
        <f>'prov lvl hist forec Mt'!K101*'city lvl hist forec Mt'!$E101</f>
        <v>0</v>
      </c>
      <c r="L101" s="10">
        <f>'prov lvl hist forec Mt'!L101*'city lvl hist forec Mt'!$E101</f>
        <v>0</v>
      </c>
      <c r="M101" s="10">
        <f>'prov lvl hist forec Mt'!M101*'city lvl hist forec Mt'!$E101</f>
        <v>0</v>
      </c>
      <c r="N101" s="10">
        <f>'prov lvl hist forec Mt'!N101*'city lvl hist forec Mt'!$E101</f>
        <v>0</v>
      </c>
      <c r="O101" s="10">
        <f>'prov lvl hist forec Mt'!O101*'city lvl hist forec Mt'!$E101</f>
        <v>0</v>
      </c>
      <c r="P101" s="10">
        <f>'prov lvl hist forec Mt'!P101*'city lvl hist forec Mt'!$E101</f>
        <v>0</v>
      </c>
      <c r="Q101" s="10">
        <f>'prov lvl hist forec Mt'!Q101*'city lvl hist forec Mt'!$E101</f>
        <v>0</v>
      </c>
      <c r="R101" s="10">
        <f>'prov lvl hist forec Mt'!R101*'city lvl hist forec Mt'!$E101</f>
        <v>0</v>
      </c>
      <c r="S101" s="10">
        <f>'prov lvl hist forec Mt'!S101*'city lvl hist forec Mt'!$E101</f>
        <v>0</v>
      </c>
      <c r="T101" s="10">
        <f>'prov lvl hist forec Mt'!T101*'city lvl hist forec Mt'!$E101</f>
        <v>0</v>
      </c>
      <c r="U101" s="10">
        <f>'prov lvl hist forec Mt'!U101*'city lvl hist forec Mt'!$E101</f>
        <v>0</v>
      </c>
    </row>
    <row r="102" spans="1:21" x14ac:dyDescent="0.25">
      <c r="A102" t="s">
        <v>368</v>
      </c>
      <c r="B102" t="s">
        <v>369</v>
      </c>
      <c r="C102" t="s">
        <v>370</v>
      </c>
      <c r="D102" t="s">
        <v>63</v>
      </c>
      <c r="E102" s="5">
        <v>0</v>
      </c>
      <c r="F102" s="10">
        <f>'prov lvl hist forec Mt'!F102*'city lvl hist forec Mt'!$E102</f>
        <v>0</v>
      </c>
      <c r="G102" s="10">
        <f>'prov lvl hist forec Mt'!G102*'city lvl hist forec Mt'!$E102</f>
        <v>0</v>
      </c>
      <c r="H102" s="10">
        <f>'prov lvl hist forec Mt'!H102*'city lvl hist forec Mt'!$E102</f>
        <v>0</v>
      </c>
      <c r="I102" s="10">
        <f>'prov lvl hist forec Mt'!I102*'city lvl hist forec Mt'!$E102</f>
        <v>0</v>
      </c>
      <c r="J102" s="10">
        <f>'prov lvl hist forec Mt'!J102*'city lvl hist forec Mt'!$E102</f>
        <v>0</v>
      </c>
      <c r="K102" s="10">
        <f>'prov lvl hist forec Mt'!K102*'city lvl hist forec Mt'!$E102</f>
        <v>0</v>
      </c>
      <c r="L102" s="10">
        <f>'prov lvl hist forec Mt'!L102*'city lvl hist forec Mt'!$E102</f>
        <v>0</v>
      </c>
      <c r="M102" s="10">
        <f>'prov lvl hist forec Mt'!M102*'city lvl hist forec Mt'!$E102</f>
        <v>0</v>
      </c>
      <c r="N102" s="10">
        <f>'prov lvl hist forec Mt'!N102*'city lvl hist forec Mt'!$E102</f>
        <v>0</v>
      </c>
      <c r="O102" s="10">
        <f>'prov lvl hist forec Mt'!O102*'city lvl hist forec Mt'!$E102</f>
        <v>0</v>
      </c>
      <c r="P102" s="10">
        <f>'prov lvl hist forec Mt'!P102*'city lvl hist forec Mt'!$E102</f>
        <v>0</v>
      </c>
      <c r="Q102" s="10">
        <f>'prov lvl hist forec Mt'!Q102*'city lvl hist forec Mt'!$E102</f>
        <v>0</v>
      </c>
      <c r="R102" s="10">
        <f>'prov lvl hist forec Mt'!R102*'city lvl hist forec Mt'!$E102</f>
        <v>0</v>
      </c>
      <c r="S102" s="10">
        <f>'prov lvl hist forec Mt'!S102*'city lvl hist forec Mt'!$E102</f>
        <v>0</v>
      </c>
      <c r="T102" s="10">
        <f>'prov lvl hist forec Mt'!T102*'city lvl hist forec Mt'!$E102</f>
        <v>0</v>
      </c>
      <c r="U102" s="10">
        <f>'prov lvl hist forec Mt'!U102*'city lvl hist forec Mt'!$E102</f>
        <v>0</v>
      </c>
    </row>
    <row r="103" spans="1:21" x14ac:dyDescent="0.25">
      <c r="A103" t="s">
        <v>371</v>
      </c>
      <c r="B103" t="s">
        <v>372</v>
      </c>
      <c r="C103" t="s">
        <v>373</v>
      </c>
      <c r="D103" t="s">
        <v>41</v>
      </c>
      <c r="E103" s="5">
        <v>0</v>
      </c>
      <c r="F103" s="10">
        <f>'prov lvl hist forec Mt'!F103*'city lvl hist forec Mt'!$E103</f>
        <v>0</v>
      </c>
      <c r="G103" s="10">
        <f>'prov lvl hist forec Mt'!G103*'city lvl hist forec Mt'!$E103</f>
        <v>0</v>
      </c>
      <c r="H103" s="10">
        <f>'prov lvl hist forec Mt'!H103*'city lvl hist forec Mt'!$E103</f>
        <v>0</v>
      </c>
      <c r="I103" s="10">
        <f>'prov lvl hist forec Mt'!I103*'city lvl hist forec Mt'!$E103</f>
        <v>0</v>
      </c>
      <c r="J103" s="10">
        <f>'prov lvl hist forec Mt'!J103*'city lvl hist forec Mt'!$E103</f>
        <v>0</v>
      </c>
      <c r="K103" s="10">
        <f>'prov lvl hist forec Mt'!K103*'city lvl hist forec Mt'!$E103</f>
        <v>0</v>
      </c>
      <c r="L103" s="10">
        <f>'prov lvl hist forec Mt'!L103*'city lvl hist forec Mt'!$E103</f>
        <v>0</v>
      </c>
      <c r="M103" s="10">
        <f>'prov lvl hist forec Mt'!M103*'city lvl hist forec Mt'!$E103</f>
        <v>0</v>
      </c>
      <c r="N103" s="10">
        <f>'prov lvl hist forec Mt'!N103*'city lvl hist forec Mt'!$E103</f>
        <v>0</v>
      </c>
      <c r="O103" s="10">
        <f>'prov lvl hist forec Mt'!O103*'city lvl hist forec Mt'!$E103</f>
        <v>0</v>
      </c>
      <c r="P103" s="10">
        <f>'prov lvl hist forec Mt'!P103*'city lvl hist forec Mt'!$E103</f>
        <v>0</v>
      </c>
      <c r="Q103" s="10">
        <f>'prov lvl hist forec Mt'!Q103*'city lvl hist forec Mt'!$E103</f>
        <v>0</v>
      </c>
      <c r="R103" s="10">
        <f>'prov lvl hist forec Mt'!R103*'city lvl hist forec Mt'!$E103</f>
        <v>0</v>
      </c>
      <c r="S103" s="10">
        <f>'prov lvl hist forec Mt'!S103*'city lvl hist forec Mt'!$E103</f>
        <v>0</v>
      </c>
      <c r="T103" s="10">
        <f>'prov lvl hist forec Mt'!T103*'city lvl hist forec Mt'!$E103</f>
        <v>0</v>
      </c>
      <c r="U103" s="10">
        <f>'prov lvl hist forec Mt'!U103*'city lvl hist forec Mt'!$E103</f>
        <v>0</v>
      </c>
    </row>
    <row r="104" spans="1:21" x14ac:dyDescent="0.25">
      <c r="A104" t="s">
        <v>374</v>
      </c>
      <c r="B104" t="s">
        <v>375</v>
      </c>
      <c r="C104" t="s">
        <v>376</v>
      </c>
      <c r="D104" t="s">
        <v>51</v>
      </c>
      <c r="E104" s="5">
        <v>0</v>
      </c>
      <c r="F104" s="10">
        <f>'prov lvl hist forec Mt'!F104*'city lvl hist forec Mt'!$E104</f>
        <v>0</v>
      </c>
      <c r="G104" s="10">
        <f>'prov lvl hist forec Mt'!G104*'city lvl hist forec Mt'!$E104</f>
        <v>0</v>
      </c>
      <c r="H104" s="10">
        <f>'prov lvl hist forec Mt'!H104*'city lvl hist forec Mt'!$E104</f>
        <v>0</v>
      </c>
      <c r="I104" s="10">
        <f>'prov lvl hist forec Mt'!I104*'city lvl hist forec Mt'!$E104</f>
        <v>0</v>
      </c>
      <c r="J104" s="10">
        <f>'prov lvl hist forec Mt'!J104*'city lvl hist forec Mt'!$E104</f>
        <v>0</v>
      </c>
      <c r="K104" s="10">
        <f>'prov lvl hist forec Mt'!K104*'city lvl hist forec Mt'!$E104</f>
        <v>0</v>
      </c>
      <c r="L104" s="10">
        <f>'prov lvl hist forec Mt'!L104*'city lvl hist forec Mt'!$E104</f>
        <v>0</v>
      </c>
      <c r="M104" s="10">
        <f>'prov lvl hist forec Mt'!M104*'city lvl hist forec Mt'!$E104</f>
        <v>0</v>
      </c>
      <c r="N104" s="10">
        <f>'prov lvl hist forec Mt'!N104*'city lvl hist forec Mt'!$E104</f>
        <v>0</v>
      </c>
      <c r="O104" s="10">
        <f>'prov lvl hist forec Mt'!O104*'city lvl hist forec Mt'!$E104</f>
        <v>0</v>
      </c>
      <c r="P104" s="10">
        <f>'prov lvl hist forec Mt'!P104*'city lvl hist forec Mt'!$E104</f>
        <v>0</v>
      </c>
      <c r="Q104" s="10">
        <f>'prov lvl hist forec Mt'!Q104*'city lvl hist forec Mt'!$E104</f>
        <v>0</v>
      </c>
      <c r="R104" s="10">
        <f>'prov lvl hist forec Mt'!R104*'city lvl hist forec Mt'!$E104</f>
        <v>0</v>
      </c>
      <c r="S104" s="10">
        <f>'prov lvl hist forec Mt'!S104*'city lvl hist forec Mt'!$E104</f>
        <v>0</v>
      </c>
      <c r="T104" s="10">
        <f>'prov lvl hist forec Mt'!T104*'city lvl hist forec Mt'!$E104</f>
        <v>0</v>
      </c>
      <c r="U104" s="10">
        <f>'prov lvl hist forec Mt'!U104*'city lvl hist forec Mt'!$E104</f>
        <v>0</v>
      </c>
    </row>
    <row r="105" spans="1:21" x14ac:dyDescent="0.25">
      <c r="A105" t="s">
        <v>377</v>
      </c>
      <c r="B105" t="s">
        <v>378</v>
      </c>
      <c r="C105" t="s">
        <v>379</v>
      </c>
      <c r="D105" t="s">
        <v>42</v>
      </c>
      <c r="E105" s="5">
        <v>0</v>
      </c>
      <c r="F105" s="10">
        <f>'prov lvl hist forec Mt'!F105*'city lvl hist forec Mt'!$E105</f>
        <v>0</v>
      </c>
      <c r="G105" s="10">
        <f>'prov lvl hist forec Mt'!G105*'city lvl hist forec Mt'!$E105</f>
        <v>0</v>
      </c>
      <c r="H105" s="10">
        <f>'prov lvl hist forec Mt'!H105*'city lvl hist forec Mt'!$E105</f>
        <v>0</v>
      </c>
      <c r="I105" s="10">
        <f>'prov lvl hist forec Mt'!I105*'city lvl hist forec Mt'!$E105</f>
        <v>0</v>
      </c>
      <c r="J105" s="10">
        <f>'prov lvl hist forec Mt'!J105*'city lvl hist forec Mt'!$E105</f>
        <v>0</v>
      </c>
      <c r="K105" s="10">
        <f>'prov lvl hist forec Mt'!K105*'city lvl hist forec Mt'!$E105</f>
        <v>0</v>
      </c>
      <c r="L105" s="10">
        <f>'prov lvl hist forec Mt'!L105*'city lvl hist forec Mt'!$E105</f>
        <v>0</v>
      </c>
      <c r="M105" s="10">
        <f>'prov lvl hist forec Mt'!M105*'city lvl hist forec Mt'!$E105</f>
        <v>0</v>
      </c>
      <c r="N105" s="10">
        <f>'prov lvl hist forec Mt'!N105*'city lvl hist forec Mt'!$E105</f>
        <v>0</v>
      </c>
      <c r="O105" s="10">
        <f>'prov lvl hist forec Mt'!O105*'city lvl hist forec Mt'!$E105</f>
        <v>0</v>
      </c>
      <c r="P105" s="10">
        <f>'prov lvl hist forec Mt'!P105*'city lvl hist forec Mt'!$E105</f>
        <v>0</v>
      </c>
      <c r="Q105" s="10">
        <f>'prov lvl hist forec Mt'!Q105*'city lvl hist forec Mt'!$E105</f>
        <v>0</v>
      </c>
      <c r="R105" s="10">
        <f>'prov lvl hist forec Mt'!R105*'city lvl hist forec Mt'!$E105</f>
        <v>0</v>
      </c>
      <c r="S105" s="10">
        <f>'prov lvl hist forec Mt'!S105*'city lvl hist forec Mt'!$E105</f>
        <v>0</v>
      </c>
      <c r="T105" s="10">
        <f>'prov lvl hist forec Mt'!T105*'city lvl hist forec Mt'!$E105</f>
        <v>0</v>
      </c>
      <c r="U105" s="10">
        <f>'prov lvl hist forec Mt'!U105*'city lvl hist forec Mt'!$E105</f>
        <v>0</v>
      </c>
    </row>
    <row r="106" spans="1:21" x14ac:dyDescent="0.25">
      <c r="A106" t="s">
        <v>380</v>
      </c>
      <c r="B106" t="s">
        <v>381</v>
      </c>
      <c r="C106" t="s">
        <v>382</v>
      </c>
      <c r="D106" t="s">
        <v>46</v>
      </c>
      <c r="E106" s="5">
        <v>4.1378747664970343E-2</v>
      </c>
      <c r="F106" s="10">
        <f>'prov lvl hist forec Mt'!F106*'city lvl hist forec Mt'!$E106</f>
        <v>1.0143085096889612</v>
      </c>
      <c r="G106" s="10">
        <f>'prov lvl hist forec Mt'!G106*'city lvl hist forec Mt'!$E106</f>
        <v>1.0153680683849928</v>
      </c>
      <c r="H106" s="10">
        <f>'prov lvl hist forec Mt'!H106*'city lvl hist forec Mt'!$E106</f>
        <v>0.99018526502908799</v>
      </c>
      <c r="I106" s="10">
        <f>'prov lvl hist forec Mt'!I106*'city lvl hist forec Mt'!$E106</f>
        <v>1.0751782575232467</v>
      </c>
      <c r="J106" s="10">
        <f>'prov lvl hist forec Mt'!J106*'city lvl hist forec Mt'!$E106</f>
        <v>1.1956662545431795</v>
      </c>
      <c r="K106" s="10">
        <f>'prov lvl hist forec Mt'!K106*'city lvl hist forec Mt'!$E106</f>
        <v>1.2253516139559604</v>
      </c>
      <c r="L106" s="10">
        <f>'prov lvl hist forec Mt'!L106*'city lvl hist forec Mt'!$E106</f>
        <v>1.2557739855241972</v>
      </c>
      <c r="M106" s="10">
        <f>'prov lvl hist forec Mt'!M106*'city lvl hist forec Mt'!$E106</f>
        <v>1.2869516673897352</v>
      </c>
      <c r="N106" s="10">
        <f>'prov lvl hist forec Mt'!N106*'city lvl hist forec Mt'!$E106</f>
        <v>1.318903411990856</v>
      </c>
      <c r="O106" s="10">
        <f>'prov lvl hist forec Mt'!O106*'city lvl hist forec Mt'!$E106</f>
        <v>1.3516484373413042</v>
      </c>
      <c r="P106" s="10">
        <f>'prov lvl hist forec Mt'!P106*'city lvl hist forec Mt'!$E106</f>
        <v>1.3852064385893454</v>
      </c>
      <c r="Q106" s="10">
        <f>'prov lvl hist forec Mt'!Q106*'city lvl hist forec Mt'!$E106</f>
        <v>1.4195975998638048</v>
      </c>
      <c r="R106" s="10">
        <f>'prov lvl hist forec Mt'!R106*'city lvl hist forec Mt'!$E106</f>
        <v>1.4548426064142148</v>
      </c>
      <c r="S106" s="10">
        <f>'prov lvl hist forec Mt'!S106*'city lvl hist forec Mt'!$E106</f>
        <v>1.4909626570523706</v>
      </c>
      <c r="T106" s="10">
        <f>'prov lvl hist forec Mt'!T106*'city lvl hist forec Mt'!$E106</f>
        <v>1.5279794769027768</v>
      </c>
      <c r="U106" s="10">
        <f>'prov lvl hist forec Mt'!U106*'city lvl hist forec Mt'!$E106</f>
        <v>1.5659153304696589</v>
      </c>
    </row>
    <row r="107" spans="1:21" x14ac:dyDescent="0.25">
      <c r="A107" t="s">
        <v>383</v>
      </c>
      <c r="B107" t="s">
        <v>384</v>
      </c>
      <c r="C107" t="s">
        <v>385</v>
      </c>
      <c r="D107" t="s">
        <v>54</v>
      </c>
      <c r="E107" s="5">
        <v>0</v>
      </c>
      <c r="F107" s="10">
        <f>'prov lvl hist forec Mt'!F107*'city lvl hist forec Mt'!$E107</f>
        <v>0</v>
      </c>
      <c r="G107" s="10">
        <f>'prov lvl hist forec Mt'!G107*'city lvl hist forec Mt'!$E107</f>
        <v>0</v>
      </c>
      <c r="H107" s="10">
        <f>'prov lvl hist forec Mt'!H107*'city lvl hist forec Mt'!$E107</f>
        <v>0</v>
      </c>
      <c r="I107" s="10">
        <f>'prov lvl hist forec Mt'!I107*'city lvl hist forec Mt'!$E107</f>
        <v>0</v>
      </c>
      <c r="J107" s="10">
        <f>'prov lvl hist forec Mt'!J107*'city lvl hist forec Mt'!$E107</f>
        <v>0</v>
      </c>
      <c r="K107" s="10">
        <f>'prov lvl hist forec Mt'!K107*'city lvl hist forec Mt'!$E107</f>
        <v>0</v>
      </c>
      <c r="L107" s="10">
        <f>'prov lvl hist forec Mt'!L107*'city lvl hist forec Mt'!$E107</f>
        <v>0</v>
      </c>
      <c r="M107" s="10">
        <f>'prov lvl hist forec Mt'!M107*'city lvl hist forec Mt'!$E107</f>
        <v>0</v>
      </c>
      <c r="N107" s="10">
        <f>'prov lvl hist forec Mt'!N107*'city lvl hist forec Mt'!$E107</f>
        <v>0</v>
      </c>
      <c r="O107" s="10">
        <f>'prov lvl hist forec Mt'!O107*'city lvl hist forec Mt'!$E107</f>
        <v>0</v>
      </c>
      <c r="P107" s="10">
        <f>'prov lvl hist forec Mt'!P107*'city lvl hist forec Mt'!$E107</f>
        <v>0</v>
      </c>
      <c r="Q107" s="10">
        <f>'prov lvl hist forec Mt'!Q107*'city lvl hist forec Mt'!$E107</f>
        <v>0</v>
      </c>
      <c r="R107" s="10">
        <f>'prov lvl hist forec Mt'!R107*'city lvl hist forec Mt'!$E107</f>
        <v>0</v>
      </c>
      <c r="S107" s="10">
        <f>'prov lvl hist forec Mt'!S107*'city lvl hist forec Mt'!$E107</f>
        <v>0</v>
      </c>
      <c r="T107" s="10">
        <f>'prov lvl hist forec Mt'!T107*'city lvl hist forec Mt'!$E107</f>
        <v>0</v>
      </c>
      <c r="U107" s="10">
        <f>'prov lvl hist forec Mt'!U107*'city lvl hist forec Mt'!$E107</f>
        <v>0</v>
      </c>
    </row>
    <row r="108" spans="1:21" x14ac:dyDescent="0.25">
      <c r="A108" t="s">
        <v>386</v>
      </c>
      <c r="B108" t="s">
        <v>387</v>
      </c>
      <c r="C108" t="s">
        <v>388</v>
      </c>
      <c r="D108" t="s">
        <v>40</v>
      </c>
      <c r="E108" s="5">
        <v>0</v>
      </c>
      <c r="F108" s="10">
        <f>'prov lvl hist forec Mt'!F108*'city lvl hist forec Mt'!$E108</f>
        <v>0</v>
      </c>
      <c r="G108" s="10">
        <f>'prov lvl hist forec Mt'!G108*'city lvl hist forec Mt'!$E108</f>
        <v>0</v>
      </c>
      <c r="H108" s="10">
        <f>'prov lvl hist forec Mt'!H108*'city lvl hist forec Mt'!$E108</f>
        <v>0</v>
      </c>
      <c r="I108" s="10">
        <f>'prov lvl hist forec Mt'!I108*'city lvl hist forec Mt'!$E108</f>
        <v>0</v>
      </c>
      <c r="J108" s="10">
        <f>'prov lvl hist forec Mt'!J108*'city lvl hist forec Mt'!$E108</f>
        <v>0</v>
      </c>
      <c r="K108" s="10">
        <f>'prov lvl hist forec Mt'!K108*'city lvl hist forec Mt'!$E108</f>
        <v>0</v>
      </c>
      <c r="L108" s="10">
        <f>'prov lvl hist forec Mt'!L108*'city lvl hist forec Mt'!$E108</f>
        <v>0</v>
      </c>
      <c r="M108" s="10">
        <f>'prov lvl hist forec Mt'!M108*'city lvl hist forec Mt'!$E108</f>
        <v>0</v>
      </c>
      <c r="N108" s="10">
        <f>'prov lvl hist forec Mt'!N108*'city lvl hist forec Mt'!$E108</f>
        <v>0</v>
      </c>
      <c r="O108" s="10">
        <f>'prov lvl hist forec Mt'!O108*'city lvl hist forec Mt'!$E108</f>
        <v>0</v>
      </c>
      <c r="P108" s="10">
        <f>'prov lvl hist forec Mt'!P108*'city lvl hist forec Mt'!$E108</f>
        <v>0</v>
      </c>
      <c r="Q108" s="10">
        <f>'prov lvl hist forec Mt'!Q108*'city lvl hist forec Mt'!$E108</f>
        <v>0</v>
      </c>
      <c r="R108" s="10">
        <f>'prov lvl hist forec Mt'!R108*'city lvl hist forec Mt'!$E108</f>
        <v>0</v>
      </c>
      <c r="S108" s="10">
        <f>'prov lvl hist forec Mt'!S108*'city lvl hist forec Mt'!$E108</f>
        <v>0</v>
      </c>
      <c r="T108" s="10">
        <f>'prov lvl hist forec Mt'!T108*'city lvl hist forec Mt'!$E108</f>
        <v>0</v>
      </c>
      <c r="U108" s="10">
        <f>'prov lvl hist forec Mt'!U108*'city lvl hist forec Mt'!$E108</f>
        <v>0</v>
      </c>
    </row>
    <row r="109" spans="1:21" x14ac:dyDescent="0.25">
      <c r="A109" t="s">
        <v>389</v>
      </c>
      <c r="B109" t="s">
        <v>390</v>
      </c>
      <c r="C109" t="s">
        <v>391</v>
      </c>
      <c r="D109" t="s">
        <v>57</v>
      </c>
      <c r="E109" s="5">
        <v>0</v>
      </c>
      <c r="F109" s="10">
        <f>'prov lvl hist forec Mt'!F109*'city lvl hist forec Mt'!$E109</f>
        <v>0</v>
      </c>
      <c r="G109" s="10">
        <f>'prov lvl hist forec Mt'!G109*'city lvl hist forec Mt'!$E109</f>
        <v>0</v>
      </c>
      <c r="H109" s="10">
        <f>'prov lvl hist forec Mt'!H109*'city lvl hist forec Mt'!$E109</f>
        <v>0</v>
      </c>
      <c r="I109" s="10">
        <f>'prov lvl hist forec Mt'!I109*'city lvl hist forec Mt'!$E109</f>
        <v>0</v>
      </c>
      <c r="J109" s="10">
        <f>'prov lvl hist forec Mt'!J109*'city lvl hist forec Mt'!$E109</f>
        <v>0</v>
      </c>
      <c r="K109" s="10">
        <f>'prov lvl hist forec Mt'!K109*'city lvl hist forec Mt'!$E109</f>
        <v>0</v>
      </c>
      <c r="L109" s="10">
        <f>'prov lvl hist forec Mt'!L109*'city lvl hist forec Mt'!$E109</f>
        <v>0</v>
      </c>
      <c r="M109" s="10">
        <f>'prov lvl hist forec Mt'!M109*'city lvl hist forec Mt'!$E109</f>
        <v>0</v>
      </c>
      <c r="N109" s="10">
        <f>'prov lvl hist forec Mt'!N109*'city lvl hist forec Mt'!$E109</f>
        <v>0</v>
      </c>
      <c r="O109" s="10">
        <f>'prov lvl hist forec Mt'!O109*'city lvl hist forec Mt'!$E109</f>
        <v>0</v>
      </c>
      <c r="P109" s="10">
        <f>'prov lvl hist forec Mt'!P109*'city lvl hist forec Mt'!$E109</f>
        <v>0</v>
      </c>
      <c r="Q109" s="10">
        <f>'prov lvl hist forec Mt'!Q109*'city lvl hist forec Mt'!$E109</f>
        <v>0</v>
      </c>
      <c r="R109" s="10">
        <f>'prov lvl hist forec Mt'!R109*'city lvl hist forec Mt'!$E109</f>
        <v>0</v>
      </c>
      <c r="S109" s="10">
        <f>'prov lvl hist forec Mt'!S109*'city lvl hist forec Mt'!$E109</f>
        <v>0</v>
      </c>
      <c r="T109" s="10">
        <f>'prov lvl hist forec Mt'!T109*'city lvl hist forec Mt'!$E109</f>
        <v>0</v>
      </c>
      <c r="U109" s="10">
        <f>'prov lvl hist forec Mt'!U109*'city lvl hist forec Mt'!$E109</f>
        <v>0</v>
      </c>
    </row>
    <row r="110" spans="1:21" x14ac:dyDescent="0.25">
      <c r="A110" t="s">
        <v>392</v>
      </c>
      <c r="B110" t="s">
        <v>393</v>
      </c>
      <c r="C110" t="s">
        <v>394</v>
      </c>
      <c r="D110" t="s">
        <v>55</v>
      </c>
      <c r="E110" s="5">
        <v>0</v>
      </c>
      <c r="F110" s="10">
        <f>'prov lvl hist forec Mt'!F110*'city lvl hist forec Mt'!$E110</f>
        <v>0</v>
      </c>
      <c r="G110" s="10">
        <f>'prov lvl hist forec Mt'!G110*'city lvl hist forec Mt'!$E110</f>
        <v>0</v>
      </c>
      <c r="H110" s="10">
        <f>'prov lvl hist forec Mt'!H110*'city lvl hist forec Mt'!$E110</f>
        <v>0</v>
      </c>
      <c r="I110" s="10">
        <f>'prov lvl hist forec Mt'!I110*'city lvl hist forec Mt'!$E110</f>
        <v>0</v>
      </c>
      <c r="J110" s="10">
        <f>'prov lvl hist forec Mt'!J110*'city lvl hist forec Mt'!$E110</f>
        <v>0</v>
      </c>
      <c r="K110" s="10">
        <f>'prov lvl hist forec Mt'!K110*'city lvl hist forec Mt'!$E110</f>
        <v>0</v>
      </c>
      <c r="L110" s="10">
        <f>'prov lvl hist forec Mt'!L110*'city lvl hist forec Mt'!$E110</f>
        <v>0</v>
      </c>
      <c r="M110" s="10">
        <f>'prov lvl hist forec Mt'!M110*'city lvl hist forec Mt'!$E110</f>
        <v>0</v>
      </c>
      <c r="N110" s="10">
        <f>'prov lvl hist forec Mt'!N110*'city lvl hist forec Mt'!$E110</f>
        <v>0</v>
      </c>
      <c r="O110" s="10">
        <f>'prov lvl hist forec Mt'!O110*'city lvl hist forec Mt'!$E110</f>
        <v>0</v>
      </c>
      <c r="P110" s="10">
        <f>'prov lvl hist forec Mt'!P110*'city lvl hist forec Mt'!$E110</f>
        <v>0</v>
      </c>
      <c r="Q110" s="10">
        <f>'prov lvl hist forec Mt'!Q110*'city lvl hist forec Mt'!$E110</f>
        <v>0</v>
      </c>
      <c r="R110" s="10">
        <f>'prov lvl hist forec Mt'!R110*'city lvl hist forec Mt'!$E110</f>
        <v>0</v>
      </c>
      <c r="S110" s="10">
        <f>'prov lvl hist forec Mt'!S110*'city lvl hist forec Mt'!$E110</f>
        <v>0</v>
      </c>
      <c r="T110" s="10">
        <f>'prov lvl hist forec Mt'!T110*'city lvl hist forec Mt'!$E110</f>
        <v>0</v>
      </c>
      <c r="U110" s="10">
        <f>'prov lvl hist forec Mt'!U110*'city lvl hist forec Mt'!$E110</f>
        <v>0</v>
      </c>
    </row>
    <row r="111" spans="1:21" x14ac:dyDescent="0.25">
      <c r="A111" t="s">
        <v>395</v>
      </c>
      <c r="B111" t="s">
        <v>396</v>
      </c>
      <c r="C111" t="s">
        <v>397</v>
      </c>
      <c r="D111" t="s">
        <v>54</v>
      </c>
      <c r="E111" s="5">
        <v>0</v>
      </c>
      <c r="F111" s="10">
        <f>'prov lvl hist forec Mt'!F111*'city lvl hist forec Mt'!$E111</f>
        <v>0</v>
      </c>
      <c r="G111" s="10">
        <f>'prov lvl hist forec Mt'!G111*'city lvl hist forec Mt'!$E111</f>
        <v>0</v>
      </c>
      <c r="H111" s="10">
        <f>'prov lvl hist forec Mt'!H111*'city lvl hist forec Mt'!$E111</f>
        <v>0</v>
      </c>
      <c r="I111" s="10">
        <f>'prov lvl hist forec Mt'!I111*'city lvl hist forec Mt'!$E111</f>
        <v>0</v>
      </c>
      <c r="J111" s="10">
        <f>'prov lvl hist forec Mt'!J111*'city lvl hist forec Mt'!$E111</f>
        <v>0</v>
      </c>
      <c r="K111" s="10">
        <f>'prov lvl hist forec Mt'!K111*'city lvl hist forec Mt'!$E111</f>
        <v>0</v>
      </c>
      <c r="L111" s="10">
        <f>'prov lvl hist forec Mt'!L111*'city lvl hist forec Mt'!$E111</f>
        <v>0</v>
      </c>
      <c r="M111" s="10">
        <f>'prov lvl hist forec Mt'!M111*'city lvl hist forec Mt'!$E111</f>
        <v>0</v>
      </c>
      <c r="N111" s="10">
        <f>'prov lvl hist forec Mt'!N111*'city lvl hist forec Mt'!$E111</f>
        <v>0</v>
      </c>
      <c r="O111" s="10">
        <f>'prov lvl hist forec Mt'!O111*'city lvl hist forec Mt'!$E111</f>
        <v>0</v>
      </c>
      <c r="P111" s="10">
        <f>'prov lvl hist forec Mt'!P111*'city lvl hist forec Mt'!$E111</f>
        <v>0</v>
      </c>
      <c r="Q111" s="10">
        <f>'prov lvl hist forec Mt'!Q111*'city lvl hist forec Mt'!$E111</f>
        <v>0</v>
      </c>
      <c r="R111" s="10">
        <f>'prov lvl hist forec Mt'!R111*'city lvl hist forec Mt'!$E111</f>
        <v>0</v>
      </c>
      <c r="S111" s="10">
        <f>'prov lvl hist forec Mt'!S111*'city lvl hist forec Mt'!$E111</f>
        <v>0</v>
      </c>
      <c r="T111" s="10">
        <f>'prov lvl hist forec Mt'!T111*'city lvl hist forec Mt'!$E111</f>
        <v>0</v>
      </c>
      <c r="U111" s="10">
        <f>'prov lvl hist forec Mt'!U111*'city lvl hist forec Mt'!$E111</f>
        <v>0</v>
      </c>
    </row>
    <row r="112" spans="1:21" x14ac:dyDescent="0.25">
      <c r="A112" t="s">
        <v>398</v>
      </c>
      <c r="B112" t="s">
        <v>399</v>
      </c>
      <c r="C112" t="s">
        <v>400</v>
      </c>
      <c r="D112" t="s">
        <v>50</v>
      </c>
      <c r="E112" s="5">
        <v>0</v>
      </c>
      <c r="F112" s="10">
        <f>'prov lvl hist forec Mt'!F112*'city lvl hist forec Mt'!$E112</f>
        <v>0</v>
      </c>
      <c r="G112" s="10">
        <f>'prov lvl hist forec Mt'!G112*'city lvl hist forec Mt'!$E112</f>
        <v>0</v>
      </c>
      <c r="H112" s="10">
        <f>'prov lvl hist forec Mt'!H112*'city lvl hist forec Mt'!$E112</f>
        <v>0</v>
      </c>
      <c r="I112" s="10">
        <f>'prov lvl hist forec Mt'!I112*'city lvl hist forec Mt'!$E112</f>
        <v>0</v>
      </c>
      <c r="J112" s="10">
        <f>'prov lvl hist forec Mt'!J112*'city lvl hist forec Mt'!$E112</f>
        <v>0</v>
      </c>
      <c r="K112" s="10">
        <f>'prov lvl hist forec Mt'!K112*'city lvl hist forec Mt'!$E112</f>
        <v>0</v>
      </c>
      <c r="L112" s="10">
        <f>'prov lvl hist forec Mt'!L112*'city lvl hist forec Mt'!$E112</f>
        <v>0</v>
      </c>
      <c r="M112" s="10">
        <f>'prov lvl hist forec Mt'!M112*'city lvl hist forec Mt'!$E112</f>
        <v>0</v>
      </c>
      <c r="N112" s="10">
        <f>'prov lvl hist forec Mt'!N112*'city lvl hist forec Mt'!$E112</f>
        <v>0</v>
      </c>
      <c r="O112" s="10">
        <f>'prov lvl hist forec Mt'!O112*'city lvl hist forec Mt'!$E112</f>
        <v>0</v>
      </c>
      <c r="P112" s="10">
        <f>'prov lvl hist forec Mt'!P112*'city lvl hist forec Mt'!$E112</f>
        <v>0</v>
      </c>
      <c r="Q112" s="10">
        <f>'prov lvl hist forec Mt'!Q112*'city lvl hist forec Mt'!$E112</f>
        <v>0</v>
      </c>
      <c r="R112" s="10">
        <f>'prov lvl hist forec Mt'!R112*'city lvl hist forec Mt'!$E112</f>
        <v>0</v>
      </c>
      <c r="S112" s="10">
        <f>'prov lvl hist forec Mt'!S112*'city lvl hist forec Mt'!$E112</f>
        <v>0</v>
      </c>
      <c r="T112" s="10">
        <f>'prov lvl hist forec Mt'!T112*'city lvl hist forec Mt'!$E112</f>
        <v>0</v>
      </c>
      <c r="U112" s="10">
        <f>'prov lvl hist forec Mt'!U112*'city lvl hist forec Mt'!$E112</f>
        <v>0</v>
      </c>
    </row>
    <row r="113" spans="1:21" x14ac:dyDescent="0.25">
      <c r="A113" t="s">
        <v>401</v>
      </c>
      <c r="B113" t="s">
        <v>402</v>
      </c>
      <c r="C113" t="s">
        <v>403</v>
      </c>
      <c r="D113" t="s">
        <v>48</v>
      </c>
      <c r="E113" s="5">
        <v>0</v>
      </c>
      <c r="F113" s="10">
        <f>'prov lvl hist forec Mt'!F113*'city lvl hist forec Mt'!$E113</f>
        <v>0</v>
      </c>
      <c r="G113" s="10">
        <f>'prov lvl hist forec Mt'!G113*'city lvl hist forec Mt'!$E113</f>
        <v>0</v>
      </c>
      <c r="H113" s="10">
        <f>'prov lvl hist forec Mt'!H113*'city lvl hist forec Mt'!$E113</f>
        <v>0</v>
      </c>
      <c r="I113" s="10">
        <f>'prov lvl hist forec Mt'!I113*'city lvl hist forec Mt'!$E113</f>
        <v>0</v>
      </c>
      <c r="J113" s="10">
        <f>'prov lvl hist forec Mt'!J113*'city lvl hist forec Mt'!$E113</f>
        <v>0</v>
      </c>
      <c r="K113" s="10">
        <f>'prov lvl hist forec Mt'!K113*'city lvl hist forec Mt'!$E113</f>
        <v>0</v>
      </c>
      <c r="L113" s="10">
        <f>'prov lvl hist forec Mt'!L113*'city lvl hist forec Mt'!$E113</f>
        <v>0</v>
      </c>
      <c r="M113" s="10">
        <f>'prov lvl hist forec Mt'!M113*'city lvl hist forec Mt'!$E113</f>
        <v>0</v>
      </c>
      <c r="N113" s="10">
        <f>'prov lvl hist forec Mt'!N113*'city lvl hist forec Mt'!$E113</f>
        <v>0</v>
      </c>
      <c r="O113" s="10">
        <f>'prov lvl hist forec Mt'!O113*'city lvl hist forec Mt'!$E113</f>
        <v>0</v>
      </c>
      <c r="P113" s="10">
        <f>'prov lvl hist forec Mt'!P113*'city lvl hist forec Mt'!$E113</f>
        <v>0</v>
      </c>
      <c r="Q113" s="10">
        <f>'prov lvl hist forec Mt'!Q113*'city lvl hist forec Mt'!$E113</f>
        <v>0</v>
      </c>
      <c r="R113" s="10">
        <f>'prov lvl hist forec Mt'!R113*'city lvl hist forec Mt'!$E113</f>
        <v>0</v>
      </c>
      <c r="S113" s="10">
        <f>'prov lvl hist forec Mt'!S113*'city lvl hist forec Mt'!$E113</f>
        <v>0</v>
      </c>
      <c r="T113" s="10">
        <f>'prov lvl hist forec Mt'!T113*'city lvl hist forec Mt'!$E113</f>
        <v>0</v>
      </c>
      <c r="U113" s="10">
        <f>'prov lvl hist forec Mt'!U113*'city lvl hist forec Mt'!$E113</f>
        <v>0</v>
      </c>
    </row>
    <row r="114" spans="1:21" x14ac:dyDescent="0.25">
      <c r="A114" t="s">
        <v>404</v>
      </c>
      <c r="B114" t="s">
        <v>405</v>
      </c>
      <c r="C114" t="s">
        <v>406</v>
      </c>
      <c r="D114" t="s">
        <v>62</v>
      </c>
      <c r="E114" s="5">
        <v>0</v>
      </c>
      <c r="F114" s="10">
        <f>'prov lvl hist forec Mt'!F114*'city lvl hist forec Mt'!$E114</f>
        <v>0</v>
      </c>
      <c r="G114" s="10">
        <f>'prov lvl hist forec Mt'!G114*'city lvl hist forec Mt'!$E114</f>
        <v>0</v>
      </c>
      <c r="H114" s="10">
        <f>'prov lvl hist forec Mt'!H114*'city lvl hist forec Mt'!$E114</f>
        <v>0</v>
      </c>
      <c r="I114" s="10">
        <f>'prov lvl hist forec Mt'!I114*'city lvl hist forec Mt'!$E114</f>
        <v>0</v>
      </c>
      <c r="J114" s="10">
        <f>'prov lvl hist forec Mt'!J114*'city lvl hist forec Mt'!$E114</f>
        <v>0</v>
      </c>
      <c r="K114" s="10">
        <f>'prov lvl hist forec Mt'!K114*'city lvl hist forec Mt'!$E114</f>
        <v>0</v>
      </c>
      <c r="L114" s="10">
        <f>'prov lvl hist forec Mt'!L114*'city lvl hist forec Mt'!$E114</f>
        <v>0</v>
      </c>
      <c r="M114" s="10">
        <f>'prov lvl hist forec Mt'!M114*'city lvl hist forec Mt'!$E114</f>
        <v>0</v>
      </c>
      <c r="N114" s="10">
        <f>'prov lvl hist forec Mt'!N114*'city lvl hist forec Mt'!$E114</f>
        <v>0</v>
      </c>
      <c r="O114" s="10">
        <f>'prov lvl hist forec Mt'!O114*'city lvl hist forec Mt'!$E114</f>
        <v>0</v>
      </c>
      <c r="P114" s="10">
        <f>'prov lvl hist forec Mt'!P114*'city lvl hist forec Mt'!$E114</f>
        <v>0</v>
      </c>
      <c r="Q114" s="10">
        <f>'prov lvl hist forec Mt'!Q114*'city lvl hist forec Mt'!$E114</f>
        <v>0</v>
      </c>
      <c r="R114" s="10">
        <f>'prov lvl hist forec Mt'!R114*'city lvl hist forec Mt'!$E114</f>
        <v>0</v>
      </c>
      <c r="S114" s="10">
        <f>'prov lvl hist forec Mt'!S114*'city lvl hist forec Mt'!$E114</f>
        <v>0</v>
      </c>
      <c r="T114" s="10">
        <f>'prov lvl hist forec Mt'!T114*'city lvl hist forec Mt'!$E114</f>
        <v>0</v>
      </c>
      <c r="U114" s="10">
        <f>'prov lvl hist forec Mt'!U114*'city lvl hist forec Mt'!$E114</f>
        <v>0</v>
      </c>
    </row>
    <row r="115" spans="1:21" x14ac:dyDescent="0.25">
      <c r="A115" t="s">
        <v>407</v>
      </c>
      <c r="B115" t="s">
        <v>408</v>
      </c>
      <c r="C115" t="s">
        <v>409</v>
      </c>
      <c r="D115" t="s">
        <v>62</v>
      </c>
      <c r="E115" s="5">
        <v>0</v>
      </c>
      <c r="F115" s="10">
        <f>'prov lvl hist forec Mt'!F115*'city lvl hist forec Mt'!$E115</f>
        <v>0</v>
      </c>
      <c r="G115" s="10">
        <f>'prov lvl hist forec Mt'!G115*'city lvl hist forec Mt'!$E115</f>
        <v>0</v>
      </c>
      <c r="H115" s="10">
        <f>'prov lvl hist forec Mt'!H115*'city lvl hist forec Mt'!$E115</f>
        <v>0</v>
      </c>
      <c r="I115" s="10">
        <f>'prov lvl hist forec Mt'!I115*'city lvl hist forec Mt'!$E115</f>
        <v>0</v>
      </c>
      <c r="J115" s="10">
        <f>'prov lvl hist forec Mt'!J115*'city lvl hist forec Mt'!$E115</f>
        <v>0</v>
      </c>
      <c r="K115" s="10">
        <f>'prov lvl hist forec Mt'!K115*'city lvl hist forec Mt'!$E115</f>
        <v>0</v>
      </c>
      <c r="L115" s="10">
        <f>'prov lvl hist forec Mt'!L115*'city lvl hist forec Mt'!$E115</f>
        <v>0</v>
      </c>
      <c r="M115" s="10">
        <f>'prov lvl hist forec Mt'!M115*'city lvl hist forec Mt'!$E115</f>
        <v>0</v>
      </c>
      <c r="N115" s="10">
        <f>'prov lvl hist forec Mt'!N115*'city lvl hist forec Mt'!$E115</f>
        <v>0</v>
      </c>
      <c r="O115" s="10">
        <f>'prov lvl hist forec Mt'!O115*'city lvl hist forec Mt'!$E115</f>
        <v>0</v>
      </c>
      <c r="P115" s="10">
        <f>'prov lvl hist forec Mt'!P115*'city lvl hist forec Mt'!$E115</f>
        <v>0</v>
      </c>
      <c r="Q115" s="10">
        <f>'prov lvl hist forec Mt'!Q115*'city lvl hist forec Mt'!$E115</f>
        <v>0</v>
      </c>
      <c r="R115" s="10">
        <f>'prov lvl hist forec Mt'!R115*'city lvl hist forec Mt'!$E115</f>
        <v>0</v>
      </c>
      <c r="S115" s="10">
        <f>'prov lvl hist forec Mt'!S115*'city lvl hist forec Mt'!$E115</f>
        <v>0</v>
      </c>
      <c r="T115" s="10">
        <f>'prov lvl hist forec Mt'!T115*'city lvl hist forec Mt'!$E115</f>
        <v>0</v>
      </c>
      <c r="U115" s="10">
        <f>'prov lvl hist forec Mt'!U115*'city lvl hist forec Mt'!$E115</f>
        <v>0</v>
      </c>
    </row>
    <row r="116" spans="1:21" x14ac:dyDescent="0.25">
      <c r="A116" t="s">
        <v>410</v>
      </c>
      <c r="B116" t="s">
        <v>411</v>
      </c>
      <c r="C116" t="s">
        <v>412</v>
      </c>
      <c r="D116" t="s">
        <v>48</v>
      </c>
      <c r="E116" s="5">
        <v>2.6921057328681608E-2</v>
      </c>
      <c r="F116" s="10">
        <f>'prov lvl hist forec Mt'!F116*'city lvl hist forec Mt'!$E116</f>
        <v>0.4324453076039092</v>
      </c>
      <c r="G116" s="10">
        <f>'prov lvl hist forec Mt'!G116*'city lvl hist forec Mt'!$E116</f>
        <v>0.42312346830218339</v>
      </c>
      <c r="H116" s="10">
        <f>'prov lvl hist forec Mt'!H116*'city lvl hist forec Mt'!$E116</f>
        <v>0.43597706279088294</v>
      </c>
      <c r="I116" s="10">
        <f>'prov lvl hist forec Mt'!I116*'city lvl hist forec Mt'!$E116</f>
        <v>0.3722919418094584</v>
      </c>
      <c r="J116" s="10">
        <f>'prov lvl hist forec Mt'!J116*'city lvl hist forec Mt'!$E116</f>
        <v>0.41401219615929408</v>
      </c>
      <c r="K116" s="10">
        <f>'prov lvl hist forec Mt'!K116*'city lvl hist forec Mt'!$E116</f>
        <v>0.4242910685432596</v>
      </c>
      <c r="L116" s="10">
        <f>'prov lvl hist forec Mt'!L116*'city lvl hist forec Mt'!$E116</f>
        <v>0.43482513924859362</v>
      </c>
      <c r="M116" s="10">
        <f>'prov lvl hist forec Mt'!M116*'city lvl hist forec Mt'!$E116</f>
        <v>0.44562074420211706</v>
      </c>
      <c r="N116" s="10">
        <f>'prov lvl hist forec Mt'!N116*'city lvl hist forec Mt'!$E116</f>
        <v>0.45668437663563843</v>
      </c>
      <c r="O116" s="10">
        <f>'prov lvl hist forec Mt'!O116*'city lvl hist forec Mt'!$E116</f>
        <v>0.46802269099143701</v>
      </c>
      <c r="P116" s="10">
        <f>'prov lvl hist forec Mt'!P116*'city lvl hist forec Mt'!$E116</f>
        <v>0.47964250692471017</v>
      </c>
      <c r="Q116" s="10">
        <f>'prov lvl hist forec Mt'!Q116*'city lvl hist forec Mt'!$E116</f>
        <v>0.49155081340539064</v>
      </c>
      <c r="R116" s="10">
        <f>'prov lvl hist forec Mt'!R116*'city lvl hist forec Mt'!$E116</f>
        <v>0.50375477292180182</v>
      </c>
      <c r="S116" s="10">
        <f>'prov lvl hist forec Mt'!S116*'city lvl hist forec Mt'!$E116</f>
        <v>0.51626172578867957</v>
      </c>
      <c r="T116" s="10">
        <f>'prov lvl hist forec Mt'!T116*'city lvl hist forec Mt'!$E116</f>
        <v>0.52907919456215002</v>
      </c>
      <c r="U116" s="10">
        <f>'prov lvl hist forec Mt'!U116*'city lvl hist forec Mt'!$E116</f>
        <v>0.54221488856432198</v>
      </c>
    </row>
    <row r="117" spans="1:21" x14ac:dyDescent="0.25">
      <c r="A117" t="s">
        <v>413</v>
      </c>
      <c r="B117" t="s">
        <v>414</v>
      </c>
      <c r="C117" t="s">
        <v>415</v>
      </c>
      <c r="D117" t="s">
        <v>51</v>
      </c>
      <c r="E117" s="5">
        <v>3.1575387741060487E-2</v>
      </c>
      <c r="F117" s="10">
        <f>'prov lvl hist forec Mt'!F117*'city lvl hist forec Mt'!$E117</f>
        <v>0.10624912350767914</v>
      </c>
      <c r="G117" s="10">
        <f>'prov lvl hist forec Mt'!G117*'city lvl hist forec Mt'!$E117</f>
        <v>6.2901492947695314E-2</v>
      </c>
      <c r="H117" s="10">
        <f>'prov lvl hist forec Mt'!H117*'city lvl hist forec Mt'!$E117</f>
        <v>8.0722344128174903E-2</v>
      </c>
      <c r="I117" s="10">
        <f>'prov lvl hist forec Mt'!I117*'city lvl hist forec Mt'!$E117</f>
        <v>6.2483119546394399E-2</v>
      </c>
      <c r="J117" s="10">
        <f>'prov lvl hist forec Mt'!J117*'city lvl hist forec Mt'!$E117</f>
        <v>6.9485182570849957E-2</v>
      </c>
      <c r="K117" s="10">
        <f>'prov lvl hist forec Mt'!K117*'city lvl hist forec Mt'!$E117</f>
        <v>7.1210323353773933E-2</v>
      </c>
      <c r="L117" s="10">
        <f>'prov lvl hist forec Mt'!L117*'city lvl hist forec Mt'!$E117</f>
        <v>7.2978295005248509E-2</v>
      </c>
      <c r="M117" s="10">
        <f>'prov lvl hist forec Mt'!M117*'city lvl hist forec Mt'!$E117</f>
        <v>7.4790160907067818E-2</v>
      </c>
      <c r="N117" s="10">
        <f>'prov lvl hist forec Mt'!N117*'city lvl hist forec Mt'!$E117</f>
        <v>7.6647010842097796E-2</v>
      </c>
      <c r="O117" s="10">
        <f>'prov lvl hist forec Mt'!O117*'city lvl hist forec Mt'!$E117</f>
        <v>7.8549961649748007E-2</v>
      </c>
      <c r="P117" s="10">
        <f>'prov lvl hist forec Mt'!P117*'city lvl hist forec Mt'!$E117</f>
        <v>8.0500157897716737E-2</v>
      </c>
      <c r="Q117" s="10">
        <f>'prov lvl hist forec Mt'!Q117*'city lvl hist forec Mt'!$E117</f>
        <v>8.2498772570414339E-2</v>
      </c>
      <c r="R117" s="10">
        <f>'prov lvl hist forec Mt'!R117*'city lvl hist forec Mt'!$E117</f>
        <v>8.4547007774477781E-2</v>
      </c>
      <c r="S117" s="10">
        <f>'prov lvl hist forec Mt'!S117*'city lvl hist forec Mt'!$E117</f>
        <v>8.664609546180195E-2</v>
      </c>
      <c r="T117" s="10">
        <f>'prov lvl hist forec Mt'!T117*'city lvl hist forec Mt'!$E117</f>
        <v>8.8797298170521385E-2</v>
      </c>
      <c r="U117" s="10">
        <f>'prov lvl hist forec Mt'!U117*'city lvl hist forec Mt'!$E117</f>
        <v>9.1001909784389295E-2</v>
      </c>
    </row>
    <row r="118" spans="1:21" x14ac:dyDescent="0.25">
      <c r="A118" t="s">
        <v>416</v>
      </c>
      <c r="B118" t="s">
        <v>417</v>
      </c>
      <c r="C118" t="s">
        <v>418</v>
      </c>
      <c r="D118" t="s">
        <v>46</v>
      </c>
      <c r="E118" s="5">
        <v>0</v>
      </c>
      <c r="F118" s="10">
        <f>'prov lvl hist forec Mt'!F118*'city lvl hist forec Mt'!$E118</f>
        <v>0</v>
      </c>
      <c r="G118" s="10">
        <f>'prov lvl hist forec Mt'!G118*'city lvl hist forec Mt'!$E118</f>
        <v>0</v>
      </c>
      <c r="H118" s="10">
        <f>'prov lvl hist forec Mt'!H118*'city lvl hist forec Mt'!$E118</f>
        <v>0</v>
      </c>
      <c r="I118" s="10">
        <f>'prov lvl hist forec Mt'!I118*'city lvl hist forec Mt'!$E118</f>
        <v>0</v>
      </c>
      <c r="J118" s="10">
        <f>'prov lvl hist forec Mt'!J118*'city lvl hist forec Mt'!$E118</f>
        <v>0</v>
      </c>
      <c r="K118" s="10">
        <f>'prov lvl hist forec Mt'!K118*'city lvl hist forec Mt'!$E118</f>
        <v>0</v>
      </c>
      <c r="L118" s="10">
        <f>'prov lvl hist forec Mt'!L118*'city lvl hist forec Mt'!$E118</f>
        <v>0</v>
      </c>
      <c r="M118" s="10">
        <f>'prov lvl hist forec Mt'!M118*'city lvl hist forec Mt'!$E118</f>
        <v>0</v>
      </c>
      <c r="N118" s="10">
        <f>'prov lvl hist forec Mt'!N118*'city lvl hist forec Mt'!$E118</f>
        <v>0</v>
      </c>
      <c r="O118" s="10">
        <f>'prov lvl hist forec Mt'!O118*'city lvl hist forec Mt'!$E118</f>
        <v>0</v>
      </c>
      <c r="P118" s="10">
        <f>'prov lvl hist forec Mt'!P118*'city lvl hist forec Mt'!$E118</f>
        <v>0</v>
      </c>
      <c r="Q118" s="10">
        <f>'prov lvl hist forec Mt'!Q118*'city lvl hist forec Mt'!$E118</f>
        <v>0</v>
      </c>
      <c r="R118" s="10">
        <f>'prov lvl hist forec Mt'!R118*'city lvl hist forec Mt'!$E118</f>
        <v>0</v>
      </c>
      <c r="S118" s="10">
        <f>'prov lvl hist forec Mt'!S118*'city lvl hist forec Mt'!$E118</f>
        <v>0</v>
      </c>
      <c r="T118" s="10">
        <f>'prov lvl hist forec Mt'!T118*'city lvl hist forec Mt'!$E118</f>
        <v>0</v>
      </c>
      <c r="U118" s="10">
        <f>'prov lvl hist forec Mt'!U118*'city lvl hist forec Mt'!$E118</f>
        <v>0</v>
      </c>
    </row>
    <row r="119" spans="1:21" x14ac:dyDescent="0.25">
      <c r="A119" t="s">
        <v>419</v>
      </c>
      <c r="B119" t="s">
        <v>420</v>
      </c>
      <c r="C119" t="s">
        <v>421</v>
      </c>
      <c r="D119" t="s">
        <v>45</v>
      </c>
      <c r="E119" s="5">
        <v>0</v>
      </c>
      <c r="F119" s="10">
        <f>'prov lvl hist forec Mt'!F119*'city lvl hist forec Mt'!$E119</f>
        <v>0</v>
      </c>
      <c r="G119" s="10">
        <f>'prov lvl hist forec Mt'!G119*'city lvl hist forec Mt'!$E119</f>
        <v>0</v>
      </c>
      <c r="H119" s="10">
        <f>'prov lvl hist forec Mt'!H119*'city lvl hist forec Mt'!$E119</f>
        <v>0</v>
      </c>
      <c r="I119" s="10">
        <f>'prov lvl hist forec Mt'!I119*'city lvl hist forec Mt'!$E119</f>
        <v>0</v>
      </c>
      <c r="J119" s="10">
        <f>'prov lvl hist forec Mt'!J119*'city lvl hist forec Mt'!$E119</f>
        <v>0</v>
      </c>
      <c r="K119" s="10">
        <f>'prov lvl hist forec Mt'!K119*'city lvl hist forec Mt'!$E119</f>
        <v>0</v>
      </c>
      <c r="L119" s="10">
        <f>'prov lvl hist forec Mt'!L119*'city lvl hist forec Mt'!$E119</f>
        <v>0</v>
      </c>
      <c r="M119" s="10">
        <f>'prov lvl hist forec Mt'!M119*'city lvl hist forec Mt'!$E119</f>
        <v>0</v>
      </c>
      <c r="N119" s="10">
        <f>'prov lvl hist forec Mt'!N119*'city lvl hist forec Mt'!$E119</f>
        <v>0</v>
      </c>
      <c r="O119" s="10">
        <f>'prov lvl hist forec Mt'!O119*'city lvl hist forec Mt'!$E119</f>
        <v>0</v>
      </c>
      <c r="P119" s="10">
        <f>'prov lvl hist forec Mt'!P119*'city lvl hist forec Mt'!$E119</f>
        <v>0</v>
      </c>
      <c r="Q119" s="10">
        <f>'prov lvl hist forec Mt'!Q119*'city lvl hist forec Mt'!$E119</f>
        <v>0</v>
      </c>
      <c r="R119" s="10">
        <f>'prov lvl hist forec Mt'!R119*'city lvl hist forec Mt'!$E119</f>
        <v>0</v>
      </c>
      <c r="S119" s="10">
        <f>'prov lvl hist forec Mt'!S119*'city lvl hist forec Mt'!$E119</f>
        <v>0</v>
      </c>
      <c r="T119" s="10">
        <f>'prov lvl hist forec Mt'!T119*'city lvl hist forec Mt'!$E119</f>
        <v>0</v>
      </c>
      <c r="U119" s="10">
        <f>'prov lvl hist forec Mt'!U119*'city lvl hist forec Mt'!$E119</f>
        <v>0</v>
      </c>
    </row>
    <row r="120" spans="1:21" x14ac:dyDescent="0.25">
      <c r="A120" t="s">
        <v>422</v>
      </c>
      <c r="B120" t="s">
        <v>420</v>
      </c>
      <c r="C120" t="s">
        <v>423</v>
      </c>
      <c r="D120" t="s">
        <v>39</v>
      </c>
      <c r="E120" s="5">
        <v>0</v>
      </c>
      <c r="F120" s="10">
        <f>'prov lvl hist forec Mt'!F120*'city lvl hist forec Mt'!$E120</f>
        <v>0</v>
      </c>
      <c r="G120" s="10">
        <f>'prov lvl hist forec Mt'!G120*'city lvl hist forec Mt'!$E120</f>
        <v>0</v>
      </c>
      <c r="H120" s="10">
        <f>'prov lvl hist forec Mt'!H120*'city lvl hist forec Mt'!$E120</f>
        <v>0</v>
      </c>
      <c r="I120" s="10">
        <f>'prov lvl hist forec Mt'!I120*'city lvl hist forec Mt'!$E120</f>
        <v>0</v>
      </c>
      <c r="J120" s="10">
        <f>'prov lvl hist forec Mt'!J120*'city lvl hist forec Mt'!$E120</f>
        <v>0</v>
      </c>
      <c r="K120" s="10">
        <f>'prov lvl hist forec Mt'!K120*'city lvl hist forec Mt'!$E120</f>
        <v>0</v>
      </c>
      <c r="L120" s="10">
        <f>'prov lvl hist forec Mt'!L120*'city lvl hist forec Mt'!$E120</f>
        <v>0</v>
      </c>
      <c r="M120" s="10">
        <f>'prov lvl hist forec Mt'!M120*'city lvl hist forec Mt'!$E120</f>
        <v>0</v>
      </c>
      <c r="N120" s="10">
        <f>'prov lvl hist forec Mt'!N120*'city lvl hist forec Mt'!$E120</f>
        <v>0</v>
      </c>
      <c r="O120" s="10">
        <f>'prov lvl hist forec Mt'!O120*'city lvl hist forec Mt'!$E120</f>
        <v>0</v>
      </c>
      <c r="P120" s="10">
        <f>'prov lvl hist forec Mt'!P120*'city lvl hist forec Mt'!$E120</f>
        <v>0</v>
      </c>
      <c r="Q120" s="10">
        <f>'prov lvl hist forec Mt'!Q120*'city lvl hist forec Mt'!$E120</f>
        <v>0</v>
      </c>
      <c r="R120" s="10">
        <f>'prov lvl hist forec Mt'!R120*'city lvl hist forec Mt'!$E120</f>
        <v>0</v>
      </c>
      <c r="S120" s="10">
        <f>'prov lvl hist forec Mt'!S120*'city lvl hist forec Mt'!$E120</f>
        <v>0</v>
      </c>
      <c r="T120" s="10">
        <f>'prov lvl hist forec Mt'!T120*'city lvl hist forec Mt'!$E120</f>
        <v>0</v>
      </c>
      <c r="U120" s="10">
        <f>'prov lvl hist forec Mt'!U120*'city lvl hist forec Mt'!$E120</f>
        <v>0</v>
      </c>
    </row>
    <row r="121" spans="1:21" x14ac:dyDescent="0.25">
      <c r="A121" t="s">
        <v>424</v>
      </c>
      <c r="B121" t="s">
        <v>425</v>
      </c>
      <c r="C121" t="s">
        <v>426</v>
      </c>
      <c r="D121" t="s">
        <v>62</v>
      </c>
      <c r="E121" s="5">
        <v>0</v>
      </c>
      <c r="F121" s="10">
        <f>'prov lvl hist forec Mt'!F121*'city lvl hist forec Mt'!$E121</f>
        <v>0</v>
      </c>
      <c r="G121" s="10">
        <f>'prov lvl hist forec Mt'!G121*'city lvl hist forec Mt'!$E121</f>
        <v>0</v>
      </c>
      <c r="H121" s="10">
        <f>'prov lvl hist forec Mt'!H121*'city lvl hist forec Mt'!$E121</f>
        <v>0</v>
      </c>
      <c r="I121" s="10">
        <f>'prov lvl hist forec Mt'!I121*'city lvl hist forec Mt'!$E121</f>
        <v>0</v>
      </c>
      <c r="J121" s="10">
        <f>'prov lvl hist forec Mt'!J121*'city lvl hist forec Mt'!$E121</f>
        <v>0</v>
      </c>
      <c r="K121" s="10">
        <f>'prov lvl hist forec Mt'!K121*'city lvl hist forec Mt'!$E121</f>
        <v>0</v>
      </c>
      <c r="L121" s="10">
        <f>'prov lvl hist forec Mt'!L121*'city lvl hist forec Mt'!$E121</f>
        <v>0</v>
      </c>
      <c r="M121" s="10">
        <f>'prov lvl hist forec Mt'!M121*'city lvl hist forec Mt'!$E121</f>
        <v>0</v>
      </c>
      <c r="N121" s="10">
        <f>'prov lvl hist forec Mt'!N121*'city lvl hist forec Mt'!$E121</f>
        <v>0</v>
      </c>
      <c r="O121" s="10">
        <f>'prov lvl hist forec Mt'!O121*'city lvl hist forec Mt'!$E121</f>
        <v>0</v>
      </c>
      <c r="P121" s="10">
        <f>'prov lvl hist forec Mt'!P121*'city lvl hist forec Mt'!$E121</f>
        <v>0</v>
      </c>
      <c r="Q121" s="10">
        <f>'prov lvl hist forec Mt'!Q121*'city lvl hist forec Mt'!$E121</f>
        <v>0</v>
      </c>
      <c r="R121" s="10">
        <f>'prov lvl hist forec Mt'!R121*'city lvl hist forec Mt'!$E121</f>
        <v>0</v>
      </c>
      <c r="S121" s="10">
        <f>'prov lvl hist forec Mt'!S121*'city lvl hist forec Mt'!$E121</f>
        <v>0</v>
      </c>
      <c r="T121" s="10">
        <f>'prov lvl hist forec Mt'!T121*'city lvl hist forec Mt'!$E121</f>
        <v>0</v>
      </c>
      <c r="U121" s="10">
        <f>'prov lvl hist forec Mt'!U121*'city lvl hist forec Mt'!$E121</f>
        <v>0</v>
      </c>
    </row>
    <row r="122" spans="1:21" x14ac:dyDescent="0.25">
      <c r="A122" t="s">
        <v>427</v>
      </c>
      <c r="B122" t="s">
        <v>428</v>
      </c>
      <c r="C122" t="s">
        <v>429</v>
      </c>
      <c r="D122" t="s">
        <v>38</v>
      </c>
      <c r="E122" s="5">
        <v>0</v>
      </c>
      <c r="F122" s="10">
        <f>'prov lvl hist forec Mt'!F122*'city lvl hist forec Mt'!$E122</f>
        <v>0</v>
      </c>
      <c r="G122" s="10">
        <f>'prov lvl hist forec Mt'!G122*'city lvl hist forec Mt'!$E122</f>
        <v>0</v>
      </c>
      <c r="H122" s="10">
        <f>'prov lvl hist forec Mt'!H122*'city lvl hist forec Mt'!$E122</f>
        <v>0</v>
      </c>
      <c r="I122" s="10">
        <f>'prov lvl hist forec Mt'!I122*'city lvl hist forec Mt'!$E122</f>
        <v>0</v>
      </c>
      <c r="J122" s="10">
        <f>'prov lvl hist forec Mt'!J122*'city lvl hist forec Mt'!$E122</f>
        <v>0</v>
      </c>
      <c r="K122" s="10">
        <f>'prov lvl hist forec Mt'!K122*'city lvl hist forec Mt'!$E122</f>
        <v>0</v>
      </c>
      <c r="L122" s="10">
        <f>'prov lvl hist forec Mt'!L122*'city lvl hist forec Mt'!$E122</f>
        <v>0</v>
      </c>
      <c r="M122" s="10">
        <f>'prov lvl hist forec Mt'!M122*'city lvl hist forec Mt'!$E122</f>
        <v>0</v>
      </c>
      <c r="N122" s="10">
        <f>'prov lvl hist forec Mt'!N122*'city lvl hist forec Mt'!$E122</f>
        <v>0</v>
      </c>
      <c r="O122" s="10">
        <f>'prov lvl hist forec Mt'!O122*'city lvl hist forec Mt'!$E122</f>
        <v>0</v>
      </c>
      <c r="P122" s="10">
        <f>'prov lvl hist forec Mt'!P122*'city lvl hist forec Mt'!$E122</f>
        <v>0</v>
      </c>
      <c r="Q122" s="10">
        <f>'prov lvl hist forec Mt'!Q122*'city lvl hist forec Mt'!$E122</f>
        <v>0</v>
      </c>
      <c r="R122" s="10">
        <f>'prov lvl hist forec Mt'!R122*'city lvl hist forec Mt'!$E122</f>
        <v>0</v>
      </c>
      <c r="S122" s="10">
        <f>'prov lvl hist forec Mt'!S122*'city lvl hist forec Mt'!$E122</f>
        <v>0</v>
      </c>
      <c r="T122" s="10">
        <f>'prov lvl hist forec Mt'!T122*'city lvl hist forec Mt'!$E122</f>
        <v>0</v>
      </c>
      <c r="U122" s="10">
        <f>'prov lvl hist forec Mt'!U122*'city lvl hist forec Mt'!$E122</f>
        <v>0</v>
      </c>
    </row>
    <row r="123" spans="1:21" x14ac:dyDescent="0.25">
      <c r="A123" t="s">
        <v>430</v>
      </c>
      <c r="B123" t="s">
        <v>431</v>
      </c>
      <c r="C123" t="s">
        <v>432</v>
      </c>
      <c r="D123" t="s">
        <v>50</v>
      </c>
      <c r="E123" s="5">
        <v>9.9850624174974298E-2</v>
      </c>
      <c r="F123" s="10">
        <f>'prov lvl hist forec Mt'!F123*'city lvl hist forec Mt'!$E123</f>
        <v>0</v>
      </c>
      <c r="G123" s="10">
        <f>'prov lvl hist forec Mt'!G123*'city lvl hist forec Mt'!$E123</f>
        <v>0</v>
      </c>
      <c r="H123" s="10">
        <f>'prov lvl hist forec Mt'!H123*'city lvl hist forec Mt'!$E123</f>
        <v>0</v>
      </c>
      <c r="I123" s="10">
        <f>'prov lvl hist forec Mt'!I123*'city lvl hist forec Mt'!$E123</f>
        <v>0</v>
      </c>
      <c r="J123" s="10">
        <f>'prov lvl hist forec Mt'!J123*'city lvl hist forec Mt'!$E123</f>
        <v>0</v>
      </c>
      <c r="K123" s="10">
        <f>'prov lvl hist forec Mt'!K123*'city lvl hist forec Mt'!$E123</f>
        <v>0</v>
      </c>
      <c r="L123" s="10">
        <f>'prov lvl hist forec Mt'!L123*'city lvl hist forec Mt'!$E123</f>
        <v>0</v>
      </c>
      <c r="M123" s="10">
        <f>'prov lvl hist forec Mt'!M123*'city lvl hist forec Mt'!$E123</f>
        <v>0</v>
      </c>
      <c r="N123" s="10">
        <f>'prov lvl hist forec Mt'!N123*'city lvl hist forec Mt'!$E123</f>
        <v>0</v>
      </c>
      <c r="O123" s="10">
        <f>'prov lvl hist forec Mt'!O123*'city lvl hist forec Mt'!$E123</f>
        <v>0</v>
      </c>
      <c r="P123" s="10">
        <f>'prov lvl hist forec Mt'!P123*'city lvl hist forec Mt'!$E123</f>
        <v>0</v>
      </c>
      <c r="Q123" s="10">
        <f>'prov lvl hist forec Mt'!Q123*'city lvl hist forec Mt'!$E123</f>
        <v>0</v>
      </c>
      <c r="R123" s="10">
        <f>'prov lvl hist forec Mt'!R123*'city lvl hist forec Mt'!$E123</f>
        <v>0</v>
      </c>
      <c r="S123" s="10">
        <f>'prov lvl hist forec Mt'!S123*'city lvl hist forec Mt'!$E123</f>
        <v>0</v>
      </c>
      <c r="T123" s="10">
        <f>'prov lvl hist forec Mt'!T123*'city lvl hist forec Mt'!$E123</f>
        <v>0</v>
      </c>
      <c r="U123" s="10">
        <f>'prov lvl hist forec Mt'!U123*'city lvl hist forec Mt'!$E123</f>
        <v>0</v>
      </c>
    </row>
    <row r="124" spans="1:21" x14ac:dyDescent="0.25">
      <c r="A124" t="s">
        <v>433</v>
      </c>
      <c r="B124" t="s">
        <v>434</v>
      </c>
      <c r="C124" t="s">
        <v>435</v>
      </c>
      <c r="D124" t="s">
        <v>44</v>
      </c>
      <c r="E124" s="5">
        <v>0</v>
      </c>
      <c r="F124" s="10">
        <f>'prov lvl hist forec Mt'!F124*'city lvl hist forec Mt'!$E124</f>
        <v>0</v>
      </c>
      <c r="G124" s="10">
        <f>'prov lvl hist forec Mt'!G124*'city lvl hist forec Mt'!$E124</f>
        <v>0</v>
      </c>
      <c r="H124" s="10">
        <f>'prov lvl hist forec Mt'!H124*'city lvl hist forec Mt'!$E124</f>
        <v>0</v>
      </c>
      <c r="I124" s="10">
        <f>'prov lvl hist forec Mt'!I124*'city lvl hist forec Mt'!$E124</f>
        <v>0</v>
      </c>
      <c r="J124" s="10">
        <f>'prov lvl hist forec Mt'!J124*'city lvl hist forec Mt'!$E124</f>
        <v>0</v>
      </c>
      <c r="K124" s="10">
        <f>'prov lvl hist forec Mt'!K124*'city lvl hist forec Mt'!$E124</f>
        <v>0</v>
      </c>
      <c r="L124" s="10">
        <f>'prov lvl hist forec Mt'!L124*'city lvl hist forec Mt'!$E124</f>
        <v>0</v>
      </c>
      <c r="M124" s="10">
        <f>'prov lvl hist forec Mt'!M124*'city lvl hist forec Mt'!$E124</f>
        <v>0</v>
      </c>
      <c r="N124" s="10">
        <f>'prov lvl hist forec Mt'!N124*'city lvl hist forec Mt'!$E124</f>
        <v>0</v>
      </c>
      <c r="O124" s="10">
        <f>'prov lvl hist forec Mt'!O124*'city lvl hist forec Mt'!$E124</f>
        <v>0</v>
      </c>
      <c r="P124" s="10">
        <f>'prov lvl hist forec Mt'!P124*'city lvl hist forec Mt'!$E124</f>
        <v>0</v>
      </c>
      <c r="Q124" s="10">
        <f>'prov lvl hist forec Mt'!Q124*'city lvl hist forec Mt'!$E124</f>
        <v>0</v>
      </c>
      <c r="R124" s="10">
        <f>'prov lvl hist forec Mt'!R124*'city lvl hist forec Mt'!$E124</f>
        <v>0</v>
      </c>
      <c r="S124" s="10">
        <f>'prov lvl hist forec Mt'!S124*'city lvl hist forec Mt'!$E124</f>
        <v>0</v>
      </c>
      <c r="T124" s="10">
        <f>'prov lvl hist forec Mt'!T124*'city lvl hist forec Mt'!$E124</f>
        <v>0</v>
      </c>
      <c r="U124" s="10">
        <f>'prov lvl hist forec Mt'!U124*'city lvl hist forec Mt'!$E124</f>
        <v>0</v>
      </c>
    </row>
    <row r="125" spans="1:21" x14ac:dyDescent="0.25">
      <c r="A125" t="s">
        <v>436</v>
      </c>
      <c r="B125" t="s">
        <v>437</v>
      </c>
      <c r="C125" t="s">
        <v>438</v>
      </c>
      <c r="D125" t="s">
        <v>44</v>
      </c>
      <c r="E125" s="5">
        <v>0</v>
      </c>
      <c r="F125" s="10">
        <f>'prov lvl hist forec Mt'!F125*'city lvl hist forec Mt'!$E125</f>
        <v>0</v>
      </c>
      <c r="G125" s="10">
        <f>'prov lvl hist forec Mt'!G125*'city lvl hist forec Mt'!$E125</f>
        <v>0</v>
      </c>
      <c r="H125" s="10">
        <f>'prov lvl hist forec Mt'!H125*'city lvl hist forec Mt'!$E125</f>
        <v>0</v>
      </c>
      <c r="I125" s="10">
        <f>'prov lvl hist forec Mt'!I125*'city lvl hist forec Mt'!$E125</f>
        <v>0</v>
      </c>
      <c r="J125" s="10">
        <f>'prov lvl hist forec Mt'!J125*'city lvl hist forec Mt'!$E125</f>
        <v>0</v>
      </c>
      <c r="K125" s="10">
        <f>'prov lvl hist forec Mt'!K125*'city lvl hist forec Mt'!$E125</f>
        <v>0</v>
      </c>
      <c r="L125" s="10">
        <f>'prov lvl hist forec Mt'!L125*'city lvl hist forec Mt'!$E125</f>
        <v>0</v>
      </c>
      <c r="M125" s="10">
        <f>'prov lvl hist forec Mt'!M125*'city lvl hist forec Mt'!$E125</f>
        <v>0</v>
      </c>
      <c r="N125" s="10">
        <f>'prov lvl hist forec Mt'!N125*'city lvl hist forec Mt'!$E125</f>
        <v>0</v>
      </c>
      <c r="O125" s="10">
        <f>'prov lvl hist forec Mt'!O125*'city lvl hist forec Mt'!$E125</f>
        <v>0</v>
      </c>
      <c r="P125" s="10">
        <f>'prov lvl hist forec Mt'!P125*'city lvl hist forec Mt'!$E125</f>
        <v>0</v>
      </c>
      <c r="Q125" s="10">
        <f>'prov lvl hist forec Mt'!Q125*'city lvl hist forec Mt'!$E125</f>
        <v>0</v>
      </c>
      <c r="R125" s="10">
        <f>'prov lvl hist forec Mt'!R125*'city lvl hist forec Mt'!$E125</f>
        <v>0</v>
      </c>
      <c r="S125" s="10">
        <f>'prov lvl hist forec Mt'!S125*'city lvl hist forec Mt'!$E125</f>
        <v>0</v>
      </c>
      <c r="T125" s="10">
        <f>'prov lvl hist forec Mt'!T125*'city lvl hist forec Mt'!$E125</f>
        <v>0</v>
      </c>
      <c r="U125" s="10">
        <f>'prov lvl hist forec Mt'!U125*'city lvl hist forec Mt'!$E125</f>
        <v>0</v>
      </c>
    </row>
    <row r="126" spans="1:21" x14ac:dyDescent="0.25">
      <c r="A126" t="s">
        <v>439</v>
      </c>
      <c r="B126" t="s">
        <v>440</v>
      </c>
      <c r="C126" t="s">
        <v>441</v>
      </c>
      <c r="D126" t="s">
        <v>63</v>
      </c>
      <c r="E126" s="5">
        <v>0</v>
      </c>
      <c r="F126" s="10">
        <f>'prov lvl hist forec Mt'!F126*'city lvl hist forec Mt'!$E126</f>
        <v>0</v>
      </c>
      <c r="G126" s="10">
        <f>'prov lvl hist forec Mt'!G126*'city lvl hist forec Mt'!$E126</f>
        <v>0</v>
      </c>
      <c r="H126" s="10">
        <f>'prov lvl hist forec Mt'!H126*'city lvl hist forec Mt'!$E126</f>
        <v>0</v>
      </c>
      <c r="I126" s="10">
        <f>'prov lvl hist forec Mt'!I126*'city lvl hist forec Mt'!$E126</f>
        <v>0</v>
      </c>
      <c r="J126" s="10">
        <f>'prov lvl hist forec Mt'!J126*'city lvl hist forec Mt'!$E126</f>
        <v>0</v>
      </c>
      <c r="K126" s="10">
        <f>'prov lvl hist forec Mt'!K126*'city lvl hist forec Mt'!$E126</f>
        <v>0</v>
      </c>
      <c r="L126" s="10">
        <f>'prov lvl hist forec Mt'!L126*'city lvl hist forec Mt'!$E126</f>
        <v>0</v>
      </c>
      <c r="M126" s="10">
        <f>'prov lvl hist forec Mt'!M126*'city lvl hist forec Mt'!$E126</f>
        <v>0</v>
      </c>
      <c r="N126" s="10">
        <f>'prov lvl hist forec Mt'!N126*'city lvl hist forec Mt'!$E126</f>
        <v>0</v>
      </c>
      <c r="O126" s="10">
        <f>'prov lvl hist forec Mt'!O126*'city lvl hist forec Mt'!$E126</f>
        <v>0</v>
      </c>
      <c r="P126" s="10">
        <f>'prov lvl hist forec Mt'!P126*'city lvl hist forec Mt'!$E126</f>
        <v>0</v>
      </c>
      <c r="Q126" s="10">
        <f>'prov lvl hist forec Mt'!Q126*'city lvl hist forec Mt'!$E126</f>
        <v>0</v>
      </c>
      <c r="R126" s="10">
        <f>'prov lvl hist forec Mt'!R126*'city lvl hist forec Mt'!$E126</f>
        <v>0</v>
      </c>
      <c r="S126" s="10">
        <f>'prov lvl hist forec Mt'!S126*'city lvl hist forec Mt'!$E126</f>
        <v>0</v>
      </c>
      <c r="T126" s="10">
        <f>'prov lvl hist forec Mt'!T126*'city lvl hist forec Mt'!$E126</f>
        <v>0</v>
      </c>
      <c r="U126" s="10">
        <f>'prov lvl hist forec Mt'!U126*'city lvl hist forec Mt'!$E126</f>
        <v>0</v>
      </c>
    </row>
    <row r="127" spans="1:21" x14ac:dyDescent="0.25">
      <c r="A127" t="s">
        <v>442</v>
      </c>
      <c r="B127" t="s">
        <v>443</v>
      </c>
      <c r="C127" t="s">
        <v>444</v>
      </c>
      <c r="D127" t="s">
        <v>60</v>
      </c>
      <c r="E127" s="5">
        <v>0</v>
      </c>
      <c r="F127" s="10">
        <f>'prov lvl hist forec Mt'!F127*'city lvl hist forec Mt'!$E127</f>
        <v>0</v>
      </c>
      <c r="G127" s="10">
        <f>'prov lvl hist forec Mt'!G127*'city lvl hist forec Mt'!$E127</f>
        <v>0</v>
      </c>
      <c r="H127" s="10">
        <f>'prov lvl hist forec Mt'!H127*'city lvl hist forec Mt'!$E127</f>
        <v>0</v>
      </c>
      <c r="I127" s="10">
        <f>'prov lvl hist forec Mt'!I127*'city lvl hist forec Mt'!$E127</f>
        <v>0</v>
      </c>
      <c r="J127" s="10">
        <f>'prov lvl hist forec Mt'!J127*'city lvl hist forec Mt'!$E127</f>
        <v>0</v>
      </c>
      <c r="K127" s="10">
        <f>'prov lvl hist forec Mt'!K127*'city lvl hist forec Mt'!$E127</f>
        <v>0</v>
      </c>
      <c r="L127" s="10">
        <f>'prov lvl hist forec Mt'!L127*'city lvl hist forec Mt'!$E127</f>
        <v>0</v>
      </c>
      <c r="M127" s="10">
        <f>'prov lvl hist forec Mt'!M127*'city lvl hist forec Mt'!$E127</f>
        <v>0</v>
      </c>
      <c r="N127" s="10">
        <f>'prov lvl hist forec Mt'!N127*'city lvl hist forec Mt'!$E127</f>
        <v>0</v>
      </c>
      <c r="O127" s="10">
        <f>'prov lvl hist forec Mt'!O127*'city lvl hist forec Mt'!$E127</f>
        <v>0</v>
      </c>
      <c r="P127" s="10">
        <f>'prov lvl hist forec Mt'!P127*'city lvl hist forec Mt'!$E127</f>
        <v>0</v>
      </c>
      <c r="Q127" s="10">
        <f>'prov lvl hist forec Mt'!Q127*'city lvl hist forec Mt'!$E127</f>
        <v>0</v>
      </c>
      <c r="R127" s="10">
        <f>'prov lvl hist forec Mt'!R127*'city lvl hist forec Mt'!$E127</f>
        <v>0</v>
      </c>
      <c r="S127" s="10">
        <f>'prov lvl hist forec Mt'!S127*'city lvl hist forec Mt'!$E127</f>
        <v>0</v>
      </c>
      <c r="T127" s="10">
        <f>'prov lvl hist forec Mt'!T127*'city lvl hist forec Mt'!$E127</f>
        <v>0</v>
      </c>
      <c r="U127" s="10">
        <f>'prov lvl hist forec Mt'!U127*'city lvl hist forec Mt'!$E127</f>
        <v>0</v>
      </c>
    </row>
    <row r="128" spans="1:21" x14ac:dyDescent="0.25">
      <c r="A128" t="s">
        <v>445</v>
      </c>
      <c r="B128" t="s">
        <v>446</v>
      </c>
      <c r="C128" t="s">
        <v>447</v>
      </c>
      <c r="D128" t="s">
        <v>44</v>
      </c>
      <c r="E128" s="5">
        <v>0</v>
      </c>
      <c r="F128" s="10">
        <f>'prov lvl hist forec Mt'!F128*'city lvl hist forec Mt'!$E128</f>
        <v>0</v>
      </c>
      <c r="G128" s="10">
        <f>'prov lvl hist forec Mt'!G128*'city lvl hist forec Mt'!$E128</f>
        <v>0</v>
      </c>
      <c r="H128" s="10">
        <f>'prov lvl hist forec Mt'!H128*'city lvl hist forec Mt'!$E128</f>
        <v>0</v>
      </c>
      <c r="I128" s="10">
        <f>'prov lvl hist forec Mt'!I128*'city lvl hist forec Mt'!$E128</f>
        <v>0</v>
      </c>
      <c r="J128" s="10">
        <f>'prov lvl hist forec Mt'!J128*'city lvl hist forec Mt'!$E128</f>
        <v>0</v>
      </c>
      <c r="K128" s="10">
        <f>'prov lvl hist forec Mt'!K128*'city lvl hist forec Mt'!$E128</f>
        <v>0</v>
      </c>
      <c r="L128" s="10">
        <f>'prov lvl hist forec Mt'!L128*'city lvl hist forec Mt'!$E128</f>
        <v>0</v>
      </c>
      <c r="M128" s="10">
        <f>'prov lvl hist forec Mt'!M128*'city lvl hist forec Mt'!$E128</f>
        <v>0</v>
      </c>
      <c r="N128" s="10">
        <f>'prov lvl hist forec Mt'!N128*'city lvl hist forec Mt'!$E128</f>
        <v>0</v>
      </c>
      <c r="O128" s="10">
        <f>'prov lvl hist forec Mt'!O128*'city lvl hist forec Mt'!$E128</f>
        <v>0</v>
      </c>
      <c r="P128" s="10">
        <f>'prov lvl hist forec Mt'!P128*'city lvl hist forec Mt'!$E128</f>
        <v>0</v>
      </c>
      <c r="Q128" s="10">
        <f>'prov lvl hist forec Mt'!Q128*'city lvl hist forec Mt'!$E128</f>
        <v>0</v>
      </c>
      <c r="R128" s="10">
        <f>'prov lvl hist forec Mt'!R128*'city lvl hist forec Mt'!$E128</f>
        <v>0</v>
      </c>
      <c r="S128" s="10">
        <f>'prov lvl hist forec Mt'!S128*'city lvl hist forec Mt'!$E128</f>
        <v>0</v>
      </c>
      <c r="T128" s="10">
        <f>'prov lvl hist forec Mt'!T128*'city lvl hist forec Mt'!$E128</f>
        <v>0</v>
      </c>
      <c r="U128" s="10">
        <f>'prov lvl hist forec Mt'!U128*'city lvl hist forec Mt'!$E128</f>
        <v>0</v>
      </c>
    </row>
    <row r="129" spans="1:21" x14ac:dyDescent="0.25">
      <c r="A129" t="s">
        <v>448</v>
      </c>
      <c r="B129" t="s">
        <v>449</v>
      </c>
      <c r="C129" t="s">
        <v>450</v>
      </c>
      <c r="D129" t="s">
        <v>55</v>
      </c>
      <c r="E129" s="5">
        <v>0</v>
      </c>
      <c r="F129" s="10">
        <f>'prov lvl hist forec Mt'!F129*'city lvl hist forec Mt'!$E129</f>
        <v>0</v>
      </c>
      <c r="G129" s="10">
        <f>'prov lvl hist forec Mt'!G129*'city lvl hist forec Mt'!$E129</f>
        <v>0</v>
      </c>
      <c r="H129" s="10">
        <f>'prov lvl hist forec Mt'!H129*'city lvl hist forec Mt'!$E129</f>
        <v>0</v>
      </c>
      <c r="I129" s="10">
        <f>'prov lvl hist forec Mt'!I129*'city lvl hist forec Mt'!$E129</f>
        <v>0</v>
      </c>
      <c r="J129" s="10">
        <f>'prov lvl hist forec Mt'!J129*'city lvl hist forec Mt'!$E129</f>
        <v>0</v>
      </c>
      <c r="K129" s="10">
        <f>'prov lvl hist forec Mt'!K129*'city lvl hist forec Mt'!$E129</f>
        <v>0</v>
      </c>
      <c r="L129" s="10">
        <f>'prov lvl hist forec Mt'!L129*'city lvl hist forec Mt'!$E129</f>
        <v>0</v>
      </c>
      <c r="M129" s="10">
        <f>'prov lvl hist forec Mt'!M129*'city lvl hist forec Mt'!$E129</f>
        <v>0</v>
      </c>
      <c r="N129" s="10">
        <f>'prov lvl hist forec Mt'!N129*'city lvl hist forec Mt'!$E129</f>
        <v>0</v>
      </c>
      <c r="O129" s="10">
        <f>'prov lvl hist forec Mt'!O129*'city lvl hist forec Mt'!$E129</f>
        <v>0</v>
      </c>
      <c r="P129" s="10">
        <f>'prov lvl hist forec Mt'!P129*'city lvl hist forec Mt'!$E129</f>
        <v>0</v>
      </c>
      <c r="Q129" s="10">
        <f>'prov lvl hist forec Mt'!Q129*'city lvl hist forec Mt'!$E129</f>
        <v>0</v>
      </c>
      <c r="R129" s="10">
        <f>'prov lvl hist forec Mt'!R129*'city lvl hist forec Mt'!$E129</f>
        <v>0</v>
      </c>
      <c r="S129" s="10">
        <f>'prov lvl hist forec Mt'!S129*'city lvl hist forec Mt'!$E129</f>
        <v>0</v>
      </c>
      <c r="T129" s="10">
        <f>'prov lvl hist forec Mt'!T129*'city lvl hist forec Mt'!$E129</f>
        <v>0</v>
      </c>
      <c r="U129" s="10">
        <f>'prov lvl hist forec Mt'!U129*'city lvl hist forec Mt'!$E129</f>
        <v>0</v>
      </c>
    </row>
    <row r="130" spans="1:21" x14ac:dyDescent="0.25">
      <c r="A130" t="s">
        <v>451</v>
      </c>
      <c r="B130" t="s">
        <v>452</v>
      </c>
      <c r="C130" t="s">
        <v>453</v>
      </c>
      <c r="D130" t="s">
        <v>39</v>
      </c>
      <c r="E130" s="5">
        <v>3.4013386923858357E-2</v>
      </c>
      <c r="F130" s="10">
        <f>'prov lvl hist forec Mt'!F130*'city lvl hist forec Mt'!$E130</f>
        <v>0.10444073240263602</v>
      </c>
      <c r="G130" s="10">
        <f>'prov lvl hist forec Mt'!G130*'city lvl hist forec Mt'!$E130</f>
        <v>9.1084852196998023E-2</v>
      </c>
      <c r="H130" s="10">
        <f>'prov lvl hist forec Mt'!H130*'city lvl hist forec Mt'!$E130</f>
        <v>9.4866285798846053E-2</v>
      </c>
      <c r="I130" s="10">
        <f>'prov lvl hist forec Mt'!I130*'city lvl hist forec Mt'!$E130</f>
        <v>6.3402408901453863E-2</v>
      </c>
      <c r="J130" s="10">
        <f>'prov lvl hist forec Mt'!J130*'city lvl hist forec Mt'!$E130</f>
        <v>7.0507490501943507E-2</v>
      </c>
      <c r="K130" s="10">
        <f>'prov lvl hist forec Mt'!K130*'city lvl hist forec Mt'!$E130</f>
        <v>7.2258012596959992E-2</v>
      </c>
      <c r="L130" s="10">
        <f>'prov lvl hist forec Mt'!L130*'city lvl hist forec Mt'!$E130</f>
        <v>7.4051995714107977E-2</v>
      </c>
      <c r="M130" s="10">
        <f>'prov lvl hist forec Mt'!M130*'city lvl hist forec Mt'!$E130</f>
        <v>7.5890518880296118E-2</v>
      </c>
      <c r="N130" s="10">
        <f>'prov lvl hist forec Mt'!N130*'city lvl hist forec Mt'!$E130</f>
        <v>7.7774687911933427E-2</v>
      </c>
      <c r="O130" s="10">
        <f>'prov lvl hist forec Mt'!O130*'city lvl hist forec Mt'!$E130</f>
        <v>7.9705636080044731E-2</v>
      </c>
      <c r="P130" s="10">
        <f>'prov lvl hist forec Mt'!P130*'city lvl hist forec Mt'!$E130</f>
        <v>8.1684524791898916E-2</v>
      </c>
      <c r="Q130" s="10">
        <f>'prov lvl hist forec Mt'!Q130*'city lvl hist forec Mt'!$E130</f>
        <v>8.3712544289560653E-2</v>
      </c>
      <c r="R130" s="10">
        <f>'prov lvl hist forec Mt'!R130*'city lvl hist forec Mt'!$E130</f>
        <v>8.5790914365785162E-2</v>
      </c>
      <c r="S130" s="10">
        <f>'prov lvl hist forec Mt'!S130*'city lvl hist forec Mt'!$E130</f>
        <v>8.7920885097686835E-2</v>
      </c>
      <c r="T130" s="10">
        <f>'prov lvl hist forec Mt'!T130*'city lvl hist forec Mt'!$E130</f>
        <v>9.0103737598623113E-2</v>
      </c>
      <c r="U130" s="10">
        <f>'prov lvl hist forec Mt'!U130*'city lvl hist forec Mt'!$E130</f>
        <v>9.2340784788745564E-2</v>
      </c>
    </row>
    <row r="131" spans="1:21" x14ac:dyDescent="0.25">
      <c r="A131" t="s">
        <v>454</v>
      </c>
      <c r="B131" t="s">
        <v>455</v>
      </c>
      <c r="C131" t="s">
        <v>456</v>
      </c>
      <c r="D131" t="s">
        <v>39</v>
      </c>
      <c r="E131" s="5">
        <v>1.9598552895213395E-2</v>
      </c>
      <c r="F131" s="10">
        <f>'prov lvl hist forec Mt'!F131*'city lvl hist forec Mt'!$E131</f>
        <v>6.0178870836650515E-2</v>
      </c>
      <c r="G131" s="10">
        <f>'prov lvl hist forec Mt'!G131*'city lvl hist forec Mt'!$E131</f>
        <v>5.248319721090159E-2</v>
      </c>
      <c r="H131" s="10">
        <f>'prov lvl hist forec Mt'!H131*'city lvl hist forec Mt'!$E131</f>
        <v>5.4662063626982373E-2</v>
      </c>
      <c r="I131" s="10">
        <f>'prov lvl hist forec Mt'!I131*'city lvl hist forec Mt'!$E131</f>
        <v>3.6532541358516864E-2</v>
      </c>
      <c r="J131" s="10">
        <f>'prov lvl hist forec Mt'!J131*'city lvl hist forec Mt'!$E131</f>
        <v>4.0626497596504108E-2</v>
      </c>
      <c r="K131" s="10">
        <f>'prov lvl hist forec Mt'!K131*'city lvl hist forec Mt'!$E131</f>
        <v>4.1635150452810979E-2</v>
      </c>
      <c r="L131" s="10">
        <f>'prov lvl hist forec Mt'!L131*'city lvl hist forec Mt'!$E131</f>
        <v>4.2668845600349552E-2</v>
      </c>
      <c r="M131" s="10">
        <f>'prov lvl hist forec Mt'!M131*'city lvl hist forec Mt'!$E131</f>
        <v>4.3728204775672928E-2</v>
      </c>
      <c r="N131" s="10">
        <f>'prov lvl hist forec Mt'!N131*'city lvl hist forec Mt'!$E131</f>
        <v>4.4813865151475285E-2</v>
      </c>
      <c r="O131" s="10">
        <f>'prov lvl hist forec Mt'!O131*'city lvl hist forec Mt'!$E131</f>
        <v>4.5926479719832179E-2</v>
      </c>
      <c r="P131" s="10">
        <f>'prov lvl hist forec Mt'!P131*'city lvl hist forec Mt'!$E131</f>
        <v>4.7066717684955572E-2</v>
      </c>
      <c r="Q131" s="10">
        <f>'prov lvl hist forec Mt'!Q131*'city lvl hist forec Mt'!$E131</f>
        <v>4.8235264865700109E-2</v>
      </c>
      <c r="R131" s="10">
        <f>'prov lvl hist forec Mt'!R131*'city lvl hist forec Mt'!$E131</f>
        <v>4.9432824108062504E-2</v>
      </c>
      <c r="S131" s="10">
        <f>'prov lvl hist forec Mt'!S131*'city lvl hist forec Mt'!$E131</f>
        <v>5.0660115707922268E-2</v>
      </c>
      <c r="T131" s="10">
        <f>'prov lvl hist forec Mt'!T131*'city lvl hist forec Mt'!$E131</f>
        <v>5.1917877844278065E-2</v>
      </c>
      <c r="U131" s="10">
        <f>'prov lvl hist forec Mt'!U131*'city lvl hist forec Mt'!$E131</f>
        <v>5.320686702324013E-2</v>
      </c>
    </row>
    <row r="132" spans="1:21" x14ac:dyDescent="0.25">
      <c r="A132" t="s">
        <v>457</v>
      </c>
      <c r="B132" t="s">
        <v>458</v>
      </c>
      <c r="C132" t="s">
        <v>459</v>
      </c>
      <c r="D132" t="s">
        <v>43</v>
      </c>
      <c r="E132" s="5">
        <v>4.9335097845816238E-2</v>
      </c>
      <c r="F132" s="10">
        <f>'prov lvl hist forec Mt'!F132*'city lvl hist forec Mt'!$E132</f>
        <v>0.50279081891167121</v>
      </c>
      <c r="G132" s="10">
        <f>'prov lvl hist forec Mt'!G132*'city lvl hist forec Mt'!$E132</f>
        <v>0.54649476126636665</v>
      </c>
      <c r="H132" s="10">
        <f>'prov lvl hist forec Mt'!H132*'city lvl hist forec Mt'!$E132</f>
        <v>0.64370721049144497</v>
      </c>
      <c r="I132" s="10">
        <f>'prov lvl hist forec Mt'!I132*'city lvl hist forec Mt'!$E132</f>
        <v>0.48181625018231738</v>
      </c>
      <c r="J132" s="10">
        <f>'prov lvl hist forec Mt'!J132*'city lvl hist forec Mt'!$E132</f>
        <v>0.53581015724834358</v>
      </c>
      <c r="K132" s="10">
        <f>'prov lvl hist forec Mt'!K132*'city lvl hist forec Mt'!$E132</f>
        <v>0.54911296397597265</v>
      </c>
      <c r="L132" s="10">
        <f>'prov lvl hist forec Mt'!L132*'city lvl hist forec Mt'!$E132</f>
        <v>0.5627460456422877</v>
      </c>
      <c r="M132" s="10">
        <f>'prov lvl hist forec Mt'!M132*'city lvl hist forec Mt'!$E132</f>
        <v>0.57671760213603118</v>
      </c>
      <c r="N132" s="10">
        <f>'prov lvl hist forec Mt'!N132*'city lvl hist forec Mt'!$E132</f>
        <v>0.59103603692837747</v>
      </c>
      <c r="O132" s="10">
        <f>'prov lvl hist forec Mt'!O132*'city lvl hist forec Mt'!$E132</f>
        <v>0.60570996212736883</v>
      </c>
      <c r="P132" s="10">
        <f>'prov lvl hist forec Mt'!P132*'city lvl hist forec Mt'!$E132</f>
        <v>0.620748203657839</v>
      </c>
      <c r="Q132" s="10">
        <f>'prov lvl hist forec Mt'!Q132*'city lvl hist forec Mt'!$E132</f>
        <v>0.63615980656994231</v>
      </c>
      <c r="R132" s="10">
        <f>'prov lvl hist forec Mt'!R132*'city lvl hist forec Mt'!$E132</f>
        <v>0.65195404047947858</v>
      </c>
      <c r="S132" s="10">
        <f>'prov lvl hist forec Mt'!S132*'city lvl hist forec Mt'!$E132</f>
        <v>0.66814040514328898</v>
      </c>
      <c r="T132" s="10">
        <f>'prov lvl hist forec Mt'!T132*'city lvl hist forec Mt'!$E132</f>
        <v>0.68472863617307389</v>
      </c>
      <c r="U132" s="10">
        <f>'prov lvl hist forec Mt'!U132*'city lvl hist forec Mt'!$E132</f>
        <v>0.70172871089107058</v>
      </c>
    </row>
    <row r="133" spans="1:21" x14ac:dyDescent="0.25">
      <c r="A133" t="s">
        <v>460</v>
      </c>
      <c r="B133" t="s">
        <v>461</v>
      </c>
      <c r="C133" t="s">
        <v>462</v>
      </c>
      <c r="D133" t="s">
        <v>40</v>
      </c>
      <c r="E133" s="5">
        <v>0</v>
      </c>
      <c r="F133" s="10">
        <f>'prov lvl hist forec Mt'!F133*'city lvl hist forec Mt'!$E133</f>
        <v>0</v>
      </c>
      <c r="G133" s="10">
        <f>'prov lvl hist forec Mt'!G133*'city lvl hist forec Mt'!$E133</f>
        <v>0</v>
      </c>
      <c r="H133" s="10">
        <f>'prov lvl hist forec Mt'!H133*'city lvl hist forec Mt'!$E133</f>
        <v>0</v>
      </c>
      <c r="I133" s="10">
        <f>'prov lvl hist forec Mt'!I133*'city lvl hist forec Mt'!$E133</f>
        <v>0</v>
      </c>
      <c r="J133" s="10">
        <f>'prov lvl hist forec Mt'!J133*'city lvl hist forec Mt'!$E133</f>
        <v>0</v>
      </c>
      <c r="K133" s="10">
        <f>'prov lvl hist forec Mt'!K133*'city lvl hist forec Mt'!$E133</f>
        <v>0</v>
      </c>
      <c r="L133" s="10">
        <f>'prov lvl hist forec Mt'!L133*'city lvl hist forec Mt'!$E133</f>
        <v>0</v>
      </c>
      <c r="M133" s="10">
        <f>'prov lvl hist forec Mt'!M133*'city lvl hist forec Mt'!$E133</f>
        <v>0</v>
      </c>
      <c r="N133" s="10">
        <f>'prov lvl hist forec Mt'!N133*'city lvl hist forec Mt'!$E133</f>
        <v>0</v>
      </c>
      <c r="O133" s="10">
        <f>'prov lvl hist forec Mt'!O133*'city lvl hist forec Mt'!$E133</f>
        <v>0</v>
      </c>
      <c r="P133" s="10">
        <f>'prov lvl hist forec Mt'!P133*'city lvl hist forec Mt'!$E133</f>
        <v>0</v>
      </c>
      <c r="Q133" s="10">
        <f>'prov lvl hist forec Mt'!Q133*'city lvl hist forec Mt'!$E133</f>
        <v>0</v>
      </c>
      <c r="R133" s="10">
        <f>'prov lvl hist forec Mt'!R133*'city lvl hist forec Mt'!$E133</f>
        <v>0</v>
      </c>
      <c r="S133" s="10">
        <f>'prov lvl hist forec Mt'!S133*'city lvl hist forec Mt'!$E133</f>
        <v>0</v>
      </c>
      <c r="T133" s="10">
        <f>'prov lvl hist forec Mt'!T133*'city lvl hist forec Mt'!$E133</f>
        <v>0</v>
      </c>
      <c r="U133" s="10">
        <f>'prov lvl hist forec Mt'!U133*'city lvl hist forec Mt'!$E133</f>
        <v>0</v>
      </c>
    </row>
    <row r="134" spans="1:21" x14ac:dyDescent="0.25">
      <c r="A134" t="s">
        <v>463</v>
      </c>
      <c r="B134" t="s">
        <v>464</v>
      </c>
      <c r="C134" t="s">
        <v>465</v>
      </c>
      <c r="D134" t="s">
        <v>63</v>
      </c>
      <c r="E134" s="5">
        <v>0</v>
      </c>
      <c r="F134" s="10">
        <f>'prov lvl hist forec Mt'!F134*'city lvl hist forec Mt'!$E134</f>
        <v>0</v>
      </c>
      <c r="G134" s="10">
        <f>'prov lvl hist forec Mt'!G134*'city lvl hist forec Mt'!$E134</f>
        <v>0</v>
      </c>
      <c r="H134" s="10">
        <f>'prov lvl hist forec Mt'!H134*'city lvl hist forec Mt'!$E134</f>
        <v>0</v>
      </c>
      <c r="I134" s="10">
        <f>'prov lvl hist forec Mt'!I134*'city lvl hist forec Mt'!$E134</f>
        <v>0</v>
      </c>
      <c r="J134" s="10">
        <f>'prov lvl hist forec Mt'!J134*'city lvl hist forec Mt'!$E134</f>
        <v>0</v>
      </c>
      <c r="K134" s="10">
        <f>'prov lvl hist forec Mt'!K134*'city lvl hist forec Mt'!$E134</f>
        <v>0</v>
      </c>
      <c r="L134" s="10">
        <f>'prov lvl hist forec Mt'!L134*'city lvl hist forec Mt'!$E134</f>
        <v>0</v>
      </c>
      <c r="M134" s="10">
        <f>'prov lvl hist forec Mt'!M134*'city lvl hist forec Mt'!$E134</f>
        <v>0</v>
      </c>
      <c r="N134" s="10">
        <f>'prov lvl hist forec Mt'!N134*'city lvl hist forec Mt'!$E134</f>
        <v>0</v>
      </c>
      <c r="O134" s="10">
        <f>'prov lvl hist forec Mt'!O134*'city lvl hist forec Mt'!$E134</f>
        <v>0</v>
      </c>
      <c r="P134" s="10">
        <f>'prov lvl hist forec Mt'!P134*'city lvl hist forec Mt'!$E134</f>
        <v>0</v>
      </c>
      <c r="Q134" s="10">
        <f>'prov lvl hist forec Mt'!Q134*'city lvl hist forec Mt'!$E134</f>
        <v>0</v>
      </c>
      <c r="R134" s="10">
        <f>'prov lvl hist forec Mt'!R134*'city lvl hist forec Mt'!$E134</f>
        <v>0</v>
      </c>
      <c r="S134" s="10">
        <f>'prov lvl hist forec Mt'!S134*'city lvl hist forec Mt'!$E134</f>
        <v>0</v>
      </c>
      <c r="T134" s="10">
        <f>'prov lvl hist forec Mt'!T134*'city lvl hist forec Mt'!$E134</f>
        <v>0</v>
      </c>
      <c r="U134" s="10">
        <f>'prov lvl hist forec Mt'!U134*'city lvl hist forec Mt'!$E134</f>
        <v>0</v>
      </c>
    </row>
    <row r="135" spans="1:21" x14ac:dyDescent="0.25">
      <c r="A135" t="s">
        <v>466</v>
      </c>
      <c r="B135" t="s">
        <v>467</v>
      </c>
      <c r="C135" t="s">
        <v>468</v>
      </c>
      <c r="D135" t="s">
        <v>44</v>
      </c>
      <c r="E135" s="5">
        <v>0.22154257226175372</v>
      </c>
      <c r="F135" s="10">
        <f>'prov lvl hist forec Mt'!F135*'city lvl hist forec Mt'!$E135</f>
        <v>0.64730660618104952</v>
      </c>
      <c r="G135" s="10">
        <f>'prov lvl hist forec Mt'!G135*'city lvl hist forec Mt'!$E135</f>
        <v>0.62314510444507232</v>
      </c>
      <c r="H135" s="10">
        <f>'prov lvl hist forec Mt'!H135*'city lvl hist forec Mt'!$E135</f>
        <v>0.72906595893870507</v>
      </c>
      <c r="I135" s="10">
        <f>'prov lvl hist forec Mt'!I135*'city lvl hist forec Mt'!$E135</f>
        <v>0.60785982031624752</v>
      </c>
      <c r="J135" s="10">
        <f>'prov lvl hist forec Mt'!J135*'city lvl hist forec Mt'!$E135</f>
        <v>0.67597858267618804</v>
      </c>
      <c r="K135" s="10">
        <f>'prov lvl hist forec Mt'!K135*'city lvl hist forec Mt'!$E135</f>
        <v>0.69276141576680805</v>
      </c>
      <c r="L135" s="10">
        <f>'prov lvl hist forec Mt'!L135*'city lvl hist forec Mt'!$E135</f>
        <v>0.70996092402105904</v>
      </c>
      <c r="M135" s="10">
        <f>'prov lvl hist forec Mt'!M135*'city lvl hist forec Mt'!$E135</f>
        <v>0.72758745242605072</v>
      </c>
      <c r="N135" s="10">
        <f>'prov lvl hist forec Mt'!N135*'city lvl hist forec Mt'!$E135</f>
        <v>0.74565160280867515</v>
      </c>
      <c r="O135" s="10">
        <f>'prov lvl hist forec Mt'!O135*'city lvl hist forec Mt'!$E135</f>
        <v>0.76416424021228657</v>
      </c>
      <c r="P135" s="10">
        <f>'prov lvl hist forec Mt'!P135*'city lvl hist forec Mt'!$E135</f>
        <v>0.7831364994316985</v>
      </c>
      <c r="Q135" s="10">
        <f>'prov lvl hist forec Mt'!Q135*'city lvl hist forec Mt'!$E135</f>
        <v>0.80257979171042848</v>
      </c>
      <c r="R135" s="10">
        <f>'prov lvl hist forec Mt'!R135*'city lvl hist forec Mt'!$E135</f>
        <v>0.8225058116042171</v>
      </c>
      <c r="S135" s="10">
        <f>'prov lvl hist forec Mt'!S135*'city lvl hist forec Mt'!$E135</f>
        <v>0.84292654401495248</v>
      </c>
      <c r="T135" s="10">
        <f>'prov lvl hist forec Mt'!T135*'city lvl hist forec Mt'!$E135</f>
        <v>0.86385427139922799</v>
      </c>
      <c r="U135" s="10">
        <f>'prov lvl hist forec Mt'!U135*'city lvl hist forec Mt'!$E135</f>
        <v>0.88530158115587076</v>
      </c>
    </row>
    <row r="136" spans="1:21" x14ac:dyDescent="0.25">
      <c r="A136" t="s">
        <v>469</v>
      </c>
      <c r="B136" t="s">
        <v>467</v>
      </c>
      <c r="C136" t="s">
        <v>470</v>
      </c>
      <c r="D136" t="s">
        <v>45</v>
      </c>
      <c r="E136" s="5">
        <v>0.30598543250200871</v>
      </c>
      <c r="F136" s="10">
        <f>'prov lvl hist forec Mt'!F136*'city lvl hist forec Mt'!$E136</f>
        <v>0.10786506281010999</v>
      </c>
      <c r="G136" s="10">
        <f>'prov lvl hist forec Mt'!G136*'city lvl hist forec Mt'!$E136</f>
        <v>0</v>
      </c>
      <c r="H136" s="10">
        <f>'prov lvl hist forec Mt'!H136*'city lvl hist forec Mt'!$E136</f>
        <v>0</v>
      </c>
      <c r="I136" s="10">
        <f>'prov lvl hist forec Mt'!I136*'city lvl hist forec Mt'!$E136</f>
        <v>0</v>
      </c>
      <c r="J136" s="10">
        <f>'prov lvl hist forec Mt'!J136*'city lvl hist forec Mt'!$E136</f>
        <v>0</v>
      </c>
      <c r="K136" s="10">
        <f>'prov lvl hist forec Mt'!K136*'city lvl hist forec Mt'!$E136</f>
        <v>0</v>
      </c>
      <c r="L136" s="10">
        <f>'prov lvl hist forec Mt'!L136*'city lvl hist forec Mt'!$E136</f>
        <v>0</v>
      </c>
      <c r="M136" s="10">
        <f>'prov lvl hist forec Mt'!M136*'city lvl hist forec Mt'!$E136</f>
        <v>0</v>
      </c>
      <c r="N136" s="10">
        <f>'prov lvl hist forec Mt'!N136*'city lvl hist forec Mt'!$E136</f>
        <v>0</v>
      </c>
      <c r="O136" s="10">
        <f>'prov lvl hist forec Mt'!O136*'city lvl hist forec Mt'!$E136</f>
        <v>0</v>
      </c>
      <c r="P136" s="10">
        <f>'prov lvl hist forec Mt'!P136*'city lvl hist forec Mt'!$E136</f>
        <v>0</v>
      </c>
      <c r="Q136" s="10">
        <f>'prov lvl hist forec Mt'!Q136*'city lvl hist forec Mt'!$E136</f>
        <v>0</v>
      </c>
      <c r="R136" s="10">
        <f>'prov lvl hist forec Mt'!R136*'city lvl hist forec Mt'!$E136</f>
        <v>0</v>
      </c>
      <c r="S136" s="10">
        <f>'prov lvl hist forec Mt'!S136*'city lvl hist forec Mt'!$E136</f>
        <v>0</v>
      </c>
      <c r="T136" s="10">
        <f>'prov lvl hist forec Mt'!T136*'city lvl hist forec Mt'!$E136</f>
        <v>0</v>
      </c>
      <c r="U136" s="10">
        <f>'prov lvl hist forec Mt'!U136*'city lvl hist forec Mt'!$E136</f>
        <v>0</v>
      </c>
    </row>
    <row r="137" spans="1:21" x14ac:dyDescent="0.25">
      <c r="A137" t="s">
        <v>471</v>
      </c>
      <c r="B137" t="s">
        <v>472</v>
      </c>
      <c r="C137" t="s">
        <v>473</v>
      </c>
      <c r="D137" t="s">
        <v>39</v>
      </c>
      <c r="E137" s="5">
        <v>0</v>
      </c>
      <c r="F137" s="10">
        <f>'prov lvl hist forec Mt'!F137*'city lvl hist forec Mt'!$E137</f>
        <v>0</v>
      </c>
      <c r="G137" s="10">
        <f>'prov lvl hist forec Mt'!G137*'city lvl hist forec Mt'!$E137</f>
        <v>0</v>
      </c>
      <c r="H137" s="10">
        <f>'prov lvl hist forec Mt'!H137*'city lvl hist forec Mt'!$E137</f>
        <v>0</v>
      </c>
      <c r="I137" s="10">
        <f>'prov lvl hist forec Mt'!I137*'city lvl hist forec Mt'!$E137</f>
        <v>0</v>
      </c>
      <c r="J137" s="10">
        <f>'prov lvl hist forec Mt'!J137*'city lvl hist forec Mt'!$E137</f>
        <v>0</v>
      </c>
      <c r="K137" s="10">
        <f>'prov lvl hist forec Mt'!K137*'city lvl hist forec Mt'!$E137</f>
        <v>0</v>
      </c>
      <c r="L137" s="10">
        <f>'prov lvl hist forec Mt'!L137*'city lvl hist forec Mt'!$E137</f>
        <v>0</v>
      </c>
      <c r="M137" s="10">
        <f>'prov lvl hist forec Mt'!M137*'city lvl hist forec Mt'!$E137</f>
        <v>0</v>
      </c>
      <c r="N137" s="10">
        <f>'prov lvl hist forec Mt'!N137*'city lvl hist forec Mt'!$E137</f>
        <v>0</v>
      </c>
      <c r="O137" s="10">
        <f>'prov lvl hist forec Mt'!O137*'city lvl hist forec Mt'!$E137</f>
        <v>0</v>
      </c>
      <c r="P137" s="10">
        <f>'prov lvl hist forec Mt'!P137*'city lvl hist forec Mt'!$E137</f>
        <v>0</v>
      </c>
      <c r="Q137" s="10">
        <f>'prov lvl hist forec Mt'!Q137*'city lvl hist forec Mt'!$E137</f>
        <v>0</v>
      </c>
      <c r="R137" s="10">
        <f>'prov lvl hist forec Mt'!R137*'city lvl hist forec Mt'!$E137</f>
        <v>0</v>
      </c>
      <c r="S137" s="10">
        <f>'prov lvl hist forec Mt'!S137*'city lvl hist forec Mt'!$E137</f>
        <v>0</v>
      </c>
      <c r="T137" s="10">
        <f>'prov lvl hist forec Mt'!T137*'city lvl hist forec Mt'!$E137</f>
        <v>0</v>
      </c>
      <c r="U137" s="10">
        <f>'prov lvl hist forec Mt'!U137*'city lvl hist forec Mt'!$E137</f>
        <v>0</v>
      </c>
    </row>
    <row r="138" spans="1:21" x14ac:dyDescent="0.25">
      <c r="A138" t="s">
        <v>474</v>
      </c>
      <c r="B138" t="s">
        <v>475</v>
      </c>
      <c r="C138" t="s">
        <v>476</v>
      </c>
      <c r="D138" t="s">
        <v>45</v>
      </c>
      <c r="E138" s="5">
        <v>0.11318819502711014</v>
      </c>
      <c r="F138" s="10">
        <f>'prov lvl hist forec Mt'!F138*'city lvl hist forec Mt'!$E138</f>
        <v>3.9900761504004165E-2</v>
      </c>
      <c r="G138" s="10">
        <f>'prov lvl hist forec Mt'!G138*'city lvl hist forec Mt'!$E138</f>
        <v>0</v>
      </c>
      <c r="H138" s="10">
        <f>'prov lvl hist forec Mt'!H138*'city lvl hist forec Mt'!$E138</f>
        <v>0</v>
      </c>
      <c r="I138" s="10">
        <f>'prov lvl hist forec Mt'!I138*'city lvl hist forec Mt'!$E138</f>
        <v>0</v>
      </c>
      <c r="J138" s="10">
        <f>'prov lvl hist forec Mt'!J138*'city lvl hist forec Mt'!$E138</f>
        <v>0</v>
      </c>
      <c r="K138" s="10">
        <f>'prov lvl hist forec Mt'!K138*'city lvl hist forec Mt'!$E138</f>
        <v>0</v>
      </c>
      <c r="L138" s="10">
        <f>'prov lvl hist forec Mt'!L138*'city lvl hist forec Mt'!$E138</f>
        <v>0</v>
      </c>
      <c r="M138" s="10">
        <f>'prov lvl hist forec Mt'!M138*'city lvl hist forec Mt'!$E138</f>
        <v>0</v>
      </c>
      <c r="N138" s="10">
        <f>'prov lvl hist forec Mt'!N138*'city lvl hist forec Mt'!$E138</f>
        <v>0</v>
      </c>
      <c r="O138" s="10">
        <f>'prov lvl hist forec Mt'!O138*'city lvl hist forec Mt'!$E138</f>
        <v>0</v>
      </c>
      <c r="P138" s="10">
        <f>'prov lvl hist forec Mt'!P138*'city lvl hist forec Mt'!$E138</f>
        <v>0</v>
      </c>
      <c r="Q138" s="10">
        <f>'prov lvl hist forec Mt'!Q138*'city lvl hist forec Mt'!$E138</f>
        <v>0</v>
      </c>
      <c r="R138" s="10">
        <f>'prov lvl hist forec Mt'!R138*'city lvl hist forec Mt'!$E138</f>
        <v>0</v>
      </c>
      <c r="S138" s="10">
        <f>'prov lvl hist forec Mt'!S138*'city lvl hist forec Mt'!$E138</f>
        <v>0</v>
      </c>
      <c r="T138" s="10">
        <f>'prov lvl hist forec Mt'!T138*'city lvl hist forec Mt'!$E138</f>
        <v>0</v>
      </c>
      <c r="U138" s="10">
        <f>'prov lvl hist forec Mt'!U138*'city lvl hist forec Mt'!$E138</f>
        <v>0</v>
      </c>
    </row>
    <row r="139" spans="1:21" x14ac:dyDescent="0.25">
      <c r="A139" t="s">
        <v>477</v>
      </c>
      <c r="B139" t="s">
        <v>478</v>
      </c>
      <c r="C139" t="s">
        <v>479</v>
      </c>
      <c r="D139" t="s">
        <v>45</v>
      </c>
      <c r="E139" s="5">
        <v>0</v>
      </c>
      <c r="F139" s="10">
        <f>'prov lvl hist forec Mt'!F139*'city lvl hist forec Mt'!$E139</f>
        <v>0</v>
      </c>
      <c r="G139" s="10">
        <f>'prov lvl hist forec Mt'!G139*'city lvl hist forec Mt'!$E139</f>
        <v>0</v>
      </c>
      <c r="H139" s="10">
        <f>'prov lvl hist forec Mt'!H139*'city lvl hist forec Mt'!$E139</f>
        <v>0</v>
      </c>
      <c r="I139" s="10">
        <f>'prov lvl hist forec Mt'!I139*'city lvl hist forec Mt'!$E139</f>
        <v>0</v>
      </c>
      <c r="J139" s="10">
        <f>'prov lvl hist forec Mt'!J139*'city lvl hist forec Mt'!$E139</f>
        <v>0</v>
      </c>
      <c r="K139" s="10">
        <f>'prov lvl hist forec Mt'!K139*'city lvl hist forec Mt'!$E139</f>
        <v>0</v>
      </c>
      <c r="L139" s="10">
        <f>'prov lvl hist forec Mt'!L139*'city lvl hist forec Mt'!$E139</f>
        <v>0</v>
      </c>
      <c r="M139" s="10">
        <f>'prov lvl hist forec Mt'!M139*'city lvl hist forec Mt'!$E139</f>
        <v>0</v>
      </c>
      <c r="N139" s="10">
        <f>'prov lvl hist forec Mt'!N139*'city lvl hist forec Mt'!$E139</f>
        <v>0</v>
      </c>
      <c r="O139" s="10">
        <f>'prov lvl hist forec Mt'!O139*'city lvl hist forec Mt'!$E139</f>
        <v>0</v>
      </c>
      <c r="P139" s="10">
        <f>'prov lvl hist forec Mt'!P139*'city lvl hist forec Mt'!$E139</f>
        <v>0</v>
      </c>
      <c r="Q139" s="10">
        <f>'prov lvl hist forec Mt'!Q139*'city lvl hist forec Mt'!$E139</f>
        <v>0</v>
      </c>
      <c r="R139" s="10">
        <f>'prov lvl hist forec Mt'!R139*'city lvl hist forec Mt'!$E139</f>
        <v>0</v>
      </c>
      <c r="S139" s="10">
        <f>'prov lvl hist forec Mt'!S139*'city lvl hist forec Mt'!$E139</f>
        <v>0</v>
      </c>
      <c r="T139" s="10">
        <f>'prov lvl hist forec Mt'!T139*'city lvl hist forec Mt'!$E139</f>
        <v>0</v>
      </c>
      <c r="U139" s="10">
        <f>'prov lvl hist forec Mt'!U139*'city lvl hist forec Mt'!$E139</f>
        <v>0</v>
      </c>
    </row>
    <row r="140" spans="1:21" x14ac:dyDescent="0.25">
      <c r="A140" t="s">
        <v>480</v>
      </c>
      <c r="B140" t="s">
        <v>481</v>
      </c>
      <c r="C140" t="s">
        <v>482</v>
      </c>
      <c r="D140" t="s">
        <v>37</v>
      </c>
      <c r="E140" s="5">
        <v>0</v>
      </c>
      <c r="F140" s="10">
        <f>'prov lvl hist forec Mt'!F140*'city lvl hist forec Mt'!$E140</f>
        <v>0</v>
      </c>
      <c r="G140" s="10">
        <f>'prov lvl hist forec Mt'!G140*'city lvl hist forec Mt'!$E140</f>
        <v>0</v>
      </c>
      <c r="H140" s="10">
        <f>'prov lvl hist forec Mt'!H140*'city lvl hist forec Mt'!$E140</f>
        <v>0</v>
      </c>
      <c r="I140" s="10">
        <f>'prov lvl hist forec Mt'!I140*'city lvl hist forec Mt'!$E140</f>
        <v>0</v>
      </c>
      <c r="J140" s="10">
        <f>'prov lvl hist forec Mt'!J140*'city lvl hist forec Mt'!$E140</f>
        <v>0</v>
      </c>
      <c r="K140" s="10">
        <f>'prov lvl hist forec Mt'!K140*'city lvl hist forec Mt'!$E140</f>
        <v>0</v>
      </c>
      <c r="L140" s="10">
        <f>'prov lvl hist forec Mt'!L140*'city lvl hist forec Mt'!$E140</f>
        <v>0</v>
      </c>
      <c r="M140" s="10">
        <f>'prov lvl hist forec Mt'!M140*'city lvl hist forec Mt'!$E140</f>
        <v>0</v>
      </c>
      <c r="N140" s="10">
        <f>'prov lvl hist forec Mt'!N140*'city lvl hist forec Mt'!$E140</f>
        <v>0</v>
      </c>
      <c r="O140" s="10">
        <f>'prov lvl hist forec Mt'!O140*'city lvl hist forec Mt'!$E140</f>
        <v>0</v>
      </c>
      <c r="P140" s="10">
        <f>'prov lvl hist forec Mt'!P140*'city lvl hist forec Mt'!$E140</f>
        <v>0</v>
      </c>
      <c r="Q140" s="10">
        <f>'prov lvl hist forec Mt'!Q140*'city lvl hist forec Mt'!$E140</f>
        <v>0</v>
      </c>
      <c r="R140" s="10">
        <f>'prov lvl hist forec Mt'!R140*'city lvl hist forec Mt'!$E140</f>
        <v>0</v>
      </c>
      <c r="S140" s="10">
        <f>'prov lvl hist forec Mt'!S140*'city lvl hist forec Mt'!$E140</f>
        <v>0</v>
      </c>
      <c r="T140" s="10">
        <f>'prov lvl hist forec Mt'!T140*'city lvl hist forec Mt'!$E140</f>
        <v>0</v>
      </c>
      <c r="U140" s="10">
        <f>'prov lvl hist forec Mt'!U140*'city lvl hist forec Mt'!$E140</f>
        <v>0</v>
      </c>
    </row>
    <row r="141" spans="1:21" x14ac:dyDescent="0.25">
      <c r="A141" t="s">
        <v>483</v>
      </c>
      <c r="B141" t="s">
        <v>484</v>
      </c>
      <c r="C141" t="s">
        <v>485</v>
      </c>
      <c r="D141" t="s">
        <v>46</v>
      </c>
      <c r="E141" s="5">
        <v>0</v>
      </c>
      <c r="F141" s="10">
        <f>'prov lvl hist forec Mt'!F141*'city lvl hist forec Mt'!$E141</f>
        <v>0</v>
      </c>
      <c r="G141" s="10">
        <f>'prov lvl hist forec Mt'!G141*'city lvl hist forec Mt'!$E141</f>
        <v>0</v>
      </c>
      <c r="H141" s="10">
        <f>'prov lvl hist forec Mt'!H141*'city lvl hist forec Mt'!$E141</f>
        <v>0</v>
      </c>
      <c r="I141" s="10">
        <f>'prov lvl hist forec Mt'!I141*'city lvl hist forec Mt'!$E141</f>
        <v>0</v>
      </c>
      <c r="J141" s="10">
        <f>'prov lvl hist forec Mt'!J141*'city lvl hist forec Mt'!$E141</f>
        <v>0</v>
      </c>
      <c r="K141" s="10">
        <f>'prov lvl hist forec Mt'!K141*'city lvl hist forec Mt'!$E141</f>
        <v>0</v>
      </c>
      <c r="L141" s="10">
        <f>'prov lvl hist forec Mt'!L141*'city lvl hist forec Mt'!$E141</f>
        <v>0</v>
      </c>
      <c r="M141" s="10">
        <f>'prov lvl hist forec Mt'!M141*'city lvl hist forec Mt'!$E141</f>
        <v>0</v>
      </c>
      <c r="N141" s="10">
        <f>'prov lvl hist forec Mt'!N141*'city lvl hist forec Mt'!$E141</f>
        <v>0</v>
      </c>
      <c r="O141" s="10">
        <f>'prov lvl hist forec Mt'!O141*'city lvl hist forec Mt'!$E141</f>
        <v>0</v>
      </c>
      <c r="P141" s="10">
        <f>'prov lvl hist forec Mt'!P141*'city lvl hist forec Mt'!$E141</f>
        <v>0</v>
      </c>
      <c r="Q141" s="10">
        <f>'prov lvl hist forec Mt'!Q141*'city lvl hist forec Mt'!$E141</f>
        <v>0</v>
      </c>
      <c r="R141" s="10">
        <f>'prov lvl hist forec Mt'!R141*'city lvl hist forec Mt'!$E141</f>
        <v>0</v>
      </c>
      <c r="S141" s="10">
        <f>'prov lvl hist forec Mt'!S141*'city lvl hist forec Mt'!$E141</f>
        <v>0</v>
      </c>
      <c r="T141" s="10">
        <f>'prov lvl hist forec Mt'!T141*'city lvl hist forec Mt'!$E141</f>
        <v>0</v>
      </c>
      <c r="U141" s="10">
        <f>'prov lvl hist forec Mt'!U141*'city lvl hist forec Mt'!$E141</f>
        <v>0</v>
      </c>
    </row>
    <row r="142" spans="1:21" x14ac:dyDescent="0.25">
      <c r="A142" t="s">
        <v>486</v>
      </c>
      <c r="B142" t="s">
        <v>487</v>
      </c>
      <c r="C142" t="s">
        <v>488</v>
      </c>
      <c r="D142" t="s">
        <v>38</v>
      </c>
      <c r="E142" s="5">
        <v>0</v>
      </c>
      <c r="F142" s="10">
        <f>'prov lvl hist forec Mt'!F142*'city lvl hist forec Mt'!$E142</f>
        <v>0</v>
      </c>
      <c r="G142" s="10">
        <f>'prov lvl hist forec Mt'!G142*'city lvl hist forec Mt'!$E142</f>
        <v>0</v>
      </c>
      <c r="H142" s="10">
        <f>'prov lvl hist forec Mt'!H142*'city lvl hist forec Mt'!$E142</f>
        <v>0</v>
      </c>
      <c r="I142" s="10">
        <f>'prov lvl hist forec Mt'!I142*'city lvl hist forec Mt'!$E142</f>
        <v>0</v>
      </c>
      <c r="J142" s="10">
        <f>'prov lvl hist forec Mt'!J142*'city lvl hist forec Mt'!$E142</f>
        <v>0</v>
      </c>
      <c r="K142" s="10">
        <f>'prov lvl hist forec Mt'!K142*'city lvl hist forec Mt'!$E142</f>
        <v>0</v>
      </c>
      <c r="L142" s="10">
        <f>'prov lvl hist forec Mt'!L142*'city lvl hist forec Mt'!$E142</f>
        <v>0</v>
      </c>
      <c r="M142" s="10">
        <f>'prov lvl hist forec Mt'!M142*'city lvl hist forec Mt'!$E142</f>
        <v>0</v>
      </c>
      <c r="N142" s="10">
        <f>'prov lvl hist forec Mt'!N142*'city lvl hist forec Mt'!$E142</f>
        <v>0</v>
      </c>
      <c r="O142" s="10">
        <f>'prov lvl hist forec Mt'!O142*'city lvl hist forec Mt'!$E142</f>
        <v>0</v>
      </c>
      <c r="P142" s="10">
        <f>'prov lvl hist forec Mt'!P142*'city lvl hist forec Mt'!$E142</f>
        <v>0</v>
      </c>
      <c r="Q142" s="10">
        <f>'prov lvl hist forec Mt'!Q142*'city lvl hist forec Mt'!$E142</f>
        <v>0</v>
      </c>
      <c r="R142" s="10">
        <f>'prov lvl hist forec Mt'!R142*'city lvl hist forec Mt'!$E142</f>
        <v>0</v>
      </c>
      <c r="S142" s="10">
        <f>'prov lvl hist forec Mt'!S142*'city lvl hist forec Mt'!$E142</f>
        <v>0</v>
      </c>
      <c r="T142" s="10">
        <f>'prov lvl hist forec Mt'!T142*'city lvl hist forec Mt'!$E142</f>
        <v>0</v>
      </c>
      <c r="U142" s="10">
        <f>'prov lvl hist forec Mt'!U142*'city lvl hist forec Mt'!$E142</f>
        <v>0</v>
      </c>
    </row>
    <row r="143" spans="1:21" x14ac:dyDescent="0.25">
      <c r="A143" t="s">
        <v>489</v>
      </c>
      <c r="B143" t="s">
        <v>490</v>
      </c>
      <c r="C143" t="s">
        <v>491</v>
      </c>
      <c r="D143" t="s">
        <v>41</v>
      </c>
      <c r="E143" s="5">
        <v>0</v>
      </c>
      <c r="F143" s="10">
        <f>'prov lvl hist forec Mt'!F143*'city lvl hist forec Mt'!$E143</f>
        <v>0</v>
      </c>
      <c r="G143" s="10">
        <f>'prov lvl hist forec Mt'!G143*'city lvl hist forec Mt'!$E143</f>
        <v>0</v>
      </c>
      <c r="H143" s="10">
        <f>'prov lvl hist forec Mt'!H143*'city lvl hist forec Mt'!$E143</f>
        <v>0</v>
      </c>
      <c r="I143" s="10">
        <f>'prov lvl hist forec Mt'!I143*'city lvl hist forec Mt'!$E143</f>
        <v>0</v>
      </c>
      <c r="J143" s="10">
        <f>'prov lvl hist forec Mt'!J143*'city lvl hist forec Mt'!$E143</f>
        <v>0</v>
      </c>
      <c r="K143" s="10">
        <f>'prov lvl hist forec Mt'!K143*'city lvl hist forec Mt'!$E143</f>
        <v>0</v>
      </c>
      <c r="L143" s="10">
        <f>'prov lvl hist forec Mt'!L143*'city lvl hist forec Mt'!$E143</f>
        <v>0</v>
      </c>
      <c r="M143" s="10">
        <f>'prov lvl hist forec Mt'!M143*'city lvl hist forec Mt'!$E143</f>
        <v>0</v>
      </c>
      <c r="N143" s="10">
        <f>'prov lvl hist forec Mt'!N143*'city lvl hist forec Mt'!$E143</f>
        <v>0</v>
      </c>
      <c r="O143" s="10">
        <f>'prov lvl hist forec Mt'!O143*'city lvl hist forec Mt'!$E143</f>
        <v>0</v>
      </c>
      <c r="P143" s="10">
        <f>'prov lvl hist forec Mt'!P143*'city lvl hist forec Mt'!$E143</f>
        <v>0</v>
      </c>
      <c r="Q143" s="10">
        <f>'prov lvl hist forec Mt'!Q143*'city lvl hist forec Mt'!$E143</f>
        <v>0</v>
      </c>
      <c r="R143" s="10">
        <f>'prov lvl hist forec Mt'!R143*'city lvl hist forec Mt'!$E143</f>
        <v>0</v>
      </c>
      <c r="S143" s="10">
        <f>'prov lvl hist forec Mt'!S143*'city lvl hist forec Mt'!$E143</f>
        <v>0</v>
      </c>
      <c r="T143" s="10">
        <f>'prov lvl hist forec Mt'!T143*'city lvl hist forec Mt'!$E143</f>
        <v>0</v>
      </c>
      <c r="U143" s="10">
        <f>'prov lvl hist forec Mt'!U143*'city lvl hist forec Mt'!$E143</f>
        <v>0</v>
      </c>
    </row>
    <row r="144" spans="1:21" x14ac:dyDescent="0.25">
      <c r="A144" t="s">
        <v>492</v>
      </c>
      <c r="B144" t="s">
        <v>493</v>
      </c>
      <c r="C144" t="s">
        <v>494</v>
      </c>
      <c r="D144" t="s">
        <v>50</v>
      </c>
      <c r="E144" s="5">
        <v>0</v>
      </c>
      <c r="F144" s="10">
        <f>'prov lvl hist forec Mt'!F144*'city lvl hist forec Mt'!$E144</f>
        <v>0</v>
      </c>
      <c r="G144" s="10">
        <f>'prov lvl hist forec Mt'!G144*'city lvl hist forec Mt'!$E144</f>
        <v>0</v>
      </c>
      <c r="H144" s="10">
        <f>'prov lvl hist forec Mt'!H144*'city lvl hist forec Mt'!$E144</f>
        <v>0</v>
      </c>
      <c r="I144" s="10">
        <f>'prov lvl hist forec Mt'!I144*'city lvl hist forec Mt'!$E144</f>
        <v>0</v>
      </c>
      <c r="J144" s="10">
        <f>'prov lvl hist forec Mt'!J144*'city lvl hist forec Mt'!$E144</f>
        <v>0</v>
      </c>
      <c r="K144" s="10">
        <f>'prov lvl hist forec Mt'!K144*'city lvl hist forec Mt'!$E144</f>
        <v>0</v>
      </c>
      <c r="L144" s="10">
        <f>'prov lvl hist forec Mt'!L144*'city lvl hist forec Mt'!$E144</f>
        <v>0</v>
      </c>
      <c r="M144" s="10">
        <f>'prov lvl hist forec Mt'!M144*'city lvl hist forec Mt'!$E144</f>
        <v>0</v>
      </c>
      <c r="N144" s="10">
        <f>'prov lvl hist forec Mt'!N144*'city lvl hist forec Mt'!$E144</f>
        <v>0</v>
      </c>
      <c r="O144" s="10">
        <f>'prov lvl hist forec Mt'!O144*'city lvl hist forec Mt'!$E144</f>
        <v>0</v>
      </c>
      <c r="P144" s="10">
        <f>'prov lvl hist forec Mt'!P144*'city lvl hist forec Mt'!$E144</f>
        <v>0</v>
      </c>
      <c r="Q144" s="10">
        <f>'prov lvl hist forec Mt'!Q144*'city lvl hist forec Mt'!$E144</f>
        <v>0</v>
      </c>
      <c r="R144" s="10">
        <f>'prov lvl hist forec Mt'!R144*'city lvl hist forec Mt'!$E144</f>
        <v>0</v>
      </c>
      <c r="S144" s="10">
        <f>'prov lvl hist forec Mt'!S144*'city lvl hist forec Mt'!$E144</f>
        <v>0</v>
      </c>
      <c r="T144" s="10">
        <f>'prov lvl hist forec Mt'!T144*'city lvl hist forec Mt'!$E144</f>
        <v>0</v>
      </c>
      <c r="U144" s="10">
        <f>'prov lvl hist forec Mt'!U144*'city lvl hist forec Mt'!$E144</f>
        <v>0</v>
      </c>
    </row>
    <row r="145" spans="1:21" x14ac:dyDescent="0.25">
      <c r="A145" t="s">
        <v>495</v>
      </c>
      <c r="B145" t="s">
        <v>496</v>
      </c>
      <c r="C145" t="s">
        <v>497</v>
      </c>
      <c r="D145" t="s">
        <v>65</v>
      </c>
      <c r="E145" s="5">
        <v>0</v>
      </c>
      <c r="F145" s="10">
        <f>'prov lvl hist forec Mt'!F145*'city lvl hist forec Mt'!$E145</f>
        <v>0</v>
      </c>
      <c r="G145" s="10">
        <f>'prov lvl hist forec Mt'!G145*'city lvl hist forec Mt'!$E145</f>
        <v>0</v>
      </c>
      <c r="H145" s="10">
        <f>'prov lvl hist forec Mt'!H145*'city lvl hist forec Mt'!$E145</f>
        <v>0</v>
      </c>
      <c r="I145" s="10">
        <f>'prov lvl hist forec Mt'!I145*'city lvl hist forec Mt'!$E145</f>
        <v>0</v>
      </c>
      <c r="J145" s="10">
        <f>'prov lvl hist forec Mt'!J145*'city lvl hist forec Mt'!$E145</f>
        <v>0</v>
      </c>
      <c r="K145" s="10">
        <f>'prov lvl hist forec Mt'!K145*'city lvl hist forec Mt'!$E145</f>
        <v>0</v>
      </c>
      <c r="L145" s="10">
        <f>'prov lvl hist forec Mt'!L145*'city lvl hist forec Mt'!$E145</f>
        <v>0</v>
      </c>
      <c r="M145" s="10">
        <f>'prov lvl hist forec Mt'!M145*'city lvl hist forec Mt'!$E145</f>
        <v>0</v>
      </c>
      <c r="N145" s="10">
        <f>'prov lvl hist forec Mt'!N145*'city lvl hist forec Mt'!$E145</f>
        <v>0</v>
      </c>
      <c r="O145" s="10">
        <f>'prov lvl hist forec Mt'!O145*'city lvl hist forec Mt'!$E145</f>
        <v>0</v>
      </c>
      <c r="P145" s="10">
        <f>'prov lvl hist forec Mt'!P145*'city lvl hist forec Mt'!$E145</f>
        <v>0</v>
      </c>
      <c r="Q145" s="10">
        <f>'prov lvl hist forec Mt'!Q145*'city lvl hist forec Mt'!$E145</f>
        <v>0</v>
      </c>
      <c r="R145" s="10">
        <f>'prov lvl hist forec Mt'!R145*'city lvl hist forec Mt'!$E145</f>
        <v>0</v>
      </c>
      <c r="S145" s="10">
        <f>'prov lvl hist forec Mt'!S145*'city lvl hist forec Mt'!$E145</f>
        <v>0</v>
      </c>
      <c r="T145" s="10">
        <f>'prov lvl hist forec Mt'!T145*'city lvl hist forec Mt'!$E145</f>
        <v>0</v>
      </c>
      <c r="U145" s="10">
        <f>'prov lvl hist forec Mt'!U145*'city lvl hist forec Mt'!$E145</f>
        <v>0</v>
      </c>
    </row>
    <row r="146" spans="1:21" x14ac:dyDescent="0.25">
      <c r="A146" t="s">
        <v>498</v>
      </c>
      <c r="B146" t="s">
        <v>499</v>
      </c>
      <c r="C146" t="s">
        <v>500</v>
      </c>
      <c r="D146" t="s">
        <v>62</v>
      </c>
      <c r="E146" s="5">
        <v>0</v>
      </c>
      <c r="F146" s="10">
        <f>'prov lvl hist forec Mt'!F146*'city lvl hist forec Mt'!$E146</f>
        <v>0</v>
      </c>
      <c r="G146" s="10">
        <f>'prov lvl hist forec Mt'!G146*'city lvl hist forec Mt'!$E146</f>
        <v>0</v>
      </c>
      <c r="H146" s="10">
        <f>'prov lvl hist forec Mt'!H146*'city lvl hist forec Mt'!$E146</f>
        <v>0</v>
      </c>
      <c r="I146" s="10">
        <f>'prov lvl hist forec Mt'!I146*'city lvl hist forec Mt'!$E146</f>
        <v>0</v>
      </c>
      <c r="J146" s="10">
        <f>'prov lvl hist forec Mt'!J146*'city lvl hist forec Mt'!$E146</f>
        <v>0</v>
      </c>
      <c r="K146" s="10">
        <f>'prov lvl hist forec Mt'!K146*'city lvl hist forec Mt'!$E146</f>
        <v>0</v>
      </c>
      <c r="L146" s="10">
        <f>'prov lvl hist forec Mt'!L146*'city lvl hist forec Mt'!$E146</f>
        <v>0</v>
      </c>
      <c r="M146" s="10">
        <f>'prov lvl hist forec Mt'!M146*'city lvl hist forec Mt'!$E146</f>
        <v>0</v>
      </c>
      <c r="N146" s="10">
        <f>'prov lvl hist forec Mt'!N146*'city lvl hist forec Mt'!$E146</f>
        <v>0</v>
      </c>
      <c r="O146" s="10">
        <f>'prov lvl hist forec Mt'!O146*'city lvl hist forec Mt'!$E146</f>
        <v>0</v>
      </c>
      <c r="P146" s="10">
        <f>'prov lvl hist forec Mt'!P146*'city lvl hist forec Mt'!$E146</f>
        <v>0</v>
      </c>
      <c r="Q146" s="10">
        <f>'prov lvl hist forec Mt'!Q146*'city lvl hist forec Mt'!$E146</f>
        <v>0</v>
      </c>
      <c r="R146" s="10">
        <f>'prov lvl hist forec Mt'!R146*'city lvl hist forec Mt'!$E146</f>
        <v>0</v>
      </c>
      <c r="S146" s="10">
        <f>'prov lvl hist forec Mt'!S146*'city lvl hist forec Mt'!$E146</f>
        <v>0</v>
      </c>
      <c r="T146" s="10">
        <f>'prov lvl hist forec Mt'!T146*'city lvl hist forec Mt'!$E146</f>
        <v>0</v>
      </c>
      <c r="U146" s="10">
        <f>'prov lvl hist forec Mt'!U146*'city lvl hist forec Mt'!$E146</f>
        <v>0</v>
      </c>
    </row>
    <row r="147" spans="1:21" x14ac:dyDescent="0.25">
      <c r="A147" t="s">
        <v>501</v>
      </c>
      <c r="B147" t="s">
        <v>502</v>
      </c>
      <c r="C147" t="s">
        <v>503</v>
      </c>
      <c r="D147" t="s">
        <v>58</v>
      </c>
      <c r="E147" s="5">
        <v>0</v>
      </c>
      <c r="F147" s="10">
        <f>'prov lvl hist forec Mt'!F147*'city lvl hist forec Mt'!$E147</f>
        <v>0</v>
      </c>
      <c r="G147" s="10">
        <f>'prov lvl hist forec Mt'!G147*'city lvl hist forec Mt'!$E147</f>
        <v>0</v>
      </c>
      <c r="H147" s="10">
        <f>'prov lvl hist forec Mt'!H147*'city lvl hist forec Mt'!$E147</f>
        <v>0</v>
      </c>
      <c r="I147" s="10">
        <f>'prov lvl hist forec Mt'!I147*'city lvl hist forec Mt'!$E147</f>
        <v>0</v>
      </c>
      <c r="J147" s="10">
        <f>'prov lvl hist forec Mt'!J147*'city lvl hist forec Mt'!$E147</f>
        <v>0</v>
      </c>
      <c r="K147" s="10">
        <f>'prov lvl hist forec Mt'!K147*'city lvl hist forec Mt'!$E147</f>
        <v>0</v>
      </c>
      <c r="L147" s="10">
        <f>'prov lvl hist forec Mt'!L147*'city lvl hist forec Mt'!$E147</f>
        <v>0</v>
      </c>
      <c r="M147" s="10">
        <f>'prov lvl hist forec Mt'!M147*'city lvl hist forec Mt'!$E147</f>
        <v>0</v>
      </c>
      <c r="N147" s="10">
        <f>'prov lvl hist forec Mt'!N147*'city lvl hist forec Mt'!$E147</f>
        <v>0</v>
      </c>
      <c r="O147" s="10">
        <f>'prov lvl hist forec Mt'!O147*'city lvl hist forec Mt'!$E147</f>
        <v>0</v>
      </c>
      <c r="P147" s="10">
        <f>'prov lvl hist forec Mt'!P147*'city lvl hist forec Mt'!$E147</f>
        <v>0</v>
      </c>
      <c r="Q147" s="10">
        <f>'prov lvl hist forec Mt'!Q147*'city lvl hist forec Mt'!$E147</f>
        <v>0</v>
      </c>
      <c r="R147" s="10">
        <f>'prov lvl hist forec Mt'!R147*'city lvl hist forec Mt'!$E147</f>
        <v>0</v>
      </c>
      <c r="S147" s="10">
        <f>'prov lvl hist forec Mt'!S147*'city lvl hist forec Mt'!$E147</f>
        <v>0</v>
      </c>
      <c r="T147" s="10">
        <f>'prov lvl hist forec Mt'!T147*'city lvl hist forec Mt'!$E147</f>
        <v>0</v>
      </c>
      <c r="U147" s="10">
        <f>'prov lvl hist forec Mt'!U147*'city lvl hist forec Mt'!$E147</f>
        <v>0</v>
      </c>
    </row>
    <row r="148" spans="1:21" x14ac:dyDescent="0.25">
      <c r="A148" t="s">
        <v>504</v>
      </c>
      <c r="B148" t="s">
        <v>505</v>
      </c>
      <c r="C148" t="s">
        <v>506</v>
      </c>
      <c r="D148" t="s">
        <v>45</v>
      </c>
      <c r="E148" s="5">
        <v>0</v>
      </c>
      <c r="F148" s="10">
        <f>'prov lvl hist forec Mt'!F148*'city lvl hist forec Mt'!$E148</f>
        <v>0</v>
      </c>
      <c r="G148" s="10">
        <f>'prov lvl hist forec Mt'!G148*'city lvl hist forec Mt'!$E148</f>
        <v>0</v>
      </c>
      <c r="H148" s="10">
        <f>'prov lvl hist forec Mt'!H148*'city lvl hist forec Mt'!$E148</f>
        <v>0</v>
      </c>
      <c r="I148" s="10">
        <f>'prov lvl hist forec Mt'!I148*'city lvl hist forec Mt'!$E148</f>
        <v>0</v>
      </c>
      <c r="J148" s="10">
        <f>'prov lvl hist forec Mt'!J148*'city lvl hist forec Mt'!$E148</f>
        <v>0</v>
      </c>
      <c r="K148" s="10">
        <f>'prov lvl hist forec Mt'!K148*'city lvl hist forec Mt'!$E148</f>
        <v>0</v>
      </c>
      <c r="L148" s="10">
        <f>'prov lvl hist forec Mt'!L148*'city lvl hist forec Mt'!$E148</f>
        <v>0</v>
      </c>
      <c r="M148" s="10">
        <f>'prov lvl hist forec Mt'!M148*'city lvl hist forec Mt'!$E148</f>
        <v>0</v>
      </c>
      <c r="N148" s="10">
        <f>'prov lvl hist forec Mt'!N148*'city lvl hist forec Mt'!$E148</f>
        <v>0</v>
      </c>
      <c r="O148" s="10">
        <f>'prov lvl hist forec Mt'!O148*'city lvl hist forec Mt'!$E148</f>
        <v>0</v>
      </c>
      <c r="P148" s="10">
        <f>'prov lvl hist forec Mt'!P148*'city lvl hist forec Mt'!$E148</f>
        <v>0</v>
      </c>
      <c r="Q148" s="10">
        <f>'prov lvl hist forec Mt'!Q148*'city lvl hist forec Mt'!$E148</f>
        <v>0</v>
      </c>
      <c r="R148" s="10">
        <f>'prov lvl hist forec Mt'!R148*'city lvl hist forec Mt'!$E148</f>
        <v>0</v>
      </c>
      <c r="S148" s="10">
        <f>'prov lvl hist forec Mt'!S148*'city lvl hist forec Mt'!$E148</f>
        <v>0</v>
      </c>
      <c r="T148" s="10">
        <f>'prov lvl hist forec Mt'!T148*'city lvl hist forec Mt'!$E148</f>
        <v>0</v>
      </c>
      <c r="U148" s="10">
        <f>'prov lvl hist forec Mt'!U148*'city lvl hist forec Mt'!$E148</f>
        <v>0</v>
      </c>
    </row>
    <row r="149" spans="1:21" x14ac:dyDescent="0.25">
      <c r="A149" t="s">
        <v>507</v>
      </c>
      <c r="B149" t="s">
        <v>508</v>
      </c>
      <c r="C149" t="s">
        <v>509</v>
      </c>
      <c r="D149" t="s">
        <v>47</v>
      </c>
      <c r="E149" s="5">
        <v>0</v>
      </c>
      <c r="F149" s="10">
        <f>'prov lvl hist forec Mt'!F149*'city lvl hist forec Mt'!$E149</f>
        <v>0</v>
      </c>
      <c r="G149" s="10">
        <f>'prov lvl hist forec Mt'!G149*'city lvl hist forec Mt'!$E149</f>
        <v>0</v>
      </c>
      <c r="H149" s="10">
        <f>'prov lvl hist forec Mt'!H149*'city lvl hist forec Mt'!$E149</f>
        <v>0</v>
      </c>
      <c r="I149" s="10">
        <f>'prov lvl hist forec Mt'!I149*'city lvl hist forec Mt'!$E149</f>
        <v>0</v>
      </c>
      <c r="J149" s="10">
        <f>'prov lvl hist forec Mt'!J149*'city lvl hist forec Mt'!$E149</f>
        <v>0</v>
      </c>
      <c r="K149" s="10">
        <f>'prov lvl hist forec Mt'!K149*'city lvl hist forec Mt'!$E149</f>
        <v>0</v>
      </c>
      <c r="L149" s="10">
        <f>'prov lvl hist forec Mt'!L149*'city lvl hist forec Mt'!$E149</f>
        <v>0</v>
      </c>
      <c r="M149" s="10">
        <f>'prov lvl hist forec Mt'!M149*'city lvl hist forec Mt'!$E149</f>
        <v>0</v>
      </c>
      <c r="N149" s="10">
        <f>'prov lvl hist forec Mt'!N149*'city lvl hist forec Mt'!$E149</f>
        <v>0</v>
      </c>
      <c r="O149" s="10">
        <f>'prov lvl hist forec Mt'!O149*'city lvl hist forec Mt'!$E149</f>
        <v>0</v>
      </c>
      <c r="P149" s="10">
        <f>'prov lvl hist forec Mt'!P149*'city lvl hist forec Mt'!$E149</f>
        <v>0</v>
      </c>
      <c r="Q149" s="10">
        <f>'prov lvl hist forec Mt'!Q149*'city lvl hist forec Mt'!$E149</f>
        <v>0</v>
      </c>
      <c r="R149" s="10">
        <f>'prov lvl hist forec Mt'!R149*'city lvl hist forec Mt'!$E149</f>
        <v>0</v>
      </c>
      <c r="S149" s="10">
        <f>'prov lvl hist forec Mt'!S149*'city lvl hist forec Mt'!$E149</f>
        <v>0</v>
      </c>
      <c r="T149" s="10">
        <f>'prov lvl hist forec Mt'!T149*'city lvl hist forec Mt'!$E149</f>
        <v>0</v>
      </c>
      <c r="U149" s="10">
        <f>'prov lvl hist forec Mt'!U149*'city lvl hist forec Mt'!$E149</f>
        <v>0</v>
      </c>
    </row>
    <row r="150" spans="1:21" x14ac:dyDescent="0.25">
      <c r="A150" t="s">
        <v>510</v>
      </c>
      <c r="B150" t="s">
        <v>511</v>
      </c>
      <c r="C150" t="s">
        <v>512</v>
      </c>
      <c r="D150" t="s">
        <v>40</v>
      </c>
      <c r="E150" s="5">
        <v>0</v>
      </c>
      <c r="F150" s="10">
        <f>'prov lvl hist forec Mt'!F150*'city lvl hist forec Mt'!$E150</f>
        <v>0</v>
      </c>
      <c r="G150" s="10">
        <f>'prov lvl hist forec Mt'!G150*'city lvl hist forec Mt'!$E150</f>
        <v>0</v>
      </c>
      <c r="H150" s="10">
        <f>'prov lvl hist forec Mt'!H150*'city lvl hist forec Mt'!$E150</f>
        <v>0</v>
      </c>
      <c r="I150" s="10">
        <f>'prov lvl hist forec Mt'!I150*'city lvl hist forec Mt'!$E150</f>
        <v>0</v>
      </c>
      <c r="J150" s="10">
        <f>'prov lvl hist forec Mt'!J150*'city lvl hist forec Mt'!$E150</f>
        <v>0</v>
      </c>
      <c r="K150" s="10">
        <f>'prov lvl hist forec Mt'!K150*'city lvl hist forec Mt'!$E150</f>
        <v>0</v>
      </c>
      <c r="L150" s="10">
        <f>'prov lvl hist forec Mt'!L150*'city lvl hist forec Mt'!$E150</f>
        <v>0</v>
      </c>
      <c r="M150" s="10">
        <f>'prov lvl hist forec Mt'!M150*'city lvl hist forec Mt'!$E150</f>
        <v>0</v>
      </c>
      <c r="N150" s="10">
        <f>'prov lvl hist forec Mt'!N150*'city lvl hist forec Mt'!$E150</f>
        <v>0</v>
      </c>
      <c r="O150" s="10">
        <f>'prov lvl hist forec Mt'!O150*'city lvl hist forec Mt'!$E150</f>
        <v>0</v>
      </c>
      <c r="P150" s="10">
        <f>'prov lvl hist forec Mt'!P150*'city lvl hist forec Mt'!$E150</f>
        <v>0</v>
      </c>
      <c r="Q150" s="10">
        <f>'prov lvl hist forec Mt'!Q150*'city lvl hist forec Mt'!$E150</f>
        <v>0</v>
      </c>
      <c r="R150" s="10">
        <f>'prov lvl hist forec Mt'!R150*'city lvl hist forec Mt'!$E150</f>
        <v>0</v>
      </c>
      <c r="S150" s="10">
        <f>'prov lvl hist forec Mt'!S150*'city lvl hist forec Mt'!$E150</f>
        <v>0</v>
      </c>
      <c r="T150" s="10">
        <f>'prov lvl hist forec Mt'!T150*'city lvl hist forec Mt'!$E150</f>
        <v>0</v>
      </c>
      <c r="U150" s="10">
        <f>'prov lvl hist forec Mt'!U150*'city lvl hist forec Mt'!$E150</f>
        <v>0</v>
      </c>
    </row>
    <row r="151" spans="1:21" x14ac:dyDescent="0.25">
      <c r="A151" t="s">
        <v>513</v>
      </c>
      <c r="B151" t="s">
        <v>514</v>
      </c>
      <c r="C151" t="s">
        <v>515</v>
      </c>
      <c r="D151" t="s">
        <v>54</v>
      </c>
      <c r="E151" s="5">
        <v>2.831551436637475E-2</v>
      </c>
      <c r="F151" s="10">
        <f>'prov lvl hist forec Mt'!F151*'city lvl hist forec Mt'!$E151</f>
        <v>0.37301981908954412</v>
      </c>
      <c r="G151" s="10">
        <f>'prov lvl hist forec Mt'!G151*'city lvl hist forec Mt'!$E151</f>
        <v>0.3156402827412334</v>
      </c>
      <c r="H151" s="10">
        <f>'prov lvl hist forec Mt'!H151*'city lvl hist forec Mt'!$E151</f>
        <v>0.35644944964706288</v>
      </c>
      <c r="I151" s="10">
        <f>'prov lvl hist forec Mt'!I151*'city lvl hist forec Mt'!$E151</f>
        <v>0.32584849924162457</v>
      </c>
      <c r="J151" s="10">
        <f>'prov lvl hist forec Mt'!J151*'city lvl hist forec Mt'!$E151</f>
        <v>0.36236414930323824</v>
      </c>
      <c r="K151" s="10">
        <f>'prov lvl hist forec Mt'!K151*'city lvl hist forec Mt'!$E151</f>
        <v>0.37136073172705447</v>
      </c>
      <c r="L151" s="10">
        <f>'prov lvl hist forec Mt'!L151*'city lvl hist forec Mt'!$E151</f>
        <v>0.38058067646600074</v>
      </c>
      <c r="M151" s="10">
        <f>'prov lvl hist forec Mt'!M151*'city lvl hist forec Mt'!$E151</f>
        <v>0.390029529039639</v>
      </c>
      <c r="N151" s="10">
        <f>'prov lvl hist forec Mt'!N151*'city lvl hist forec Mt'!$E151</f>
        <v>0.39971297264871125</v>
      </c>
      <c r="O151" s="10">
        <f>'prov lvl hist forec Mt'!O151*'city lvl hist forec Mt'!$E151</f>
        <v>0.40963683159341446</v>
      </c>
      <c r="P151" s="10">
        <f>'prov lvl hist forec Mt'!P151*'city lvl hist forec Mt'!$E151</f>
        <v>0.419807074776542</v>
      </c>
      <c r="Q151" s="10">
        <f>'prov lvl hist forec Mt'!Q151*'city lvl hist forec Mt'!$E151</f>
        <v>0.4302298192935991</v>
      </c>
      <c r="R151" s="10">
        <f>'prov lvl hist forec Mt'!R151*'city lvl hist forec Mt'!$E151</f>
        <v>0.44091133411205147</v>
      </c>
      <c r="S151" s="10">
        <f>'prov lvl hist forec Mt'!S151*'city lvl hist forec Mt'!$E151</f>
        <v>0.45185804384192152</v>
      </c>
      <c r="T151" s="10">
        <f>'prov lvl hist forec Mt'!T151*'city lvl hist forec Mt'!$E151</f>
        <v>0.4630765325999977</v>
      </c>
      <c r="U151" s="10">
        <f>'prov lvl hist forec Mt'!U151*'city lvl hist forec Mt'!$E151</f>
        <v>0.47457354796998275</v>
      </c>
    </row>
    <row r="152" spans="1:21" x14ac:dyDescent="0.25">
      <c r="A152" t="s">
        <v>516</v>
      </c>
      <c r="B152" t="s">
        <v>517</v>
      </c>
      <c r="C152" t="s">
        <v>518</v>
      </c>
      <c r="D152" t="s">
        <v>43</v>
      </c>
      <c r="E152" s="5">
        <v>0</v>
      </c>
      <c r="F152" s="10">
        <f>'prov lvl hist forec Mt'!F152*'city lvl hist forec Mt'!$E152</f>
        <v>0</v>
      </c>
      <c r="G152" s="10">
        <f>'prov lvl hist forec Mt'!G152*'city lvl hist forec Mt'!$E152</f>
        <v>0</v>
      </c>
      <c r="H152" s="10">
        <f>'prov lvl hist forec Mt'!H152*'city lvl hist forec Mt'!$E152</f>
        <v>0</v>
      </c>
      <c r="I152" s="10">
        <f>'prov lvl hist forec Mt'!I152*'city lvl hist forec Mt'!$E152</f>
        <v>0</v>
      </c>
      <c r="J152" s="10">
        <f>'prov lvl hist forec Mt'!J152*'city lvl hist forec Mt'!$E152</f>
        <v>0</v>
      </c>
      <c r="K152" s="10">
        <f>'prov lvl hist forec Mt'!K152*'city lvl hist forec Mt'!$E152</f>
        <v>0</v>
      </c>
      <c r="L152" s="10">
        <f>'prov lvl hist forec Mt'!L152*'city lvl hist forec Mt'!$E152</f>
        <v>0</v>
      </c>
      <c r="M152" s="10">
        <f>'prov lvl hist forec Mt'!M152*'city lvl hist forec Mt'!$E152</f>
        <v>0</v>
      </c>
      <c r="N152" s="10">
        <f>'prov lvl hist forec Mt'!N152*'city lvl hist forec Mt'!$E152</f>
        <v>0</v>
      </c>
      <c r="O152" s="10">
        <f>'prov lvl hist forec Mt'!O152*'city lvl hist forec Mt'!$E152</f>
        <v>0</v>
      </c>
      <c r="P152" s="10">
        <f>'prov lvl hist forec Mt'!P152*'city lvl hist forec Mt'!$E152</f>
        <v>0</v>
      </c>
      <c r="Q152" s="10">
        <f>'prov lvl hist forec Mt'!Q152*'city lvl hist forec Mt'!$E152</f>
        <v>0</v>
      </c>
      <c r="R152" s="10">
        <f>'prov lvl hist forec Mt'!R152*'city lvl hist forec Mt'!$E152</f>
        <v>0</v>
      </c>
      <c r="S152" s="10">
        <f>'prov lvl hist forec Mt'!S152*'city lvl hist forec Mt'!$E152</f>
        <v>0</v>
      </c>
      <c r="T152" s="10">
        <f>'prov lvl hist forec Mt'!T152*'city lvl hist forec Mt'!$E152</f>
        <v>0</v>
      </c>
      <c r="U152" s="10">
        <f>'prov lvl hist forec Mt'!U152*'city lvl hist forec Mt'!$E152</f>
        <v>0</v>
      </c>
    </row>
    <row r="153" spans="1:21" x14ac:dyDescent="0.25">
      <c r="A153" t="s">
        <v>519</v>
      </c>
      <c r="B153" t="s">
        <v>520</v>
      </c>
      <c r="C153" t="s">
        <v>521</v>
      </c>
      <c r="D153" t="s">
        <v>54</v>
      </c>
      <c r="E153" s="5">
        <v>0</v>
      </c>
      <c r="F153" s="10">
        <f>'prov lvl hist forec Mt'!F153*'city lvl hist forec Mt'!$E153</f>
        <v>0</v>
      </c>
      <c r="G153" s="10">
        <f>'prov lvl hist forec Mt'!G153*'city lvl hist forec Mt'!$E153</f>
        <v>0</v>
      </c>
      <c r="H153" s="10">
        <f>'prov lvl hist forec Mt'!H153*'city lvl hist forec Mt'!$E153</f>
        <v>0</v>
      </c>
      <c r="I153" s="10">
        <f>'prov lvl hist forec Mt'!I153*'city lvl hist forec Mt'!$E153</f>
        <v>0</v>
      </c>
      <c r="J153" s="10">
        <f>'prov lvl hist forec Mt'!J153*'city lvl hist forec Mt'!$E153</f>
        <v>0</v>
      </c>
      <c r="K153" s="10">
        <f>'prov lvl hist forec Mt'!K153*'city lvl hist forec Mt'!$E153</f>
        <v>0</v>
      </c>
      <c r="L153" s="10">
        <f>'prov lvl hist forec Mt'!L153*'city lvl hist forec Mt'!$E153</f>
        <v>0</v>
      </c>
      <c r="M153" s="10">
        <f>'prov lvl hist forec Mt'!M153*'city lvl hist forec Mt'!$E153</f>
        <v>0</v>
      </c>
      <c r="N153" s="10">
        <f>'prov lvl hist forec Mt'!N153*'city lvl hist forec Mt'!$E153</f>
        <v>0</v>
      </c>
      <c r="O153" s="10">
        <f>'prov lvl hist forec Mt'!O153*'city lvl hist forec Mt'!$E153</f>
        <v>0</v>
      </c>
      <c r="P153" s="10">
        <f>'prov lvl hist forec Mt'!P153*'city lvl hist forec Mt'!$E153</f>
        <v>0</v>
      </c>
      <c r="Q153" s="10">
        <f>'prov lvl hist forec Mt'!Q153*'city lvl hist forec Mt'!$E153</f>
        <v>0</v>
      </c>
      <c r="R153" s="10">
        <f>'prov lvl hist forec Mt'!R153*'city lvl hist forec Mt'!$E153</f>
        <v>0</v>
      </c>
      <c r="S153" s="10">
        <f>'prov lvl hist forec Mt'!S153*'city lvl hist forec Mt'!$E153</f>
        <v>0</v>
      </c>
      <c r="T153" s="10">
        <f>'prov lvl hist forec Mt'!T153*'city lvl hist forec Mt'!$E153</f>
        <v>0</v>
      </c>
      <c r="U153" s="10">
        <f>'prov lvl hist forec Mt'!U153*'city lvl hist forec Mt'!$E153</f>
        <v>0</v>
      </c>
    </row>
    <row r="154" spans="1:21" x14ac:dyDescent="0.25">
      <c r="A154" t="s">
        <v>522</v>
      </c>
      <c r="B154" t="s">
        <v>523</v>
      </c>
      <c r="C154" t="s">
        <v>524</v>
      </c>
      <c r="D154" t="s">
        <v>48</v>
      </c>
      <c r="E154" s="5">
        <v>0</v>
      </c>
      <c r="F154" s="10">
        <f>'prov lvl hist forec Mt'!F154*'city lvl hist forec Mt'!$E154</f>
        <v>0</v>
      </c>
      <c r="G154" s="10">
        <f>'prov lvl hist forec Mt'!G154*'city lvl hist forec Mt'!$E154</f>
        <v>0</v>
      </c>
      <c r="H154" s="10">
        <f>'prov lvl hist forec Mt'!H154*'city lvl hist forec Mt'!$E154</f>
        <v>0</v>
      </c>
      <c r="I154" s="10">
        <f>'prov lvl hist forec Mt'!I154*'city lvl hist forec Mt'!$E154</f>
        <v>0</v>
      </c>
      <c r="J154" s="10">
        <f>'prov lvl hist forec Mt'!J154*'city lvl hist forec Mt'!$E154</f>
        <v>0</v>
      </c>
      <c r="K154" s="10">
        <f>'prov lvl hist forec Mt'!K154*'city lvl hist forec Mt'!$E154</f>
        <v>0</v>
      </c>
      <c r="L154" s="10">
        <f>'prov lvl hist forec Mt'!L154*'city lvl hist forec Mt'!$E154</f>
        <v>0</v>
      </c>
      <c r="M154" s="10">
        <f>'prov lvl hist forec Mt'!M154*'city lvl hist forec Mt'!$E154</f>
        <v>0</v>
      </c>
      <c r="N154" s="10">
        <f>'prov lvl hist forec Mt'!N154*'city lvl hist forec Mt'!$E154</f>
        <v>0</v>
      </c>
      <c r="O154" s="10">
        <f>'prov lvl hist forec Mt'!O154*'city lvl hist forec Mt'!$E154</f>
        <v>0</v>
      </c>
      <c r="P154" s="10">
        <f>'prov lvl hist forec Mt'!P154*'city lvl hist forec Mt'!$E154</f>
        <v>0</v>
      </c>
      <c r="Q154" s="10">
        <f>'prov lvl hist forec Mt'!Q154*'city lvl hist forec Mt'!$E154</f>
        <v>0</v>
      </c>
      <c r="R154" s="10">
        <f>'prov lvl hist forec Mt'!R154*'city lvl hist forec Mt'!$E154</f>
        <v>0</v>
      </c>
      <c r="S154" s="10">
        <f>'prov lvl hist forec Mt'!S154*'city lvl hist forec Mt'!$E154</f>
        <v>0</v>
      </c>
      <c r="T154" s="10">
        <f>'prov lvl hist forec Mt'!T154*'city lvl hist forec Mt'!$E154</f>
        <v>0</v>
      </c>
      <c r="U154" s="10">
        <f>'prov lvl hist forec Mt'!U154*'city lvl hist forec Mt'!$E154</f>
        <v>0</v>
      </c>
    </row>
    <row r="155" spans="1:21" x14ac:dyDescent="0.25">
      <c r="A155" t="s">
        <v>525</v>
      </c>
      <c r="B155" t="s">
        <v>526</v>
      </c>
      <c r="C155" t="s">
        <v>527</v>
      </c>
      <c r="D155" t="s">
        <v>54</v>
      </c>
      <c r="E155" s="5">
        <v>2.1327666426194027E-2</v>
      </c>
      <c r="F155" s="10">
        <f>'prov lvl hist forec Mt'!F155*'city lvl hist forec Mt'!$E155</f>
        <v>0.28096407393356509</v>
      </c>
      <c r="G155" s="10">
        <f>'prov lvl hist forec Mt'!G155*'city lvl hist forec Mt'!$E155</f>
        <v>0.23774495401605089</v>
      </c>
      <c r="H155" s="10">
        <f>'prov lvl hist forec Mt'!H155*'city lvl hist forec Mt'!$E155</f>
        <v>0.26848302529516505</v>
      </c>
      <c r="I155" s="10">
        <f>'prov lvl hist forec Mt'!I155*'city lvl hist forec Mt'!$E155</f>
        <v>0.24543393446364811</v>
      </c>
      <c r="J155" s="10">
        <f>'prov lvl hist forec Mt'!J155*'city lvl hist forec Mt'!$E155</f>
        <v>0.27293806501811757</v>
      </c>
      <c r="K155" s="10">
        <f>'prov lvl hist forec Mt'!K155*'city lvl hist forec Mt'!$E155</f>
        <v>0.2797144246642192</v>
      </c>
      <c r="L155" s="10">
        <f>'prov lvl hist forec Mt'!L155*'city lvl hist forec Mt'!$E155</f>
        <v>0.28665902412710953</v>
      </c>
      <c r="M155" s="10">
        <f>'prov lvl hist forec Mt'!M155*'city lvl hist forec Mt'!$E155</f>
        <v>0.29377604037457533</v>
      </c>
      <c r="N155" s="10">
        <f>'prov lvl hist forec Mt'!N155*'city lvl hist forec Mt'!$E155</f>
        <v>0.30106975407791553</v>
      </c>
      <c r="O155" s="10">
        <f>'prov lvl hist forec Mt'!O155*'city lvl hist forec Mt'!$E155</f>
        <v>0.30854455218663623</v>
      </c>
      <c r="P155" s="10">
        <f>'prov lvl hist forec Mt'!P155*'city lvl hist forec Mt'!$E155</f>
        <v>0.31620493056706928</v>
      </c>
      <c r="Q155" s="10">
        <f>'prov lvl hist forec Mt'!Q155*'city lvl hist forec Mt'!$E155</f>
        <v>0.32405549670650036</v>
      </c>
      <c r="R155" s="10">
        <f>'prov lvl hist forec Mt'!R155*'city lvl hist forec Mt'!$E155</f>
        <v>0.33210097248443404</v>
      </c>
      <c r="S155" s="10">
        <f>'prov lvl hist forec Mt'!S155*'city lvl hist forec Mt'!$E155</f>
        <v>0.34034619701266255</v>
      </c>
      <c r="T155" s="10">
        <f>'prov lvl hist forec Mt'!T155*'city lvl hist forec Mt'!$E155</f>
        <v>0.3487961295458461</v>
      </c>
      <c r="U155" s="10">
        <f>'prov lvl hist forec Mt'!U155*'city lvl hist forec Mt'!$E155</f>
        <v>0.35745585246435513</v>
      </c>
    </row>
    <row r="156" spans="1:21" x14ac:dyDescent="0.25">
      <c r="A156" t="s">
        <v>528</v>
      </c>
      <c r="B156" t="s">
        <v>529</v>
      </c>
      <c r="C156" t="s">
        <v>530</v>
      </c>
      <c r="D156" t="s">
        <v>50</v>
      </c>
      <c r="E156" s="5">
        <v>0.21945166235649913</v>
      </c>
      <c r="F156" s="10">
        <f>'prov lvl hist forec Mt'!F156*'city lvl hist forec Mt'!$E156</f>
        <v>0</v>
      </c>
      <c r="G156" s="10">
        <f>'prov lvl hist forec Mt'!G156*'city lvl hist forec Mt'!$E156</f>
        <v>0</v>
      </c>
      <c r="H156" s="10">
        <f>'prov lvl hist forec Mt'!H156*'city lvl hist forec Mt'!$E156</f>
        <v>0</v>
      </c>
      <c r="I156" s="10">
        <f>'prov lvl hist forec Mt'!I156*'city lvl hist forec Mt'!$E156</f>
        <v>0</v>
      </c>
      <c r="J156" s="10">
        <f>'prov lvl hist forec Mt'!J156*'city lvl hist forec Mt'!$E156</f>
        <v>0</v>
      </c>
      <c r="K156" s="10">
        <f>'prov lvl hist forec Mt'!K156*'city lvl hist forec Mt'!$E156</f>
        <v>0</v>
      </c>
      <c r="L156" s="10">
        <f>'prov lvl hist forec Mt'!L156*'city lvl hist forec Mt'!$E156</f>
        <v>0</v>
      </c>
      <c r="M156" s="10">
        <f>'prov lvl hist forec Mt'!M156*'city lvl hist forec Mt'!$E156</f>
        <v>0</v>
      </c>
      <c r="N156" s="10">
        <f>'prov lvl hist forec Mt'!N156*'city lvl hist forec Mt'!$E156</f>
        <v>0</v>
      </c>
      <c r="O156" s="10">
        <f>'prov lvl hist forec Mt'!O156*'city lvl hist forec Mt'!$E156</f>
        <v>0</v>
      </c>
      <c r="P156" s="10">
        <f>'prov lvl hist forec Mt'!P156*'city lvl hist forec Mt'!$E156</f>
        <v>0</v>
      </c>
      <c r="Q156" s="10">
        <f>'prov lvl hist forec Mt'!Q156*'city lvl hist forec Mt'!$E156</f>
        <v>0</v>
      </c>
      <c r="R156" s="10">
        <f>'prov lvl hist forec Mt'!R156*'city lvl hist forec Mt'!$E156</f>
        <v>0</v>
      </c>
      <c r="S156" s="10">
        <f>'prov lvl hist forec Mt'!S156*'city lvl hist forec Mt'!$E156</f>
        <v>0</v>
      </c>
      <c r="T156" s="10">
        <f>'prov lvl hist forec Mt'!T156*'city lvl hist forec Mt'!$E156</f>
        <v>0</v>
      </c>
      <c r="U156" s="10">
        <f>'prov lvl hist forec Mt'!U156*'city lvl hist forec Mt'!$E156</f>
        <v>0</v>
      </c>
    </row>
    <row r="157" spans="1:21" x14ac:dyDescent="0.25">
      <c r="A157" t="s">
        <v>531</v>
      </c>
      <c r="B157" t="s">
        <v>532</v>
      </c>
      <c r="C157" t="s">
        <v>533</v>
      </c>
      <c r="D157" t="s">
        <v>51</v>
      </c>
      <c r="E157" s="5">
        <v>5.6624784087982251E-2</v>
      </c>
      <c r="F157" s="10">
        <f>'prov lvl hist forec Mt'!F157*'city lvl hist forec Mt'!$E157</f>
        <v>0.1905387109573346</v>
      </c>
      <c r="G157" s="10">
        <f>'prov lvl hist forec Mt'!G157*'city lvl hist forec Mt'!$E157</f>
        <v>0.11280252474439954</v>
      </c>
      <c r="H157" s="10">
        <f>'prov lvl hist forec Mt'!H157*'city lvl hist forec Mt'!$E157</f>
        <v>0.14476101908290259</v>
      </c>
      <c r="I157" s="10">
        <f>'prov lvl hist forec Mt'!I157*'city lvl hist forec Mt'!$E157</f>
        <v>0.1120522472272683</v>
      </c>
      <c r="J157" s="10">
        <f>'prov lvl hist forec Mt'!J157*'city lvl hist forec Mt'!$E157</f>
        <v>0.12460918905112581</v>
      </c>
      <c r="K157" s="10">
        <f>'prov lvl hist forec Mt'!K157*'city lvl hist forec Mt'!$E157</f>
        <v>0.12770291905233849</v>
      </c>
      <c r="L157" s="10">
        <f>'prov lvl hist forec Mt'!L157*'city lvl hist forec Mt'!$E157</f>
        <v>0.13087345851995802</v>
      </c>
      <c r="M157" s="10">
        <f>'prov lvl hist forec Mt'!M157*'city lvl hist forec Mt'!$E157</f>
        <v>0.13412271443815152</v>
      </c>
      <c r="N157" s="10">
        <f>'prov lvl hist forec Mt'!N157*'city lvl hist forec Mt'!$E157</f>
        <v>0.1374526411366645</v>
      </c>
      <c r="O157" s="10">
        <f>'prov lvl hist forec Mt'!O157*'city lvl hist forec Mt'!$E157</f>
        <v>0.14086524146629151</v>
      </c>
      <c r="P157" s="10">
        <f>'prov lvl hist forec Mt'!P157*'city lvl hist forec Mt'!$E157</f>
        <v>0.14436256800353056</v>
      </c>
      <c r="Q157" s="10">
        <f>'prov lvl hist forec Mt'!Q157*'city lvl hist forec Mt'!$E157</f>
        <v>0.1479467242851463</v>
      </c>
      <c r="R157" s="10">
        <f>'prov lvl hist forec Mt'!R157*'city lvl hist forec Mt'!$E157</f>
        <v>0.15161986607338399</v>
      </c>
      <c r="S157" s="10">
        <f>'prov lvl hist forec Mt'!S157*'city lvl hist forec Mt'!$E157</f>
        <v>0.15538420265259587</v>
      </c>
      <c r="T157" s="10">
        <f>'prov lvl hist forec Mt'!T157*'city lvl hist forec Mt'!$E157</f>
        <v>0.15924199815805906</v>
      </c>
      <c r="U157" s="10">
        <f>'prov lvl hist forec Mt'!U157*'city lvl hist forec Mt'!$E157</f>
        <v>0.16319557293778514</v>
      </c>
    </row>
    <row r="158" spans="1:21" x14ac:dyDescent="0.25">
      <c r="A158" t="s">
        <v>534</v>
      </c>
      <c r="B158" t="s">
        <v>535</v>
      </c>
      <c r="C158" t="s">
        <v>536</v>
      </c>
      <c r="D158" t="s">
        <v>51</v>
      </c>
      <c r="E158" s="5">
        <v>9.481036665868163E-2</v>
      </c>
      <c r="F158" s="10">
        <f>'prov lvl hist forec Mt'!F158*'city lvl hist forec Mt'!$E158</f>
        <v>0.31903070960002977</v>
      </c>
      <c r="G158" s="10">
        <f>'prov lvl hist forec Mt'!G158*'city lvl hist forec Mt'!$E158</f>
        <v>0.1888722209417015</v>
      </c>
      <c r="H158" s="10">
        <f>'prov lvl hist forec Mt'!H158*'city lvl hist forec Mt'!$E158</f>
        <v>0.24238229810835238</v>
      </c>
      <c r="I158" s="10">
        <f>'prov lvl hist forec Mt'!I158*'city lvl hist forec Mt'!$E158</f>
        <v>0.18761598504357513</v>
      </c>
      <c r="J158" s="10">
        <f>'prov lvl hist forec Mt'!J158*'city lvl hist forec Mt'!$E158</f>
        <v>0.20864084681756176</v>
      </c>
      <c r="K158" s="10">
        <f>'prov lvl hist forec Mt'!K158*'city lvl hist forec Mt'!$E158</f>
        <v>0.21382086967296357</v>
      </c>
      <c r="L158" s="10">
        <f>'prov lvl hist forec Mt'!L158*'city lvl hist forec Mt'!$E158</f>
        <v>0.21912949935292422</v>
      </c>
      <c r="M158" s="10">
        <f>'prov lvl hist forec Mt'!M158*'city lvl hist forec Mt'!$E158</f>
        <v>0.22456992883859178</v>
      </c>
      <c r="N158" s="10">
        <f>'prov lvl hist forec Mt'!N158*'city lvl hist forec Mt'!$E158</f>
        <v>0.23014543038473459</v>
      </c>
      <c r="O158" s="10">
        <f>'prov lvl hist forec Mt'!O158*'city lvl hist forec Mt'!$E158</f>
        <v>0.23585935748790468</v>
      </c>
      <c r="P158" s="10">
        <f>'prov lvl hist forec Mt'!P158*'city lvl hist forec Mt'!$E158</f>
        <v>0.24171514690346457</v>
      </c>
      <c r="Q158" s="10">
        <f>'prov lvl hist forec Mt'!Q158*'city lvl hist forec Mt'!$E158</f>
        <v>0.24771632071269284</v>
      </c>
      <c r="R158" s="10">
        <f>'prov lvl hist forec Mt'!R158*'city lvl hist forec Mt'!$E158</f>
        <v>0.25386648844120968</v>
      </c>
      <c r="S158" s="10">
        <f>'prov lvl hist forec Mt'!S158*'city lvl hist forec Mt'!$E158</f>
        <v>0.26016934922999829</v>
      </c>
      <c r="T158" s="10">
        <f>'prov lvl hist forec Mt'!T158*'city lvl hist forec Mt'!$E158</f>
        <v>0.26662869406032691</v>
      </c>
      <c r="U158" s="10">
        <f>'prov lvl hist forec Mt'!U158*'city lvl hist forec Mt'!$E158</f>
        <v>0.27324840803391004</v>
      </c>
    </row>
    <row r="159" spans="1:21" x14ac:dyDescent="0.25">
      <c r="A159" t="s">
        <v>537</v>
      </c>
      <c r="B159" t="s">
        <v>538</v>
      </c>
      <c r="C159" t="s">
        <v>539</v>
      </c>
      <c r="D159" t="s">
        <v>51</v>
      </c>
      <c r="E159" s="5">
        <v>0</v>
      </c>
      <c r="F159" s="10">
        <f>'prov lvl hist forec Mt'!F159*'city lvl hist forec Mt'!$E159</f>
        <v>0</v>
      </c>
      <c r="G159" s="10">
        <f>'prov lvl hist forec Mt'!G159*'city lvl hist forec Mt'!$E159</f>
        <v>0</v>
      </c>
      <c r="H159" s="10">
        <f>'prov lvl hist forec Mt'!H159*'city lvl hist forec Mt'!$E159</f>
        <v>0</v>
      </c>
      <c r="I159" s="10">
        <f>'prov lvl hist forec Mt'!I159*'city lvl hist forec Mt'!$E159</f>
        <v>0</v>
      </c>
      <c r="J159" s="10">
        <f>'prov lvl hist forec Mt'!J159*'city lvl hist forec Mt'!$E159</f>
        <v>0</v>
      </c>
      <c r="K159" s="10">
        <f>'prov lvl hist forec Mt'!K159*'city lvl hist forec Mt'!$E159</f>
        <v>0</v>
      </c>
      <c r="L159" s="10">
        <f>'prov lvl hist forec Mt'!L159*'city lvl hist forec Mt'!$E159</f>
        <v>0</v>
      </c>
      <c r="M159" s="10">
        <f>'prov lvl hist forec Mt'!M159*'city lvl hist forec Mt'!$E159</f>
        <v>0</v>
      </c>
      <c r="N159" s="10">
        <f>'prov lvl hist forec Mt'!N159*'city lvl hist forec Mt'!$E159</f>
        <v>0</v>
      </c>
      <c r="O159" s="10">
        <f>'prov lvl hist forec Mt'!O159*'city lvl hist forec Mt'!$E159</f>
        <v>0</v>
      </c>
      <c r="P159" s="10">
        <f>'prov lvl hist forec Mt'!P159*'city lvl hist forec Mt'!$E159</f>
        <v>0</v>
      </c>
      <c r="Q159" s="10">
        <f>'prov lvl hist forec Mt'!Q159*'city lvl hist forec Mt'!$E159</f>
        <v>0</v>
      </c>
      <c r="R159" s="10">
        <f>'prov lvl hist forec Mt'!R159*'city lvl hist forec Mt'!$E159</f>
        <v>0</v>
      </c>
      <c r="S159" s="10">
        <f>'prov lvl hist forec Mt'!S159*'city lvl hist forec Mt'!$E159</f>
        <v>0</v>
      </c>
      <c r="T159" s="10">
        <f>'prov lvl hist forec Mt'!T159*'city lvl hist forec Mt'!$E159</f>
        <v>0</v>
      </c>
      <c r="U159" s="10">
        <f>'prov lvl hist forec Mt'!U159*'city lvl hist forec Mt'!$E159</f>
        <v>0</v>
      </c>
    </row>
    <row r="160" spans="1:21" x14ac:dyDescent="0.25">
      <c r="A160" t="s">
        <v>540</v>
      </c>
      <c r="B160" t="s">
        <v>541</v>
      </c>
      <c r="C160" t="s">
        <v>542</v>
      </c>
      <c r="D160" t="s">
        <v>45</v>
      </c>
      <c r="E160" s="5">
        <v>0</v>
      </c>
      <c r="F160" s="10">
        <f>'prov lvl hist forec Mt'!F160*'city lvl hist forec Mt'!$E160</f>
        <v>0</v>
      </c>
      <c r="G160" s="10">
        <f>'prov lvl hist forec Mt'!G160*'city lvl hist forec Mt'!$E160</f>
        <v>0</v>
      </c>
      <c r="H160" s="10">
        <f>'prov lvl hist forec Mt'!H160*'city lvl hist forec Mt'!$E160</f>
        <v>0</v>
      </c>
      <c r="I160" s="10">
        <f>'prov lvl hist forec Mt'!I160*'city lvl hist forec Mt'!$E160</f>
        <v>0</v>
      </c>
      <c r="J160" s="10">
        <f>'prov lvl hist forec Mt'!J160*'city lvl hist forec Mt'!$E160</f>
        <v>0</v>
      </c>
      <c r="K160" s="10">
        <f>'prov lvl hist forec Mt'!K160*'city lvl hist forec Mt'!$E160</f>
        <v>0</v>
      </c>
      <c r="L160" s="10">
        <f>'prov lvl hist forec Mt'!L160*'city lvl hist forec Mt'!$E160</f>
        <v>0</v>
      </c>
      <c r="M160" s="10">
        <f>'prov lvl hist forec Mt'!M160*'city lvl hist forec Mt'!$E160</f>
        <v>0</v>
      </c>
      <c r="N160" s="10">
        <f>'prov lvl hist forec Mt'!N160*'city lvl hist forec Mt'!$E160</f>
        <v>0</v>
      </c>
      <c r="O160" s="10">
        <f>'prov lvl hist forec Mt'!O160*'city lvl hist forec Mt'!$E160</f>
        <v>0</v>
      </c>
      <c r="P160" s="10">
        <f>'prov lvl hist forec Mt'!P160*'city lvl hist forec Mt'!$E160</f>
        <v>0</v>
      </c>
      <c r="Q160" s="10">
        <f>'prov lvl hist forec Mt'!Q160*'city lvl hist forec Mt'!$E160</f>
        <v>0</v>
      </c>
      <c r="R160" s="10">
        <f>'prov lvl hist forec Mt'!R160*'city lvl hist forec Mt'!$E160</f>
        <v>0</v>
      </c>
      <c r="S160" s="10">
        <f>'prov lvl hist forec Mt'!S160*'city lvl hist forec Mt'!$E160</f>
        <v>0</v>
      </c>
      <c r="T160" s="10">
        <f>'prov lvl hist forec Mt'!T160*'city lvl hist forec Mt'!$E160</f>
        <v>0</v>
      </c>
      <c r="U160" s="10">
        <f>'prov lvl hist forec Mt'!U160*'city lvl hist forec Mt'!$E160</f>
        <v>0</v>
      </c>
    </row>
    <row r="161" spans="1:21" x14ac:dyDescent="0.25">
      <c r="A161" t="s">
        <v>543</v>
      </c>
      <c r="B161" t="s">
        <v>544</v>
      </c>
      <c r="C161" t="s">
        <v>545</v>
      </c>
      <c r="D161" t="s">
        <v>55</v>
      </c>
      <c r="E161" s="5">
        <v>0.31403949981925389</v>
      </c>
      <c r="F161" s="10">
        <f>'prov lvl hist forec Mt'!F161*'city lvl hist forec Mt'!$E161</f>
        <v>2.4679222039553608</v>
      </c>
      <c r="G161" s="10">
        <f>'prov lvl hist forec Mt'!G161*'city lvl hist forec Mt'!$E161</f>
        <v>2.5654219691375824</v>
      </c>
      <c r="H161" s="10">
        <f>'prov lvl hist forec Mt'!H161*'city lvl hist forec Mt'!$E161</f>
        <v>2.3778250787506372</v>
      </c>
      <c r="I161" s="10">
        <f>'prov lvl hist forec Mt'!I161*'city lvl hist forec Mt'!$E161</f>
        <v>2.1705484947595388</v>
      </c>
      <c r="J161" s="10">
        <f>'prov lvl hist forec Mt'!J161*'city lvl hist forec Mt'!$E161</f>
        <v>2.4137872681799104</v>
      </c>
      <c r="K161" s="10">
        <f>'prov lvl hist forec Mt'!K161*'city lvl hist forec Mt'!$E161</f>
        <v>2.473715481700741</v>
      </c>
      <c r="L161" s="10">
        <f>'prov lvl hist forec Mt'!L161*'city lvl hist forec Mt'!$E161</f>
        <v>2.5351315607112705</v>
      </c>
      <c r="M161" s="10">
        <f>'prov lvl hist forec Mt'!M161*'city lvl hist forec Mt'!$E161</f>
        <v>2.5980724451365416</v>
      </c>
      <c r="N161" s="10">
        <f>'prov lvl hist forec Mt'!N161*'city lvl hist forec Mt'!$E161</f>
        <v>2.6625759920262113</v>
      </c>
      <c r="O161" s="10">
        <f>'prov lvl hist forec Mt'!O161*'city lvl hist forec Mt'!$E161</f>
        <v>2.7286809983244269</v>
      </c>
      <c r="P161" s="10">
        <f>'prov lvl hist forec Mt'!P161*'city lvl hist forec Mt'!$E161</f>
        <v>2.7964272242050221</v>
      </c>
      <c r="Q161" s="10">
        <f>'prov lvl hist forec Mt'!Q161*'city lvl hist forec Mt'!$E161</f>
        <v>2.8658554169860659</v>
      </c>
      <c r="R161" s="10">
        <f>'prov lvl hist forec Mt'!R161*'city lvl hist forec Mt'!$E161</f>
        <v>2.9370073356381492</v>
      </c>
      <c r="S161" s="10">
        <f>'prov lvl hist forec Mt'!S161*'city lvl hist forec Mt'!$E161</f>
        <v>3.0099257759011504</v>
      </c>
      <c r="T161" s="10">
        <f>'prov lvl hist forec Mt'!T161*'city lvl hist forec Mt'!$E161</f>
        <v>3.084654596024587</v>
      </c>
      <c r="U161" s="10">
        <f>'prov lvl hist forec Mt'!U161*'city lvl hist forec Mt'!$E161</f>
        <v>3.1612387431470319</v>
      </c>
    </row>
    <row r="162" spans="1:21" x14ac:dyDescent="0.25">
      <c r="A162" t="s">
        <v>546</v>
      </c>
      <c r="B162" t="s">
        <v>547</v>
      </c>
      <c r="C162" t="s">
        <v>548</v>
      </c>
      <c r="D162" t="s">
        <v>38</v>
      </c>
      <c r="E162" s="5">
        <v>0</v>
      </c>
      <c r="F162" s="10">
        <f>'prov lvl hist forec Mt'!F162*'city lvl hist forec Mt'!$E162</f>
        <v>0</v>
      </c>
      <c r="G162" s="10">
        <f>'prov lvl hist forec Mt'!G162*'city lvl hist forec Mt'!$E162</f>
        <v>0</v>
      </c>
      <c r="H162" s="10">
        <f>'prov lvl hist forec Mt'!H162*'city lvl hist forec Mt'!$E162</f>
        <v>0</v>
      </c>
      <c r="I162" s="10">
        <f>'prov lvl hist forec Mt'!I162*'city lvl hist forec Mt'!$E162</f>
        <v>0</v>
      </c>
      <c r="J162" s="10">
        <f>'prov lvl hist forec Mt'!J162*'city lvl hist forec Mt'!$E162</f>
        <v>0</v>
      </c>
      <c r="K162" s="10">
        <f>'prov lvl hist forec Mt'!K162*'city lvl hist forec Mt'!$E162</f>
        <v>0</v>
      </c>
      <c r="L162" s="10">
        <f>'prov lvl hist forec Mt'!L162*'city lvl hist forec Mt'!$E162</f>
        <v>0</v>
      </c>
      <c r="M162" s="10">
        <f>'prov lvl hist forec Mt'!M162*'city lvl hist forec Mt'!$E162</f>
        <v>0</v>
      </c>
      <c r="N162" s="10">
        <f>'prov lvl hist forec Mt'!N162*'city lvl hist forec Mt'!$E162</f>
        <v>0</v>
      </c>
      <c r="O162" s="10">
        <f>'prov lvl hist forec Mt'!O162*'city lvl hist forec Mt'!$E162</f>
        <v>0</v>
      </c>
      <c r="P162" s="10">
        <f>'prov lvl hist forec Mt'!P162*'city lvl hist forec Mt'!$E162</f>
        <v>0</v>
      </c>
      <c r="Q162" s="10">
        <f>'prov lvl hist forec Mt'!Q162*'city lvl hist forec Mt'!$E162</f>
        <v>0</v>
      </c>
      <c r="R162" s="10">
        <f>'prov lvl hist forec Mt'!R162*'city lvl hist forec Mt'!$E162</f>
        <v>0</v>
      </c>
      <c r="S162" s="10">
        <f>'prov lvl hist forec Mt'!S162*'city lvl hist forec Mt'!$E162</f>
        <v>0</v>
      </c>
      <c r="T162" s="10">
        <f>'prov lvl hist forec Mt'!T162*'city lvl hist forec Mt'!$E162</f>
        <v>0</v>
      </c>
      <c r="U162" s="10">
        <f>'prov lvl hist forec Mt'!U162*'city lvl hist forec Mt'!$E162</f>
        <v>0</v>
      </c>
    </row>
    <row r="163" spans="1:21" x14ac:dyDescent="0.25">
      <c r="A163" t="s">
        <v>549</v>
      </c>
      <c r="B163" t="s">
        <v>550</v>
      </c>
      <c r="C163" t="s">
        <v>551</v>
      </c>
      <c r="D163" t="s">
        <v>59</v>
      </c>
      <c r="E163" s="5">
        <v>0.24070150022547582</v>
      </c>
      <c r="F163" s="10">
        <f>'prov lvl hist forec Mt'!F163*'city lvl hist forec Mt'!$E163</f>
        <v>0.51415548164523728</v>
      </c>
      <c r="G163" s="10">
        <f>'prov lvl hist forec Mt'!G163*'city lvl hist forec Mt'!$E163</f>
        <v>0.57154896293421109</v>
      </c>
      <c r="H163" s="10">
        <f>'prov lvl hist forec Mt'!H163*'city lvl hist forec Mt'!$E163</f>
        <v>0.65251481520964905</v>
      </c>
      <c r="I163" s="10">
        <f>'prov lvl hist forec Mt'!I163*'city lvl hist forec Mt'!$E163</f>
        <v>0.45850385773762803</v>
      </c>
      <c r="J163" s="10">
        <f>'prov lvl hist forec Mt'!J163*'city lvl hist forec Mt'!$E163</f>
        <v>0.50988530175229607</v>
      </c>
      <c r="K163" s="10">
        <f>'prov lvl hist forec Mt'!K163*'city lvl hist forec Mt'!$E163</f>
        <v>0.52254446009543609</v>
      </c>
      <c r="L163" s="10">
        <f>'prov lvl hist forec Mt'!L163*'city lvl hist forec Mt'!$E163</f>
        <v>0.53551791322096343</v>
      </c>
      <c r="M163" s="10">
        <f>'prov lvl hist forec Mt'!M163*'city lvl hist forec Mt'!$E163</f>
        <v>0.54881346427088451</v>
      </c>
      <c r="N163" s="10">
        <f>'prov lvl hist forec Mt'!N163*'city lvl hist forec Mt'!$E163</f>
        <v>0.56243911011942382</v>
      </c>
      <c r="O163" s="10">
        <f>'prov lvl hist forec Mt'!O163*'city lvl hist forec Mt'!$E163</f>
        <v>0.5764030461829025</v>
      </c>
      <c r="P163" s="10">
        <f>'prov lvl hist forec Mt'!P163*'city lvl hist forec Mt'!$E163</f>
        <v>0.59071367134903541</v>
      </c>
      <c r="Q163" s="10">
        <f>'prov lvl hist forec Mt'!Q163*'city lvl hist forec Mt'!$E163</f>
        <v>0.60537959302860911</v>
      </c>
      <c r="R163" s="10">
        <f>'prov lvl hist forec Mt'!R163*'city lvl hist forec Mt'!$E163</f>
        <v>0.62040963233258173</v>
      </c>
      <c r="S163" s="10">
        <f>'prov lvl hist forec Mt'!S163*'city lvl hist forec Mt'!$E163</f>
        <v>0.63581282937771422</v>
      </c>
      <c r="T163" s="10">
        <f>'prov lvl hist forec Mt'!T163*'city lvl hist forec Mt'!$E163</f>
        <v>0.65159844872393047</v>
      </c>
      <c r="U163" s="10">
        <f>'prov lvl hist forec Mt'!U163*'city lvl hist forec Mt'!$E163</f>
        <v>0.6677759849466709</v>
      </c>
    </row>
    <row r="164" spans="1:21" x14ac:dyDescent="0.25">
      <c r="A164" t="s">
        <v>552</v>
      </c>
      <c r="B164" t="s">
        <v>553</v>
      </c>
      <c r="C164" t="s">
        <v>554</v>
      </c>
      <c r="D164" t="s">
        <v>41</v>
      </c>
      <c r="E164" s="5">
        <v>0</v>
      </c>
      <c r="F164" s="10">
        <f>'prov lvl hist forec Mt'!F164*'city lvl hist forec Mt'!$E164</f>
        <v>0</v>
      </c>
      <c r="G164" s="10">
        <f>'prov lvl hist forec Mt'!G164*'city lvl hist forec Mt'!$E164</f>
        <v>0</v>
      </c>
      <c r="H164" s="10">
        <f>'prov lvl hist forec Mt'!H164*'city lvl hist forec Mt'!$E164</f>
        <v>0</v>
      </c>
      <c r="I164" s="10">
        <f>'prov lvl hist forec Mt'!I164*'city lvl hist forec Mt'!$E164</f>
        <v>0</v>
      </c>
      <c r="J164" s="10">
        <f>'prov lvl hist forec Mt'!J164*'city lvl hist forec Mt'!$E164</f>
        <v>0</v>
      </c>
      <c r="K164" s="10">
        <f>'prov lvl hist forec Mt'!K164*'city lvl hist forec Mt'!$E164</f>
        <v>0</v>
      </c>
      <c r="L164" s="10">
        <f>'prov lvl hist forec Mt'!L164*'city lvl hist forec Mt'!$E164</f>
        <v>0</v>
      </c>
      <c r="M164" s="10">
        <f>'prov lvl hist forec Mt'!M164*'city lvl hist forec Mt'!$E164</f>
        <v>0</v>
      </c>
      <c r="N164" s="10">
        <f>'prov lvl hist forec Mt'!N164*'city lvl hist forec Mt'!$E164</f>
        <v>0</v>
      </c>
      <c r="O164" s="10">
        <f>'prov lvl hist forec Mt'!O164*'city lvl hist forec Mt'!$E164</f>
        <v>0</v>
      </c>
      <c r="P164" s="10">
        <f>'prov lvl hist forec Mt'!P164*'city lvl hist forec Mt'!$E164</f>
        <v>0</v>
      </c>
      <c r="Q164" s="10">
        <f>'prov lvl hist forec Mt'!Q164*'city lvl hist forec Mt'!$E164</f>
        <v>0</v>
      </c>
      <c r="R164" s="10">
        <f>'prov lvl hist forec Mt'!R164*'city lvl hist forec Mt'!$E164</f>
        <v>0</v>
      </c>
      <c r="S164" s="10">
        <f>'prov lvl hist forec Mt'!S164*'city lvl hist forec Mt'!$E164</f>
        <v>0</v>
      </c>
      <c r="T164" s="10">
        <f>'prov lvl hist forec Mt'!T164*'city lvl hist forec Mt'!$E164</f>
        <v>0</v>
      </c>
      <c r="U164" s="10">
        <f>'prov lvl hist forec Mt'!U164*'city lvl hist forec Mt'!$E164</f>
        <v>0</v>
      </c>
    </row>
    <row r="165" spans="1:21" x14ac:dyDescent="0.25">
      <c r="A165" t="s">
        <v>555</v>
      </c>
      <c r="B165" t="s">
        <v>556</v>
      </c>
      <c r="C165" t="s">
        <v>557</v>
      </c>
      <c r="D165" t="s">
        <v>39</v>
      </c>
      <c r="E165" s="5">
        <v>0</v>
      </c>
      <c r="F165" s="10">
        <f>'prov lvl hist forec Mt'!F165*'city lvl hist forec Mt'!$E165</f>
        <v>0</v>
      </c>
      <c r="G165" s="10">
        <f>'prov lvl hist forec Mt'!G165*'city lvl hist forec Mt'!$E165</f>
        <v>0</v>
      </c>
      <c r="H165" s="10">
        <f>'prov lvl hist forec Mt'!H165*'city lvl hist forec Mt'!$E165</f>
        <v>0</v>
      </c>
      <c r="I165" s="10">
        <f>'prov lvl hist forec Mt'!I165*'city lvl hist forec Mt'!$E165</f>
        <v>0</v>
      </c>
      <c r="J165" s="10">
        <f>'prov lvl hist forec Mt'!J165*'city lvl hist forec Mt'!$E165</f>
        <v>0</v>
      </c>
      <c r="K165" s="10">
        <f>'prov lvl hist forec Mt'!K165*'city lvl hist forec Mt'!$E165</f>
        <v>0</v>
      </c>
      <c r="L165" s="10">
        <f>'prov lvl hist forec Mt'!L165*'city lvl hist forec Mt'!$E165</f>
        <v>0</v>
      </c>
      <c r="M165" s="10">
        <f>'prov lvl hist forec Mt'!M165*'city lvl hist forec Mt'!$E165</f>
        <v>0</v>
      </c>
      <c r="N165" s="10">
        <f>'prov lvl hist forec Mt'!N165*'city lvl hist forec Mt'!$E165</f>
        <v>0</v>
      </c>
      <c r="O165" s="10">
        <f>'prov lvl hist forec Mt'!O165*'city lvl hist forec Mt'!$E165</f>
        <v>0</v>
      </c>
      <c r="P165" s="10">
        <f>'prov lvl hist forec Mt'!P165*'city lvl hist forec Mt'!$E165</f>
        <v>0</v>
      </c>
      <c r="Q165" s="10">
        <f>'prov lvl hist forec Mt'!Q165*'city lvl hist forec Mt'!$E165</f>
        <v>0</v>
      </c>
      <c r="R165" s="10">
        <f>'prov lvl hist forec Mt'!R165*'city lvl hist forec Mt'!$E165</f>
        <v>0</v>
      </c>
      <c r="S165" s="10">
        <f>'prov lvl hist forec Mt'!S165*'city lvl hist forec Mt'!$E165</f>
        <v>0</v>
      </c>
      <c r="T165" s="10">
        <f>'prov lvl hist forec Mt'!T165*'city lvl hist forec Mt'!$E165</f>
        <v>0</v>
      </c>
      <c r="U165" s="10">
        <f>'prov lvl hist forec Mt'!U165*'city lvl hist forec Mt'!$E165</f>
        <v>0</v>
      </c>
    </row>
    <row r="166" spans="1:21" x14ac:dyDescent="0.25">
      <c r="A166" t="s">
        <v>558</v>
      </c>
      <c r="B166" t="s">
        <v>559</v>
      </c>
      <c r="C166" t="s">
        <v>560</v>
      </c>
      <c r="D166" t="s">
        <v>58</v>
      </c>
      <c r="E166" s="5">
        <v>0.15914336935162937</v>
      </c>
      <c r="F166" s="10">
        <f>'prov lvl hist forec Mt'!F166*'city lvl hist forec Mt'!$E166</f>
        <v>6.2963794731481122E-3</v>
      </c>
      <c r="G166" s="10">
        <f>'prov lvl hist forec Mt'!G166*'city lvl hist forec Mt'!$E166</f>
        <v>7.1922797785504491E-2</v>
      </c>
      <c r="H166" s="10">
        <f>'prov lvl hist forec Mt'!H166*'city lvl hist forec Mt'!$E166</f>
        <v>0.12341096804047345</v>
      </c>
      <c r="I166" s="10">
        <f>'prov lvl hist forec Mt'!I166*'city lvl hist forec Mt'!$E166</f>
        <v>0.18352836464644551</v>
      </c>
      <c r="J166" s="10">
        <f>'prov lvl hist forec Mt'!J166*'city lvl hist forec Mt'!$E166</f>
        <v>0.20409515429073477</v>
      </c>
      <c r="K166" s="10">
        <f>'prov lvl hist forec Mt'!K166*'city lvl hist forec Mt'!$E166</f>
        <v>0.20916231913419037</v>
      </c>
      <c r="L166" s="10">
        <f>'prov lvl hist forec Mt'!L166*'city lvl hist forec Mt'!$E166</f>
        <v>0.21435528882411573</v>
      </c>
      <c r="M166" s="10">
        <f>'prov lvl hist forec Mt'!M166*'city lvl hist forec Mt'!$E166</f>
        <v>0.21967718677565201</v>
      </c>
      <c r="N166" s="10">
        <f>'prov lvl hist forec Mt'!N166*'city lvl hist forec Mt'!$E166</f>
        <v>0.22513121395041358</v>
      </c>
      <c r="O166" s="10">
        <f>'prov lvl hist forec Mt'!O166*'city lvl hist forec Mt'!$E166</f>
        <v>0.23072065078177012</v>
      </c>
      <c r="P166" s="10">
        <f>'prov lvl hist forec Mt'!P166*'city lvl hist forec Mt'!$E166</f>
        <v>0.23644885914792863</v>
      </c>
      <c r="Q166" s="10">
        <f>'prov lvl hist forec Mt'!Q166*'city lvl hist forec Mt'!$E166</f>
        <v>0.24231928439400205</v>
      </c>
      <c r="R166" s="10">
        <f>'prov lvl hist forec Mt'!R166*'city lvl hist forec Mt'!$E166</f>
        <v>0.24833545740428098</v>
      </c>
      <c r="S166" s="10">
        <f>'prov lvl hist forec Mt'!S166*'city lvl hist forec Mt'!$E166</f>
        <v>0.25450099672595405</v>
      </c>
      <c r="T166" s="10">
        <f>'prov lvl hist forec Mt'!T166*'city lvl hist forec Mt'!$E166</f>
        <v>0.2608196107455556</v>
      </c>
      <c r="U166" s="10">
        <f>'prov lvl hist forec Mt'!U166*'city lvl hist forec Mt'!$E166</f>
        <v>0.26729509991944861</v>
      </c>
    </row>
    <row r="167" spans="1:21" x14ac:dyDescent="0.25">
      <c r="A167" t="s">
        <v>561</v>
      </c>
      <c r="B167" t="s">
        <v>562</v>
      </c>
      <c r="C167" t="s">
        <v>563</v>
      </c>
      <c r="D167" t="s">
        <v>52</v>
      </c>
      <c r="E167" s="5">
        <v>0.61753290255401216</v>
      </c>
      <c r="F167" s="10">
        <f>'prov lvl hist forec Mt'!F167*'city lvl hist forec Mt'!$E167</f>
        <v>0.69167537973237037</v>
      </c>
      <c r="G167" s="10">
        <f>'prov lvl hist forec Mt'!G167*'city lvl hist forec Mt'!$E167</f>
        <v>1.416898399405893</v>
      </c>
      <c r="H167" s="10">
        <f>'prov lvl hist forec Mt'!H167*'city lvl hist forec Mt'!$E167</f>
        <v>1.9251100244808157</v>
      </c>
      <c r="I167" s="10">
        <f>'prov lvl hist forec Mt'!I167*'city lvl hist forec Mt'!$E167</f>
        <v>1.8462470188790754</v>
      </c>
      <c r="J167" s="10">
        <f>'prov lvl hist forec Mt'!J167*'city lvl hist forec Mt'!$E167</f>
        <v>2.0531435067425789</v>
      </c>
      <c r="K167" s="10">
        <f>'prov lvl hist forec Mt'!K167*'city lvl hist forec Mt'!$E167</f>
        <v>2.1041178507052742</v>
      </c>
      <c r="L167" s="10">
        <f>'prov lvl hist forec Mt'!L167*'city lvl hist forec Mt'!$E167</f>
        <v>2.1563577582946198</v>
      </c>
      <c r="M167" s="10">
        <f>'prov lvl hist forec Mt'!M167*'city lvl hist forec Mt'!$E167</f>
        <v>2.2098946502444323</v>
      </c>
      <c r="N167" s="10">
        <f>'prov lvl hist forec Mt'!N167*'city lvl hist forec Mt'!$E167</f>
        <v>2.2647607273856263</v>
      </c>
      <c r="O167" s="10">
        <f>'prov lvl hist forec Mt'!O167*'city lvl hist forec Mt'!$E167</f>
        <v>2.320988990014047</v>
      </c>
      <c r="P167" s="10">
        <f>'prov lvl hist forec Mt'!P167*'city lvl hist forec Mt'!$E167</f>
        <v>2.3786132577391563</v>
      </c>
      <c r="Q167" s="10">
        <f>'prov lvl hist forec Mt'!Q167*'city lvl hist forec Mt'!$E167</f>
        <v>2.4376681898255113</v>
      </c>
      <c r="R167" s="10">
        <f>'prov lvl hist forec Mt'!R167*'city lvl hist forec Mt'!$E167</f>
        <v>2.4981893060392677</v>
      </c>
      <c r="S167" s="10">
        <f>'prov lvl hist forec Mt'!S167*'city lvl hist forec Mt'!$E167</f>
        <v>2.5602130080122532</v>
      </c>
      <c r="T167" s="10">
        <f>'prov lvl hist forec Mt'!T167*'city lvl hist forec Mt'!$E167</f>
        <v>2.6237766011364556</v>
      </c>
      <c r="U167" s="10">
        <f>'prov lvl hist forec Mt'!U167*'city lvl hist forec Mt'!$E167</f>
        <v>2.6889183170020918</v>
      </c>
    </row>
    <row r="168" spans="1:21" x14ac:dyDescent="0.25">
      <c r="A168" t="s">
        <v>564</v>
      </c>
      <c r="B168" t="s">
        <v>565</v>
      </c>
      <c r="C168" t="s">
        <v>566</v>
      </c>
      <c r="D168" t="s">
        <v>63</v>
      </c>
      <c r="E168" s="5">
        <v>0</v>
      </c>
      <c r="F168" s="10">
        <f>'prov lvl hist forec Mt'!F168*'city lvl hist forec Mt'!$E168</f>
        <v>0</v>
      </c>
      <c r="G168" s="10">
        <f>'prov lvl hist forec Mt'!G168*'city lvl hist forec Mt'!$E168</f>
        <v>0</v>
      </c>
      <c r="H168" s="10">
        <f>'prov lvl hist forec Mt'!H168*'city lvl hist forec Mt'!$E168</f>
        <v>0</v>
      </c>
      <c r="I168" s="10">
        <f>'prov lvl hist forec Mt'!I168*'city lvl hist forec Mt'!$E168</f>
        <v>0</v>
      </c>
      <c r="J168" s="10">
        <f>'prov lvl hist forec Mt'!J168*'city lvl hist forec Mt'!$E168</f>
        <v>0</v>
      </c>
      <c r="K168" s="10">
        <f>'prov lvl hist forec Mt'!K168*'city lvl hist forec Mt'!$E168</f>
        <v>0</v>
      </c>
      <c r="L168" s="10">
        <f>'prov lvl hist forec Mt'!L168*'city lvl hist forec Mt'!$E168</f>
        <v>0</v>
      </c>
      <c r="M168" s="10">
        <f>'prov lvl hist forec Mt'!M168*'city lvl hist forec Mt'!$E168</f>
        <v>0</v>
      </c>
      <c r="N168" s="10">
        <f>'prov lvl hist forec Mt'!N168*'city lvl hist forec Mt'!$E168</f>
        <v>0</v>
      </c>
      <c r="O168" s="10">
        <f>'prov lvl hist forec Mt'!O168*'city lvl hist forec Mt'!$E168</f>
        <v>0</v>
      </c>
      <c r="P168" s="10">
        <f>'prov lvl hist forec Mt'!P168*'city lvl hist forec Mt'!$E168</f>
        <v>0</v>
      </c>
      <c r="Q168" s="10">
        <f>'prov lvl hist forec Mt'!Q168*'city lvl hist forec Mt'!$E168</f>
        <v>0</v>
      </c>
      <c r="R168" s="10">
        <f>'prov lvl hist forec Mt'!R168*'city lvl hist forec Mt'!$E168</f>
        <v>0</v>
      </c>
      <c r="S168" s="10">
        <f>'prov lvl hist forec Mt'!S168*'city lvl hist forec Mt'!$E168</f>
        <v>0</v>
      </c>
      <c r="T168" s="10">
        <f>'prov lvl hist forec Mt'!T168*'city lvl hist forec Mt'!$E168</f>
        <v>0</v>
      </c>
      <c r="U168" s="10">
        <f>'prov lvl hist forec Mt'!U168*'city lvl hist forec Mt'!$E168</f>
        <v>0</v>
      </c>
    </row>
    <row r="169" spans="1:21" x14ac:dyDescent="0.25">
      <c r="A169" t="s">
        <v>567</v>
      </c>
      <c r="B169" t="s">
        <v>568</v>
      </c>
      <c r="C169" t="s">
        <v>569</v>
      </c>
      <c r="D169" t="s">
        <v>63</v>
      </c>
      <c r="E169" s="5">
        <v>0</v>
      </c>
      <c r="F169" s="10">
        <f>'prov lvl hist forec Mt'!F169*'city lvl hist forec Mt'!$E169</f>
        <v>0</v>
      </c>
      <c r="G169" s="10">
        <f>'prov lvl hist forec Mt'!G169*'city lvl hist forec Mt'!$E169</f>
        <v>0</v>
      </c>
      <c r="H169" s="10">
        <f>'prov lvl hist forec Mt'!H169*'city lvl hist forec Mt'!$E169</f>
        <v>0</v>
      </c>
      <c r="I169" s="10">
        <f>'prov lvl hist forec Mt'!I169*'city lvl hist forec Mt'!$E169</f>
        <v>0</v>
      </c>
      <c r="J169" s="10">
        <f>'prov lvl hist forec Mt'!J169*'city lvl hist forec Mt'!$E169</f>
        <v>0</v>
      </c>
      <c r="K169" s="10">
        <f>'prov lvl hist forec Mt'!K169*'city lvl hist forec Mt'!$E169</f>
        <v>0</v>
      </c>
      <c r="L169" s="10">
        <f>'prov lvl hist forec Mt'!L169*'city lvl hist forec Mt'!$E169</f>
        <v>0</v>
      </c>
      <c r="M169" s="10">
        <f>'prov lvl hist forec Mt'!M169*'city lvl hist forec Mt'!$E169</f>
        <v>0</v>
      </c>
      <c r="N169" s="10">
        <f>'prov lvl hist forec Mt'!N169*'city lvl hist forec Mt'!$E169</f>
        <v>0</v>
      </c>
      <c r="O169" s="10">
        <f>'prov lvl hist forec Mt'!O169*'city lvl hist forec Mt'!$E169</f>
        <v>0</v>
      </c>
      <c r="P169" s="10">
        <f>'prov lvl hist forec Mt'!P169*'city lvl hist forec Mt'!$E169</f>
        <v>0</v>
      </c>
      <c r="Q169" s="10">
        <f>'prov lvl hist forec Mt'!Q169*'city lvl hist forec Mt'!$E169</f>
        <v>0</v>
      </c>
      <c r="R169" s="10">
        <f>'prov lvl hist forec Mt'!R169*'city lvl hist forec Mt'!$E169</f>
        <v>0</v>
      </c>
      <c r="S169" s="10">
        <f>'prov lvl hist forec Mt'!S169*'city lvl hist forec Mt'!$E169</f>
        <v>0</v>
      </c>
      <c r="T169" s="10">
        <f>'prov lvl hist forec Mt'!T169*'city lvl hist forec Mt'!$E169</f>
        <v>0</v>
      </c>
      <c r="U169" s="10">
        <f>'prov lvl hist forec Mt'!U169*'city lvl hist forec Mt'!$E169</f>
        <v>0</v>
      </c>
    </row>
    <row r="170" spans="1:21" x14ac:dyDescent="0.25">
      <c r="A170" t="s">
        <v>570</v>
      </c>
      <c r="B170" t="s">
        <v>571</v>
      </c>
      <c r="C170" t="s">
        <v>572</v>
      </c>
      <c r="D170" t="s">
        <v>42</v>
      </c>
      <c r="E170" s="5">
        <v>0</v>
      </c>
      <c r="F170" s="10">
        <f>'prov lvl hist forec Mt'!F170*'city lvl hist forec Mt'!$E170</f>
        <v>0</v>
      </c>
      <c r="G170" s="10">
        <f>'prov lvl hist forec Mt'!G170*'city lvl hist forec Mt'!$E170</f>
        <v>0</v>
      </c>
      <c r="H170" s="10">
        <f>'prov lvl hist forec Mt'!H170*'city lvl hist forec Mt'!$E170</f>
        <v>0</v>
      </c>
      <c r="I170" s="10">
        <f>'prov lvl hist forec Mt'!I170*'city lvl hist forec Mt'!$E170</f>
        <v>0</v>
      </c>
      <c r="J170" s="10">
        <f>'prov lvl hist forec Mt'!J170*'city lvl hist forec Mt'!$E170</f>
        <v>0</v>
      </c>
      <c r="K170" s="10">
        <f>'prov lvl hist forec Mt'!K170*'city lvl hist forec Mt'!$E170</f>
        <v>0</v>
      </c>
      <c r="L170" s="10">
        <f>'prov lvl hist forec Mt'!L170*'city lvl hist forec Mt'!$E170</f>
        <v>0</v>
      </c>
      <c r="M170" s="10">
        <f>'prov lvl hist forec Mt'!M170*'city lvl hist forec Mt'!$E170</f>
        <v>0</v>
      </c>
      <c r="N170" s="10">
        <f>'prov lvl hist forec Mt'!N170*'city lvl hist forec Mt'!$E170</f>
        <v>0</v>
      </c>
      <c r="O170" s="10">
        <f>'prov lvl hist forec Mt'!O170*'city lvl hist forec Mt'!$E170</f>
        <v>0</v>
      </c>
      <c r="P170" s="10">
        <f>'prov lvl hist forec Mt'!P170*'city lvl hist forec Mt'!$E170</f>
        <v>0</v>
      </c>
      <c r="Q170" s="10">
        <f>'prov lvl hist forec Mt'!Q170*'city lvl hist forec Mt'!$E170</f>
        <v>0</v>
      </c>
      <c r="R170" s="10">
        <f>'prov lvl hist forec Mt'!R170*'city lvl hist forec Mt'!$E170</f>
        <v>0</v>
      </c>
      <c r="S170" s="10">
        <f>'prov lvl hist forec Mt'!S170*'city lvl hist forec Mt'!$E170</f>
        <v>0</v>
      </c>
      <c r="T170" s="10">
        <f>'prov lvl hist forec Mt'!T170*'city lvl hist forec Mt'!$E170</f>
        <v>0</v>
      </c>
      <c r="U170" s="10">
        <f>'prov lvl hist forec Mt'!U170*'city lvl hist forec Mt'!$E170</f>
        <v>0</v>
      </c>
    </row>
    <row r="171" spans="1:21" x14ac:dyDescent="0.25">
      <c r="A171" t="s">
        <v>573</v>
      </c>
      <c r="B171" t="s">
        <v>574</v>
      </c>
      <c r="C171" t="s">
        <v>575</v>
      </c>
      <c r="D171" t="s">
        <v>46</v>
      </c>
      <c r="E171" s="5">
        <v>0</v>
      </c>
      <c r="F171" s="10">
        <f>'prov lvl hist forec Mt'!F171*'city lvl hist forec Mt'!$E171</f>
        <v>0</v>
      </c>
      <c r="G171" s="10">
        <f>'prov lvl hist forec Mt'!G171*'city lvl hist forec Mt'!$E171</f>
        <v>0</v>
      </c>
      <c r="H171" s="10">
        <f>'prov lvl hist forec Mt'!H171*'city lvl hist forec Mt'!$E171</f>
        <v>0</v>
      </c>
      <c r="I171" s="10">
        <f>'prov lvl hist forec Mt'!I171*'city lvl hist forec Mt'!$E171</f>
        <v>0</v>
      </c>
      <c r="J171" s="10">
        <f>'prov lvl hist forec Mt'!J171*'city lvl hist forec Mt'!$E171</f>
        <v>0</v>
      </c>
      <c r="K171" s="10">
        <f>'prov lvl hist forec Mt'!K171*'city lvl hist forec Mt'!$E171</f>
        <v>0</v>
      </c>
      <c r="L171" s="10">
        <f>'prov lvl hist forec Mt'!L171*'city lvl hist forec Mt'!$E171</f>
        <v>0</v>
      </c>
      <c r="M171" s="10">
        <f>'prov lvl hist forec Mt'!M171*'city lvl hist forec Mt'!$E171</f>
        <v>0</v>
      </c>
      <c r="N171" s="10">
        <f>'prov lvl hist forec Mt'!N171*'city lvl hist forec Mt'!$E171</f>
        <v>0</v>
      </c>
      <c r="O171" s="10">
        <f>'prov lvl hist forec Mt'!O171*'city lvl hist forec Mt'!$E171</f>
        <v>0</v>
      </c>
      <c r="P171" s="10">
        <f>'prov lvl hist forec Mt'!P171*'city lvl hist forec Mt'!$E171</f>
        <v>0</v>
      </c>
      <c r="Q171" s="10">
        <f>'prov lvl hist forec Mt'!Q171*'city lvl hist forec Mt'!$E171</f>
        <v>0</v>
      </c>
      <c r="R171" s="10">
        <f>'prov lvl hist forec Mt'!R171*'city lvl hist forec Mt'!$E171</f>
        <v>0</v>
      </c>
      <c r="S171" s="10">
        <f>'prov lvl hist forec Mt'!S171*'city lvl hist forec Mt'!$E171</f>
        <v>0</v>
      </c>
      <c r="T171" s="10">
        <f>'prov lvl hist forec Mt'!T171*'city lvl hist forec Mt'!$E171</f>
        <v>0</v>
      </c>
      <c r="U171" s="10">
        <f>'prov lvl hist forec Mt'!U171*'city lvl hist forec Mt'!$E171</f>
        <v>0</v>
      </c>
    </row>
    <row r="172" spans="1:21" x14ac:dyDescent="0.25">
      <c r="A172" t="s">
        <v>576</v>
      </c>
      <c r="B172" t="s">
        <v>577</v>
      </c>
      <c r="C172" t="s">
        <v>578</v>
      </c>
      <c r="D172" t="s">
        <v>60</v>
      </c>
      <c r="E172" s="5">
        <v>0.11251502197021276</v>
      </c>
      <c r="F172" s="10">
        <f>'prov lvl hist forec Mt'!F172*'city lvl hist forec Mt'!$E172</f>
        <v>0.87357538906042198</v>
      </c>
      <c r="G172" s="10">
        <f>'prov lvl hist forec Mt'!G172*'city lvl hist forec Mt'!$E172</f>
        <v>0.62785768513486873</v>
      </c>
      <c r="H172" s="10">
        <f>'prov lvl hist forec Mt'!H172*'city lvl hist forec Mt'!$E172</f>
        <v>0.61973219275754043</v>
      </c>
      <c r="I172" s="10">
        <f>'prov lvl hist forec Mt'!I172*'city lvl hist forec Mt'!$E172</f>
        <v>1.0498123584848227</v>
      </c>
      <c r="J172" s="10">
        <f>'prov lvl hist forec Mt'!J172*'city lvl hist forec Mt'!$E172</f>
        <v>1.1674577697787476</v>
      </c>
      <c r="K172" s="10">
        <f>'prov lvl hist forec Mt'!K172*'city lvl hist forec Mt'!$E172</f>
        <v>1.1964427840864127</v>
      </c>
      <c r="L172" s="10">
        <f>'prov lvl hist forec Mt'!L172*'city lvl hist forec Mt'!$E172</f>
        <v>1.2261474227575133</v>
      </c>
      <c r="M172" s="10">
        <f>'prov lvl hist forec Mt'!M172*'city lvl hist forec Mt'!$E172</f>
        <v>1.2565895522391377</v>
      </c>
      <c r="N172" s="10">
        <f>'prov lvl hist forec Mt'!N172*'city lvl hist forec Mt'!$E172</f>
        <v>1.2877874825569224</v>
      </c>
      <c r="O172" s="10">
        <f>'prov lvl hist forec Mt'!O172*'city lvl hist forec Mt'!$E172</f>
        <v>1.3197599783279841</v>
      </c>
      <c r="P172" s="10">
        <f>'prov lvl hist forec Mt'!P172*'city lvl hist forec Mt'!$E172</f>
        <v>1.3525262700472722</v>
      </c>
      <c r="Q172" s="10">
        <f>'prov lvl hist forec Mt'!Q172*'city lvl hist forec Mt'!$E172</f>
        <v>1.386106065654134</v>
      </c>
      <c r="R172" s="10">
        <f>'prov lvl hist forec Mt'!R172*'city lvl hist forec Mt'!$E172</f>
        <v>1.4205195623860458</v>
      </c>
      <c r="S172" s="10">
        <f>'prov lvl hist forec Mt'!S172*'city lvl hist forec Mt'!$E172</f>
        <v>1.4557874589266468</v>
      </c>
      <c r="T172" s="10">
        <f>'prov lvl hist forec Mt'!T172*'city lvl hist forec Mt'!$E172</f>
        <v>1.491930967855372</v>
      </c>
      <c r="U172" s="10">
        <f>'prov lvl hist forec Mt'!U172*'city lvl hist forec Mt'!$E172</f>
        <v>1.528971828406184</v>
      </c>
    </row>
    <row r="173" spans="1:21" x14ac:dyDescent="0.25">
      <c r="A173" t="s">
        <v>579</v>
      </c>
      <c r="B173" t="s">
        <v>580</v>
      </c>
      <c r="C173" t="s">
        <v>581</v>
      </c>
      <c r="D173" t="s">
        <v>56</v>
      </c>
      <c r="E173" s="5">
        <v>0</v>
      </c>
      <c r="F173" s="10">
        <f>'prov lvl hist forec Mt'!F173*'city lvl hist forec Mt'!$E173</f>
        <v>0</v>
      </c>
      <c r="G173" s="10">
        <f>'prov lvl hist forec Mt'!G173*'city lvl hist forec Mt'!$E173</f>
        <v>0</v>
      </c>
      <c r="H173" s="10">
        <f>'prov lvl hist forec Mt'!H173*'city lvl hist forec Mt'!$E173</f>
        <v>0</v>
      </c>
      <c r="I173" s="10">
        <f>'prov lvl hist forec Mt'!I173*'city lvl hist forec Mt'!$E173</f>
        <v>0</v>
      </c>
      <c r="J173" s="10">
        <f>'prov lvl hist forec Mt'!J173*'city lvl hist forec Mt'!$E173</f>
        <v>0</v>
      </c>
      <c r="K173" s="10">
        <f>'prov lvl hist forec Mt'!K173*'city lvl hist forec Mt'!$E173</f>
        <v>0</v>
      </c>
      <c r="L173" s="10">
        <f>'prov lvl hist forec Mt'!L173*'city lvl hist forec Mt'!$E173</f>
        <v>0</v>
      </c>
      <c r="M173" s="10">
        <f>'prov lvl hist forec Mt'!M173*'city lvl hist forec Mt'!$E173</f>
        <v>0</v>
      </c>
      <c r="N173" s="10">
        <f>'prov lvl hist forec Mt'!N173*'city lvl hist forec Mt'!$E173</f>
        <v>0</v>
      </c>
      <c r="O173" s="10">
        <f>'prov lvl hist forec Mt'!O173*'city lvl hist forec Mt'!$E173</f>
        <v>0</v>
      </c>
      <c r="P173" s="10">
        <f>'prov lvl hist forec Mt'!P173*'city lvl hist forec Mt'!$E173</f>
        <v>0</v>
      </c>
      <c r="Q173" s="10">
        <f>'prov lvl hist forec Mt'!Q173*'city lvl hist forec Mt'!$E173</f>
        <v>0</v>
      </c>
      <c r="R173" s="10">
        <f>'prov lvl hist forec Mt'!R173*'city lvl hist forec Mt'!$E173</f>
        <v>0</v>
      </c>
      <c r="S173" s="10">
        <f>'prov lvl hist forec Mt'!S173*'city lvl hist forec Mt'!$E173</f>
        <v>0</v>
      </c>
      <c r="T173" s="10">
        <f>'prov lvl hist forec Mt'!T173*'city lvl hist forec Mt'!$E173</f>
        <v>0</v>
      </c>
      <c r="U173" s="10">
        <f>'prov lvl hist forec Mt'!U173*'city lvl hist forec Mt'!$E173</f>
        <v>0</v>
      </c>
    </row>
    <row r="174" spans="1:21" x14ac:dyDescent="0.25">
      <c r="A174" t="s">
        <v>582</v>
      </c>
      <c r="B174" t="s">
        <v>583</v>
      </c>
      <c r="C174" t="s">
        <v>584</v>
      </c>
      <c r="D174" t="s">
        <v>48</v>
      </c>
      <c r="E174" s="5">
        <v>0</v>
      </c>
      <c r="F174" s="10">
        <f>'prov lvl hist forec Mt'!F174*'city lvl hist forec Mt'!$E174</f>
        <v>0</v>
      </c>
      <c r="G174" s="10">
        <f>'prov lvl hist forec Mt'!G174*'city lvl hist forec Mt'!$E174</f>
        <v>0</v>
      </c>
      <c r="H174" s="10">
        <f>'prov lvl hist forec Mt'!H174*'city lvl hist forec Mt'!$E174</f>
        <v>0</v>
      </c>
      <c r="I174" s="10">
        <f>'prov lvl hist forec Mt'!I174*'city lvl hist forec Mt'!$E174</f>
        <v>0</v>
      </c>
      <c r="J174" s="10">
        <f>'prov lvl hist forec Mt'!J174*'city lvl hist forec Mt'!$E174</f>
        <v>0</v>
      </c>
      <c r="K174" s="10">
        <f>'prov lvl hist forec Mt'!K174*'city lvl hist forec Mt'!$E174</f>
        <v>0</v>
      </c>
      <c r="L174" s="10">
        <f>'prov lvl hist forec Mt'!L174*'city lvl hist forec Mt'!$E174</f>
        <v>0</v>
      </c>
      <c r="M174" s="10">
        <f>'prov lvl hist forec Mt'!M174*'city lvl hist forec Mt'!$E174</f>
        <v>0</v>
      </c>
      <c r="N174" s="10">
        <f>'prov lvl hist forec Mt'!N174*'city lvl hist forec Mt'!$E174</f>
        <v>0</v>
      </c>
      <c r="O174" s="10">
        <f>'prov lvl hist forec Mt'!O174*'city lvl hist forec Mt'!$E174</f>
        <v>0</v>
      </c>
      <c r="P174" s="10">
        <f>'prov lvl hist forec Mt'!P174*'city lvl hist forec Mt'!$E174</f>
        <v>0</v>
      </c>
      <c r="Q174" s="10">
        <f>'prov lvl hist forec Mt'!Q174*'city lvl hist forec Mt'!$E174</f>
        <v>0</v>
      </c>
      <c r="R174" s="10">
        <f>'prov lvl hist forec Mt'!R174*'city lvl hist forec Mt'!$E174</f>
        <v>0</v>
      </c>
      <c r="S174" s="10">
        <f>'prov lvl hist forec Mt'!S174*'city lvl hist forec Mt'!$E174</f>
        <v>0</v>
      </c>
      <c r="T174" s="10">
        <f>'prov lvl hist forec Mt'!T174*'city lvl hist forec Mt'!$E174</f>
        <v>0</v>
      </c>
      <c r="U174" s="10">
        <f>'prov lvl hist forec Mt'!U174*'city lvl hist forec Mt'!$E174</f>
        <v>0</v>
      </c>
    </row>
    <row r="175" spans="1:21" x14ac:dyDescent="0.25">
      <c r="A175" t="s">
        <v>585</v>
      </c>
      <c r="B175" t="s">
        <v>586</v>
      </c>
      <c r="C175" t="s">
        <v>587</v>
      </c>
      <c r="D175" t="s">
        <v>37</v>
      </c>
      <c r="E175" s="5">
        <v>9.8125537635619292E-2</v>
      </c>
      <c r="F175" s="10">
        <f>'prov lvl hist forec Mt'!F175*'city lvl hist forec Mt'!$E175</f>
        <v>0.78708898965671292</v>
      </c>
      <c r="G175" s="10">
        <f>'prov lvl hist forec Mt'!G175*'city lvl hist forec Mt'!$E175</f>
        <v>0.74148712143270334</v>
      </c>
      <c r="H175" s="10">
        <f>'prov lvl hist forec Mt'!H175*'city lvl hist forec Mt'!$E175</f>
        <v>0.7231582819800727</v>
      </c>
      <c r="I175" s="10">
        <f>'prov lvl hist forec Mt'!I175*'city lvl hist forec Mt'!$E175</f>
        <v>0.81120399037484436</v>
      </c>
      <c r="J175" s="10">
        <f>'prov lvl hist forec Mt'!J175*'city lvl hist forec Mt'!$E175</f>
        <v>0.90211016643535535</v>
      </c>
      <c r="K175" s="10">
        <f>'prov lvl hist forec Mt'!K175*'city lvl hist forec Mt'!$E175</f>
        <v>0.92450727300150914</v>
      </c>
      <c r="L175" s="10">
        <f>'prov lvl hist forec Mt'!L175*'city lvl hist forec Mt'!$E175</f>
        <v>0.9474604428969543</v>
      </c>
      <c r="M175" s="10">
        <f>'prov lvl hist forec Mt'!M175*'city lvl hist forec Mt'!$E175</f>
        <v>0.97098348176329297</v>
      </c>
      <c r="N175" s="10">
        <f>'prov lvl hist forec Mt'!N175*'city lvl hist forec Mt'!$E175</f>
        <v>0.99509053800118075</v>
      </c>
      <c r="O175" s="10">
        <f>'prov lvl hist forec Mt'!O175*'city lvl hist forec Mt'!$E175</f>
        <v>1.019796111280163</v>
      </c>
      <c r="P175" s="10">
        <f>'prov lvl hist forec Mt'!P175*'city lvl hist forec Mt'!$E175</f>
        <v>1.0451150612597913</v>
      </c>
      <c r="Q175" s="10">
        <f>'prov lvl hist forec Mt'!Q175*'city lvl hist forec Mt'!$E175</f>
        <v>1.0710626165272612</v>
      </c>
      <c r="R175" s="10">
        <f>'prov lvl hist forec Mt'!R175*'city lvl hist forec Mt'!$E175</f>
        <v>1.0976543837569499</v>
      </c>
      <c r="S175" s="10">
        <f>'prov lvl hist forec Mt'!S175*'city lvl hist forec Mt'!$E175</f>
        <v>1.124906357097361</v>
      </c>
      <c r="T175" s="10">
        <f>'prov lvl hist forec Mt'!T175*'city lvl hist forec Mt'!$E175</f>
        <v>1.152834927791125</v>
      </c>
      <c r="U175" s="10">
        <f>'prov lvl hist forec Mt'!U175*'city lvl hist forec Mt'!$E175</f>
        <v>1.1814568940338395</v>
      </c>
    </row>
    <row r="176" spans="1:21" x14ac:dyDescent="0.25">
      <c r="A176" t="s">
        <v>588</v>
      </c>
      <c r="B176" t="s">
        <v>589</v>
      </c>
      <c r="C176" t="s">
        <v>590</v>
      </c>
      <c r="D176" t="s">
        <v>42</v>
      </c>
      <c r="E176" s="5">
        <v>0.24654954198214427</v>
      </c>
      <c r="F176" s="10">
        <f>'prov lvl hist forec Mt'!F176*'city lvl hist forec Mt'!$E176</f>
        <v>0.61073140050641428</v>
      </c>
      <c r="G176" s="10">
        <f>'prov lvl hist forec Mt'!G176*'city lvl hist forec Mt'!$E176</f>
        <v>0.55569593917722793</v>
      </c>
      <c r="H176" s="10">
        <f>'prov lvl hist forec Mt'!H176*'city lvl hist forec Mt'!$E176</f>
        <v>0.66985126712934606</v>
      </c>
      <c r="I176" s="10">
        <f>'prov lvl hist forec Mt'!I176*'city lvl hist forec Mt'!$E176</f>
        <v>0.62589789676768026</v>
      </c>
      <c r="J176" s="10">
        <f>'prov lvl hist forec Mt'!J176*'city lvl hist forec Mt'!$E176</f>
        <v>0.69603806505405008</v>
      </c>
      <c r="K176" s="10">
        <f>'prov lvl hist forec Mt'!K176*'city lvl hist forec Mt'!$E176</f>
        <v>0.7133189241964708</v>
      </c>
      <c r="L176" s="10">
        <f>'prov lvl hist forec Mt'!L176*'city lvl hist forec Mt'!$E176</f>
        <v>0.73102882322577889</v>
      </c>
      <c r="M176" s="10">
        <f>'prov lvl hist forec Mt'!M176*'city lvl hist forec Mt'!$E176</f>
        <v>0.74917841411379038</v>
      </c>
      <c r="N176" s="10">
        <f>'prov lvl hist forec Mt'!N176*'city lvl hist forec Mt'!$E176</f>
        <v>0.76777861329375496</v>
      </c>
      <c r="O176" s="10">
        <f>'prov lvl hist forec Mt'!O176*'city lvl hist forec Mt'!$E176</f>
        <v>0.78684060822626212</v>
      </c>
      <c r="P176" s="10">
        <f>'prov lvl hist forec Mt'!P176*'city lvl hist forec Mt'!$E176</f>
        <v>0.80637586412816264</v>
      </c>
      <c r="Q176" s="10">
        <f>'prov lvl hist forec Mt'!Q176*'city lvl hist forec Mt'!$E176</f>
        <v>0.82639613086855179</v>
      </c>
      <c r="R176" s="10">
        <f>'prov lvl hist forec Mt'!R176*'city lvl hist forec Mt'!$E176</f>
        <v>0.84691345003596241</v>
      </c>
      <c r="S176" s="10">
        <f>'prov lvl hist forec Mt'!S176*'city lvl hist forec Mt'!$E176</f>
        <v>0.86794016218101788</v>
      </c>
      <c r="T176" s="10">
        <f>'prov lvl hist forec Mt'!T176*'city lvl hist forec Mt'!$E176</f>
        <v>0.88948891423890308</v>
      </c>
      <c r="U176" s="10">
        <f>'prov lvl hist forec Mt'!U176*'city lvl hist forec Mt'!$E176</f>
        <v>0.91157266713611496</v>
      </c>
    </row>
    <row r="177" spans="1:21" x14ac:dyDescent="0.25">
      <c r="A177" t="s">
        <v>591</v>
      </c>
      <c r="B177" t="s">
        <v>592</v>
      </c>
      <c r="C177" t="s">
        <v>593</v>
      </c>
      <c r="D177" t="s">
        <v>56</v>
      </c>
      <c r="E177" s="5">
        <v>6.1190699748122163E-2</v>
      </c>
      <c r="F177" s="10">
        <f>'prov lvl hist forec Mt'!F177*'city lvl hist forec Mt'!$E177</f>
        <v>0.38611904506881017</v>
      </c>
      <c r="G177" s="10">
        <f>'prov lvl hist forec Mt'!G177*'city lvl hist forec Mt'!$E177</f>
        <v>0.41049626182458382</v>
      </c>
      <c r="H177" s="10">
        <f>'prov lvl hist forec Mt'!H177*'city lvl hist forec Mt'!$E177</f>
        <v>0.39301682457184228</v>
      </c>
      <c r="I177" s="10">
        <f>'prov lvl hist forec Mt'!I177*'city lvl hist forec Mt'!$E177</f>
        <v>0.36063976457712443</v>
      </c>
      <c r="J177" s="10">
        <f>'prov lvl hist forec Mt'!J177*'city lvl hist forec Mt'!$E177</f>
        <v>0.4010542377824648</v>
      </c>
      <c r="K177" s="10">
        <f>'prov lvl hist forec Mt'!K177*'city lvl hist forec Mt'!$E177</f>
        <v>0.41101139693733285</v>
      </c>
      <c r="L177" s="10">
        <f>'prov lvl hist forec Mt'!L177*'city lvl hist forec Mt'!$E177</f>
        <v>0.42121576709035313</v>
      </c>
      <c r="M177" s="10">
        <f>'prov lvl hist forec Mt'!M177*'city lvl hist forec Mt'!$E177</f>
        <v>0.43167348586337712</v>
      </c>
      <c r="N177" s="10">
        <f>'prov lvl hist forec Mt'!N177*'city lvl hist forec Mt'!$E177</f>
        <v>0.44239084325983424</v>
      </c>
      <c r="O177" s="10">
        <f>'prov lvl hist forec Mt'!O177*'city lvl hist forec Mt'!$E177</f>
        <v>0.45337428544797981</v>
      </c>
      <c r="P177" s="10">
        <f>'prov lvl hist forec Mt'!P177*'city lvl hist forec Mt'!$E177</f>
        <v>0.46463041863807147</v>
      </c>
      <c r="Q177" s="10">
        <f>'prov lvl hist forec Mt'!Q177*'city lvl hist forec Mt'!$E177</f>
        <v>0.4761660130558063</v>
      </c>
      <c r="R177" s="10">
        <f>'prov lvl hist forec Mt'!R177*'city lvl hist forec Mt'!$E177</f>
        <v>0.48798800701440742</v>
      </c>
      <c r="S177" s="10">
        <f>'prov lvl hist forec Mt'!S177*'city lvl hist forec Mt'!$E177</f>
        <v>0.50010351108781126</v>
      </c>
      <c r="T177" s="10">
        <f>'prov lvl hist forec Mt'!T177*'city lvl hist forec Mt'!$E177</f>
        <v>0.51251981238746402</v>
      </c>
      <c r="U177" s="10">
        <f>'prov lvl hist forec Mt'!U177*'city lvl hist forec Mt'!$E177</f>
        <v>0.52524437894530007</v>
      </c>
    </row>
    <row r="178" spans="1:21" x14ac:dyDescent="0.25">
      <c r="A178" t="s">
        <v>594</v>
      </c>
      <c r="B178" t="s">
        <v>595</v>
      </c>
      <c r="C178" t="s">
        <v>596</v>
      </c>
      <c r="D178" t="s">
        <v>63</v>
      </c>
      <c r="E178" s="5">
        <v>0.37204823061632192</v>
      </c>
      <c r="F178" s="10">
        <f>'prov lvl hist forec Mt'!F178*'city lvl hist forec Mt'!$E178</f>
        <v>0</v>
      </c>
      <c r="G178" s="10">
        <f>'prov lvl hist forec Mt'!G178*'city lvl hist forec Mt'!$E178</f>
        <v>0</v>
      </c>
      <c r="H178" s="10">
        <f>'prov lvl hist forec Mt'!H178*'city lvl hist forec Mt'!$E178</f>
        <v>0</v>
      </c>
      <c r="I178" s="10">
        <f>'prov lvl hist forec Mt'!I178*'city lvl hist forec Mt'!$E178</f>
        <v>0</v>
      </c>
      <c r="J178" s="10">
        <f>'prov lvl hist forec Mt'!J178*'city lvl hist forec Mt'!$E178</f>
        <v>0</v>
      </c>
      <c r="K178" s="10">
        <f>'prov lvl hist forec Mt'!K178*'city lvl hist forec Mt'!$E178</f>
        <v>0</v>
      </c>
      <c r="L178" s="10">
        <f>'prov lvl hist forec Mt'!L178*'city lvl hist forec Mt'!$E178</f>
        <v>0</v>
      </c>
      <c r="M178" s="10">
        <f>'prov lvl hist forec Mt'!M178*'city lvl hist forec Mt'!$E178</f>
        <v>0</v>
      </c>
      <c r="N178" s="10">
        <f>'prov lvl hist forec Mt'!N178*'city lvl hist forec Mt'!$E178</f>
        <v>0</v>
      </c>
      <c r="O178" s="10">
        <f>'prov lvl hist forec Mt'!O178*'city lvl hist forec Mt'!$E178</f>
        <v>0</v>
      </c>
      <c r="P178" s="10">
        <f>'prov lvl hist forec Mt'!P178*'city lvl hist forec Mt'!$E178</f>
        <v>0</v>
      </c>
      <c r="Q178" s="10">
        <f>'prov lvl hist forec Mt'!Q178*'city lvl hist forec Mt'!$E178</f>
        <v>0</v>
      </c>
      <c r="R178" s="10">
        <f>'prov lvl hist forec Mt'!R178*'city lvl hist forec Mt'!$E178</f>
        <v>0</v>
      </c>
      <c r="S178" s="10">
        <f>'prov lvl hist forec Mt'!S178*'city lvl hist forec Mt'!$E178</f>
        <v>0</v>
      </c>
      <c r="T178" s="10">
        <f>'prov lvl hist forec Mt'!T178*'city lvl hist forec Mt'!$E178</f>
        <v>0</v>
      </c>
      <c r="U178" s="10">
        <f>'prov lvl hist forec Mt'!U178*'city lvl hist forec Mt'!$E178</f>
        <v>0</v>
      </c>
    </row>
    <row r="179" spans="1:21" x14ac:dyDescent="0.25">
      <c r="A179" t="s">
        <v>597</v>
      </c>
      <c r="B179" t="s">
        <v>598</v>
      </c>
      <c r="C179" t="s">
        <v>599</v>
      </c>
      <c r="D179" t="s">
        <v>47</v>
      </c>
      <c r="E179" s="5">
        <v>1.8417104031518212E-2</v>
      </c>
      <c r="F179" s="10">
        <f>'prov lvl hist forec Mt'!F179*'city lvl hist forec Mt'!$E179</f>
        <v>0.34509238878520376</v>
      </c>
      <c r="G179" s="10">
        <f>'prov lvl hist forec Mt'!G179*'city lvl hist forec Mt'!$E179</f>
        <v>0.41894311572005216</v>
      </c>
      <c r="H179" s="10">
        <f>'prov lvl hist forec Mt'!H179*'city lvl hist forec Mt'!$E179</f>
        <v>0.49640514532534852</v>
      </c>
      <c r="I179" s="10">
        <f>'prov lvl hist forec Mt'!I179*'city lvl hist forec Mt'!$E179</f>
        <v>0.51458753637021071</v>
      </c>
      <c r="J179" s="10">
        <f>'prov lvl hist forec Mt'!J179*'city lvl hist forec Mt'!$E179</f>
        <v>0.57225390110073815</v>
      </c>
      <c r="K179" s="10">
        <f>'prov lvl hist forec Mt'!K179*'city lvl hist forec Mt'!$E179</f>
        <v>0.58646151352184128</v>
      </c>
      <c r="L179" s="10">
        <f>'prov lvl hist forec Mt'!L179*'city lvl hist forec Mt'!$E179</f>
        <v>0.60102186491129406</v>
      </c>
      <c r="M179" s="10">
        <f>'prov lvl hist forec Mt'!M179*'city lvl hist forec Mt'!$E179</f>
        <v>0.61594371288269845</v>
      </c>
      <c r="N179" s="10">
        <f>'prov lvl hist forec Mt'!N179*'city lvl hist forec Mt'!$E179</f>
        <v>0.63123603247898208</v>
      </c>
      <c r="O179" s="10">
        <f>'prov lvl hist forec Mt'!O179*'city lvl hist forec Mt'!$E179</f>
        <v>0.646908021570617</v>
      </c>
      <c r="P179" s="10">
        <f>'prov lvl hist forec Mt'!P179*'city lvl hist forec Mt'!$E179</f>
        <v>0.66296910638786155</v>
      </c>
      <c r="Q179" s="10">
        <f>'prov lvl hist forec Mt'!Q179*'city lvl hist forec Mt'!$E179</f>
        <v>0.67942894719035485</v>
      </c>
      <c r="R179" s="10">
        <f>'prov lvl hist forec Mt'!R179*'city lvl hist forec Mt'!$E179</f>
        <v>0.69629744407747252</v>
      </c>
      <c r="S179" s="10">
        <f>'prov lvl hist forec Mt'!S179*'city lvl hist forec Mt'!$E179</f>
        <v>0.71358474294293883</v>
      </c>
      <c r="T179" s="10">
        <f>'prov lvl hist forec Mt'!T179*'city lvl hist forec Mt'!$E179</f>
        <v>0.73130124157727672</v>
      </c>
      <c r="U179" s="10">
        <f>'prov lvl hist forec Mt'!U179*'city lvl hist forec Mt'!$E179</f>
        <v>0.74945759592176631</v>
      </c>
    </row>
    <row r="180" spans="1:21" x14ac:dyDescent="0.25">
      <c r="A180" t="s">
        <v>600</v>
      </c>
      <c r="B180" t="s">
        <v>601</v>
      </c>
      <c r="C180" t="s">
        <v>602</v>
      </c>
      <c r="D180" t="s">
        <v>51</v>
      </c>
      <c r="E180" s="5">
        <v>3.9539591824972138E-2</v>
      </c>
      <c r="F180" s="10">
        <f>'prov lvl hist forec Mt'!F180*'city lvl hist forec Mt'!$E180</f>
        <v>0.13304815160802169</v>
      </c>
      <c r="G180" s="10">
        <f>'prov lvl hist forec Mt'!G180*'city lvl hist forec Mt'!$E180</f>
        <v>7.8767025023703002E-2</v>
      </c>
      <c r="H180" s="10">
        <f>'prov lvl hist forec Mt'!H180*'city lvl hist forec Mt'!$E180</f>
        <v>0.10108279791074309</v>
      </c>
      <c r="I180" s="10">
        <f>'prov lvl hist forec Mt'!I180*'city lvl hist forec Mt'!$E180</f>
        <v>7.8243126040940802E-2</v>
      </c>
      <c r="J180" s="10">
        <f>'prov lvl hist forec Mt'!J180*'city lvl hist forec Mt'!$E180</f>
        <v>8.7011307011199385E-2</v>
      </c>
      <c r="K180" s="10">
        <f>'prov lvl hist forec Mt'!K180*'city lvl hist forec Mt'!$E180</f>
        <v>8.9171576996062471E-2</v>
      </c>
      <c r="L180" s="10">
        <f>'prov lvl hist forec Mt'!L180*'city lvl hist forec Mt'!$E180</f>
        <v>9.1385481003534816E-2</v>
      </c>
      <c r="M180" s="10">
        <f>'prov lvl hist forec Mt'!M180*'city lvl hist forec Mt'!$E180</f>
        <v>9.3654350630315658E-2</v>
      </c>
      <c r="N180" s="10">
        <f>'prov lvl hist forec Mt'!N180*'city lvl hist forec Mt'!$E180</f>
        <v>9.5979550533271632E-2</v>
      </c>
      <c r="O180" s="10">
        <f>'prov lvl hist forec Mt'!O180*'city lvl hist forec Mt'!$E180</f>
        <v>9.8362479250237042E-2</v>
      </c>
      <c r="P180" s="10">
        <f>'prov lvl hist forec Mt'!P180*'city lvl hist forec Mt'!$E180</f>
        <v>0.100804570041192</v>
      </c>
      <c r="Q180" s="10">
        <f>'prov lvl hist forec Mt'!Q180*'city lvl hist forec Mt'!$E180</f>
        <v>0.1033072917503256</v>
      </c>
      <c r="R180" s="10">
        <f>'prov lvl hist forec Mt'!R180*'city lvl hist forec Mt'!$E180</f>
        <v>0.10587214968950122</v>
      </c>
      <c r="S180" s="10">
        <f>'prov lvl hist forec Mt'!S180*'city lvl hist forec Mt'!$E180</f>
        <v>0.10850068654365655</v>
      </c>
      <c r="T180" s="10">
        <f>'prov lvl hist forec Mt'!T180*'city lvl hist forec Mt'!$E180</f>
        <v>0.11119448329868208</v>
      </c>
      <c r="U180" s="10">
        <f>'prov lvl hist forec Mt'!U180*'city lvl hist forec Mt'!$E180</f>
        <v>0.11395516019233666</v>
      </c>
    </row>
    <row r="181" spans="1:21" x14ac:dyDescent="0.25">
      <c r="A181" t="s">
        <v>603</v>
      </c>
      <c r="B181" t="s">
        <v>604</v>
      </c>
      <c r="C181" t="s">
        <v>605</v>
      </c>
      <c r="D181" t="s">
        <v>43</v>
      </c>
      <c r="E181" s="5">
        <v>0.17161318656947258</v>
      </c>
      <c r="F181" s="10">
        <f>'prov lvl hist forec Mt'!F181*'city lvl hist forec Mt'!$E181</f>
        <v>1.748968551374299</v>
      </c>
      <c r="G181" s="10">
        <f>'prov lvl hist forec Mt'!G181*'city lvl hist forec Mt'!$E181</f>
        <v>1.9009936438668211</v>
      </c>
      <c r="H181" s="10">
        <f>'prov lvl hist forec Mt'!H181*'city lvl hist forec Mt'!$E181</f>
        <v>2.2391492149346406</v>
      </c>
      <c r="I181" s="10">
        <f>'prov lvl hist forec Mt'!I181*'city lvl hist forec Mt'!$E181</f>
        <v>1.6760080681942688</v>
      </c>
      <c r="J181" s="10">
        <f>'prov lvl hist forec Mt'!J181*'city lvl hist forec Mt'!$E181</f>
        <v>1.8638270216682309</v>
      </c>
      <c r="K181" s="10">
        <f>'prov lvl hist forec Mt'!K181*'city lvl hist forec Mt'!$E181</f>
        <v>1.9101011176471412</v>
      </c>
      <c r="L181" s="10">
        <f>'prov lvl hist forec Mt'!L181*'city lvl hist forec Mt'!$E181</f>
        <v>1.9575240820209028</v>
      </c>
      <c r="M181" s="10">
        <f>'prov lvl hist forec Mt'!M181*'city lvl hist forec Mt'!$E181</f>
        <v>2.0061244382768102</v>
      </c>
      <c r="N181" s="10">
        <f>'prov lvl hist forec Mt'!N181*'city lvl hist forec Mt'!$E181</f>
        <v>2.055931418067976</v>
      </c>
      <c r="O181" s="10">
        <f>'prov lvl hist forec Mt'!O181*'city lvl hist forec Mt'!$E181</f>
        <v>2.1069749787952916</v>
      </c>
      <c r="P181" s="10">
        <f>'prov lvl hist forec Mt'!P181*'city lvl hist forec Mt'!$E181</f>
        <v>2.1592858216259043</v>
      </c>
      <c r="Q181" s="10">
        <f>'prov lvl hist forec Mt'!Q181*'city lvl hist forec Mt'!$E181</f>
        <v>2.2128954099590445</v>
      </c>
      <c r="R181" s="10">
        <f>'prov lvl hist forec Mt'!R181*'city lvl hist forec Mt'!$E181</f>
        <v>2.2678359883503165</v>
      </c>
      <c r="S181" s="10">
        <f>'prov lvl hist forec Mt'!S181*'city lvl hist forec Mt'!$E181</f>
        <v>2.3241406019058277</v>
      </c>
      <c r="T181" s="10">
        <f>'prov lvl hist forec Mt'!T181*'city lvl hist forec Mt'!$E181</f>
        <v>2.3818431161578268</v>
      </c>
      <c r="U181" s="10">
        <f>'prov lvl hist forec Mt'!U181*'city lvl hist forec Mt'!$E181</f>
        <v>2.440978237433804</v>
      </c>
    </row>
    <row r="182" spans="1:21" x14ac:dyDescent="0.25">
      <c r="A182" t="s">
        <v>606</v>
      </c>
      <c r="B182" t="s">
        <v>607</v>
      </c>
      <c r="C182" t="s">
        <v>608</v>
      </c>
      <c r="D182" t="s">
        <v>63</v>
      </c>
      <c r="E182" s="5">
        <v>2.3841449365074967E-2</v>
      </c>
      <c r="F182" s="10">
        <f>'prov lvl hist forec Mt'!F182*'city lvl hist forec Mt'!$E182</f>
        <v>0</v>
      </c>
      <c r="G182" s="10">
        <f>'prov lvl hist forec Mt'!G182*'city lvl hist forec Mt'!$E182</f>
        <v>0</v>
      </c>
      <c r="H182" s="10">
        <f>'prov lvl hist forec Mt'!H182*'city lvl hist forec Mt'!$E182</f>
        <v>0</v>
      </c>
      <c r="I182" s="10">
        <f>'prov lvl hist forec Mt'!I182*'city lvl hist forec Mt'!$E182</f>
        <v>0</v>
      </c>
      <c r="J182" s="10">
        <f>'prov lvl hist forec Mt'!J182*'city lvl hist forec Mt'!$E182</f>
        <v>0</v>
      </c>
      <c r="K182" s="10">
        <f>'prov lvl hist forec Mt'!K182*'city lvl hist forec Mt'!$E182</f>
        <v>0</v>
      </c>
      <c r="L182" s="10">
        <f>'prov lvl hist forec Mt'!L182*'city lvl hist forec Mt'!$E182</f>
        <v>0</v>
      </c>
      <c r="M182" s="10">
        <f>'prov lvl hist forec Mt'!M182*'city lvl hist forec Mt'!$E182</f>
        <v>0</v>
      </c>
      <c r="N182" s="10">
        <f>'prov lvl hist forec Mt'!N182*'city lvl hist forec Mt'!$E182</f>
        <v>0</v>
      </c>
      <c r="O182" s="10">
        <f>'prov lvl hist forec Mt'!O182*'city lvl hist forec Mt'!$E182</f>
        <v>0</v>
      </c>
      <c r="P182" s="10">
        <f>'prov lvl hist forec Mt'!P182*'city lvl hist forec Mt'!$E182</f>
        <v>0</v>
      </c>
      <c r="Q182" s="10">
        <f>'prov lvl hist forec Mt'!Q182*'city lvl hist forec Mt'!$E182</f>
        <v>0</v>
      </c>
      <c r="R182" s="10">
        <f>'prov lvl hist forec Mt'!R182*'city lvl hist forec Mt'!$E182</f>
        <v>0</v>
      </c>
      <c r="S182" s="10">
        <f>'prov lvl hist forec Mt'!S182*'city lvl hist forec Mt'!$E182</f>
        <v>0</v>
      </c>
      <c r="T182" s="10">
        <f>'prov lvl hist forec Mt'!T182*'city lvl hist forec Mt'!$E182</f>
        <v>0</v>
      </c>
      <c r="U182" s="10">
        <f>'prov lvl hist forec Mt'!U182*'city lvl hist forec Mt'!$E182</f>
        <v>0</v>
      </c>
    </row>
    <row r="183" spans="1:21" x14ac:dyDescent="0.25">
      <c r="A183" t="s">
        <v>609</v>
      </c>
      <c r="B183" t="s">
        <v>610</v>
      </c>
      <c r="C183" t="s">
        <v>611</v>
      </c>
      <c r="D183" t="s">
        <v>63</v>
      </c>
      <c r="E183" s="5">
        <v>4.1029207281553841E-2</v>
      </c>
      <c r="F183" s="10">
        <f>'prov lvl hist forec Mt'!F183*'city lvl hist forec Mt'!$E183</f>
        <v>0</v>
      </c>
      <c r="G183" s="10">
        <f>'prov lvl hist forec Mt'!G183*'city lvl hist forec Mt'!$E183</f>
        <v>0</v>
      </c>
      <c r="H183" s="10">
        <f>'prov lvl hist forec Mt'!H183*'city lvl hist forec Mt'!$E183</f>
        <v>0</v>
      </c>
      <c r="I183" s="10">
        <f>'prov lvl hist forec Mt'!I183*'city lvl hist forec Mt'!$E183</f>
        <v>0</v>
      </c>
      <c r="J183" s="10">
        <f>'prov lvl hist forec Mt'!J183*'city lvl hist forec Mt'!$E183</f>
        <v>0</v>
      </c>
      <c r="K183" s="10">
        <f>'prov lvl hist forec Mt'!K183*'city lvl hist forec Mt'!$E183</f>
        <v>0</v>
      </c>
      <c r="L183" s="10">
        <f>'prov lvl hist forec Mt'!L183*'city lvl hist forec Mt'!$E183</f>
        <v>0</v>
      </c>
      <c r="M183" s="10">
        <f>'prov lvl hist forec Mt'!M183*'city lvl hist forec Mt'!$E183</f>
        <v>0</v>
      </c>
      <c r="N183" s="10">
        <f>'prov lvl hist forec Mt'!N183*'city lvl hist forec Mt'!$E183</f>
        <v>0</v>
      </c>
      <c r="O183" s="10">
        <f>'prov lvl hist forec Mt'!O183*'city lvl hist forec Mt'!$E183</f>
        <v>0</v>
      </c>
      <c r="P183" s="10">
        <f>'prov lvl hist forec Mt'!P183*'city lvl hist forec Mt'!$E183</f>
        <v>0</v>
      </c>
      <c r="Q183" s="10">
        <f>'prov lvl hist forec Mt'!Q183*'city lvl hist forec Mt'!$E183</f>
        <v>0</v>
      </c>
      <c r="R183" s="10">
        <f>'prov lvl hist forec Mt'!R183*'city lvl hist forec Mt'!$E183</f>
        <v>0</v>
      </c>
      <c r="S183" s="10">
        <f>'prov lvl hist forec Mt'!S183*'city lvl hist forec Mt'!$E183</f>
        <v>0</v>
      </c>
      <c r="T183" s="10">
        <f>'prov lvl hist forec Mt'!T183*'city lvl hist forec Mt'!$E183</f>
        <v>0</v>
      </c>
      <c r="U183" s="10">
        <f>'prov lvl hist forec Mt'!U183*'city lvl hist forec Mt'!$E183</f>
        <v>0</v>
      </c>
    </row>
    <row r="184" spans="1:21" x14ac:dyDescent="0.25">
      <c r="A184" t="s">
        <v>612</v>
      </c>
      <c r="B184" t="s">
        <v>613</v>
      </c>
      <c r="C184" t="s">
        <v>614</v>
      </c>
      <c r="D184" t="s">
        <v>37</v>
      </c>
      <c r="E184" s="5">
        <v>0</v>
      </c>
      <c r="F184" s="10">
        <f>'prov lvl hist forec Mt'!F184*'city lvl hist forec Mt'!$E184</f>
        <v>0</v>
      </c>
      <c r="G184" s="10">
        <f>'prov lvl hist forec Mt'!G184*'city lvl hist forec Mt'!$E184</f>
        <v>0</v>
      </c>
      <c r="H184" s="10">
        <f>'prov lvl hist forec Mt'!H184*'city lvl hist forec Mt'!$E184</f>
        <v>0</v>
      </c>
      <c r="I184" s="10">
        <f>'prov lvl hist forec Mt'!I184*'city lvl hist forec Mt'!$E184</f>
        <v>0</v>
      </c>
      <c r="J184" s="10">
        <f>'prov lvl hist forec Mt'!J184*'city lvl hist forec Mt'!$E184</f>
        <v>0</v>
      </c>
      <c r="K184" s="10">
        <f>'prov lvl hist forec Mt'!K184*'city lvl hist forec Mt'!$E184</f>
        <v>0</v>
      </c>
      <c r="L184" s="10">
        <f>'prov lvl hist forec Mt'!L184*'city lvl hist forec Mt'!$E184</f>
        <v>0</v>
      </c>
      <c r="M184" s="10">
        <f>'prov lvl hist forec Mt'!M184*'city lvl hist forec Mt'!$E184</f>
        <v>0</v>
      </c>
      <c r="N184" s="10">
        <f>'prov lvl hist forec Mt'!N184*'city lvl hist forec Mt'!$E184</f>
        <v>0</v>
      </c>
      <c r="O184" s="10">
        <f>'prov lvl hist forec Mt'!O184*'city lvl hist forec Mt'!$E184</f>
        <v>0</v>
      </c>
      <c r="P184" s="10">
        <f>'prov lvl hist forec Mt'!P184*'city lvl hist forec Mt'!$E184</f>
        <v>0</v>
      </c>
      <c r="Q184" s="10">
        <f>'prov lvl hist forec Mt'!Q184*'city lvl hist forec Mt'!$E184</f>
        <v>0</v>
      </c>
      <c r="R184" s="10">
        <f>'prov lvl hist forec Mt'!R184*'city lvl hist forec Mt'!$E184</f>
        <v>0</v>
      </c>
      <c r="S184" s="10">
        <f>'prov lvl hist forec Mt'!S184*'city lvl hist forec Mt'!$E184</f>
        <v>0</v>
      </c>
      <c r="T184" s="10">
        <f>'prov lvl hist forec Mt'!T184*'city lvl hist forec Mt'!$E184</f>
        <v>0</v>
      </c>
      <c r="U184" s="10">
        <f>'prov lvl hist forec Mt'!U184*'city lvl hist forec Mt'!$E184</f>
        <v>0</v>
      </c>
    </row>
    <row r="185" spans="1:21" x14ac:dyDescent="0.25">
      <c r="A185" t="s">
        <v>615</v>
      </c>
      <c r="B185" t="s">
        <v>616</v>
      </c>
      <c r="C185" t="s">
        <v>617</v>
      </c>
      <c r="D185" t="s">
        <v>38</v>
      </c>
      <c r="E185" s="5">
        <v>0</v>
      </c>
      <c r="F185" s="10">
        <f>'prov lvl hist forec Mt'!F185*'city lvl hist forec Mt'!$E185</f>
        <v>0</v>
      </c>
      <c r="G185" s="10">
        <f>'prov lvl hist forec Mt'!G185*'city lvl hist forec Mt'!$E185</f>
        <v>0</v>
      </c>
      <c r="H185" s="10">
        <f>'prov lvl hist forec Mt'!H185*'city lvl hist forec Mt'!$E185</f>
        <v>0</v>
      </c>
      <c r="I185" s="10">
        <f>'prov lvl hist forec Mt'!I185*'city lvl hist forec Mt'!$E185</f>
        <v>0</v>
      </c>
      <c r="J185" s="10">
        <f>'prov lvl hist forec Mt'!J185*'city lvl hist forec Mt'!$E185</f>
        <v>0</v>
      </c>
      <c r="K185" s="10">
        <f>'prov lvl hist forec Mt'!K185*'city lvl hist forec Mt'!$E185</f>
        <v>0</v>
      </c>
      <c r="L185" s="10">
        <f>'prov lvl hist forec Mt'!L185*'city lvl hist forec Mt'!$E185</f>
        <v>0</v>
      </c>
      <c r="M185" s="10">
        <f>'prov lvl hist forec Mt'!M185*'city lvl hist forec Mt'!$E185</f>
        <v>0</v>
      </c>
      <c r="N185" s="10">
        <f>'prov lvl hist forec Mt'!N185*'city lvl hist forec Mt'!$E185</f>
        <v>0</v>
      </c>
      <c r="O185" s="10">
        <f>'prov lvl hist forec Mt'!O185*'city lvl hist forec Mt'!$E185</f>
        <v>0</v>
      </c>
      <c r="P185" s="10">
        <f>'prov lvl hist forec Mt'!P185*'city lvl hist forec Mt'!$E185</f>
        <v>0</v>
      </c>
      <c r="Q185" s="10">
        <f>'prov lvl hist forec Mt'!Q185*'city lvl hist forec Mt'!$E185</f>
        <v>0</v>
      </c>
      <c r="R185" s="10">
        <f>'prov lvl hist forec Mt'!R185*'city lvl hist forec Mt'!$E185</f>
        <v>0</v>
      </c>
      <c r="S185" s="10">
        <f>'prov lvl hist forec Mt'!S185*'city lvl hist forec Mt'!$E185</f>
        <v>0</v>
      </c>
      <c r="T185" s="10">
        <f>'prov lvl hist forec Mt'!T185*'city lvl hist forec Mt'!$E185</f>
        <v>0</v>
      </c>
      <c r="U185" s="10">
        <f>'prov lvl hist forec Mt'!U185*'city lvl hist forec Mt'!$E185</f>
        <v>0</v>
      </c>
    </row>
    <row r="186" spans="1:21" x14ac:dyDescent="0.25">
      <c r="A186" t="s">
        <v>618</v>
      </c>
      <c r="B186" t="s">
        <v>619</v>
      </c>
      <c r="C186" t="s">
        <v>620</v>
      </c>
      <c r="D186" t="s">
        <v>40</v>
      </c>
      <c r="E186" s="5">
        <v>0</v>
      </c>
      <c r="F186" s="10">
        <f>'prov lvl hist forec Mt'!F186*'city lvl hist forec Mt'!$E186</f>
        <v>0</v>
      </c>
      <c r="G186" s="10">
        <f>'prov lvl hist forec Mt'!G186*'city lvl hist forec Mt'!$E186</f>
        <v>0</v>
      </c>
      <c r="H186" s="10">
        <f>'prov lvl hist forec Mt'!H186*'city lvl hist forec Mt'!$E186</f>
        <v>0</v>
      </c>
      <c r="I186" s="10">
        <f>'prov lvl hist forec Mt'!I186*'city lvl hist forec Mt'!$E186</f>
        <v>0</v>
      </c>
      <c r="J186" s="10">
        <f>'prov lvl hist forec Mt'!J186*'city lvl hist forec Mt'!$E186</f>
        <v>0</v>
      </c>
      <c r="K186" s="10">
        <f>'prov lvl hist forec Mt'!K186*'city lvl hist forec Mt'!$E186</f>
        <v>0</v>
      </c>
      <c r="L186" s="10">
        <f>'prov lvl hist forec Mt'!L186*'city lvl hist forec Mt'!$E186</f>
        <v>0</v>
      </c>
      <c r="M186" s="10">
        <f>'prov lvl hist forec Mt'!M186*'city lvl hist forec Mt'!$E186</f>
        <v>0</v>
      </c>
      <c r="N186" s="10">
        <f>'prov lvl hist forec Mt'!N186*'city lvl hist forec Mt'!$E186</f>
        <v>0</v>
      </c>
      <c r="O186" s="10">
        <f>'prov lvl hist forec Mt'!O186*'city lvl hist forec Mt'!$E186</f>
        <v>0</v>
      </c>
      <c r="P186" s="10">
        <f>'prov lvl hist forec Mt'!P186*'city lvl hist forec Mt'!$E186</f>
        <v>0</v>
      </c>
      <c r="Q186" s="10">
        <f>'prov lvl hist forec Mt'!Q186*'city lvl hist forec Mt'!$E186</f>
        <v>0</v>
      </c>
      <c r="R186" s="10">
        <f>'prov lvl hist forec Mt'!R186*'city lvl hist forec Mt'!$E186</f>
        <v>0</v>
      </c>
      <c r="S186" s="10">
        <f>'prov lvl hist forec Mt'!S186*'city lvl hist forec Mt'!$E186</f>
        <v>0</v>
      </c>
      <c r="T186" s="10">
        <f>'prov lvl hist forec Mt'!T186*'city lvl hist forec Mt'!$E186</f>
        <v>0</v>
      </c>
      <c r="U186" s="10">
        <f>'prov lvl hist forec Mt'!U186*'city lvl hist forec Mt'!$E186</f>
        <v>0</v>
      </c>
    </row>
    <row r="187" spans="1:21" x14ac:dyDescent="0.25">
      <c r="A187" t="s">
        <v>621</v>
      </c>
      <c r="B187" t="s">
        <v>622</v>
      </c>
      <c r="C187" t="s">
        <v>623</v>
      </c>
      <c r="D187" t="s">
        <v>37</v>
      </c>
      <c r="E187" s="5">
        <v>4.2360620076834041E-2</v>
      </c>
      <c r="F187" s="10">
        <f>'prov lvl hist forec Mt'!F187*'city lvl hist forec Mt'!$E187</f>
        <v>0.33978491696339275</v>
      </c>
      <c r="G187" s="10">
        <f>'prov lvl hist forec Mt'!G187*'city lvl hist forec Mt'!$E187</f>
        <v>0.32009867155595961</v>
      </c>
      <c r="H187" s="10">
        <f>'prov lvl hist forec Mt'!H187*'city lvl hist forec Mt'!$E187</f>
        <v>0.31218614416288337</v>
      </c>
      <c r="I187" s="10">
        <f>'prov lvl hist forec Mt'!I187*'city lvl hist forec Mt'!$E187</f>
        <v>0.35019531988385061</v>
      </c>
      <c r="J187" s="10">
        <f>'prov lvl hist forec Mt'!J187*'city lvl hist forec Mt'!$E187</f>
        <v>0.38943935440865357</v>
      </c>
      <c r="K187" s="10">
        <f>'prov lvl hist forec Mt'!K187*'city lvl hist forec Mt'!$E187</f>
        <v>0.39910814547905077</v>
      </c>
      <c r="L187" s="10">
        <f>'prov lvl hist forec Mt'!L187*'city lvl hist forec Mt'!$E187</f>
        <v>0.4090169880997207</v>
      </c>
      <c r="M187" s="10">
        <f>'prov lvl hist forec Mt'!M187*'city lvl hist forec Mt'!$E187</f>
        <v>0.41917184214158909</v>
      </c>
      <c r="N187" s="10">
        <f>'prov lvl hist forec Mt'!N187*'city lvl hist forec Mt'!$E187</f>
        <v>0.4295788154440553</v>
      </c>
      <c r="O187" s="10">
        <f>'prov lvl hist forec Mt'!O187*'city lvl hist forec Mt'!$E187</f>
        <v>0.44024416748867395</v>
      </c>
      <c r="P187" s="10">
        <f>'prov lvl hist forec Mt'!P187*'city lvl hist forec Mt'!$E187</f>
        <v>0.45117431316404472</v>
      </c>
      <c r="Q187" s="10">
        <f>'prov lvl hist forec Mt'!Q187*'city lvl hist forec Mt'!$E187</f>
        <v>0.46237582662417537</v>
      </c>
      <c r="R187" s="10">
        <f>'prov lvl hist forec Mt'!R187*'city lvl hist forec Mt'!$E187</f>
        <v>0.47385544524263734</v>
      </c>
      <c r="S187" s="10">
        <f>'prov lvl hist forec Mt'!S187*'city lvl hist forec Mt'!$E187</f>
        <v>0.4856200736648934</v>
      </c>
      <c r="T187" s="10">
        <f>'prov lvl hist forec Mt'!T187*'city lvl hist forec Mt'!$E187</f>
        <v>0.49767678796123466</v>
      </c>
      <c r="U187" s="10">
        <f>'prov lvl hist forec Mt'!U187*'city lvl hist forec Mt'!$E187</f>
        <v>0.51003283988282411</v>
      </c>
    </row>
    <row r="188" spans="1:21" x14ac:dyDescent="0.25">
      <c r="A188" t="s">
        <v>624</v>
      </c>
      <c r="B188" t="s">
        <v>625</v>
      </c>
      <c r="C188" t="s">
        <v>626</v>
      </c>
      <c r="D188" t="s">
        <v>49</v>
      </c>
      <c r="E188" s="5">
        <v>8.4752871643776748E-2</v>
      </c>
      <c r="F188" s="10">
        <f>'prov lvl hist forec Mt'!F188*'city lvl hist forec Mt'!$E188</f>
        <v>0.29196131588772417</v>
      </c>
      <c r="G188" s="10">
        <f>'prov lvl hist forec Mt'!G188*'city lvl hist forec Mt'!$E188</f>
        <v>0.19629155900431614</v>
      </c>
      <c r="H188" s="10">
        <f>'prov lvl hist forec Mt'!H188*'city lvl hist forec Mt'!$E188</f>
        <v>0.18021875408845578</v>
      </c>
      <c r="I188" s="10">
        <f>'prov lvl hist forec Mt'!I188*'city lvl hist forec Mt'!$E188</f>
        <v>0.19335940411693225</v>
      </c>
      <c r="J188" s="10">
        <f>'prov lvl hist forec Mt'!J188*'city lvl hist forec Mt'!$E188</f>
        <v>0.21502789224343552</v>
      </c>
      <c r="K188" s="10">
        <f>'prov lvl hist forec Mt'!K188*'city lvl hist forec Mt'!$E188</f>
        <v>0.22036648923131985</v>
      </c>
      <c r="L188" s="10">
        <f>'prov lvl hist forec Mt'!L188*'city lvl hist forec Mt'!$E188</f>
        <v>0.22583763003713261</v>
      </c>
      <c r="M188" s="10">
        <f>'prov lvl hist forec Mt'!M188*'city lvl hist forec Mt'!$E188</f>
        <v>0.23144460538757802</v>
      </c>
      <c r="N188" s="10">
        <f>'prov lvl hist forec Mt'!N188*'city lvl hist forec Mt'!$E188</f>
        <v>0.23719078770975499</v>
      </c>
      <c r="O188" s="10">
        <f>'prov lvl hist forec Mt'!O188*'city lvl hist forec Mt'!$E188</f>
        <v>0.24307963315957068</v>
      </c>
      <c r="P188" s="10">
        <f>'prov lvl hist forec Mt'!P188*'city lvl hist forec Mt'!$E188</f>
        <v>0.24911468370051429</v>
      </c>
      <c r="Q188" s="10">
        <f>'prov lvl hist forec Mt'!Q188*'city lvl hist forec Mt'!$E188</f>
        <v>0.25529956923404179</v>
      </c>
      <c r="R188" s="10">
        <f>'prov lvl hist forec Mt'!R188*'city lvl hist forec Mt'!$E188</f>
        <v>0.26163800978285218</v>
      </c>
      <c r="S188" s="10">
        <f>'prov lvl hist forec Mt'!S188*'city lvl hist forec Mt'!$E188</f>
        <v>0.26813381772836969</v>
      </c>
      <c r="T188" s="10">
        <f>'prov lvl hist forec Mt'!T188*'city lvl hist forec Mt'!$E188</f>
        <v>0.27479090010377621</v>
      </c>
      <c r="U188" s="10">
        <f>'prov lvl hist forec Mt'!U188*'city lvl hist forec Mt'!$E188</f>
        <v>0.28161326094397482</v>
      </c>
    </row>
    <row r="189" spans="1:21" x14ac:dyDescent="0.25">
      <c r="A189" t="s">
        <v>627</v>
      </c>
      <c r="B189" t="s">
        <v>628</v>
      </c>
      <c r="C189" t="s">
        <v>629</v>
      </c>
      <c r="D189" t="s">
        <v>51</v>
      </c>
      <c r="E189" s="5">
        <v>0</v>
      </c>
      <c r="F189" s="10">
        <f>'prov lvl hist forec Mt'!F189*'city lvl hist forec Mt'!$E189</f>
        <v>0</v>
      </c>
      <c r="G189" s="10">
        <f>'prov lvl hist forec Mt'!G189*'city lvl hist forec Mt'!$E189</f>
        <v>0</v>
      </c>
      <c r="H189" s="10">
        <f>'prov lvl hist forec Mt'!H189*'city lvl hist forec Mt'!$E189</f>
        <v>0</v>
      </c>
      <c r="I189" s="10">
        <f>'prov lvl hist forec Mt'!I189*'city lvl hist forec Mt'!$E189</f>
        <v>0</v>
      </c>
      <c r="J189" s="10">
        <f>'prov lvl hist forec Mt'!J189*'city lvl hist forec Mt'!$E189</f>
        <v>0</v>
      </c>
      <c r="K189" s="10">
        <f>'prov lvl hist forec Mt'!K189*'city lvl hist forec Mt'!$E189</f>
        <v>0</v>
      </c>
      <c r="L189" s="10">
        <f>'prov lvl hist forec Mt'!L189*'city lvl hist forec Mt'!$E189</f>
        <v>0</v>
      </c>
      <c r="M189" s="10">
        <f>'prov lvl hist forec Mt'!M189*'city lvl hist forec Mt'!$E189</f>
        <v>0</v>
      </c>
      <c r="N189" s="10">
        <f>'prov lvl hist forec Mt'!N189*'city lvl hist forec Mt'!$E189</f>
        <v>0</v>
      </c>
      <c r="O189" s="10">
        <f>'prov lvl hist forec Mt'!O189*'city lvl hist forec Mt'!$E189</f>
        <v>0</v>
      </c>
      <c r="P189" s="10">
        <f>'prov lvl hist forec Mt'!P189*'city lvl hist forec Mt'!$E189</f>
        <v>0</v>
      </c>
      <c r="Q189" s="10">
        <f>'prov lvl hist forec Mt'!Q189*'city lvl hist forec Mt'!$E189</f>
        <v>0</v>
      </c>
      <c r="R189" s="10">
        <f>'prov lvl hist forec Mt'!R189*'city lvl hist forec Mt'!$E189</f>
        <v>0</v>
      </c>
      <c r="S189" s="10">
        <f>'prov lvl hist forec Mt'!S189*'city lvl hist forec Mt'!$E189</f>
        <v>0</v>
      </c>
      <c r="T189" s="10">
        <f>'prov lvl hist forec Mt'!T189*'city lvl hist forec Mt'!$E189</f>
        <v>0</v>
      </c>
      <c r="U189" s="10">
        <f>'prov lvl hist forec Mt'!U189*'city lvl hist forec Mt'!$E189</f>
        <v>0</v>
      </c>
    </row>
    <row r="190" spans="1:21" x14ac:dyDescent="0.25">
      <c r="A190" t="s">
        <v>630</v>
      </c>
      <c r="B190" t="s">
        <v>628</v>
      </c>
      <c r="C190" t="s">
        <v>631</v>
      </c>
      <c r="D190" t="s">
        <v>50</v>
      </c>
      <c r="E190" s="5">
        <v>0</v>
      </c>
      <c r="F190" s="10">
        <f>'prov lvl hist forec Mt'!F190*'city lvl hist forec Mt'!$E190</f>
        <v>0</v>
      </c>
      <c r="G190" s="10">
        <f>'prov lvl hist forec Mt'!G190*'city lvl hist forec Mt'!$E190</f>
        <v>0</v>
      </c>
      <c r="H190" s="10">
        <f>'prov lvl hist forec Mt'!H190*'city lvl hist forec Mt'!$E190</f>
        <v>0</v>
      </c>
      <c r="I190" s="10">
        <f>'prov lvl hist forec Mt'!I190*'city lvl hist forec Mt'!$E190</f>
        <v>0</v>
      </c>
      <c r="J190" s="10">
        <f>'prov lvl hist forec Mt'!J190*'city lvl hist forec Mt'!$E190</f>
        <v>0</v>
      </c>
      <c r="K190" s="10">
        <f>'prov lvl hist forec Mt'!K190*'city lvl hist forec Mt'!$E190</f>
        <v>0</v>
      </c>
      <c r="L190" s="10">
        <f>'prov lvl hist forec Mt'!L190*'city lvl hist forec Mt'!$E190</f>
        <v>0</v>
      </c>
      <c r="M190" s="10">
        <f>'prov lvl hist forec Mt'!M190*'city lvl hist forec Mt'!$E190</f>
        <v>0</v>
      </c>
      <c r="N190" s="10">
        <f>'prov lvl hist forec Mt'!N190*'city lvl hist forec Mt'!$E190</f>
        <v>0</v>
      </c>
      <c r="O190" s="10">
        <f>'prov lvl hist forec Mt'!O190*'city lvl hist forec Mt'!$E190</f>
        <v>0</v>
      </c>
      <c r="P190" s="10">
        <f>'prov lvl hist forec Mt'!P190*'city lvl hist forec Mt'!$E190</f>
        <v>0</v>
      </c>
      <c r="Q190" s="10">
        <f>'prov lvl hist forec Mt'!Q190*'city lvl hist forec Mt'!$E190</f>
        <v>0</v>
      </c>
      <c r="R190" s="10">
        <f>'prov lvl hist forec Mt'!R190*'city lvl hist forec Mt'!$E190</f>
        <v>0</v>
      </c>
      <c r="S190" s="10">
        <f>'prov lvl hist forec Mt'!S190*'city lvl hist forec Mt'!$E190</f>
        <v>0</v>
      </c>
      <c r="T190" s="10">
        <f>'prov lvl hist forec Mt'!T190*'city lvl hist forec Mt'!$E190</f>
        <v>0</v>
      </c>
      <c r="U190" s="10">
        <f>'prov lvl hist forec Mt'!U190*'city lvl hist forec Mt'!$E190</f>
        <v>0</v>
      </c>
    </row>
    <row r="191" spans="1:21" x14ac:dyDescent="0.25">
      <c r="A191" t="s">
        <v>632</v>
      </c>
      <c r="B191" t="s">
        <v>633</v>
      </c>
      <c r="C191" t="s">
        <v>634</v>
      </c>
      <c r="D191" t="s">
        <v>50</v>
      </c>
      <c r="E191" s="5">
        <v>1.0030814345083447E-2</v>
      </c>
      <c r="F191" s="10">
        <f>'prov lvl hist forec Mt'!F191*'city lvl hist forec Mt'!$E191</f>
        <v>0</v>
      </c>
      <c r="G191" s="10">
        <f>'prov lvl hist forec Mt'!G191*'city lvl hist forec Mt'!$E191</f>
        <v>0</v>
      </c>
      <c r="H191" s="10">
        <f>'prov lvl hist forec Mt'!H191*'city lvl hist forec Mt'!$E191</f>
        <v>0</v>
      </c>
      <c r="I191" s="10">
        <f>'prov lvl hist forec Mt'!I191*'city lvl hist forec Mt'!$E191</f>
        <v>0</v>
      </c>
      <c r="J191" s="10">
        <f>'prov lvl hist forec Mt'!J191*'city lvl hist forec Mt'!$E191</f>
        <v>0</v>
      </c>
      <c r="K191" s="10">
        <f>'prov lvl hist forec Mt'!K191*'city lvl hist forec Mt'!$E191</f>
        <v>0</v>
      </c>
      <c r="L191" s="10">
        <f>'prov lvl hist forec Mt'!L191*'city lvl hist forec Mt'!$E191</f>
        <v>0</v>
      </c>
      <c r="M191" s="10">
        <f>'prov lvl hist forec Mt'!M191*'city lvl hist forec Mt'!$E191</f>
        <v>0</v>
      </c>
      <c r="N191" s="10">
        <f>'prov lvl hist forec Mt'!N191*'city lvl hist forec Mt'!$E191</f>
        <v>0</v>
      </c>
      <c r="O191" s="10">
        <f>'prov lvl hist forec Mt'!O191*'city lvl hist forec Mt'!$E191</f>
        <v>0</v>
      </c>
      <c r="P191" s="10">
        <f>'prov lvl hist forec Mt'!P191*'city lvl hist forec Mt'!$E191</f>
        <v>0</v>
      </c>
      <c r="Q191" s="10">
        <f>'prov lvl hist forec Mt'!Q191*'city lvl hist forec Mt'!$E191</f>
        <v>0</v>
      </c>
      <c r="R191" s="10">
        <f>'prov lvl hist forec Mt'!R191*'city lvl hist forec Mt'!$E191</f>
        <v>0</v>
      </c>
      <c r="S191" s="10">
        <f>'prov lvl hist forec Mt'!S191*'city lvl hist forec Mt'!$E191</f>
        <v>0</v>
      </c>
      <c r="T191" s="10">
        <f>'prov lvl hist forec Mt'!T191*'city lvl hist forec Mt'!$E191</f>
        <v>0</v>
      </c>
      <c r="U191" s="10">
        <f>'prov lvl hist forec Mt'!U191*'city lvl hist forec Mt'!$E191</f>
        <v>0</v>
      </c>
    </row>
    <row r="192" spans="1:21" x14ac:dyDescent="0.25">
      <c r="A192" t="s">
        <v>635</v>
      </c>
      <c r="B192" t="s">
        <v>636</v>
      </c>
      <c r="C192" t="s">
        <v>637</v>
      </c>
      <c r="D192" t="s">
        <v>46</v>
      </c>
      <c r="E192" s="5">
        <v>4.8385291069030327E-2</v>
      </c>
      <c r="F192" s="10">
        <f>'prov lvl hist forec Mt'!F192*'city lvl hist forec Mt'!$E192</f>
        <v>1.1860584296184966</v>
      </c>
      <c r="G192" s="10">
        <f>'prov lvl hist forec Mt'!G192*'city lvl hist forec Mt'!$E192</f>
        <v>1.1872974003173515</v>
      </c>
      <c r="H192" s="10">
        <f>'prov lvl hist forec Mt'!H192*'city lvl hist forec Mt'!$E192</f>
        <v>1.1578504658626114</v>
      </c>
      <c r="I192" s="10">
        <f>'prov lvl hist forec Mt'!I192*'city lvl hist forec Mt'!$E192</f>
        <v>1.2572350754200241</v>
      </c>
      <c r="J192" s="10">
        <f>'prov lvl hist forec Mt'!J192*'city lvl hist forec Mt'!$E192</f>
        <v>1.3981249557357891</v>
      </c>
      <c r="K192" s="10">
        <f>'prov lvl hist forec Mt'!K192*'city lvl hist forec Mt'!$E192</f>
        <v>1.4328368510136669</v>
      </c>
      <c r="L192" s="10">
        <f>'prov lvl hist forec Mt'!L192*'city lvl hist forec Mt'!$E192</f>
        <v>1.4684105545790229</v>
      </c>
      <c r="M192" s="10">
        <f>'prov lvl hist forec Mt'!M192*'city lvl hist forec Mt'!$E192</f>
        <v>1.5048674629450236</v>
      </c>
      <c r="N192" s="10">
        <f>'prov lvl hist forec Mt'!N192*'city lvl hist forec Mt'!$E192</f>
        <v>1.5422295038459697</v>
      </c>
      <c r="O192" s="10">
        <f>'prov lvl hist forec Mt'!O192*'city lvl hist forec Mt'!$E192</f>
        <v>1.580519149426169</v>
      </c>
      <c r="P192" s="10">
        <f>'prov lvl hist forec Mt'!P192*'city lvl hist forec Mt'!$E192</f>
        <v>1.6197594297562556</v>
      </c>
      <c r="Q192" s="10">
        <f>'prov lvl hist forec Mt'!Q192*'city lvl hist forec Mt'!$E192</f>
        <v>1.6599739466850845</v>
      </c>
      <c r="R192" s="10">
        <f>'prov lvl hist forec Mt'!R192*'city lvl hist forec Mt'!$E192</f>
        <v>1.7011868880355339</v>
      </c>
      <c r="S192" s="10">
        <f>'prov lvl hist forec Mt'!S192*'city lvl hist forec Mt'!$E192</f>
        <v>1.7434230421527548</v>
      </c>
      <c r="T192" s="10">
        <f>'prov lvl hist forec Mt'!T192*'city lvl hist forec Mt'!$E192</f>
        <v>1.7867078128136129</v>
      </c>
      <c r="U192" s="10">
        <f>'prov lvl hist forec Mt'!U192*'city lvl hist forec Mt'!$E192</f>
        <v>1.8310672345062997</v>
      </c>
    </row>
    <row r="193" spans="1:21" x14ac:dyDescent="0.25">
      <c r="A193" t="s">
        <v>638</v>
      </c>
      <c r="B193" t="s">
        <v>639</v>
      </c>
      <c r="C193" t="s">
        <v>640</v>
      </c>
      <c r="D193" t="s">
        <v>51</v>
      </c>
      <c r="E193" s="5">
        <v>3.1524955736910651E-2</v>
      </c>
      <c r="F193" s="10">
        <f>'prov lvl hist forec Mt'!F193*'city lvl hist forec Mt'!$E193</f>
        <v>0.1060794230979297</v>
      </c>
      <c r="G193" s="10">
        <f>'prov lvl hist forec Mt'!G193*'city lvl hist forec Mt'!$E193</f>
        <v>6.2801027091840003E-2</v>
      </c>
      <c r="H193" s="10">
        <f>'prov lvl hist forec Mt'!H193*'city lvl hist forec Mt'!$E193</f>
        <v>8.0593414924598955E-2</v>
      </c>
      <c r="I193" s="10">
        <f>'prov lvl hist forec Mt'!I193*'city lvl hist forec Mt'!$E193</f>
        <v>6.2383321913817402E-2</v>
      </c>
      <c r="J193" s="10">
        <f>'prov lvl hist forec Mt'!J193*'city lvl hist forec Mt'!$E193</f>
        <v>6.9374201288703793E-2</v>
      </c>
      <c r="K193" s="10">
        <f>'prov lvl hist forec Mt'!K193*'city lvl hist forec Mt'!$E193</f>
        <v>7.1096586687977789E-2</v>
      </c>
      <c r="L193" s="10">
        <f>'prov lvl hist forec Mt'!L193*'city lvl hist forec Mt'!$E193</f>
        <v>7.2861734546617415E-2</v>
      </c>
      <c r="M193" s="10">
        <f>'prov lvl hist forec Mt'!M193*'city lvl hist forec Mt'!$E193</f>
        <v>7.4670706547990309E-2</v>
      </c>
      <c r="N193" s="10">
        <f>'prov lvl hist forec Mt'!N193*'city lvl hist forec Mt'!$E193</f>
        <v>7.6524590734368306E-2</v>
      </c>
      <c r="O193" s="10">
        <f>'prov lvl hist forec Mt'!O193*'city lvl hist forec Mt'!$E193</f>
        <v>7.84245021613523E-2</v>
      </c>
      <c r="P193" s="10">
        <f>'prov lvl hist forec Mt'!P193*'city lvl hist forec Mt'!$E193</f>
        <v>8.03715835685445E-2</v>
      </c>
      <c r="Q193" s="10">
        <f>'prov lvl hist forec Mt'!Q193*'city lvl hist forec Mt'!$E193</f>
        <v>8.2367006066872167E-2</v>
      </c>
      <c r="R193" s="10">
        <f>'prov lvl hist forec Mt'!R193*'city lvl hist forec Mt'!$E193</f>
        <v>8.4411969842975401E-2</v>
      </c>
      <c r="S193" s="10">
        <f>'prov lvl hist forec Mt'!S193*'city lvl hist forec Mt'!$E193</f>
        <v>8.6507704881083461E-2</v>
      </c>
      <c r="T193" s="10">
        <f>'prov lvl hist forec Mt'!T193*'city lvl hist forec Mt'!$E193</f>
        <v>8.8655471702813238E-2</v>
      </c>
      <c r="U193" s="10">
        <f>'prov lvl hist forec Mt'!U193*'city lvl hist forec Mt'!$E193</f>
        <v>9.0856562125335175E-2</v>
      </c>
    </row>
    <row r="194" spans="1:21" x14ac:dyDescent="0.25">
      <c r="A194" t="s">
        <v>641</v>
      </c>
      <c r="B194" t="s">
        <v>642</v>
      </c>
      <c r="C194" t="s">
        <v>643</v>
      </c>
      <c r="D194" t="s">
        <v>57</v>
      </c>
      <c r="E194" s="5">
        <v>0</v>
      </c>
      <c r="F194" s="10">
        <f>'prov lvl hist forec Mt'!F194*'city lvl hist forec Mt'!$E194</f>
        <v>0</v>
      </c>
      <c r="G194" s="10">
        <f>'prov lvl hist forec Mt'!G194*'city lvl hist forec Mt'!$E194</f>
        <v>0</v>
      </c>
      <c r="H194" s="10">
        <f>'prov lvl hist forec Mt'!H194*'city lvl hist forec Mt'!$E194</f>
        <v>0</v>
      </c>
      <c r="I194" s="10">
        <f>'prov lvl hist forec Mt'!I194*'city lvl hist forec Mt'!$E194</f>
        <v>0</v>
      </c>
      <c r="J194" s="10">
        <f>'prov lvl hist forec Mt'!J194*'city lvl hist forec Mt'!$E194</f>
        <v>0</v>
      </c>
      <c r="K194" s="10">
        <f>'prov lvl hist forec Mt'!K194*'city lvl hist forec Mt'!$E194</f>
        <v>0</v>
      </c>
      <c r="L194" s="10">
        <f>'prov lvl hist forec Mt'!L194*'city lvl hist forec Mt'!$E194</f>
        <v>0</v>
      </c>
      <c r="M194" s="10">
        <f>'prov lvl hist forec Mt'!M194*'city lvl hist forec Mt'!$E194</f>
        <v>0</v>
      </c>
      <c r="N194" s="10">
        <f>'prov lvl hist forec Mt'!N194*'city lvl hist forec Mt'!$E194</f>
        <v>0</v>
      </c>
      <c r="O194" s="10">
        <f>'prov lvl hist forec Mt'!O194*'city lvl hist forec Mt'!$E194</f>
        <v>0</v>
      </c>
      <c r="P194" s="10">
        <f>'prov lvl hist forec Mt'!P194*'city lvl hist forec Mt'!$E194</f>
        <v>0</v>
      </c>
      <c r="Q194" s="10">
        <f>'prov lvl hist forec Mt'!Q194*'city lvl hist forec Mt'!$E194</f>
        <v>0</v>
      </c>
      <c r="R194" s="10">
        <f>'prov lvl hist forec Mt'!R194*'city lvl hist forec Mt'!$E194</f>
        <v>0</v>
      </c>
      <c r="S194" s="10">
        <f>'prov lvl hist forec Mt'!S194*'city lvl hist forec Mt'!$E194</f>
        <v>0</v>
      </c>
      <c r="T194" s="10">
        <f>'prov lvl hist forec Mt'!T194*'city lvl hist forec Mt'!$E194</f>
        <v>0</v>
      </c>
      <c r="U194" s="10">
        <f>'prov lvl hist forec Mt'!U194*'city lvl hist forec Mt'!$E194</f>
        <v>0</v>
      </c>
    </row>
    <row r="195" spans="1:21" x14ac:dyDescent="0.25">
      <c r="A195" t="s">
        <v>644</v>
      </c>
      <c r="B195" t="s">
        <v>645</v>
      </c>
      <c r="C195" t="s">
        <v>646</v>
      </c>
      <c r="D195" t="s">
        <v>62</v>
      </c>
      <c r="E195" s="5">
        <v>0.17993158297011794</v>
      </c>
      <c r="F195" s="10">
        <f>'prov lvl hist forec Mt'!F195*'city lvl hist forec Mt'!$E195</f>
        <v>0</v>
      </c>
      <c r="G195" s="10">
        <f>'prov lvl hist forec Mt'!G195*'city lvl hist forec Mt'!$E195</f>
        <v>0</v>
      </c>
      <c r="H195" s="10">
        <f>'prov lvl hist forec Mt'!H195*'city lvl hist forec Mt'!$E195</f>
        <v>0</v>
      </c>
      <c r="I195" s="10">
        <f>'prov lvl hist forec Mt'!I195*'city lvl hist forec Mt'!$E195</f>
        <v>0</v>
      </c>
      <c r="J195" s="10">
        <f>'prov lvl hist forec Mt'!J195*'city lvl hist forec Mt'!$E195</f>
        <v>0</v>
      </c>
      <c r="K195" s="10">
        <f>'prov lvl hist forec Mt'!K195*'city lvl hist forec Mt'!$E195</f>
        <v>0</v>
      </c>
      <c r="L195" s="10">
        <f>'prov lvl hist forec Mt'!L195*'city lvl hist forec Mt'!$E195</f>
        <v>0</v>
      </c>
      <c r="M195" s="10">
        <f>'prov lvl hist forec Mt'!M195*'city lvl hist forec Mt'!$E195</f>
        <v>0</v>
      </c>
      <c r="N195" s="10">
        <f>'prov lvl hist forec Mt'!N195*'city lvl hist forec Mt'!$E195</f>
        <v>0</v>
      </c>
      <c r="O195" s="10">
        <f>'prov lvl hist forec Mt'!O195*'city lvl hist forec Mt'!$E195</f>
        <v>0</v>
      </c>
      <c r="P195" s="10">
        <f>'prov lvl hist forec Mt'!P195*'city lvl hist forec Mt'!$E195</f>
        <v>0</v>
      </c>
      <c r="Q195" s="10">
        <f>'prov lvl hist forec Mt'!Q195*'city lvl hist forec Mt'!$E195</f>
        <v>0</v>
      </c>
      <c r="R195" s="10">
        <f>'prov lvl hist forec Mt'!R195*'city lvl hist forec Mt'!$E195</f>
        <v>0</v>
      </c>
      <c r="S195" s="10">
        <f>'prov lvl hist forec Mt'!S195*'city lvl hist forec Mt'!$E195</f>
        <v>0</v>
      </c>
      <c r="T195" s="10">
        <f>'prov lvl hist forec Mt'!T195*'city lvl hist forec Mt'!$E195</f>
        <v>0</v>
      </c>
      <c r="U195" s="10">
        <f>'prov lvl hist forec Mt'!U195*'city lvl hist forec Mt'!$E195</f>
        <v>0</v>
      </c>
    </row>
    <row r="196" spans="1:21" x14ac:dyDescent="0.25">
      <c r="A196" t="s">
        <v>647</v>
      </c>
      <c r="B196" t="s">
        <v>648</v>
      </c>
      <c r="C196" t="s">
        <v>649</v>
      </c>
      <c r="D196" t="s">
        <v>62</v>
      </c>
      <c r="E196" s="5">
        <v>0</v>
      </c>
      <c r="F196" s="10">
        <f>'prov lvl hist forec Mt'!F196*'city lvl hist forec Mt'!$E196</f>
        <v>0</v>
      </c>
      <c r="G196" s="10">
        <f>'prov lvl hist forec Mt'!G196*'city lvl hist forec Mt'!$E196</f>
        <v>0</v>
      </c>
      <c r="H196" s="10">
        <f>'prov lvl hist forec Mt'!H196*'city lvl hist forec Mt'!$E196</f>
        <v>0</v>
      </c>
      <c r="I196" s="10">
        <f>'prov lvl hist forec Mt'!I196*'city lvl hist forec Mt'!$E196</f>
        <v>0</v>
      </c>
      <c r="J196" s="10">
        <f>'prov lvl hist forec Mt'!J196*'city lvl hist forec Mt'!$E196</f>
        <v>0</v>
      </c>
      <c r="K196" s="10">
        <f>'prov lvl hist forec Mt'!K196*'city lvl hist forec Mt'!$E196</f>
        <v>0</v>
      </c>
      <c r="L196" s="10">
        <f>'prov lvl hist forec Mt'!L196*'city lvl hist forec Mt'!$E196</f>
        <v>0</v>
      </c>
      <c r="M196" s="10">
        <f>'prov lvl hist forec Mt'!M196*'city lvl hist forec Mt'!$E196</f>
        <v>0</v>
      </c>
      <c r="N196" s="10">
        <f>'prov lvl hist forec Mt'!N196*'city lvl hist forec Mt'!$E196</f>
        <v>0</v>
      </c>
      <c r="O196" s="10">
        <f>'prov lvl hist forec Mt'!O196*'city lvl hist forec Mt'!$E196</f>
        <v>0</v>
      </c>
      <c r="P196" s="10">
        <f>'prov lvl hist forec Mt'!P196*'city lvl hist forec Mt'!$E196</f>
        <v>0</v>
      </c>
      <c r="Q196" s="10">
        <f>'prov lvl hist forec Mt'!Q196*'city lvl hist forec Mt'!$E196</f>
        <v>0</v>
      </c>
      <c r="R196" s="10">
        <f>'prov lvl hist forec Mt'!R196*'city lvl hist forec Mt'!$E196</f>
        <v>0</v>
      </c>
      <c r="S196" s="10">
        <f>'prov lvl hist forec Mt'!S196*'city lvl hist forec Mt'!$E196</f>
        <v>0</v>
      </c>
      <c r="T196" s="10">
        <f>'prov lvl hist forec Mt'!T196*'city lvl hist forec Mt'!$E196</f>
        <v>0</v>
      </c>
      <c r="U196" s="10">
        <f>'prov lvl hist forec Mt'!U196*'city lvl hist forec Mt'!$E196</f>
        <v>0</v>
      </c>
    </row>
    <row r="197" spans="1:21" x14ac:dyDescent="0.25">
      <c r="A197" t="s">
        <v>650</v>
      </c>
      <c r="B197" t="s">
        <v>651</v>
      </c>
      <c r="C197" t="s">
        <v>652</v>
      </c>
      <c r="D197" t="s">
        <v>651</v>
      </c>
      <c r="E197" s="5">
        <v>1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f>'prov lvl hist forec Mt'!L197*'city lvl hist forec Mt'!$E197</f>
        <v>0</v>
      </c>
      <c r="M197" s="10">
        <f>'prov lvl hist forec Mt'!M197*'city lvl hist forec Mt'!$E197</f>
        <v>0</v>
      </c>
      <c r="N197" s="10">
        <f>'prov lvl hist forec Mt'!N197*'city lvl hist forec Mt'!$E197</f>
        <v>0</v>
      </c>
      <c r="O197" s="10">
        <f>'prov lvl hist forec Mt'!O197*'city lvl hist forec Mt'!$E197</f>
        <v>0</v>
      </c>
      <c r="P197" s="10">
        <f>'prov lvl hist forec Mt'!P197*'city lvl hist forec Mt'!$E197</f>
        <v>0</v>
      </c>
      <c r="Q197" s="10">
        <f>'prov lvl hist forec Mt'!Q197*'city lvl hist forec Mt'!$E197</f>
        <v>0</v>
      </c>
      <c r="R197" s="10">
        <f>'prov lvl hist forec Mt'!R197*'city lvl hist forec Mt'!$E197</f>
        <v>0</v>
      </c>
      <c r="S197" s="10">
        <f>'prov lvl hist forec Mt'!S197*'city lvl hist forec Mt'!$E197</f>
        <v>0</v>
      </c>
      <c r="T197" s="10">
        <f>'prov lvl hist forec Mt'!T197*'city lvl hist forec Mt'!$E197</f>
        <v>0</v>
      </c>
      <c r="U197" s="10">
        <f>'prov lvl hist forec Mt'!U197*'city lvl hist forec Mt'!$E197</f>
        <v>0</v>
      </c>
    </row>
    <row r="198" spans="1:21" x14ac:dyDescent="0.25">
      <c r="A198" t="s">
        <v>653</v>
      </c>
      <c r="B198" t="s">
        <v>654</v>
      </c>
      <c r="C198" t="s">
        <v>655</v>
      </c>
      <c r="D198" t="s">
        <v>48</v>
      </c>
      <c r="E198" s="5">
        <v>0</v>
      </c>
      <c r="F198" s="10">
        <f>'prov lvl hist forec Mt'!F198*'city lvl hist forec Mt'!$E198</f>
        <v>0</v>
      </c>
      <c r="G198" s="10">
        <f>'prov lvl hist forec Mt'!G198*'city lvl hist forec Mt'!$E198</f>
        <v>0</v>
      </c>
      <c r="H198" s="10">
        <f>'prov lvl hist forec Mt'!H198*'city lvl hist forec Mt'!$E198</f>
        <v>0</v>
      </c>
      <c r="I198" s="10">
        <f>'prov lvl hist forec Mt'!I198*'city lvl hist forec Mt'!$E198</f>
        <v>0</v>
      </c>
      <c r="J198" s="10">
        <f>'prov lvl hist forec Mt'!J198*'city lvl hist forec Mt'!$E198</f>
        <v>0</v>
      </c>
      <c r="K198" s="10">
        <f>'prov lvl hist forec Mt'!K198*'city lvl hist forec Mt'!$E198</f>
        <v>0</v>
      </c>
      <c r="L198" s="10">
        <f>'prov lvl hist forec Mt'!L198*'city lvl hist forec Mt'!$E198</f>
        <v>0</v>
      </c>
      <c r="M198" s="10">
        <f>'prov lvl hist forec Mt'!M198*'city lvl hist forec Mt'!$E198</f>
        <v>0</v>
      </c>
      <c r="N198" s="10">
        <f>'prov lvl hist forec Mt'!N198*'city lvl hist forec Mt'!$E198</f>
        <v>0</v>
      </c>
      <c r="O198" s="10">
        <f>'prov lvl hist forec Mt'!O198*'city lvl hist forec Mt'!$E198</f>
        <v>0</v>
      </c>
      <c r="P198" s="10">
        <f>'prov lvl hist forec Mt'!P198*'city lvl hist forec Mt'!$E198</f>
        <v>0</v>
      </c>
      <c r="Q198" s="10">
        <f>'prov lvl hist forec Mt'!Q198*'city lvl hist forec Mt'!$E198</f>
        <v>0</v>
      </c>
      <c r="R198" s="10">
        <f>'prov lvl hist forec Mt'!R198*'city lvl hist forec Mt'!$E198</f>
        <v>0</v>
      </c>
      <c r="S198" s="10">
        <f>'prov lvl hist forec Mt'!S198*'city lvl hist forec Mt'!$E198</f>
        <v>0</v>
      </c>
      <c r="T198" s="10">
        <f>'prov lvl hist forec Mt'!T198*'city lvl hist forec Mt'!$E198</f>
        <v>0</v>
      </c>
      <c r="U198" s="10">
        <f>'prov lvl hist forec Mt'!U198*'city lvl hist forec Mt'!$E198</f>
        <v>0</v>
      </c>
    </row>
    <row r="199" spans="1:21" x14ac:dyDescent="0.25">
      <c r="A199" t="s">
        <v>656</v>
      </c>
      <c r="B199" t="s">
        <v>657</v>
      </c>
      <c r="C199" t="s">
        <v>658</v>
      </c>
      <c r="D199" t="s">
        <v>49</v>
      </c>
      <c r="E199" s="5">
        <v>0</v>
      </c>
      <c r="F199" s="10">
        <f>'prov lvl hist forec Mt'!F199*'city lvl hist forec Mt'!$E199</f>
        <v>0</v>
      </c>
      <c r="G199" s="10">
        <f>'prov lvl hist forec Mt'!G199*'city lvl hist forec Mt'!$E199</f>
        <v>0</v>
      </c>
      <c r="H199" s="10">
        <f>'prov lvl hist forec Mt'!H199*'city lvl hist forec Mt'!$E199</f>
        <v>0</v>
      </c>
      <c r="I199" s="10">
        <f>'prov lvl hist forec Mt'!I199*'city lvl hist forec Mt'!$E199</f>
        <v>0</v>
      </c>
      <c r="J199" s="10">
        <f>'prov lvl hist forec Mt'!J199*'city lvl hist forec Mt'!$E199</f>
        <v>0</v>
      </c>
      <c r="K199" s="10">
        <f>'prov lvl hist forec Mt'!K199*'city lvl hist forec Mt'!$E199</f>
        <v>0</v>
      </c>
      <c r="L199" s="10">
        <f>'prov lvl hist forec Mt'!L199*'city lvl hist forec Mt'!$E199</f>
        <v>0</v>
      </c>
      <c r="M199" s="10">
        <f>'prov lvl hist forec Mt'!M199*'city lvl hist forec Mt'!$E199</f>
        <v>0</v>
      </c>
      <c r="N199" s="10">
        <f>'prov lvl hist forec Mt'!N199*'city lvl hist forec Mt'!$E199</f>
        <v>0</v>
      </c>
      <c r="O199" s="10">
        <f>'prov lvl hist forec Mt'!O199*'city lvl hist forec Mt'!$E199</f>
        <v>0</v>
      </c>
      <c r="P199" s="10">
        <f>'prov lvl hist forec Mt'!P199*'city lvl hist forec Mt'!$E199</f>
        <v>0</v>
      </c>
      <c r="Q199" s="10">
        <f>'prov lvl hist forec Mt'!Q199*'city lvl hist forec Mt'!$E199</f>
        <v>0</v>
      </c>
      <c r="R199" s="10">
        <f>'prov lvl hist forec Mt'!R199*'city lvl hist forec Mt'!$E199</f>
        <v>0</v>
      </c>
      <c r="S199" s="10">
        <f>'prov lvl hist forec Mt'!S199*'city lvl hist forec Mt'!$E199</f>
        <v>0</v>
      </c>
      <c r="T199" s="10">
        <f>'prov lvl hist forec Mt'!T199*'city lvl hist forec Mt'!$E199</f>
        <v>0</v>
      </c>
      <c r="U199" s="10">
        <f>'prov lvl hist forec Mt'!U199*'city lvl hist forec Mt'!$E199</f>
        <v>0</v>
      </c>
    </row>
    <row r="200" spans="1:21" x14ac:dyDescent="0.25">
      <c r="A200" t="s">
        <v>659</v>
      </c>
      <c r="B200" t="s">
        <v>660</v>
      </c>
      <c r="C200" t="s">
        <v>661</v>
      </c>
      <c r="D200" t="s">
        <v>60</v>
      </c>
      <c r="E200" s="5">
        <v>0</v>
      </c>
      <c r="F200" s="10">
        <f>'prov lvl hist forec Mt'!F200*'city lvl hist forec Mt'!$E200</f>
        <v>0</v>
      </c>
      <c r="G200" s="10">
        <f>'prov lvl hist forec Mt'!G200*'city lvl hist forec Mt'!$E200</f>
        <v>0</v>
      </c>
      <c r="H200" s="10">
        <f>'prov lvl hist forec Mt'!H200*'city lvl hist forec Mt'!$E200</f>
        <v>0</v>
      </c>
      <c r="I200" s="10">
        <f>'prov lvl hist forec Mt'!I200*'city lvl hist forec Mt'!$E200</f>
        <v>0</v>
      </c>
      <c r="J200" s="10">
        <f>'prov lvl hist forec Mt'!J200*'city lvl hist forec Mt'!$E200</f>
        <v>0</v>
      </c>
      <c r="K200" s="10">
        <f>'prov lvl hist forec Mt'!K200*'city lvl hist forec Mt'!$E200</f>
        <v>0</v>
      </c>
      <c r="L200" s="10">
        <f>'prov lvl hist forec Mt'!L200*'city lvl hist forec Mt'!$E200</f>
        <v>0</v>
      </c>
      <c r="M200" s="10">
        <f>'prov lvl hist forec Mt'!M200*'city lvl hist forec Mt'!$E200</f>
        <v>0</v>
      </c>
      <c r="N200" s="10">
        <f>'prov lvl hist forec Mt'!N200*'city lvl hist forec Mt'!$E200</f>
        <v>0</v>
      </c>
      <c r="O200" s="10">
        <f>'prov lvl hist forec Mt'!O200*'city lvl hist forec Mt'!$E200</f>
        <v>0</v>
      </c>
      <c r="P200" s="10">
        <f>'prov lvl hist forec Mt'!P200*'city lvl hist forec Mt'!$E200</f>
        <v>0</v>
      </c>
      <c r="Q200" s="10">
        <f>'prov lvl hist forec Mt'!Q200*'city lvl hist forec Mt'!$E200</f>
        <v>0</v>
      </c>
      <c r="R200" s="10">
        <f>'prov lvl hist forec Mt'!R200*'city lvl hist forec Mt'!$E200</f>
        <v>0</v>
      </c>
      <c r="S200" s="10">
        <f>'prov lvl hist forec Mt'!S200*'city lvl hist forec Mt'!$E200</f>
        <v>0</v>
      </c>
      <c r="T200" s="10">
        <f>'prov lvl hist forec Mt'!T200*'city lvl hist forec Mt'!$E200</f>
        <v>0</v>
      </c>
      <c r="U200" s="10">
        <f>'prov lvl hist forec Mt'!U200*'city lvl hist forec Mt'!$E200</f>
        <v>0</v>
      </c>
    </row>
    <row r="201" spans="1:21" x14ac:dyDescent="0.25">
      <c r="A201" t="s">
        <v>662</v>
      </c>
      <c r="B201" t="s">
        <v>663</v>
      </c>
      <c r="C201" t="s">
        <v>664</v>
      </c>
      <c r="D201" t="s">
        <v>38</v>
      </c>
      <c r="E201" s="5">
        <v>0</v>
      </c>
      <c r="F201" s="10">
        <f>'prov lvl hist forec Mt'!F201*'city lvl hist forec Mt'!$E201</f>
        <v>0</v>
      </c>
      <c r="G201" s="10">
        <f>'prov lvl hist forec Mt'!G201*'city lvl hist forec Mt'!$E201</f>
        <v>0</v>
      </c>
      <c r="H201" s="10">
        <f>'prov lvl hist forec Mt'!H201*'city lvl hist forec Mt'!$E201</f>
        <v>0</v>
      </c>
      <c r="I201" s="10">
        <f>'prov lvl hist forec Mt'!I201*'city lvl hist forec Mt'!$E201</f>
        <v>0</v>
      </c>
      <c r="J201" s="10">
        <f>'prov lvl hist forec Mt'!J201*'city lvl hist forec Mt'!$E201</f>
        <v>0</v>
      </c>
      <c r="K201" s="10">
        <f>'prov lvl hist forec Mt'!K201*'city lvl hist forec Mt'!$E201</f>
        <v>0</v>
      </c>
      <c r="L201" s="10">
        <f>'prov lvl hist forec Mt'!L201*'city lvl hist forec Mt'!$E201</f>
        <v>0</v>
      </c>
      <c r="M201" s="10">
        <f>'prov lvl hist forec Mt'!M201*'city lvl hist forec Mt'!$E201</f>
        <v>0</v>
      </c>
      <c r="N201" s="10">
        <f>'prov lvl hist forec Mt'!N201*'city lvl hist forec Mt'!$E201</f>
        <v>0</v>
      </c>
      <c r="O201" s="10">
        <f>'prov lvl hist forec Mt'!O201*'city lvl hist forec Mt'!$E201</f>
        <v>0</v>
      </c>
      <c r="P201" s="10">
        <f>'prov lvl hist forec Mt'!P201*'city lvl hist forec Mt'!$E201</f>
        <v>0</v>
      </c>
      <c r="Q201" s="10">
        <f>'prov lvl hist forec Mt'!Q201*'city lvl hist forec Mt'!$E201</f>
        <v>0</v>
      </c>
      <c r="R201" s="10">
        <f>'prov lvl hist forec Mt'!R201*'city lvl hist forec Mt'!$E201</f>
        <v>0</v>
      </c>
      <c r="S201" s="10">
        <f>'prov lvl hist forec Mt'!S201*'city lvl hist forec Mt'!$E201</f>
        <v>0</v>
      </c>
      <c r="T201" s="10">
        <f>'prov lvl hist forec Mt'!T201*'city lvl hist forec Mt'!$E201</f>
        <v>0</v>
      </c>
      <c r="U201" s="10">
        <f>'prov lvl hist forec Mt'!U201*'city lvl hist forec Mt'!$E201</f>
        <v>0</v>
      </c>
    </row>
    <row r="202" spans="1:21" x14ac:dyDescent="0.25">
      <c r="A202" t="s">
        <v>665</v>
      </c>
      <c r="B202" t="s">
        <v>666</v>
      </c>
      <c r="C202" t="s">
        <v>667</v>
      </c>
      <c r="D202" t="s">
        <v>40</v>
      </c>
      <c r="E202" s="5">
        <v>0</v>
      </c>
      <c r="F202" s="10">
        <f>'prov lvl hist forec Mt'!F202*'city lvl hist forec Mt'!$E202</f>
        <v>0</v>
      </c>
      <c r="G202" s="10">
        <f>'prov lvl hist forec Mt'!G202*'city lvl hist forec Mt'!$E202</f>
        <v>0</v>
      </c>
      <c r="H202" s="10">
        <f>'prov lvl hist forec Mt'!H202*'city lvl hist forec Mt'!$E202</f>
        <v>0</v>
      </c>
      <c r="I202" s="10">
        <f>'prov lvl hist forec Mt'!I202*'city lvl hist forec Mt'!$E202</f>
        <v>0</v>
      </c>
      <c r="J202" s="10">
        <f>'prov lvl hist forec Mt'!J202*'city lvl hist forec Mt'!$E202</f>
        <v>0</v>
      </c>
      <c r="K202" s="10">
        <f>'prov lvl hist forec Mt'!K202*'city lvl hist forec Mt'!$E202</f>
        <v>0</v>
      </c>
      <c r="L202" s="10">
        <f>'prov lvl hist forec Mt'!L202*'city lvl hist forec Mt'!$E202</f>
        <v>0</v>
      </c>
      <c r="M202" s="10">
        <f>'prov lvl hist forec Mt'!M202*'city lvl hist forec Mt'!$E202</f>
        <v>0</v>
      </c>
      <c r="N202" s="10">
        <f>'prov lvl hist forec Mt'!N202*'city lvl hist forec Mt'!$E202</f>
        <v>0</v>
      </c>
      <c r="O202" s="10">
        <f>'prov lvl hist forec Mt'!O202*'city lvl hist forec Mt'!$E202</f>
        <v>0</v>
      </c>
      <c r="P202" s="10">
        <f>'prov lvl hist forec Mt'!P202*'city lvl hist forec Mt'!$E202</f>
        <v>0</v>
      </c>
      <c r="Q202" s="10">
        <f>'prov lvl hist forec Mt'!Q202*'city lvl hist forec Mt'!$E202</f>
        <v>0</v>
      </c>
      <c r="R202" s="10">
        <f>'prov lvl hist forec Mt'!R202*'city lvl hist forec Mt'!$E202</f>
        <v>0</v>
      </c>
      <c r="S202" s="10">
        <f>'prov lvl hist forec Mt'!S202*'city lvl hist forec Mt'!$E202</f>
        <v>0</v>
      </c>
      <c r="T202" s="10">
        <f>'prov lvl hist forec Mt'!T202*'city lvl hist forec Mt'!$E202</f>
        <v>0</v>
      </c>
      <c r="U202" s="10">
        <f>'prov lvl hist forec Mt'!U202*'city lvl hist forec Mt'!$E202</f>
        <v>0</v>
      </c>
    </row>
    <row r="203" spans="1:21" x14ac:dyDescent="0.25">
      <c r="A203" t="s">
        <v>668</v>
      </c>
      <c r="B203" t="s">
        <v>669</v>
      </c>
      <c r="C203" t="s">
        <v>670</v>
      </c>
      <c r="D203" t="s">
        <v>41</v>
      </c>
      <c r="E203" s="5">
        <v>3.8721153005572703E-2</v>
      </c>
      <c r="F203" s="10">
        <f>'prov lvl hist forec Mt'!F203*'city lvl hist forec Mt'!$E203</f>
        <v>0.39403833569541674</v>
      </c>
      <c r="G203" s="10">
        <f>'prov lvl hist forec Mt'!G203*'city lvl hist forec Mt'!$E203</f>
        <v>0.46173867985414468</v>
      </c>
      <c r="H203" s="10">
        <f>'prov lvl hist forec Mt'!H203*'city lvl hist forec Mt'!$E203</f>
        <v>0.55890791556385144</v>
      </c>
      <c r="I203" s="10">
        <f>'prov lvl hist forec Mt'!I203*'city lvl hist forec Mt'!$E203</f>
        <v>0.50338790328727667</v>
      </c>
      <c r="J203" s="10">
        <f>'prov lvl hist forec Mt'!J203*'city lvl hist forec Mt'!$E203</f>
        <v>0.55979920045288745</v>
      </c>
      <c r="K203" s="10">
        <f>'prov lvl hist forec Mt'!K203*'city lvl hist forec Mt'!$E203</f>
        <v>0.57369759425741995</v>
      </c>
      <c r="L203" s="10">
        <f>'prov lvl hist forec Mt'!L203*'city lvl hist forec Mt'!$E203</f>
        <v>0.58794104991661311</v>
      </c>
      <c r="M203" s="10">
        <f>'prov lvl hist forec Mt'!M203*'city lvl hist forec Mt'!$E203</f>
        <v>0.60253813444081505</v>
      </c>
      <c r="N203" s="10">
        <f>'prov lvl hist forec Mt'!N203*'city lvl hist forec Mt'!$E203</f>
        <v>0.6174976275375037</v>
      </c>
      <c r="O203" s="10">
        <f>'prov lvl hist forec Mt'!O203*'city lvl hist forec Mt'!$E203</f>
        <v>0.63282852689201796</v>
      </c>
      <c r="P203" s="10">
        <f>'prov lvl hist forec Mt'!P203*'city lvl hist forec Mt'!$E203</f>
        <v>0.64854005357939437</v>
      </c>
      <c r="Q203" s="10">
        <f>'prov lvl hist forec Mt'!Q203*'city lvl hist forec Mt'!$E203</f>
        <v>0.66464165761056637</v>
      </c>
      <c r="R203" s="10">
        <f>'prov lvl hist forec Mt'!R203*'city lvl hist forec Mt'!$E203</f>
        <v>0.68114302361626222</v>
      </c>
      <c r="S203" s="10">
        <f>'prov lvl hist forec Mt'!S203*'city lvl hist forec Mt'!$E203</f>
        <v>0.69805407667201858</v>
      </c>
      <c r="T203" s="10">
        <f>'prov lvl hist forec Mt'!T203*'city lvl hist forec Mt'!$E203</f>
        <v>0.71538498826781605</v>
      </c>
      <c r="U203" s="10">
        <f>'prov lvl hist forec Mt'!U203*'city lvl hist forec Mt'!$E203</f>
        <v>0.73314618242592333</v>
      </c>
    </row>
    <row r="204" spans="1:21" x14ac:dyDescent="0.25">
      <c r="A204" t="s">
        <v>671</v>
      </c>
      <c r="B204" t="s">
        <v>672</v>
      </c>
      <c r="C204" t="s">
        <v>673</v>
      </c>
      <c r="D204" t="s">
        <v>43</v>
      </c>
      <c r="E204" s="5">
        <v>1.9659261356009362E-2</v>
      </c>
      <c r="F204" s="10">
        <f>'prov lvl hist forec Mt'!F204*'city lvl hist forec Mt'!$E204</f>
        <v>0.20035424166539384</v>
      </c>
      <c r="G204" s="10">
        <f>'prov lvl hist forec Mt'!G204*'city lvl hist forec Mt'!$E204</f>
        <v>0.2177695760329082</v>
      </c>
      <c r="H204" s="10">
        <f>'prov lvl hist forec Mt'!H204*'city lvl hist forec Mt'!$E204</f>
        <v>0.25650720968160018</v>
      </c>
      <c r="I204" s="10">
        <f>'prov lvl hist forec Mt'!I204*'city lvl hist forec Mt'!$E204</f>
        <v>0.19199620557172639</v>
      </c>
      <c r="J204" s="10">
        <f>'prov lvl hist forec Mt'!J204*'city lvl hist forec Mt'!$E204</f>
        <v>0.21351192920443238</v>
      </c>
      <c r="K204" s="10">
        <f>'prov lvl hist forec Mt'!K204*'city lvl hist forec Mt'!$E204</f>
        <v>0.21881288867641438</v>
      </c>
      <c r="L204" s="10">
        <f>'prov lvl hist forec Mt'!L204*'city lvl hist forec Mt'!$E204</f>
        <v>0.22424545752230013</v>
      </c>
      <c r="M204" s="10">
        <f>'prov lvl hist forec Mt'!M204*'city lvl hist forec Mt'!$E204</f>
        <v>0.22981290326891979</v>
      </c>
      <c r="N204" s="10">
        <f>'prov lvl hist forec Mt'!N204*'city lvl hist forec Mt'!$E204</f>
        <v>0.23551857456750391</v>
      </c>
      <c r="O204" s="10">
        <f>'prov lvl hist forec Mt'!O204*'city lvl hist forec Mt'!$E204</f>
        <v>0.24136590320779697</v>
      </c>
      <c r="P204" s="10">
        <f>'prov lvl hist forec Mt'!P204*'city lvl hist forec Mt'!$E204</f>
        <v>0.2473584061821755</v>
      </c>
      <c r="Q204" s="10">
        <f>'prov lvl hist forec Mt'!Q204*'city lvl hist forec Mt'!$E204</f>
        <v>0.25349968780101323</v>
      </c>
      <c r="R204" s="10">
        <f>'prov lvl hist forec Mt'!R204*'city lvl hist forec Mt'!$E204</f>
        <v>0.25979344186056563</v>
      </c>
      <c r="S204" s="10">
        <f>'prov lvl hist forec Mt'!S204*'city lvl hist forec Mt'!$E204</f>
        <v>0.26624345386467696</v>
      </c>
      <c r="T204" s="10">
        <f>'prov lvl hist forec Mt'!T204*'city lvl hist forec Mt'!$E204</f>
        <v>0.27285360330164743</v>
      </c>
      <c r="U204" s="10">
        <f>'prov lvl hist forec Mt'!U204*'city lvl hist forec Mt'!$E204</f>
        <v>0.27962786597762845</v>
      </c>
    </row>
    <row r="205" spans="1:21" x14ac:dyDescent="0.25">
      <c r="A205" t="s">
        <v>674</v>
      </c>
      <c r="B205" t="s">
        <v>675</v>
      </c>
      <c r="C205" t="s">
        <v>676</v>
      </c>
      <c r="D205" t="s">
        <v>49</v>
      </c>
      <c r="E205" s="5">
        <v>4.062498849993542E-2</v>
      </c>
      <c r="F205" s="10">
        <f>'prov lvl hist forec Mt'!F205*'city lvl hist forec Mt'!$E205</f>
        <v>0.13994717665989237</v>
      </c>
      <c r="G205" s="10">
        <f>'prov lvl hist forec Mt'!G205*'city lvl hist forec Mt'!$E205</f>
        <v>9.4089346738616145E-2</v>
      </c>
      <c r="H205" s="10">
        <f>'prov lvl hist forec Mt'!H205*'city lvl hist forec Mt'!$E205</f>
        <v>8.6385094337435367E-2</v>
      </c>
      <c r="I205" s="10">
        <f>'prov lvl hist forec Mt'!I205*'city lvl hist forec Mt'!$E205</f>
        <v>9.2683863286908849E-2</v>
      </c>
      <c r="J205" s="10">
        <f>'prov lvl hist forec Mt'!J205*'city lvl hist forec Mt'!$E205</f>
        <v>0.1030703205700329</v>
      </c>
      <c r="K205" s="10">
        <f>'prov lvl hist forec Mt'!K205*'city lvl hist forec Mt'!$E205</f>
        <v>0.10562929511605368</v>
      </c>
      <c r="L205" s="10">
        <f>'prov lvl hist forec Mt'!L205*'city lvl hist forec Mt'!$E205</f>
        <v>0.10825180250732967</v>
      </c>
      <c r="M205" s="10">
        <f>'prov lvl hist forec Mt'!M205*'city lvl hist forec Mt'!$E205</f>
        <v>0.11093942010321077</v>
      </c>
      <c r="N205" s="10">
        <f>'prov lvl hist forec Mt'!N205*'city lvl hist forec Mt'!$E205</f>
        <v>0.11369376442487734</v>
      </c>
      <c r="O205" s="10">
        <f>'prov lvl hist forec Mt'!O205*'city lvl hist forec Mt'!$E205</f>
        <v>0.11651649212762917</v>
      </c>
      <c r="P205" s="10">
        <f>'prov lvl hist forec Mt'!P205*'city lvl hist forec Mt'!$E205</f>
        <v>0.11940930099731384</v>
      </c>
      <c r="Q205" s="10">
        <f>'prov lvl hist forec Mt'!Q205*'city lvl hist forec Mt'!$E205</f>
        <v>0.12237393097149384</v>
      </c>
      <c r="R205" s="10">
        <f>'prov lvl hist forec Mt'!R205*'city lvl hist forec Mt'!$E205</f>
        <v>0.12541216518596668</v>
      </c>
      <c r="S205" s="10">
        <f>'prov lvl hist forec Mt'!S205*'city lvl hist forec Mt'!$E205</f>
        <v>0.1285258310472675</v>
      </c>
      <c r="T205" s="10">
        <f>'prov lvl hist forec Mt'!T205*'city lvl hist forec Mt'!$E205</f>
        <v>0.13171680133179911</v>
      </c>
      <c r="U205" s="10">
        <f>'prov lvl hist forec Mt'!U205*'city lvl hist forec Mt'!$E205</f>
        <v>0.13498699531225083</v>
      </c>
    </row>
    <row r="206" spans="1:21" x14ac:dyDescent="0.25">
      <c r="A206" t="s">
        <v>677</v>
      </c>
      <c r="B206" t="s">
        <v>678</v>
      </c>
      <c r="C206" t="s">
        <v>679</v>
      </c>
      <c r="D206" t="s">
        <v>43</v>
      </c>
      <c r="E206" s="5">
        <v>2.364072230230943E-2</v>
      </c>
      <c r="F206" s="10">
        <f>'prov lvl hist forec Mt'!F206*'city lvl hist forec Mt'!$E206</f>
        <v>0.24093066893652798</v>
      </c>
      <c r="G206" s="10">
        <f>'prov lvl hist forec Mt'!G206*'city lvl hist forec Mt'!$E206</f>
        <v>0.26187301647078171</v>
      </c>
      <c r="H206" s="10">
        <f>'prov lvl hist forec Mt'!H206*'city lvl hist forec Mt'!$E206</f>
        <v>0.30845592836932012</v>
      </c>
      <c r="I206" s="10">
        <f>'prov lvl hist forec Mt'!I206*'city lvl hist forec Mt'!$E206</f>
        <v>0.23087993474540472</v>
      </c>
      <c r="J206" s="10">
        <f>'prov lvl hist forec Mt'!J206*'city lvl hist forec Mt'!$E206</f>
        <v>0.25675309642340222</v>
      </c>
      <c r="K206" s="10">
        <f>'prov lvl hist forec Mt'!K206*'city lvl hist forec Mt'!$E206</f>
        <v>0.26312762436438286</v>
      </c>
      <c r="L206" s="10">
        <f>'prov lvl hist forec Mt'!L206*'city lvl hist forec Mt'!$E206</f>
        <v>0.26966041566045595</v>
      </c>
      <c r="M206" s="10">
        <f>'prov lvl hist forec Mt'!M206*'city lvl hist forec Mt'!$E206</f>
        <v>0.27635539958917693</v>
      </c>
      <c r="N206" s="10">
        <f>'prov lvl hist forec Mt'!N206*'city lvl hist forec Mt'!$E206</f>
        <v>0.2832166029820935</v>
      </c>
      <c r="O206" s="10">
        <f>'prov lvl hist forec Mt'!O206*'city lvl hist forec Mt'!$E206</f>
        <v>0.29024815264676357</v>
      </c>
      <c r="P206" s="10">
        <f>'prov lvl hist forec Mt'!P206*'city lvl hist forec Mt'!$E206</f>
        <v>0.2974542778489061</v>
      </c>
      <c r="Q206" s="10">
        <f>'prov lvl hist forec Mt'!Q206*'city lvl hist forec Mt'!$E206</f>
        <v>0.30483931285617716</v>
      </c>
      <c r="R206" s="10">
        <f>'prov lvl hist forec Mt'!R206*'city lvl hist forec Mt'!$E206</f>
        <v>0.31240769954510172</v>
      </c>
      <c r="S206" s="10">
        <f>'prov lvl hist forec Mt'!S206*'city lvl hist forec Mt'!$E206</f>
        <v>0.32016399007272872</v>
      </c>
      <c r="T206" s="10">
        <f>'prov lvl hist forec Mt'!T206*'city lvl hist forec Mt'!$E206</f>
        <v>0.32811284961461679</v>
      </c>
      <c r="U206" s="10">
        <f>'prov lvl hist forec Mt'!U206*'city lvl hist forec Mt'!$E206</f>
        <v>0.33625905917079696</v>
      </c>
    </row>
    <row r="207" spans="1:21" x14ac:dyDescent="0.25">
      <c r="A207" t="s">
        <v>680</v>
      </c>
      <c r="B207" t="s">
        <v>681</v>
      </c>
      <c r="C207" t="s">
        <v>682</v>
      </c>
      <c r="D207" t="s">
        <v>38</v>
      </c>
      <c r="E207" s="5">
        <v>0</v>
      </c>
      <c r="F207" s="10">
        <f>'prov lvl hist forec Mt'!F207*'city lvl hist forec Mt'!$E207</f>
        <v>0</v>
      </c>
      <c r="G207" s="10">
        <f>'prov lvl hist forec Mt'!G207*'city lvl hist forec Mt'!$E207</f>
        <v>0</v>
      </c>
      <c r="H207" s="10">
        <f>'prov lvl hist forec Mt'!H207*'city lvl hist forec Mt'!$E207</f>
        <v>0</v>
      </c>
      <c r="I207" s="10">
        <f>'prov lvl hist forec Mt'!I207*'city lvl hist forec Mt'!$E207</f>
        <v>0</v>
      </c>
      <c r="J207" s="10">
        <f>'prov lvl hist forec Mt'!J207*'city lvl hist forec Mt'!$E207</f>
        <v>0</v>
      </c>
      <c r="K207" s="10">
        <f>'prov lvl hist forec Mt'!K207*'city lvl hist forec Mt'!$E207</f>
        <v>0</v>
      </c>
      <c r="L207" s="10">
        <f>'prov lvl hist forec Mt'!L207*'city lvl hist forec Mt'!$E207</f>
        <v>0</v>
      </c>
      <c r="M207" s="10">
        <f>'prov lvl hist forec Mt'!M207*'city lvl hist forec Mt'!$E207</f>
        <v>0</v>
      </c>
      <c r="N207" s="10">
        <f>'prov lvl hist forec Mt'!N207*'city lvl hist forec Mt'!$E207</f>
        <v>0</v>
      </c>
      <c r="O207" s="10">
        <f>'prov lvl hist forec Mt'!O207*'city lvl hist forec Mt'!$E207</f>
        <v>0</v>
      </c>
      <c r="P207" s="10">
        <f>'prov lvl hist forec Mt'!P207*'city lvl hist forec Mt'!$E207</f>
        <v>0</v>
      </c>
      <c r="Q207" s="10">
        <f>'prov lvl hist forec Mt'!Q207*'city lvl hist forec Mt'!$E207</f>
        <v>0</v>
      </c>
      <c r="R207" s="10">
        <f>'prov lvl hist forec Mt'!R207*'city lvl hist forec Mt'!$E207</f>
        <v>0</v>
      </c>
      <c r="S207" s="10">
        <f>'prov lvl hist forec Mt'!S207*'city lvl hist forec Mt'!$E207</f>
        <v>0</v>
      </c>
      <c r="T207" s="10">
        <f>'prov lvl hist forec Mt'!T207*'city lvl hist forec Mt'!$E207</f>
        <v>0</v>
      </c>
      <c r="U207" s="10">
        <f>'prov lvl hist forec Mt'!U207*'city lvl hist forec Mt'!$E207</f>
        <v>0</v>
      </c>
    </row>
    <row r="208" spans="1:21" x14ac:dyDescent="0.25">
      <c r="A208" t="s">
        <v>683</v>
      </c>
      <c r="B208" t="s">
        <v>684</v>
      </c>
      <c r="C208" t="s">
        <v>685</v>
      </c>
      <c r="D208" t="s">
        <v>48</v>
      </c>
      <c r="E208" s="5">
        <v>5.4848150676754547E-2</v>
      </c>
      <c r="F208" s="10">
        <f>'prov lvl hist forec Mt'!F208*'city lvl hist forec Mt'!$E208</f>
        <v>0.88105103381822669</v>
      </c>
      <c r="G208" s="10">
        <f>'prov lvl hist forec Mt'!G208*'city lvl hist forec Mt'!$E208</f>
        <v>0.86205899942807562</v>
      </c>
      <c r="H208" s="10">
        <f>'prov lvl hist forec Mt'!H208*'city lvl hist forec Mt'!$E208</f>
        <v>0.88824652537279392</v>
      </c>
      <c r="I208" s="10">
        <f>'prov lvl hist forec Mt'!I208*'city lvl hist forec Mt'!$E208</f>
        <v>0.75849637964820249</v>
      </c>
      <c r="J208" s="10">
        <f>'prov lvl hist forec Mt'!J208*'city lvl hist forec Mt'!$E208</f>
        <v>0.84349596821987383</v>
      </c>
      <c r="K208" s="10">
        <f>'prov lvl hist forec Mt'!K208*'city lvl hist forec Mt'!$E208</f>
        <v>0.86443783296239363</v>
      </c>
      <c r="L208" s="10">
        <f>'prov lvl hist forec Mt'!L208*'city lvl hist forec Mt'!$E208</f>
        <v>0.88589963107201641</v>
      </c>
      <c r="M208" s="10">
        <f>'prov lvl hist forec Mt'!M208*'city lvl hist forec Mt'!$E208</f>
        <v>0.90789427117505306</v>
      </c>
      <c r="N208" s="10">
        <f>'prov lvl hist forec Mt'!N208*'city lvl hist forec Mt'!$E208</f>
        <v>0.93043498238625444</v>
      </c>
      <c r="O208" s="10">
        <f>'prov lvl hist forec Mt'!O208*'city lvl hist forec Mt'!$E208</f>
        <v>0.95353532226572479</v>
      </c>
      <c r="P208" s="10">
        <f>'prov lvl hist forec Mt'!P208*'city lvl hist forec Mt'!$E208</f>
        <v>0.97720918497338727</v>
      </c>
      <c r="Q208" s="10">
        <f>'prov lvl hist forec Mt'!Q208*'city lvl hist forec Mt'!$E208</f>
        <v>1.0014708096259033</v>
      </c>
      <c r="R208" s="10">
        <f>'prov lvl hist forec Mt'!R208*'city lvl hist forec Mt'!$E208</f>
        <v>1.0263347888610721</v>
      </c>
      <c r="S208" s="10">
        <f>'prov lvl hist forec Mt'!S208*'city lvl hist forec Mt'!$E208</f>
        <v>1.0518160776148662</v>
      </c>
      <c r="T208" s="10">
        <f>'prov lvl hist forec Mt'!T208*'city lvl hist forec Mt'!$E208</f>
        <v>1.077930002116372</v>
      </c>
      <c r="U208" s="10">
        <f>'prov lvl hist forec Mt'!U208*'city lvl hist forec Mt'!$E208</f>
        <v>1.1046922691060599</v>
      </c>
    </row>
    <row r="209" spans="1:21" x14ac:dyDescent="0.25">
      <c r="A209" t="s">
        <v>686</v>
      </c>
      <c r="B209" t="s">
        <v>687</v>
      </c>
      <c r="C209" t="s">
        <v>688</v>
      </c>
      <c r="D209" t="s">
        <v>37</v>
      </c>
      <c r="E209" s="5">
        <v>0</v>
      </c>
      <c r="F209" s="10">
        <f>'prov lvl hist forec Mt'!F209*'city lvl hist forec Mt'!$E209</f>
        <v>0</v>
      </c>
      <c r="G209" s="10">
        <f>'prov lvl hist forec Mt'!G209*'city lvl hist forec Mt'!$E209</f>
        <v>0</v>
      </c>
      <c r="H209" s="10">
        <f>'prov lvl hist forec Mt'!H209*'city lvl hist forec Mt'!$E209</f>
        <v>0</v>
      </c>
      <c r="I209" s="10">
        <f>'prov lvl hist forec Mt'!I209*'city lvl hist forec Mt'!$E209</f>
        <v>0</v>
      </c>
      <c r="J209" s="10">
        <f>'prov lvl hist forec Mt'!J209*'city lvl hist forec Mt'!$E209</f>
        <v>0</v>
      </c>
      <c r="K209" s="10">
        <f>'prov lvl hist forec Mt'!K209*'city lvl hist forec Mt'!$E209</f>
        <v>0</v>
      </c>
      <c r="L209" s="10">
        <f>'prov lvl hist forec Mt'!L209*'city lvl hist forec Mt'!$E209</f>
        <v>0</v>
      </c>
      <c r="M209" s="10">
        <f>'prov lvl hist forec Mt'!M209*'city lvl hist forec Mt'!$E209</f>
        <v>0</v>
      </c>
      <c r="N209" s="10">
        <f>'prov lvl hist forec Mt'!N209*'city lvl hist forec Mt'!$E209</f>
        <v>0</v>
      </c>
      <c r="O209" s="10">
        <f>'prov lvl hist forec Mt'!O209*'city lvl hist forec Mt'!$E209</f>
        <v>0</v>
      </c>
      <c r="P209" s="10">
        <f>'prov lvl hist forec Mt'!P209*'city lvl hist forec Mt'!$E209</f>
        <v>0</v>
      </c>
      <c r="Q209" s="10">
        <f>'prov lvl hist forec Mt'!Q209*'city lvl hist forec Mt'!$E209</f>
        <v>0</v>
      </c>
      <c r="R209" s="10">
        <f>'prov lvl hist forec Mt'!R209*'city lvl hist forec Mt'!$E209</f>
        <v>0</v>
      </c>
      <c r="S209" s="10">
        <f>'prov lvl hist forec Mt'!S209*'city lvl hist forec Mt'!$E209</f>
        <v>0</v>
      </c>
      <c r="T209" s="10">
        <f>'prov lvl hist forec Mt'!T209*'city lvl hist forec Mt'!$E209</f>
        <v>0</v>
      </c>
      <c r="U209" s="10">
        <f>'prov lvl hist forec Mt'!U209*'city lvl hist forec Mt'!$E209</f>
        <v>0</v>
      </c>
    </row>
    <row r="210" spans="1:21" x14ac:dyDescent="0.25">
      <c r="A210" t="s">
        <v>689</v>
      </c>
      <c r="B210" t="s">
        <v>690</v>
      </c>
      <c r="C210" t="s">
        <v>691</v>
      </c>
      <c r="D210" t="s">
        <v>43</v>
      </c>
      <c r="E210" s="5">
        <v>1.4919079496442765E-2</v>
      </c>
      <c r="F210" s="10">
        <f>'prov lvl hist forec Mt'!F210*'city lvl hist forec Mt'!$E210</f>
        <v>0.15204543063576598</v>
      </c>
      <c r="G210" s="10">
        <f>'prov lvl hist forec Mt'!G210*'city lvl hist forec Mt'!$E210</f>
        <v>0.16526163205762953</v>
      </c>
      <c r="H210" s="10">
        <f>'prov lvl hist forec Mt'!H210*'city lvl hist forec Mt'!$E210</f>
        <v>0.19465896420776413</v>
      </c>
      <c r="I210" s="10">
        <f>'prov lvl hist forec Mt'!I210*'city lvl hist forec Mt'!$E210</f>
        <v>0.14570265902001314</v>
      </c>
      <c r="J210" s="10">
        <f>'prov lvl hist forec Mt'!J210*'city lvl hist forec Mt'!$E210</f>
        <v>0.16203057620301112</v>
      </c>
      <c r="K210" s="10">
        <f>'prov lvl hist forec Mt'!K210*'city lvl hist forec Mt'!$E210</f>
        <v>0.16605338430031261</v>
      </c>
      <c r="L210" s="10">
        <f>'prov lvl hist forec Mt'!L210*'city lvl hist forec Mt'!$E210</f>
        <v>0.17017606851585629</v>
      </c>
      <c r="M210" s="10">
        <f>'prov lvl hist forec Mt'!M210*'city lvl hist forec Mt'!$E210</f>
        <v>0.17440110852024898</v>
      </c>
      <c r="N210" s="10">
        <f>'prov lvl hist forec Mt'!N210*'city lvl hist forec Mt'!$E210</f>
        <v>0.17873104554802691</v>
      </c>
      <c r="O210" s="10">
        <f>'prov lvl hist forec Mt'!O210*'city lvl hist forec Mt'!$E210</f>
        <v>0.18316848392613222</v>
      </c>
      <c r="P210" s="10">
        <f>'prov lvl hist forec Mt'!P210*'city lvl hist forec Mt'!$E210</f>
        <v>0.18771609264033726</v>
      </c>
      <c r="Q210" s="10">
        <f>'prov lvl hist forec Mt'!Q210*'city lvl hist forec Mt'!$E210</f>
        <v>0.19237660694055925</v>
      </c>
      <c r="R210" s="10">
        <f>'prov lvl hist forec Mt'!R210*'city lvl hist forec Mt'!$E210</f>
        <v>0.19715282998603087</v>
      </c>
      <c r="S210" s="10">
        <f>'prov lvl hist forec Mt'!S210*'city lvl hist forec Mt'!$E210</f>
        <v>0.20204763453131622</v>
      </c>
      <c r="T210" s="10">
        <f>'prov lvl hist forec Mt'!T210*'city lvl hist forec Mt'!$E210</f>
        <v>0.20706396465418647</v>
      </c>
      <c r="U210" s="10">
        <f>'prov lvl hist forec Mt'!U210*'city lvl hist forec Mt'!$E210</f>
        <v>0.21220483752639399</v>
      </c>
    </row>
    <row r="211" spans="1:21" x14ac:dyDescent="0.25">
      <c r="A211" t="s">
        <v>692</v>
      </c>
      <c r="B211" t="s">
        <v>693</v>
      </c>
      <c r="C211" t="s">
        <v>694</v>
      </c>
      <c r="D211" t="s">
        <v>48</v>
      </c>
      <c r="E211" s="5">
        <v>4.1729819597967739E-2</v>
      </c>
      <c r="F211" s="10">
        <f>'prov lvl hist forec Mt'!F211*'city lvl hist forec Mt'!$E211</f>
        <v>0.67032525699028878</v>
      </c>
      <c r="G211" s="10">
        <f>'prov lvl hist forec Mt'!G211*'city lvl hist forec Mt'!$E211</f>
        <v>0.6558756509576229</v>
      </c>
      <c r="H211" s="10">
        <f>'prov lvl hist forec Mt'!H211*'city lvl hist forec Mt'!$E211</f>
        <v>0.67579976361969907</v>
      </c>
      <c r="I211" s="10">
        <f>'prov lvl hist forec Mt'!I211*'city lvl hist forec Mt'!$E211</f>
        <v>0.57708266728937663</v>
      </c>
      <c r="J211" s="10">
        <f>'prov lvl hist forec Mt'!J211*'city lvl hist forec Mt'!$E211</f>
        <v>0.64175244107813267</v>
      </c>
      <c r="K211" s="10">
        <f>'prov lvl hist forec Mt'!K211*'city lvl hist forec Mt'!$E211</f>
        <v>0.65768552591267315</v>
      </c>
      <c r="L211" s="10">
        <f>'prov lvl hist forec Mt'!L211*'city lvl hist forec Mt'!$E211</f>
        <v>0.6740141888176584</v>
      </c>
      <c r="M211" s="10">
        <f>'prov lvl hist forec Mt'!M211*'city lvl hist forec Mt'!$E211</f>
        <v>0.69074825099290216</v>
      </c>
      <c r="N211" s="10">
        <f>'prov lvl hist forec Mt'!N211*'city lvl hist forec Mt'!$E211</f>
        <v>0.70789777747369143</v>
      </c>
      <c r="O211" s="10">
        <f>'prov lvl hist forec Mt'!O211*'city lvl hist forec Mt'!$E211</f>
        <v>0.7254730831846018</v>
      </c>
      <c r="P211" s="10">
        <f>'prov lvl hist forec Mt'!P211*'city lvl hist forec Mt'!$E211</f>
        <v>0.7434847391436149</v>
      </c>
      <c r="Q211" s="10">
        <f>'prov lvl hist forec Mt'!Q211*'city lvl hist forec Mt'!$E211</f>
        <v>0.76194357882026742</v>
      </c>
      <c r="R211" s="10">
        <f>'prov lvl hist forec Mt'!R211*'city lvl hist forec Mt'!$E211</f>
        <v>0.78086070465165769</v>
      </c>
      <c r="S211" s="10">
        <f>'prov lvl hist forec Mt'!S211*'city lvl hist forec Mt'!$E211</f>
        <v>0.80024749472022794</v>
      </c>
      <c r="T211" s="10">
        <f>'prov lvl hist forec Mt'!T211*'city lvl hist forec Mt'!$E211</f>
        <v>0.82011560959733776</v>
      </c>
      <c r="U211" s="10">
        <f>'prov lvl hist forec Mt'!U211*'city lvl hist forec Mt'!$E211</f>
        <v>0.84047699935674913</v>
      </c>
    </row>
    <row r="212" spans="1:21" x14ac:dyDescent="0.25">
      <c r="A212" t="s">
        <v>695</v>
      </c>
      <c r="B212" t="s">
        <v>696</v>
      </c>
      <c r="C212" t="s">
        <v>697</v>
      </c>
      <c r="D212" t="s">
        <v>57</v>
      </c>
      <c r="E212" s="5">
        <v>0</v>
      </c>
      <c r="F212" s="10">
        <f>'prov lvl hist forec Mt'!F212*'city lvl hist forec Mt'!$E212</f>
        <v>0</v>
      </c>
      <c r="G212" s="10">
        <f>'prov lvl hist forec Mt'!G212*'city lvl hist forec Mt'!$E212</f>
        <v>0</v>
      </c>
      <c r="H212" s="10">
        <f>'prov lvl hist forec Mt'!H212*'city lvl hist forec Mt'!$E212</f>
        <v>0</v>
      </c>
      <c r="I212" s="10">
        <f>'prov lvl hist forec Mt'!I212*'city lvl hist forec Mt'!$E212</f>
        <v>0</v>
      </c>
      <c r="J212" s="10">
        <f>'prov lvl hist forec Mt'!J212*'city lvl hist forec Mt'!$E212</f>
        <v>0</v>
      </c>
      <c r="K212" s="10">
        <f>'prov lvl hist forec Mt'!K212*'city lvl hist forec Mt'!$E212</f>
        <v>0</v>
      </c>
      <c r="L212" s="10">
        <f>'prov lvl hist forec Mt'!L212*'city lvl hist forec Mt'!$E212</f>
        <v>0</v>
      </c>
      <c r="M212" s="10">
        <f>'prov lvl hist forec Mt'!M212*'city lvl hist forec Mt'!$E212</f>
        <v>0</v>
      </c>
      <c r="N212" s="10">
        <f>'prov lvl hist forec Mt'!N212*'city lvl hist forec Mt'!$E212</f>
        <v>0</v>
      </c>
      <c r="O212" s="10">
        <f>'prov lvl hist forec Mt'!O212*'city lvl hist forec Mt'!$E212</f>
        <v>0</v>
      </c>
      <c r="P212" s="10">
        <f>'prov lvl hist forec Mt'!P212*'city lvl hist forec Mt'!$E212</f>
        <v>0</v>
      </c>
      <c r="Q212" s="10">
        <f>'prov lvl hist forec Mt'!Q212*'city lvl hist forec Mt'!$E212</f>
        <v>0</v>
      </c>
      <c r="R212" s="10">
        <f>'prov lvl hist forec Mt'!R212*'city lvl hist forec Mt'!$E212</f>
        <v>0</v>
      </c>
      <c r="S212" s="10">
        <f>'prov lvl hist forec Mt'!S212*'city lvl hist forec Mt'!$E212</f>
        <v>0</v>
      </c>
      <c r="T212" s="10">
        <f>'prov lvl hist forec Mt'!T212*'city lvl hist forec Mt'!$E212</f>
        <v>0</v>
      </c>
      <c r="U212" s="10">
        <f>'prov lvl hist forec Mt'!U212*'city lvl hist forec Mt'!$E212</f>
        <v>0</v>
      </c>
    </row>
    <row r="213" spans="1:21" x14ac:dyDescent="0.25">
      <c r="A213" t="s">
        <v>698</v>
      </c>
      <c r="B213" t="s">
        <v>699</v>
      </c>
      <c r="C213" t="s">
        <v>700</v>
      </c>
      <c r="D213" t="s">
        <v>56</v>
      </c>
      <c r="E213" s="5">
        <v>0</v>
      </c>
      <c r="F213" s="10">
        <f>'prov lvl hist forec Mt'!F213*'city lvl hist forec Mt'!$E213</f>
        <v>0</v>
      </c>
      <c r="G213" s="10">
        <f>'prov lvl hist forec Mt'!G213*'city lvl hist forec Mt'!$E213</f>
        <v>0</v>
      </c>
      <c r="H213" s="10">
        <f>'prov lvl hist forec Mt'!H213*'city lvl hist forec Mt'!$E213</f>
        <v>0</v>
      </c>
      <c r="I213" s="10">
        <f>'prov lvl hist forec Mt'!I213*'city lvl hist forec Mt'!$E213</f>
        <v>0</v>
      </c>
      <c r="J213" s="10">
        <f>'prov lvl hist forec Mt'!J213*'city lvl hist forec Mt'!$E213</f>
        <v>0</v>
      </c>
      <c r="K213" s="10">
        <f>'prov lvl hist forec Mt'!K213*'city lvl hist forec Mt'!$E213</f>
        <v>0</v>
      </c>
      <c r="L213" s="10">
        <f>'prov lvl hist forec Mt'!L213*'city lvl hist forec Mt'!$E213</f>
        <v>0</v>
      </c>
      <c r="M213" s="10">
        <f>'prov lvl hist forec Mt'!M213*'city lvl hist forec Mt'!$E213</f>
        <v>0</v>
      </c>
      <c r="N213" s="10">
        <f>'prov lvl hist forec Mt'!N213*'city lvl hist forec Mt'!$E213</f>
        <v>0</v>
      </c>
      <c r="O213" s="10">
        <f>'prov lvl hist forec Mt'!O213*'city lvl hist forec Mt'!$E213</f>
        <v>0</v>
      </c>
      <c r="P213" s="10">
        <f>'prov lvl hist forec Mt'!P213*'city lvl hist forec Mt'!$E213</f>
        <v>0</v>
      </c>
      <c r="Q213" s="10">
        <f>'prov lvl hist forec Mt'!Q213*'city lvl hist forec Mt'!$E213</f>
        <v>0</v>
      </c>
      <c r="R213" s="10">
        <f>'prov lvl hist forec Mt'!R213*'city lvl hist forec Mt'!$E213</f>
        <v>0</v>
      </c>
      <c r="S213" s="10">
        <f>'prov lvl hist forec Mt'!S213*'city lvl hist forec Mt'!$E213</f>
        <v>0</v>
      </c>
      <c r="T213" s="10">
        <f>'prov lvl hist forec Mt'!T213*'city lvl hist forec Mt'!$E213</f>
        <v>0</v>
      </c>
      <c r="U213" s="10">
        <f>'prov lvl hist forec Mt'!U213*'city lvl hist forec Mt'!$E213</f>
        <v>0</v>
      </c>
    </row>
    <row r="214" spans="1:21" x14ac:dyDescent="0.25">
      <c r="A214" t="s">
        <v>701</v>
      </c>
      <c r="B214" t="s">
        <v>702</v>
      </c>
      <c r="C214" t="s">
        <v>703</v>
      </c>
      <c r="D214" t="s">
        <v>54</v>
      </c>
      <c r="E214" s="5">
        <v>0</v>
      </c>
      <c r="F214" s="10">
        <f>'prov lvl hist forec Mt'!F214*'city lvl hist forec Mt'!$E214</f>
        <v>0</v>
      </c>
      <c r="G214" s="10">
        <f>'prov lvl hist forec Mt'!G214*'city lvl hist forec Mt'!$E214</f>
        <v>0</v>
      </c>
      <c r="H214" s="10">
        <f>'prov lvl hist forec Mt'!H214*'city lvl hist forec Mt'!$E214</f>
        <v>0</v>
      </c>
      <c r="I214" s="10">
        <f>'prov lvl hist forec Mt'!I214*'city lvl hist forec Mt'!$E214</f>
        <v>0</v>
      </c>
      <c r="J214" s="10">
        <f>'prov lvl hist forec Mt'!J214*'city lvl hist forec Mt'!$E214</f>
        <v>0</v>
      </c>
      <c r="K214" s="10">
        <f>'prov lvl hist forec Mt'!K214*'city lvl hist forec Mt'!$E214</f>
        <v>0</v>
      </c>
      <c r="L214" s="10">
        <f>'prov lvl hist forec Mt'!L214*'city lvl hist forec Mt'!$E214</f>
        <v>0</v>
      </c>
      <c r="M214" s="10">
        <f>'prov lvl hist forec Mt'!M214*'city lvl hist forec Mt'!$E214</f>
        <v>0</v>
      </c>
      <c r="N214" s="10">
        <f>'prov lvl hist forec Mt'!N214*'city lvl hist forec Mt'!$E214</f>
        <v>0</v>
      </c>
      <c r="O214" s="10">
        <f>'prov lvl hist forec Mt'!O214*'city lvl hist forec Mt'!$E214</f>
        <v>0</v>
      </c>
      <c r="P214" s="10">
        <f>'prov lvl hist forec Mt'!P214*'city lvl hist forec Mt'!$E214</f>
        <v>0</v>
      </c>
      <c r="Q214" s="10">
        <f>'prov lvl hist forec Mt'!Q214*'city lvl hist forec Mt'!$E214</f>
        <v>0</v>
      </c>
      <c r="R214" s="10">
        <f>'prov lvl hist forec Mt'!R214*'city lvl hist forec Mt'!$E214</f>
        <v>0</v>
      </c>
      <c r="S214" s="10">
        <f>'prov lvl hist forec Mt'!S214*'city lvl hist forec Mt'!$E214</f>
        <v>0</v>
      </c>
      <c r="T214" s="10">
        <f>'prov lvl hist forec Mt'!T214*'city lvl hist forec Mt'!$E214</f>
        <v>0</v>
      </c>
      <c r="U214" s="10">
        <f>'prov lvl hist forec Mt'!U214*'city lvl hist forec Mt'!$E214</f>
        <v>0</v>
      </c>
    </row>
    <row r="215" spans="1:21" x14ac:dyDescent="0.25">
      <c r="A215" t="s">
        <v>704</v>
      </c>
      <c r="B215" t="s">
        <v>705</v>
      </c>
      <c r="C215" t="s">
        <v>706</v>
      </c>
      <c r="D215" t="s">
        <v>50</v>
      </c>
      <c r="E215" s="5">
        <v>0</v>
      </c>
      <c r="F215" s="10">
        <f>'prov lvl hist forec Mt'!F215*'city lvl hist forec Mt'!$E215</f>
        <v>0</v>
      </c>
      <c r="G215" s="10">
        <f>'prov lvl hist forec Mt'!G215*'city lvl hist forec Mt'!$E215</f>
        <v>0</v>
      </c>
      <c r="H215" s="10">
        <f>'prov lvl hist forec Mt'!H215*'city lvl hist forec Mt'!$E215</f>
        <v>0</v>
      </c>
      <c r="I215" s="10">
        <f>'prov lvl hist forec Mt'!I215*'city lvl hist forec Mt'!$E215</f>
        <v>0</v>
      </c>
      <c r="J215" s="10">
        <f>'prov lvl hist forec Mt'!J215*'city lvl hist forec Mt'!$E215</f>
        <v>0</v>
      </c>
      <c r="K215" s="10">
        <f>'prov lvl hist forec Mt'!K215*'city lvl hist forec Mt'!$E215</f>
        <v>0</v>
      </c>
      <c r="L215" s="10">
        <f>'prov lvl hist forec Mt'!L215*'city lvl hist forec Mt'!$E215</f>
        <v>0</v>
      </c>
      <c r="M215" s="10">
        <f>'prov lvl hist forec Mt'!M215*'city lvl hist forec Mt'!$E215</f>
        <v>0</v>
      </c>
      <c r="N215" s="10">
        <f>'prov lvl hist forec Mt'!N215*'city lvl hist forec Mt'!$E215</f>
        <v>0</v>
      </c>
      <c r="O215" s="10">
        <f>'prov lvl hist forec Mt'!O215*'city lvl hist forec Mt'!$E215</f>
        <v>0</v>
      </c>
      <c r="P215" s="10">
        <f>'prov lvl hist forec Mt'!P215*'city lvl hist forec Mt'!$E215</f>
        <v>0</v>
      </c>
      <c r="Q215" s="10">
        <f>'prov lvl hist forec Mt'!Q215*'city lvl hist forec Mt'!$E215</f>
        <v>0</v>
      </c>
      <c r="R215" s="10">
        <f>'prov lvl hist forec Mt'!R215*'city lvl hist forec Mt'!$E215</f>
        <v>0</v>
      </c>
      <c r="S215" s="10">
        <f>'prov lvl hist forec Mt'!S215*'city lvl hist forec Mt'!$E215</f>
        <v>0</v>
      </c>
      <c r="T215" s="10">
        <f>'prov lvl hist forec Mt'!T215*'city lvl hist forec Mt'!$E215</f>
        <v>0</v>
      </c>
      <c r="U215" s="10">
        <f>'prov lvl hist forec Mt'!U215*'city lvl hist forec Mt'!$E215</f>
        <v>0</v>
      </c>
    </row>
    <row r="216" spans="1:21" x14ac:dyDescent="0.25">
      <c r="A216" t="s">
        <v>707</v>
      </c>
      <c r="B216" t="s">
        <v>708</v>
      </c>
      <c r="C216" t="s">
        <v>709</v>
      </c>
      <c r="D216" t="s">
        <v>47</v>
      </c>
      <c r="E216" s="5">
        <v>0</v>
      </c>
      <c r="F216" s="10">
        <f>'prov lvl hist forec Mt'!F216*'city lvl hist forec Mt'!$E216</f>
        <v>0</v>
      </c>
      <c r="G216" s="10">
        <f>'prov lvl hist forec Mt'!G216*'city lvl hist forec Mt'!$E216</f>
        <v>0</v>
      </c>
      <c r="H216" s="10">
        <f>'prov lvl hist forec Mt'!H216*'city lvl hist forec Mt'!$E216</f>
        <v>0</v>
      </c>
      <c r="I216" s="10">
        <f>'prov lvl hist forec Mt'!I216*'city lvl hist forec Mt'!$E216</f>
        <v>0</v>
      </c>
      <c r="J216" s="10">
        <f>'prov lvl hist forec Mt'!J216*'city lvl hist forec Mt'!$E216</f>
        <v>0</v>
      </c>
      <c r="K216" s="10">
        <f>'prov lvl hist forec Mt'!K216*'city lvl hist forec Mt'!$E216</f>
        <v>0</v>
      </c>
      <c r="L216" s="10">
        <f>'prov lvl hist forec Mt'!L216*'city lvl hist forec Mt'!$E216</f>
        <v>0</v>
      </c>
      <c r="M216" s="10">
        <f>'prov lvl hist forec Mt'!M216*'city lvl hist forec Mt'!$E216</f>
        <v>0</v>
      </c>
      <c r="N216" s="10">
        <f>'prov lvl hist forec Mt'!N216*'city lvl hist forec Mt'!$E216</f>
        <v>0</v>
      </c>
      <c r="O216" s="10">
        <f>'prov lvl hist forec Mt'!O216*'city lvl hist forec Mt'!$E216</f>
        <v>0</v>
      </c>
      <c r="P216" s="10">
        <f>'prov lvl hist forec Mt'!P216*'city lvl hist forec Mt'!$E216</f>
        <v>0</v>
      </c>
      <c r="Q216" s="10">
        <f>'prov lvl hist forec Mt'!Q216*'city lvl hist forec Mt'!$E216</f>
        <v>0</v>
      </c>
      <c r="R216" s="10">
        <f>'prov lvl hist forec Mt'!R216*'city lvl hist forec Mt'!$E216</f>
        <v>0</v>
      </c>
      <c r="S216" s="10">
        <f>'prov lvl hist forec Mt'!S216*'city lvl hist forec Mt'!$E216</f>
        <v>0</v>
      </c>
      <c r="T216" s="10">
        <f>'prov lvl hist forec Mt'!T216*'city lvl hist forec Mt'!$E216</f>
        <v>0</v>
      </c>
      <c r="U216" s="10">
        <f>'prov lvl hist forec Mt'!U216*'city lvl hist forec Mt'!$E216</f>
        <v>0</v>
      </c>
    </row>
    <row r="217" spans="1:21" x14ac:dyDescent="0.25">
      <c r="A217" t="s">
        <v>710</v>
      </c>
      <c r="B217" t="s">
        <v>711</v>
      </c>
      <c r="C217" t="s">
        <v>712</v>
      </c>
      <c r="D217" t="s">
        <v>50</v>
      </c>
      <c r="E217" s="5">
        <v>3.8797893743334623E-2</v>
      </c>
      <c r="F217" s="10">
        <f>'prov lvl hist forec Mt'!F217*'city lvl hist forec Mt'!$E217</f>
        <v>0</v>
      </c>
      <c r="G217" s="10">
        <f>'prov lvl hist forec Mt'!G217*'city lvl hist forec Mt'!$E217</f>
        <v>0</v>
      </c>
      <c r="H217" s="10">
        <f>'prov lvl hist forec Mt'!H217*'city lvl hist forec Mt'!$E217</f>
        <v>0</v>
      </c>
      <c r="I217" s="10">
        <f>'prov lvl hist forec Mt'!I217*'city lvl hist forec Mt'!$E217</f>
        <v>0</v>
      </c>
      <c r="J217" s="10">
        <f>'prov lvl hist forec Mt'!J217*'city lvl hist forec Mt'!$E217</f>
        <v>0</v>
      </c>
      <c r="K217" s="10">
        <f>'prov lvl hist forec Mt'!K217*'city lvl hist forec Mt'!$E217</f>
        <v>0</v>
      </c>
      <c r="L217" s="10">
        <f>'prov lvl hist forec Mt'!L217*'city lvl hist forec Mt'!$E217</f>
        <v>0</v>
      </c>
      <c r="M217" s="10">
        <f>'prov lvl hist forec Mt'!M217*'city lvl hist forec Mt'!$E217</f>
        <v>0</v>
      </c>
      <c r="N217" s="10">
        <f>'prov lvl hist forec Mt'!N217*'city lvl hist forec Mt'!$E217</f>
        <v>0</v>
      </c>
      <c r="O217" s="10">
        <f>'prov lvl hist forec Mt'!O217*'city lvl hist forec Mt'!$E217</f>
        <v>0</v>
      </c>
      <c r="P217" s="10">
        <f>'prov lvl hist forec Mt'!P217*'city lvl hist forec Mt'!$E217</f>
        <v>0</v>
      </c>
      <c r="Q217" s="10">
        <f>'prov lvl hist forec Mt'!Q217*'city lvl hist forec Mt'!$E217</f>
        <v>0</v>
      </c>
      <c r="R217" s="10">
        <f>'prov lvl hist forec Mt'!R217*'city lvl hist forec Mt'!$E217</f>
        <v>0</v>
      </c>
      <c r="S217" s="10">
        <f>'prov lvl hist forec Mt'!S217*'city lvl hist forec Mt'!$E217</f>
        <v>0</v>
      </c>
      <c r="T217" s="10">
        <f>'prov lvl hist forec Mt'!T217*'city lvl hist forec Mt'!$E217</f>
        <v>0</v>
      </c>
      <c r="U217" s="10">
        <f>'prov lvl hist forec Mt'!U217*'city lvl hist forec Mt'!$E217</f>
        <v>0</v>
      </c>
    </row>
    <row r="218" spans="1:21" x14ac:dyDescent="0.25">
      <c r="A218" t="s">
        <v>713</v>
      </c>
      <c r="B218" t="s">
        <v>714</v>
      </c>
      <c r="C218" t="s">
        <v>715</v>
      </c>
      <c r="D218" t="s">
        <v>63</v>
      </c>
      <c r="E218" s="5">
        <v>0</v>
      </c>
      <c r="F218" s="10">
        <f>'prov lvl hist forec Mt'!F218*'city lvl hist forec Mt'!$E218</f>
        <v>0</v>
      </c>
      <c r="G218" s="10">
        <f>'prov lvl hist forec Mt'!G218*'city lvl hist forec Mt'!$E218</f>
        <v>0</v>
      </c>
      <c r="H218" s="10">
        <f>'prov lvl hist forec Mt'!H218*'city lvl hist forec Mt'!$E218</f>
        <v>0</v>
      </c>
      <c r="I218" s="10">
        <f>'prov lvl hist forec Mt'!I218*'city lvl hist forec Mt'!$E218</f>
        <v>0</v>
      </c>
      <c r="J218" s="10">
        <f>'prov lvl hist forec Mt'!J218*'city lvl hist forec Mt'!$E218</f>
        <v>0</v>
      </c>
      <c r="K218" s="10">
        <f>'prov lvl hist forec Mt'!K218*'city lvl hist forec Mt'!$E218</f>
        <v>0</v>
      </c>
      <c r="L218" s="10">
        <f>'prov lvl hist forec Mt'!L218*'city lvl hist forec Mt'!$E218</f>
        <v>0</v>
      </c>
      <c r="M218" s="10">
        <f>'prov lvl hist forec Mt'!M218*'city lvl hist forec Mt'!$E218</f>
        <v>0</v>
      </c>
      <c r="N218" s="10">
        <f>'prov lvl hist forec Mt'!N218*'city lvl hist forec Mt'!$E218</f>
        <v>0</v>
      </c>
      <c r="O218" s="10">
        <f>'prov lvl hist forec Mt'!O218*'city lvl hist forec Mt'!$E218</f>
        <v>0</v>
      </c>
      <c r="P218" s="10">
        <f>'prov lvl hist forec Mt'!P218*'city lvl hist forec Mt'!$E218</f>
        <v>0</v>
      </c>
      <c r="Q218" s="10">
        <f>'prov lvl hist forec Mt'!Q218*'city lvl hist forec Mt'!$E218</f>
        <v>0</v>
      </c>
      <c r="R218" s="10">
        <f>'prov lvl hist forec Mt'!R218*'city lvl hist forec Mt'!$E218</f>
        <v>0</v>
      </c>
      <c r="S218" s="10">
        <f>'prov lvl hist forec Mt'!S218*'city lvl hist forec Mt'!$E218</f>
        <v>0</v>
      </c>
      <c r="T218" s="10">
        <f>'prov lvl hist forec Mt'!T218*'city lvl hist forec Mt'!$E218</f>
        <v>0</v>
      </c>
      <c r="U218" s="10">
        <f>'prov lvl hist forec Mt'!U218*'city lvl hist forec Mt'!$E218</f>
        <v>0</v>
      </c>
    </row>
    <row r="219" spans="1:21" x14ac:dyDescent="0.25">
      <c r="A219" t="s">
        <v>716</v>
      </c>
      <c r="B219" t="s">
        <v>717</v>
      </c>
      <c r="C219" t="s">
        <v>718</v>
      </c>
      <c r="D219" t="s">
        <v>39</v>
      </c>
      <c r="E219" s="5">
        <v>3.2407277282783711E-2</v>
      </c>
      <c r="F219" s="10">
        <f>'prov lvl hist forec Mt'!F219*'city lvl hist forec Mt'!$E219</f>
        <v>9.9509048662693347E-2</v>
      </c>
      <c r="G219" s="10">
        <f>'prov lvl hist forec Mt'!G219*'city lvl hist forec Mt'!$E219</f>
        <v>8.6783832142836859E-2</v>
      </c>
      <c r="H219" s="10">
        <f>'prov lvl hist forec Mt'!H219*'city lvl hist forec Mt'!$E219</f>
        <v>9.0386706726772112E-2</v>
      </c>
      <c r="I219" s="10">
        <f>'prov lvl hist forec Mt'!I219*'city lvl hist forec Mt'!$E219</f>
        <v>6.0408551793605728E-2</v>
      </c>
      <c r="J219" s="10">
        <f>'prov lvl hist forec Mt'!J219*'city lvl hist forec Mt'!$E219</f>
        <v>6.7178131960947476E-2</v>
      </c>
      <c r="K219" s="10">
        <f>'prov lvl hist forec Mt'!K219*'city lvl hist forec Mt'!$E219</f>
        <v>6.8845994530759555E-2</v>
      </c>
      <c r="L219" s="10">
        <f>'prov lvl hist forec Mt'!L219*'city lvl hist forec Mt'!$E219</f>
        <v>7.0555265896419014E-2</v>
      </c>
      <c r="M219" s="10">
        <f>'prov lvl hist forec Mt'!M219*'city lvl hist forec Mt'!$E219</f>
        <v>7.2306974133262897E-2</v>
      </c>
      <c r="N219" s="10">
        <f>'prov lvl hist forec Mt'!N219*'city lvl hist forec Mt'!$E219</f>
        <v>7.4102172841130298E-2</v>
      </c>
      <c r="O219" s="10">
        <f>'prov lvl hist forec Mt'!O219*'city lvl hist forec Mt'!$E219</f>
        <v>7.5941941778071204E-2</v>
      </c>
      <c r="P219" s="10">
        <f>'prov lvl hist forec Mt'!P219*'city lvl hist forec Mt'!$E219</f>
        <v>7.7827387509788237E-2</v>
      </c>
      <c r="Q219" s="10">
        <f>'prov lvl hist forec Mt'!Q219*'city lvl hist forec Mt'!$E219</f>
        <v>7.9759644075202932E-2</v>
      </c>
      <c r="R219" s="10">
        <f>'prov lvl hist forec Mt'!R219*'city lvl hist forec Mt'!$E219</f>
        <v>8.1739873668545876E-2</v>
      </c>
      <c r="S219" s="10">
        <f>'prov lvl hist forec Mt'!S219*'city lvl hist forec Mt'!$E219</f>
        <v>8.3769267338381595E-2</v>
      </c>
      <c r="T219" s="10">
        <f>'prov lvl hist forec Mt'!T219*'city lvl hist forec Mt'!$E219</f>
        <v>8.5849045703988575E-2</v>
      </c>
      <c r="U219" s="10">
        <f>'prov lvl hist forec Mt'!U219*'city lvl hist forec Mt'!$E219</f>
        <v>8.7980459689524906E-2</v>
      </c>
    </row>
    <row r="220" spans="1:21" x14ac:dyDescent="0.25">
      <c r="A220" t="s">
        <v>719</v>
      </c>
      <c r="B220" t="s">
        <v>720</v>
      </c>
      <c r="C220" t="s">
        <v>721</v>
      </c>
      <c r="D220" t="s">
        <v>62</v>
      </c>
      <c r="E220" s="5">
        <v>7.6900462613681733E-2</v>
      </c>
      <c r="F220" s="10">
        <f>'prov lvl hist forec Mt'!F220*'city lvl hist forec Mt'!$E220</f>
        <v>0</v>
      </c>
      <c r="G220" s="10">
        <f>'prov lvl hist forec Mt'!G220*'city lvl hist forec Mt'!$E220</f>
        <v>0</v>
      </c>
      <c r="H220" s="10">
        <f>'prov lvl hist forec Mt'!H220*'city lvl hist forec Mt'!$E220</f>
        <v>0</v>
      </c>
      <c r="I220" s="10">
        <f>'prov lvl hist forec Mt'!I220*'city lvl hist forec Mt'!$E220</f>
        <v>0</v>
      </c>
      <c r="J220" s="10">
        <f>'prov lvl hist forec Mt'!J220*'city lvl hist forec Mt'!$E220</f>
        <v>0</v>
      </c>
      <c r="K220" s="10">
        <f>'prov lvl hist forec Mt'!K220*'city lvl hist forec Mt'!$E220</f>
        <v>0</v>
      </c>
      <c r="L220" s="10">
        <f>'prov lvl hist forec Mt'!L220*'city lvl hist forec Mt'!$E220</f>
        <v>0</v>
      </c>
      <c r="M220" s="10">
        <f>'prov lvl hist forec Mt'!M220*'city lvl hist forec Mt'!$E220</f>
        <v>0</v>
      </c>
      <c r="N220" s="10">
        <f>'prov lvl hist forec Mt'!N220*'city lvl hist forec Mt'!$E220</f>
        <v>0</v>
      </c>
      <c r="O220" s="10">
        <f>'prov lvl hist forec Mt'!O220*'city lvl hist forec Mt'!$E220</f>
        <v>0</v>
      </c>
      <c r="P220" s="10">
        <f>'prov lvl hist forec Mt'!P220*'city lvl hist forec Mt'!$E220</f>
        <v>0</v>
      </c>
      <c r="Q220" s="10">
        <f>'prov lvl hist forec Mt'!Q220*'city lvl hist forec Mt'!$E220</f>
        <v>0</v>
      </c>
      <c r="R220" s="10">
        <f>'prov lvl hist forec Mt'!R220*'city lvl hist forec Mt'!$E220</f>
        <v>0</v>
      </c>
      <c r="S220" s="10">
        <f>'prov lvl hist forec Mt'!S220*'city lvl hist forec Mt'!$E220</f>
        <v>0</v>
      </c>
      <c r="T220" s="10">
        <f>'prov lvl hist forec Mt'!T220*'city lvl hist forec Mt'!$E220</f>
        <v>0</v>
      </c>
      <c r="U220" s="10">
        <f>'prov lvl hist forec Mt'!U220*'city lvl hist forec Mt'!$E220</f>
        <v>0</v>
      </c>
    </row>
    <row r="221" spans="1:21" x14ac:dyDescent="0.25">
      <c r="A221" t="s">
        <v>722</v>
      </c>
      <c r="B221" t="s">
        <v>723</v>
      </c>
      <c r="C221" t="s">
        <v>724</v>
      </c>
      <c r="D221" t="s">
        <v>40</v>
      </c>
      <c r="E221" s="5">
        <v>0</v>
      </c>
      <c r="F221" s="10">
        <f>'prov lvl hist forec Mt'!F221*'city lvl hist forec Mt'!$E221</f>
        <v>0</v>
      </c>
      <c r="G221" s="10">
        <f>'prov lvl hist forec Mt'!G221*'city lvl hist forec Mt'!$E221</f>
        <v>0</v>
      </c>
      <c r="H221" s="10">
        <f>'prov lvl hist forec Mt'!H221*'city lvl hist forec Mt'!$E221</f>
        <v>0</v>
      </c>
      <c r="I221" s="10">
        <f>'prov lvl hist forec Mt'!I221*'city lvl hist forec Mt'!$E221</f>
        <v>0</v>
      </c>
      <c r="J221" s="10">
        <f>'prov lvl hist forec Mt'!J221*'city lvl hist forec Mt'!$E221</f>
        <v>0</v>
      </c>
      <c r="K221" s="10">
        <f>'prov lvl hist forec Mt'!K221*'city lvl hist forec Mt'!$E221</f>
        <v>0</v>
      </c>
      <c r="L221" s="10">
        <f>'prov lvl hist forec Mt'!L221*'city lvl hist forec Mt'!$E221</f>
        <v>0</v>
      </c>
      <c r="M221" s="10">
        <f>'prov lvl hist forec Mt'!M221*'city lvl hist forec Mt'!$E221</f>
        <v>0</v>
      </c>
      <c r="N221" s="10">
        <f>'prov lvl hist forec Mt'!N221*'city lvl hist forec Mt'!$E221</f>
        <v>0</v>
      </c>
      <c r="O221" s="10">
        <f>'prov lvl hist forec Mt'!O221*'city lvl hist forec Mt'!$E221</f>
        <v>0</v>
      </c>
      <c r="P221" s="10">
        <f>'prov lvl hist forec Mt'!P221*'city lvl hist forec Mt'!$E221</f>
        <v>0</v>
      </c>
      <c r="Q221" s="10">
        <f>'prov lvl hist forec Mt'!Q221*'city lvl hist forec Mt'!$E221</f>
        <v>0</v>
      </c>
      <c r="R221" s="10">
        <f>'prov lvl hist forec Mt'!R221*'city lvl hist forec Mt'!$E221</f>
        <v>0</v>
      </c>
      <c r="S221" s="10">
        <f>'prov lvl hist forec Mt'!S221*'city lvl hist forec Mt'!$E221</f>
        <v>0</v>
      </c>
      <c r="T221" s="10">
        <f>'prov lvl hist forec Mt'!T221*'city lvl hist forec Mt'!$E221</f>
        <v>0</v>
      </c>
      <c r="U221" s="10">
        <f>'prov lvl hist forec Mt'!U221*'city lvl hist forec Mt'!$E221</f>
        <v>0</v>
      </c>
    </row>
    <row r="222" spans="1:21" x14ac:dyDescent="0.25">
      <c r="A222" t="s">
        <v>725</v>
      </c>
      <c r="B222" t="s">
        <v>726</v>
      </c>
      <c r="C222" t="s">
        <v>727</v>
      </c>
      <c r="D222" t="s">
        <v>38</v>
      </c>
      <c r="E222" s="5">
        <v>0</v>
      </c>
      <c r="F222" s="10">
        <f>'prov lvl hist forec Mt'!F222*'city lvl hist forec Mt'!$E222</f>
        <v>0</v>
      </c>
      <c r="G222" s="10">
        <f>'prov lvl hist forec Mt'!G222*'city lvl hist forec Mt'!$E222</f>
        <v>0</v>
      </c>
      <c r="H222" s="10">
        <f>'prov lvl hist forec Mt'!H222*'city lvl hist forec Mt'!$E222</f>
        <v>0</v>
      </c>
      <c r="I222" s="10">
        <f>'prov lvl hist forec Mt'!I222*'city lvl hist forec Mt'!$E222</f>
        <v>0</v>
      </c>
      <c r="J222" s="10">
        <f>'prov lvl hist forec Mt'!J222*'city lvl hist forec Mt'!$E222</f>
        <v>0</v>
      </c>
      <c r="K222" s="10">
        <f>'prov lvl hist forec Mt'!K222*'city lvl hist forec Mt'!$E222</f>
        <v>0</v>
      </c>
      <c r="L222" s="10">
        <f>'prov lvl hist forec Mt'!L222*'city lvl hist forec Mt'!$E222</f>
        <v>0</v>
      </c>
      <c r="M222" s="10">
        <f>'prov lvl hist forec Mt'!M222*'city lvl hist forec Mt'!$E222</f>
        <v>0</v>
      </c>
      <c r="N222" s="10">
        <f>'prov lvl hist forec Mt'!N222*'city lvl hist forec Mt'!$E222</f>
        <v>0</v>
      </c>
      <c r="O222" s="10">
        <f>'prov lvl hist forec Mt'!O222*'city lvl hist forec Mt'!$E222</f>
        <v>0</v>
      </c>
      <c r="P222" s="10">
        <f>'prov lvl hist forec Mt'!P222*'city lvl hist forec Mt'!$E222</f>
        <v>0</v>
      </c>
      <c r="Q222" s="10">
        <f>'prov lvl hist forec Mt'!Q222*'city lvl hist forec Mt'!$E222</f>
        <v>0</v>
      </c>
      <c r="R222" s="10">
        <f>'prov lvl hist forec Mt'!R222*'city lvl hist forec Mt'!$E222</f>
        <v>0</v>
      </c>
      <c r="S222" s="10">
        <f>'prov lvl hist forec Mt'!S222*'city lvl hist forec Mt'!$E222</f>
        <v>0</v>
      </c>
      <c r="T222" s="10">
        <f>'prov lvl hist forec Mt'!T222*'city lvl hist forec Mt'!$E222</f>
        <v>0</v>
      </c>
      <c r="U222" s="10">
        <f>'prov lvl hist forec Mt'!U222*'city lvl hist forec Mt'!$E222</f>
        <v>0</v>
      </c>
    </row>
    <row r="223" spans="1:21" x14ac:dyDescent="0.25">
      <c r="A223" t="s">
        <v>728</v>
      </c>
      <c r="B223" t="s">
        <v>729</v>
      </c>
      <c r="C223" t="s">
        <v>730</v>
      </c>
      <c r="D223" t="s">
        <v>42</v>
      </c>
      <c r="E223" s="5">
        <v>5.007684855601658E-2</v>
      </c>
      <c r="F223" s="10">
        <f>'prov lvl hist forec Mt'!F223*'city lvl hist forec Mt'!$E223</f>
        <v>0.12404607855154139</v>
      </c>
      <c r="G223" s="10">
        <f>'prov lvl hist forec Mt'!G223*'city lvl hist forec Mt'!$E223</f>
        <v>0.11286778781112797</v>
      </c>
      <c r="H223" s="10">
        <f>'prov lvl hist forec Mt'!H223*'city lvl hist forec Mt'!$E223</f>
        <v>0.13605395568539086</v>
      </c>
      <c r="I223" s="10">
        <f>'prov lvl hist forec Mt'!I223*'city lvl hist forec Mt'!$E223</f>
        <v>0.12712655613140164</v>
      </c>
      <c r="J223" s="10">
        <f>'prov lvl hist forec Mt'!J223*'city lvl hist forec Mt'!$E223</f>
        <v>0.14137277438324666</v>
      </c>
      <c r="K223" s="10">
        <f>'prov lvl hist forec Mt'!K223*'city lvl hist forec Mt'!$E223</f>
        <v>0.14488270167508291</v>
      </c>
      <c r="L223" s="10">
        <f>'prov lvl hist forec Mt'!L223*'city lvl hist forec Mt'!$E223</f>
        <v>0.14847977155606137</v>
      </c>
      <c r="M223" s="10">
        <f>'prov lvl hist forec Mt'!M223*'city lvl hist forec Mt'!$E223</f>
        <v>0.15216614755556915</v>
      </c>
      <c r="N223" s="10">
        <f>'prov lvl hist forec Mt'!N223*'city lvl hist forec Mt'!$E223</f>
        <v>0.15594404691793862</v>
      </c>
      <c r="O223" s="10">
        <f>'prov lvl hist forec Mt'!O223*'city lvl hist forec Mt'!$E223</f>
        <v>0.15981574193605327</v>
      </c>
      <c r="P223" s="10">
        <f>'prov lvl hist forec Mt'!P223*'city lvl hist forec Mt'!$E223</f>
        <v>0.16378356131806351</v>
      </c>
      <c r="Q223" s="10">
        <f>'prov lvl hist forec Mt'!Q223*'city lvl hist forec Mt'!$E223</f>
        <v>0.16784989158803471</v>
      </c>
      <c r="R223" s="10">
        <f>'prov lvl hist forec Mt'!R223*'city lvl hist forec Mt'!$E223</f>
        <v>0.17201717852136952</v>
      </c>
      <c r="S223" s="10">
        <f>'prov lvl hist forec Mt'!S223*'city lvl hist forec Mt'!$E223</f>
        <v>0.17628792861586842</v>
      </c>
      <c r="T223" s="10">
        <f>'prov lvl hist forec Mt'!T223*'city lvl hist forec Mt'!$E223</f>
        <v>0.18066471059931261</v>
      </c>
      <c r="U223" s="10">
        <f>'prov lvl hist forec Mt'!U223*'city lvl hist forec Mt'!$E223</f>
        <v>0.18515015697447668</v>
      </c>
    </row>
    <row r="224" spans="1:21" x14ac:dyDescent="0.25">
      <c r="A224" t="s">
        <v>731</v>
      </c>
      <c r="B224" t="s">
        <v>732</v>
      </c>
      <c r="C224" t="s">
        <v>733</v>
      </c>
      <c r="D224" t="s">
        <v>63</v>
      </c>
      <c r="E224" s="5">
        <v>5.407010232354021E-2</v>
      </c>
      <c r="F224" s="10">
        <f>'prov lvl hist forec Mt'!F224*'city lvl hist forec Mt'!$E224</f>
        <v>0</v>
      </c>
      <c r="G224" s="10">
        <f>'prov lvl hist forec Mt'!G224*'city lvl hist forec Mt'!$E224</f>
        <v>0</v>
      </c>
      <c r="H224" s="10">
        <f>'prov lvl hist forec Mt'!H224*'city lvl hist forec Mt'!$E224</f>
        <v>0</v>
      </c>
      <c r="I224" s="10">
        <f>'prov lvl hist forec Mt'!I224*'city lvl hist forec Mt'!$E224</f>
        <v>0</v>
      </c>
      <c r="J224" s="10">
        <f>'prov lvl hist forec Mt'!J224*'city lvl hist forec Mt'!$E224</f>
        <v>0</v>
      </c>
      <c r="K224" s="10">
        <f>'prov lvl hist forec Mt'!K224*'city lvl hist forec Mt'!$E224</f>
        <v>0</v>
      </c>
      <c r="L224" s="10">
        <f>'prov lvl hist forec Mt'!L224*'city lvl hist forec Mt'!$E224</f>
        <v>0</v>
      </c>
      <c r="M224" s="10">
        <f>'prov lvl hist forec Mt'!M224*'city lvl hist forec Mt'!$E224</f>
        <v>0</v>
      </c>
      <c r="N224" s="10">
        <f>'prov lvl hist forec Mt'!N224*'city lvl hist forec Mt'!$E224</f>
        <v>0</v>
      </c>
      <c r="O224" s="10">
        <f>'prov lvl hist forec Mt'!O224*'city lvl hist forec Mt'!$E224</f>
        <v>0</v>
      </c>
      <c r="P224" s="10">
        <f>'prov lvl hist forec Mt'!P224*'city lvl hist forec Mt'!$E224</f>
        <v>0</v>
      </c>
      <c r="Q224" s="10">
        <f>'prov lvl hist forec Mt'!Q224*'city lvl hist forec Mt'!$E224</f>
        <v>0</v>
      </c>
      <c r="R224" s="10">
        <f>'prov lvl hist forec Mt'!R224*'city lvl hist forec Mt'!$E224</f>
        <v>0</v>
      </c>
      <c r="S224" s="10">
        <f>'prov lvl hist forec Mt'!S224*'city lvl hist forec Mt'!$E224</f>
        <v>0</v>
      </c>
      <c r="T224" s="10">
        <f>'prov lvl hist forec Mt'!T224*'city lvl hist forec Mt'!$E224</f>
        <v>0</v>
      </c>
      <c r="U224" s="10">
        <f>'prov lvl hist forec Mt'!U224*'city lvl hist forec Mt'!$E224</f>
        <v>0</v>
      </c>
    </row>
    <row r="225" spans="1:21" x14ac:dyDescent="0.25">
      <c r="A225" t="s">
        <v>734</v>
      </c>
      <c r="B225" t="s">
        <v>735</v>
      </c>
      <c r="C225" t="s">
        <v>736</v>
      </c>
      <c r="D225" t="s">
        <v>45</v>
      </c>
      <c r="E225" s="5">
        <v>6.7939175150240255E-2</v>
      </c>
      <c r="F225" s="10">
        <f>'prov lvl hist forec Mt'!F225*'city lvl hist forec Mt'!$E225</f>
        <v>2.3949713340682063E-2</v>
      </c>
      <c r="G225" s="10">
        <f>'prov lvl hist forec Mt'!G225*'city lvl hist forec Mt'!$E225</f>
        <v>0</v>
      </c>
      <c r="H225" s="10">
        <f>'prov lvl hist forec Mt'!H225*'city lvl hist forec Mt'!$E225</f>
        <v>0</v>
      </c>
      <c r="I225" s="10">
        <f>'prov lvl hist forec Mt'!I225*'city lvl hist forec Mt'!$E225</f>
        <v>0</v>
      </c>
      <c r="J225" s="10">
        <f>'prov lvl hist forec Mt'!J225*'city lvl hist forec Mt'!$E225</f>
        <v>0</v>
      </c>
      <c r="K225" s="10">
        <f>'prov lvl hist forec Mt'!K225*'city lvl hist forec Mt'!$E225</f>
        <v>0</v>
      </c>
      <c r="L225" s="10">
        <f>'prov lvl hist forec Mt'!L225*'city lvl hist forec Mt'!$E225</f>
        <v>0</v>
      </c>
      <c r="M225" s="10">
        <f>'prov lvl hist forec Mt'!M225*'city lvl hist forec Mt'!$E225</f>
        <v>0</v>
      </c>
      <c r="N225" s="10">
        <f>'prov lvl hist forec Mt'!N225*'city lvl hist forec Mt'!$E225</f>
        <v>0</v>
      </c>
      <c r="O225" s="10">
        <f>'prov lvl hist forec Mt'!O225*'city lvl hist forec Mt'!$E225</f>
        <v>0</v>
      </c>
      <c r="P225" s="10">
        <f>'prov lvl hist forec Mt'!P225*'city lvl hist forec Mt'!$E225</f>
        <v>0</v>
      </c>
      <c r="Q225" s="10">
        <f>'prov lvl hist forec Mt'!Q225*'city lvl hist forec Mt'!$E225</f>
        <v>0</v>
      </c>
      <c r="R225" s="10">
        <f>'prov lvl hist forec Mt'!R225*'city lvl hist forec Mt'!$E225</f>
        <v>0</v>
      </c>
      <c r="S225" s="10">
        <f>'prov lvl hist forec Mt'!S225*'city lvl hist forec Mt'!$E225</f>
        <v>0</v>
      </c>
      <c r="T225" s="10">
        <f>'prov lvl hist forec Mt'!T225*'city lvl hist forec Mt'!$E225</f>
        <v>0</v>
      </c>
      <c r="U225" s="10">
        <f>'prov lvl hist forec Mt'!U225*'city lvl hist forec Mt'!$E225</f>
        <v>0</v>
      </c>
    </row>
    <row r="226" spans="1:21" x14ac:dyDescent="0.25">
      <c r="A226" t="s">
        <v>737</v>
      </c>
      <c r="B226" t="s">
        <v>735</v>
      </c>
      <c r="C226" t="s">
        <v>738</v>
      </c>
      <c r="D226" t="s">
        <v>40</v>
      </c>
      <c r="E226" s="5">
        <v>0.16603820755392992</v>
      </c>
      <c r="F226" s="10">
        <f>'prov lvl hist forec Mt'!F226*'city lvl hist forec Mt'!$E226</f>
        <v>0.26933589635851723</v>
      </c>
      <c r="G226" s="10">
        <f>'prov lvl hist forec Mt'!G226*'city lvl hist forec Mt'!$E226</f>
        <v>0.15550004876717549</v>
      </c>
      <c r="H226" s="10">
        <f>'prov lvl hist forec Mt'!H226*'city lvl hist forec Mt'!$E226</f>
        <v>0.31194822240468684</v>
      </c>
      <c r="I226" s="10">
        <f>'prov lvl hist forec Mt'!I226*'city lvl hist forec Mt'!$E226</f>
        <v>0.32560017365401012</v>
      </c>
      <c r="J226" s="10">
        <f>'prov lvl hist forec Mt'!J226*'city lvl hist forec Mt'!$E226</f>
        <v>0.36208799553694637</v>
      </c>
      <c r="K226" s="10">
        <f>'prov lvl hist forec Mt'!K226*'city lvl hist forec Mt'!$E226</f>
        <v>0.37107772176341275</v>
      </c>
      <c r="L226" s="10">
        <f>'prov lvl hist forec Mt'!L226*'city lvl hist forec Mt'!$E226</f>
        <v>0.38029064008302504</v>
      </c>
      <c r="M226" s="10">
        <f>'prov lvl hist forec Mt'!M226*'city lvl hist forec Mt'!$E226</f>
        <v>0.38973229178916469</v>
      </c>
      <c r="N226" s="10">
        <f>'prov lvl hist forec Mt'!N226*'city lvl hist forec Mt'!$E226</f>
        <v>0.39940835575146871</v>
      </c>
      <c r="O226" s="10">
        <f>'prov lvl hist forec Mt'!O226*'city lvl hist forec Mt'!$E226</f>
        <v>0.40932465183149835</v>
      </c>
      <c r="P226" s="10">
        <f>'prov lvl hist forec Mt'!P226*'city lvl hist forec Mt'!$E226</f>
        <v>0.41948714438321144</v>
      </c>
      <c r="Q226" s="10">
        <f>'prov lvl hist forec Mt'!Q226*'city lvl hist forec Mt'!$E226</f>
        <v>0.42990194584034092</v>
      </c>
      <c r="R226" s="10">
        <f>'prov lvl hist forec Mt'!R226*'city lvl hist forec Mt'!$E226</f>
        <v>0.4405753203928412</v>
      </c>
      <c r="S226" s="10">
        <f>'prov lvl hist forec Mt'!S226*'city lvl hist forec Mt'!$E226</f>
        <v>0.45151368775460948</v>
      </c>
      <c r="T226" s="10">
        <f>'prov lvl hist forec Mt'!T226*'city lvl hist forec Mt'!$E226</f>
        <v>0.46272362702475034</v>
      </c>
      <c r="U226" s="10">
        <f>'prov lvl hist forec Mt'!U226*'city lvl hist forec Mt'!$E226</f>
        <v>0.47421188064470682</v>
      </c>
    </row>
    <row r="227" spans="1:21" x14ac:dyDescent="0.25">
      <c r="A227" t="s">
        <v>739</v>
      </c>
      <c r="B227" t="s">
        <v>740</v>
      </c>
      <c r="C227" t="s">
        <v>741</v>
      </c>
      <c r="D227" t="s">
        <v>42</v>
      </c>
      <c r="E227" s="5">
        <v>0</v>
      </c>
      <c r="F227" s="10">
        <f>'prov lvl hist forec Mt'!F227*'city lvl hist forec Mt'!$E227</f>
        <v>0</v>
      </c>
      <c r="G227" s="10">
        <f>'prov lvl hist forec Mt'!G227*'city lvl hist forec Mt'!$E227</f>
        <v>0</v>
      </c>
      <c r="H227" s="10">
        <f>'prov lvl hist forec Mt'!H227*'city lvl hist forec Mt'!$E227</f>
        <v>0</v>
      </c>
      <c r="I227" s="10">
        <f>'prov lvl hist forec Mt'!I227*'city lvl hist forec Mt'!$E227</f>
        <v>0</v>
      </c>
      <c r="J227" s="10">
        <f>'prov lvl hist forec Mt'!J227*'city lvl hist forec Mt'!$E227</f>
        <v>0</v>
      </c>
      <c r="K227" s="10">
        <f>'prov lvl hist forec Mt'!K227*'city lvl hist forec Mt'!$E227</f>
        <v>0</v>
      </c>
      <c r="L227" s="10">
        <f>'prov lvl hist forec Mt'!L227*'city lvl hist forec Mt'!$E227</f>
        <v>0</v>
      </c>
      <c r="M227" s="10">
        <f>'prov lvl hist forec Mt'!M227*'city lvl hist forec Mt'!$E227</f>
        <v>0</v>
      </c>
      <c r="N227" s="10">
        <f>'prov lvl hist forec Mt'!N227*'city lvl hist forec Mt'!$E227</f>
        <v>0</v>
      </c>
      <c r="O227" s="10">
        <f>'prov lvl hist forec Mt'!O227*'city lvl hist forec Mt'!$E227</f>
        <v>0</v>
      </c>
      <c r="P227" s="10">
        <f>'prov lvl hist forec Mt'!P227*'city lvl hist forec Mt'!$E227</f>
        <v>0</v>
      </c>
      <c r="Q227" s="10">
        <f>'prov lvl hist forec Mt'!Q227*'city lvl hist forec Mt'!$E227</f>
        <v>0</v>
      </c>
      <c r="R227" s="10">
        <f>'prov lvl hist forec Mt'!R227*'city lvl hist forec Mt'!$E227</f>
        <v>0</v>
      </c>
      <c r="S227" s="10">
        <f>'prov lvl hist forec Mt'!S227*'city lvl hist forec Mt'!$E227</f>
        <v>0</v>
      </c>
      <c r="T227" s="10">
        <f>'prov lvl hist forec Mt'!T227*'city lvl hist forec Mt'!$E227</f>
        <v>0</v>
      </c>
      <c r="U227" s="10">
        <f>'prov lvl hist forec Mt'!U227*'city lvl hist forec Mt'!$E227</f>
        <v>0</v>
      </c>
    </row>
    <row r="228" spans="1:21" x14ac:dyDescent="0.25">
      <c r="A228" t="s">
        <v>742</v>
      </c>
      <c r="B228" t="s">
        <v>743</v>
      </c>
      <c r="C228" t="s">
        <v>744</v>
      </c>
      <c r="D228" t="s">
        <v>50</v>
      </c>
      <c r="E228" s="5">
        <v>2.9224593575248675E-2</v>
      </c>
      <c r="F228" s="10">
        <f>'prov lvl hist forec Mt'!F228*'city lvl hist forec Mt'!$E228</f>
        <v>0</v>
      </c>
      <c r="G228" s="10">
        <f>'prov lvl hist forec Mt'!G228*'city lvl hist forec Mt'!$E228</f>
        <v>0</v>
      </c>
      <c r="H228" s="10">
        <f>'prov lvl hist forec Mt'!H228*'city lvl hist forec Mt'!$E228</f>
        <v>0</v>
      </c>
      <c r="I228" s="10">
        <f>'prov lvl hist forec Mt'!I228*'city lvl hist forec Mt'!$E228</f>
        <v>0</v>
      </c>
      <c r="J228" s="10">
        <f>'prov lvl hist forec Mt'!J228*'city lvl hist forec Mt'!$E228</f>
        <v>0</v>
      </c>
      <c r="K228" s="10">
        <f>'prov lvl hist forec Mt'!K228*'city lvl hist forec Mt'!$E228</f>
        <v>0</v>
      </c>
      <c r="L228" s="10">
        <f>'prov lvl hist forec Mt'!L228*'city lvl hist forec Mt'!$E228</f>
        <v>0</v>
      </c>
      <c r="M228" s="10">
        <f>'prov lvl hist forec Mt'!M228*'city lvl hist forec Mt'!$E228</f>
        <v>0</v>
      </c>
      <c r="N228" s="10">
        <f>'prov lvl hist forec Mt'!N228*'city lvl hist forec Mt'!$E228</f>
        <v>0</v>
      </c>
      <c r="O228" s="10">
        <f>'prov lvl hist forec Mt'!O228*'city lvl hist forec Mt'!$E228</f>
        <v>0</v>
      </c>
      <c r="P228" s="10">
        <f>'prov lvl hist forec Mt'!P228*'city lvl hist forec Mt'!$E228</f>
        <v>0</v>
      </c>
      <c r="Q228" s="10">
        <f>'prov lvl hist forec Mt'!Q228*'city lvl hist forec Mt'!$E228</f>
        <v>0</v>
      </c>
      <c r="R228" s="10">
        <f>'prov lvl hist forec Mt'!R228*'city lvl hist forec Mt'!$E228</f>
        <v>0</v>
      </c>
      <c r="S228" s="10">
        <f>'prov lvl hist forec Mt'!S228*'city lvl hist forec Mt'!$E228</f>
        <v>0</v>
      </c>
      <c r="T228" s="10">
        <f>'prov lvl hist forec Mt'!T228*'city lvl hist forec Mt'!$E228</f>
        <v>0</v>
      </c>
      <c r="U228" s="10">
        <f>'prov lvl hist forec Mt'!U228*'city lvl hist forec Mt'!$E228</f>
        <v>0</v>
      </c>
    </row>
    <row r="229" spans="1:21" x14ac:dyDescent="0.25">
      <c r="A229" t="s">
        <v>745</v>
      </c>
      <c r="B229" t="s">
        <v>746</v>
      </c>
      <c r="C229" t="s">
        <v>747</v>
      </c>
      <c r="D229" t="s">
        <v>42</v>
      </c>
      <c r="E229" s="5">
        <v>0</v>
      </c>
      <c r="F229" s="10">
        <f>'prov lvl hist forec Mt'!F229*'city lvl hist forec Mt'!$E229</f>
        <v>0</v>
      </c>
      <c r="G229" s="10">
        <f>'prov lvl hist forec Mt'!G229*'city lvl hist forec Mt'!$E229</f>
        <v>0</v>
      </c>
      <c r="H229" s="10">
        <f>'prov lvl hist forec Mt'!H229*'city lvl hist forec Mt'!$E229</f>
        <v>0</v>
      </c>
      <c r="I229" s="10">
        <f>'prov lvl hist forec Mt'!I229*'city lvl hist forec Mt'!$E229</f>
        <v>0</v>
      </c>
      <c r="J229" s="10">
        <f>'prov lvl hist forec Mt'!J229*'city lvl hist forec Mt'!$E229</f>
        <v>0</v>
      </c>
      <c r="K229" s="10">
        <f>'prov lvl hist forec Mt'!K229*'city lvl hist forec Mt'!$E229</f>
        <v>0</v>
      </c>
      <c r="L229" s="10">
        <f>'prov lvl hist forec Mt'!L229*'city lvl hist forec Mt'!$E229</f>
        <v>0</v>
      </c>
      <c r="M229" s="10">
        <f>'prov lvl hist forec Mt'!M229*'city lvl hist forec Mt'!$E229</f>
        <v>0</v>
      </c>
      <c r="N229" s="10">
        <f>'prov lvl hist forec Mt'!N229*'city lvl hist forec Mt'!$E229</f>
        <v>0</v>
      </c>
      <c r="O229" s="10">
        <f>'prov lvl hist forec Mt'!O229*'city lvl hist forec Mt'!$E229</f>
        <v>0</v>
      </c>
      <c r="P229" s="10">
        <f>'prov lvl hist forec Mt'!P229*'city lvl hist forec Mt'!$E229</f>
        <v>0</v>
      </c>
      <c r="Q229" s="10">
        <f>'prov lvl hist forec Mt'!Q229*'city lvl hist forec Mt'!$E229</f>
        <v>0</v>
      </c>
      <c r="R229" s="10">
        <f>'prov lvl hist forec Mt'!R229*'city lvl hist forec Mt'!$E229</f>
        <v>0</v>
      </c>
      <c r="S229" s="10">
        <f>'prov lvl hist forec Mt'!S229*'city lvl hist forec Mt'!$E229</f>
        <v>0</v>
      </c>
      <c r="T229" s="10">
        <f>'prov lvl hist forec Mt'!T229*'city lvl hist forec Mt'!$E229</f>
        <v>0</v>
      </c>
      <c r="U229" s="10">
        <f>'prov lvl hist forec Mt'!U229*'city lvl hist forec Mt'!$E229</f>
        <v>0</v>
      </c>
    </row>
    <row r="230" spans="1:21" x14ac:dyDescent="0.25">
      <c r="A230" t="s">
        <v>748</v>
      </c>
      <c r="B230" t="s">
        <v>749</v>
      </c>
      <c r="C230" t="s">
        <v>750</v>
      </c>
      <c r="D230" t="s">
        <v>41</v>
      </c>
      <c r="E230" s="5">
        <v>0</v>
      </c>
      <c r="F230" s="10">
        <f>'prov lvl hist forec Mt'!F230*'city lvl hist forec Mt'!$E230</f>
        <v>0</v>
      </c>
      <c r="G230" s="10">
        <f>'prov lvl hist forec Mt'!G230*'city lvl hist forec Mt'!$E230</f>
        <v>0</v>
      </c>
      <c r="H230" s="10">
        <f>'prov lvl hist forec Mt'!H230*'city lvl hist forec Mt'!$E230</f>
        <v>0</v>
      </c>
      <c r="I230" s="10">
        <f>'prov lvl hist forec Mt'!I230*'city lvl hist forec Mt'!$E230</f>
        <v>0</v>
      </c>
      <c r="J230" s="10">
        <f>'prov lvl hist forec Mt'!J230*'city lvl hist forec Mt'!$E230</f>
        <v>0</v>
      </c>
      <c r="K230" s="10">
        <f>'prov lvl hist forec Mt'!K230*'city lvl hist forec Mt'!$E230</f>
        <v>0</v>
      </c>
      <c r="L230" s="10">
        <f>'prov lvl hist forec Mt'!L230*'city lvl hist forec Mt'!$E230</f>
        <v>0</v>
      </c>
      <c r="M230" s="10">
        <f>'prov lvl hist forec Mt'!M230*'city lvl hist forec Mt'!$E230</f>
        <v>0</v>
      </c>
      <c r="N230" s="10">
        <f>'prov lvl hist forec Mt'!N230*'city lvl hist forec Mt'!$E230</f>
        <v>0</v>
      </c>
      <c r="O230" s="10">
        <f>'prov lvl hist forec Mt'!O230*'city lvl hist forec Mt'!$E230</f>
        <v>0</v>
      </c>
      <c r="P230" s="10">
        <f>'prov lvl hist forec Mt'!P230*'city lvl hist forec Mt'!$E230</f>
        <v>0</v>
      </c>
      <c r="Q230" s="10">
        <f>'prov lvl hist forec Mt'!Q230*'city lvl hist forec Mt'!$E230</f>
        <v>0</v>
      </c>
      <c r="R230" s="10">
        <f>'prov lvl hist forec Mt'!R230*'city lvl hist forec Mt'!$E230</f>
        <v>0</v>
      </c>
      <c r="S230" s="10">
        <f>'prov lvl hist forec Mt'!S230*'city lvl hist forec Mt'!$E230</f>
        <v>0</v>
      </c>
      <c r="T230" s="10">
        <f>'prov lvl hist forec Mt'!T230*'city lvl hist forec Mt'!$E230</f>
        <v>0</v>
      </c>
      <c r="U230" s="10">
        <f>'prov lvl hist forec Mt'!U230*'city lvl hist forec Mt'!$E230</f>
        <v>0</v>
      </c>
    </row>
    <row r="231" spans="1:21" x14ac:dyDescent="0.25">
      <c r="A231" t="s">
        <v>751</v>
      </c>
      <c r="B231" t="s">
        <v>752</v>
      </c>
      <c r="C231" t="s">
        <v>753</v>
      </c>
      <c r="D231" t="s">
        <v>54</v>
      </c>
      <c r="E231" s="5">
        <v>0</v>
      </c>
      <c r="F231" s="10">
        <f>'prov lvl hist forec Mt'!F231*'city lvl hist forec Mt'!$E231</f>
        <v>0</v>
      </c>
      <c r="G231" s="10">
        <f>'prov lvl hist forec Mt'!G231*'city lvl hist forec Mt'!$E231</f>
        <v>0</v>
      </c>
      <c r="H231" s="10">
        <f>'prov lvl hist forec Mt'!H231*'city lvl hist forec Mt'!$E231</f>
        <v>0</v>
      </c>
      <c r="I231" s="10">
        <f>'prov lvl hist forec Mt'!I231*'city lvl hist forec Mt'!$E231</f>
        <v>0</v>
      </c>
      <c r="J231" s="10">
        <f>'prov lvl hist forec Mt'!J231*'city lvl hist forec Mt'!$E231</f>
        <v>0</v>
      </c>
      <c r="K231" s="10">
        <f>'prov lvl hist forec Mt'!K231*'city lvl hist forec Mt'!$E231</f>
        <v>0</v>
      </c>
      <c r="L231" s="10">
        <f>'prov lvl hist forec Mt'!L231*'city lvl hist forec Mt'!$E231</f>
        <v>0</v>
      </c>
      <c r="M231" s="10">
        <f>'prov lvl hist forec Mt'!M231*'city lvl hist forec Mt'!$E231</f>
        <v>0</v>
      </c>
      <c r="N231" s="10">
        <f>'prov lvl hist forec Mt'!N231*'city lvl hist forec Mt'!$E231</f>
        <v>0</v>
      </c>
      <c r="O231" s="10">
        <f>'prov lvl hist forec Mt'!O231*'city lvl hist forec Mt'!$E231</f>
        <v>0</v>
      </c>
      <c r="P231" s="10">
        <f>'prov lvl hist forec Mt'!P231*'city lvl hist forec Mt'!$E231</f>
        <v>0</v>
      </c>
      <c r="Q231" s="10">
        <f>'prov lvl hist forec Mt'!Q231*'city lvl hist forec Mt'!$E231</f>
        <v>0</v>
      </c>
      <c r="R231" s="10">
        <f>'prov lvl hist forec Mt'!R231*'city lvl hist forec Mt'!$E231</f>
        <v>0</v>
      </c>
      <c r="S231" s="10">
        <f>'prov lvl hist forec Mt'!S231*'city lvl hist forec Mt'!$E231</f>
        <v>0</v>
      </c>
      <c r="T231" s="10">
        <f>'prov lvl hist forec Mt'!T231*'city lvl hist forec Mt'!$E231</f>
        <v>0</v>
      </c>
      <c r="U231" s="10">
        <f>'prov lvl hist forec Mt'!U231*'city lvl hist forec Mt'!$E231</f>
        <v>0</v>
      </c>
    </row>
    <row r="232" spans="1:21" x14ac:dyDescent="0.25">
      <c r="A232" t="s">
        <v>754</v>
      </c>
      <c r="B232" t="s">
        <v>755</v>
      </c>
      <c r="C232" t="s">
        <v>756</v>
      </c>
      <c r="D232" t="s">
        <v>48</v>
      </c>
      <c r="E232" s="5">
        <v>0</v>
      </c>
      <c r="F232" s="10">
        <f>'prov lvl hist forec Mt'!F232*'city lvl hist forec Mt'!$E232</f>
        <v>0</v>
      </c>
      <c r="G232" s="10">
        <f>'prov lvl hist forec Mt'!G232*'city lvl hist forec Mt'!$E232</f>
        <v>0</v>
      </c>
      <c r="H232" s="10">
        <f>'prov lvl hist forec Mt'!H232*'city lvl hist forec Mt'!$E232</f>
        <v>0</v>
      </c>
      <c r="I232" s="10">
        <f>'prov lvl hist forec Mt'!I232*'city lvl hist forec Mt'!$E232</f>
        <v>0</v>
      </c>
      <c r="J232" s="10">
        <f>'prov lvl hist forec Mt'!J232*'city lvl hist forec Mt'!$E232</f>
        <v>0</v>
      </c>
      <c r="K232" s="10">
        <f>'prov lvl hist forec Mt'!K232*'city lvl hist forec Mt'!$E232</f>
        <v>0</v>
      </c>
      <c r="L232" s="10">
        <f>'prov lvl hist forec Mt'!L232*'city lvl hist forec Mt'!$E232</f>
        <v>0</v>
      </c>
      <c r="M232" s="10">
        <f>'prov lvl hist forec Mt'!M232*'city lvl hist forec Mt'!$E232</f>
        <v>0</v>
      </c>
      <c r="N232" s="10">
        <f>'prov lvl hist forec Mt'!N232*'city lvl hist forec Mt'!$E232</f>
        <v>0</v>
      </c>
      <c r="O232" s="10">
        <f>'prov lvl hist forec Mt'!O232*'city lvl hist forec Mt'!$E232</f>
        <v>0</v>
      </c>
      <c r="P232" s="10">
        <f>'prov lvl hist forec Mt'!P232*'city lvl hist forec Mt'!$E232</f>
        <v>0</v>
      </c>
      <c r="Q232" s="10">
        <f>'prov lvl hist forec Mt'!Q232*'city lvl hist forec Mt'!$E232</f>
        <v>0</v>
      </c>
      <c r="R232" s="10">
        <f>'prov lvl hist forec Mt'!R232*'city lvl hist forec Mt'!$E232</f>
        <v>0</v>
      </c>
      <c r="S232" s="10">
        <f>'prov lvl hist forec Mt'!S232*'city lvl hist forec Mt'!$E232</f>
        <v>0</v>
      </c>
      <c r="T232" s="10">
        <f>'prov lvl hist forec Mt'!T232*'city lvl hist forec Mt'!$E232</f>
        <v>0</v>
      </c>
      <c r="U232" s="10">
        <f>'prov lvl hist forec Mt'!U232*'city lvl hist forec Mt'!$E232</f>
        <v>0</v>
      </c>
    </row>
    <row r="233" spans="1:21" x14ac:dyDescent="0.25">
      <c r="A233" t="s">
        <v>757</v>
      </c>
      <c r="B233" t="s">
        <v>758</v>
      </c>
      <c r="C233" t="s">
        <v>759</v>
      </c>
      <c r="D233" t="s">
        <v>44</v>
      </c>
      <c r="E233" s="5">
        <v>0</v>
      </c>
      <c r="F233" s="10">
        <f>'prov lvl hist forec Mt'!F233*'city lvl hist forec Mt'!$E233</f>
        <v>0</v>
      </c>
      <c r="G233" s="10">
        <f>'prov lvl hist forec Mt'!G233*'city lvl hist forec Mt'!$E233</f>
        <v>0</v>
      </c>
      <c r="H233" s="10">
        <f>'prov lvl hist forec Mt'!H233*'city lvl hist forec Mt'!$E233</f>
        <v>0</v>
      </c>
      <c r="I233" s="10">
        <f>'prov lvl hist forec Mt'!I233*'city lvl hist forec Mt'!$E233</f>
        <v>0</v>
      </c>
      <c r="J233" s="10">
        <f>'prov lvl hist forec Mt'!J233*'city lvl hist forec Mt'!$E233</f>
        <v>0</v>
      </c>
      <c r="K233" s="10">
        <f>'prov lvl hist forec Mt'!K233*'city lvl hist forec Mt'!$E233</f>
        <v>0</v>
      </c>
      <c r="L233" s="10">
        <f>'prov lvl hist forec Mt'!L233*'city lvl hist forec Mt'!$E233</f>
        <v>0</v>
      </c>
      <c r="M233" s="10">
        <f>'prov lvl hist forec Mt'!M233*'city lvl hist forec Mt'!$E233</f>
        <v>0</v>
      </c>
      <c r="N233" s="10">
        <f>'prov lvl hist forec Mt'!N233*'city lvl hist forec Mt'!$E233</f>
        <v>0</v>
      </c>
      <c r="O233" s="10">
        <f>'prov lvl hist forec Mt'!O233*'city lvl hist forec Mt'!$E233</f>
        <v>0</v>
      </c>
      <c r="P233" s="10">
        <f>'prov lvl hist forec Mt'!P233*'city lvl hist forec Mt'!$E233</f>
        <v>0</v>
      </c>
      <c r="Q233" s="10">
        <f>'prov lvl hist forec Mt'!Q233*'city lvl hist forec Mt'!$E233</f>
        <v>0</v>
      </c>
      <c r="R233" s="10">
        <f>'prov lvl hist forec Mt'!R233*'city lvl hist forec Mt'!$E233</f>
        <v>0</v>
      </c>
      <c r="S233" s="10">
        <f>'prov lvl hist forec Mt'!S233*'city lvl hist forec Mt'!$E233</f>
        <v>0</v>
      </c>
      <c r="T233" s="10">
        <f>'prov lvl hist forec Mt'!T233*'city lvl hist forec Mt'!$E233</f>
        <v>0</v>
      </c>
      <c r="U233" s="10">
        <f>'prov lvl hist forec Mt'!U233*'city lvl hist forec Mt'!$E233</f>
        <v>0</v>
      </c>
    </row>
    <row r="234" spans="1:21" x14ac:dyDescent="0.25">
      <c r="A234" t="s">
        <v>760</v>
      </c>
      <c r="B234" t="s">
        <v>761</v>
      </c>
      <c r="C234" t="s">
        <v>762</v>
      </c>
      <c r="D234" t="s">
        <v>54</v>
      </c>
      <c r="E234" s="5">
        <v>0</v>
      </c>
      <c r="F234" s="10">
        <f>'prov lvl hist forec Mt'!F234*'city lvl hist forec Mt'!$E234</f>
        <v>0</v>
      </c>
      <c r="G234" s="10">
        <f>'prov lvl hist forec Mt'!G234*'city lvl hist forec Mt'!$E234</f>
        <v>0</v>
      </c>
      <c r="H234" s="10">
        <f>'prov lvl hist forec Mt'!H234*'city lvl hist forec Mt'!$E234</f>
        <v>0</v>
      </c>
      <c r="I234" s="10">
        <f>'prov lvl hist forec Mt'!I234*'city lvl hist forec Mt'!$E234</f>
        <v>0</v>
      </c>
      <c r="J234" s="10">
        <f>'prov lvl hist forec Mt'!J234*'city lvl hist forec Mt'!$E234</f>
        <v>0</v>
      </c>
      <c r="K234" s="10">
        <f>'prov lvl hist forec Mt'!K234*'city lvl hist forec Mt'!$E234</f>
        <v>0</v>
      </c>
      <c r="L234" s="10">
        <f>'prov lvl hist forec Mt'!L234*'city lvl hist forec Mt'!$E234</f>
        <v>0</v>
      </c>
      <c r="M234" s="10">
        <f>'prov lvl hist forec Mt'!M234*'city lvl hist forec Mt'!$E234</f>
        <v>0</v>
      </c>
      <c r="N234" s="10">
        <f>'prov lvl hist forec Mt'!N234*'city lvl hist forec Mt'!$E234</f>
        <v>0</v>
      </c>
      <c r="O234" s="10">
        <f>'prov lvl hist forec Mt'!O234*'city lvl hist forec Mt'!$E234</f>
        <v>0</v>
      </c>
      <c r="P234" s="10">
        <f>'prov lvl hist forec Mt'!P234*'city lvl hist forec Mt'!$E234</f>
        <v>0</v>
      </c>
      <c r="Q234" s="10">
        <f>'prov lvl hist forec Mt'!Q234*'city lvl hist forec Mt'!$E234</f>
        <v>0</v>
      </c>
      <c r="R234" s="10">
        <f>'prov lvl hist forec Mt'!R234*'city lvl hist forec Mt'!$E234</f>
        <v>0</v>
      </c>
      <c r="S234" s="10">
        <f>'prov lvl hist forec Mt'!S234*'city lvl hist forec Mt'!$E234</f>
        <v>0</v>
      </c>
      <c r="T234" s="10">
        <f>'prov lvl hist forec Mt'!T234*'city lvl hist forec Mt'!$E234</f>
        <v>0</v>
      </c>
      <c r="U234" s="10">
        <f>'prov lvl hist forec Mt'!U234*'city lvl hist forec Mt'!$E234</f>
        <v>0</v>
      </c>
    </row>
    <row r="235" spans="1:21" x14ac:dyDescent="0.25">
      <c r="A235" t="s">
        <v>763</v>
      </c>
      <c r="B235" t="s">
        <v>764</v>
      </c>
      <c r="C235" t="s">
        <v>765</v>
      </c>
      <c r="D235" t="s">
        <v>40</v>
      </c>
      <c r="E235" s="5">
        <v>0</v>
      </c>
      <c r="F235" s="10">
        <f>'prov lvl hist forec Mt'!F235*'city lvl hist forec Mt'!$E235</f>
        <v>0</v>
      </c>
      <c r="G235" s="10">
        <f>'prov lvl hist forec Mt'!G235*'city lvl hist forec Mt'!$E235</f>
        <v>0</v>
      </c>
      <c r="H235" s="10">
        <f>'prov lvl hist forec Mt'!H235*'city lvl hist forec Mt'!$E235</f>
        <v>0</v>
      </c>
      <c r="I235" s="10">
        <f>'prov lvl hist forec Mt'!I235*'city lvl hist forec Mt'!$E235</f>
        <v>0</v>
      </c>
      <c r="J235" s="10">
        <f>'prov lvl hist forec Mt'!J235*'city lvl hist forec Mt'!$E235</f>
        <v>0</v>
      </c>
      <c r="K235" s="10">
        <f>'prov lvl hist forec Mt'!K235*'city lvl hist forec Mt'!$E235</f>
        <v>0</v>
      </c>
      <c r="L235" s="10">
        <f>'prov lvl hist forec Mt'!L235*'city lvl hist forec Mt'!$E235</f>
        <v>0</v>
      </c>
      <c r="M235" s="10">
        <f>'prov lvl hist forec Mt'!M235*'city lvl hist forec Mt'!$E235</f>
        <v>0</v>
      </c>
      <c r="N235" s="10">
        <f>'prov lvl hist forec Mt'!N235*'city lvl hist forec Mt'!$E235</f>
        <v>0</v>
      </c>
      <c r="O235" s="10">
        <f>'prov lvl hist forec Mt'!O235*'city lvl hist forec Mt'!$E235</f>
        <v>0</v>
      </c>
      <c r="P235" s="10">
        <f>'prov lvl hist forec Mt'!P235*'city lvl hist forec Mt'!$E235</f>
        <v>0</v>
      </c>
      <c r="Q235" s="10">
        <f>'prov lvl hist forec Mt'!Q235*'city lvl hist forec Mt'!$E235</f>
        <v>0</v>
      </c>
      <c r="R235" s="10">
        <f>'prov lvl hist forec Mt'!R235*'city lvl hist forec Mt'!$E235</f>
        <v>0</v>
      </c>
      <c r="S235" s="10">
        <f>'prov lvl hist forec Mt'!S235*'city lvl hist forec Mt'!$E235</f>
        <v>0</v>
      </c>
      <c r="T235" s="10">
        <f>'prov lvl hist forec Mt'!T235*'city lvl hist forec Mt'!$E235</f>
        <v>0</v>
      </c>
      <c r="U235" s="10">
        <f>'prov lvl hist forec Mt'!U235*'city lvl hist forec Mt'!$E235</f>
        <v>0</v>
      </c>
    </row>
    <row r="236" spans="1:21" x14ac:dyDescent="0.25">
      <c r="A236" t="s">
        <v>766</v>
      </c>
      <c r="B236" t="s">
        <v>767</v>
      </c>
      <c r="C236" t="s">
        <v>768</v>
      </c>
      <c r="D236" t="s">
        <v>46</v>
      </c>
      <c r="E236" s="5">
        <v>0</v>
      </c>
      <c r="F236" s="10">
        <f>'prov lvl hist forec Mt'!F236*'city lvl hist forec Mt'!$E236</f>
        <v>0</v>
      </c>
      <c r="G236" s="10">
        <f>'prov lvl hist forec Mt'!G236*'city lvl hist forec Mt'!$E236</f>
        <v>0</v>
      </c>
      <c r="H236" s="10">
        <f>'prov lvl hist forec Mt'!H236*'city lvl hist forec Mt'!$E236</f>
        <v>0</v>
      </c>
      <c r="I236" s="10">
        <f>'prov lvl hist forec Mt'!I236*'city lvl hist forec Mt'!$E236</f>
        <v>0</v>
      </c>
      <c r="J236" s="10">
        <f>'prov lvl hist forec Mt'!J236*'city lvl hist forec Mt'!$E236</f>
        <v>0</v>
      </c>
      <c r="K236" s="10">
        <f>'prov lvl hist forec Mt'!K236*'city lvl hist forec Mt'!$E236</f>
        <v>0</v>
      </c>
      <c r="L236" s="10">
        <f>'prov lvl hist forec Mt'!L236*'city lvl hist forec Mt'!$E236</f>
        <v>0</v>
      </c>
      <c r="M236" s="10">
        <f>'prov lvl hist forec Mt'!M236*'city lvl hist forec Mt'!$E236</f>
        <v>0</v>
      </c>
      <c r="N236" s="10">
        <f>'prov lvl hist forec Mt'!N236*'city lvl hist forec Mt'!$E236</f>
        <v>0</v>
      </c>
      <c r="O236" s="10">
        <f>'prov lvl hist forec Mt'!O236*'city lvl hist forec Mt'!$E236</f>
        <v>0</v>
      </c>
      <c r="P236" s="10">
        <f>'prov lvl hist forec Mt'!P236*'city lvl hist forec Mt'!$E236</f>
        <v>0</v>
      </c>
      <c r="Q236" s="10">
        <f>'prov lvl hist forec Mt'!Q236*'city lvl hist forec Mt'!$E236</f>
        <v>0</v>
      </c>
      <c r="R236" s="10">
        <f>'prov lvl hist forec Mt'!R236*'city lvl hist forec Mt'!$E236</f>
        <v>0</v>
      </c>
      <c r="S236" s="10">
        <f>'prov lvl hist forec Mt'!S236*'city lvl hist forec Mt'!$E236</f>
        <v>0</v>
      </c>
      <c r="T236" s="10">
        <f>'prov lvl hist forec Mt'!T236*'city lvl hist forec Mt'!$E236</f>
        <v>0</v>
      </c>
      <c r="U236" s="10">
        <f>'prov lvl hist forec Mt'!U236*'city lvl hist forec Mt'!$E236</f>
        <v>0</v>
      </c>
    </row>
    <row r="237" spans="1:21" x14ac:dyDescent="0.25">
      <c r="A237" t="s">
        <v>769</v>
      </c>
      <c r="B237" t="s">
        <v>770</v>
      </c>
      <c r="C237" t="s">
        <v>771</v>
      </c>
      <c r="D237" t="s">
        <v>47</v>
      </c>
      <c r="E237" s="5">
        <v>5.1433361430241277E-2</v>
      </c>
      <c r="F237" s="10">
        <f>'prov lvl hist forec Mt'!F237*'city lvl hist forec Mt'!$E237</f>
        <v>0.96373792149077464</v>
      </c>
      <c r="G237" s="10">
        <f>'prov lvl hist forec Mt'!G237*'city lvl hist forec Mt'!$E237</f>
        <v>1.1699805057660067</v>
      </c>
      <c r="H237" s="10">
        <f>'prov lvl hist forec Mt'!H237*'city lvl hist forec Mt'!$E237</f>
        <v>1.3863083583421223</v>
      </c>
      <c r="I237" s="10">
        <f>'prov lvl hist forec Mt'!I237*'city lvl hist forec Mt'!$E237</f>
        <v>1.4370862378977762</v>
      </c>
      <c r="J237" s="10">
        <f>'prov lvl hist forec Mt'!J237*'city lvl hist forec Mt'!$E237</f>
        <v>1.5981308285390357</v>
      </c>
      <c r="K237" s="10">
        <f>'prov lvl hist forec Mt'!K237*'city lvl hist forec Mt'!$E237</f>
        <v>1.6378083621765076</v>
      </c>
      <c r="L237" s="10">
        <f>'prov lvl hist forec Mt'!L237*'city lvl hist forec Mt'!$E237</f>
        <v>1.6784709883029292</v>
      </c>
      <c r="M237" s="10">
        <f>'prov lvl hist forec Mt'!M237*'city lvl hist forec Mt'!$E237</f>
        <v>1.720143164265389</v>
      </c>
      <c r="N237" s="10">
        <f>'prov lvl hist forec Mt'!N237*'city lvl hist forec Mt'!$E237</f>
        <v>1.7628499546248493</v>
      </c>
      <c r="O237" s="10">
        <f>'prov lvl hist forec Mt'!O237*'city lvl hist forec Mt'!$E237</f>
        <v>1.8066170462317273</v>
      </c>
      <c r="P237" s="10">
        <f>'prov lvl hist forec Mt'!P237*'city lvl hist forec Mt'!$E237</f>
        <v>1.8514707636757612</v>
      </c>
      <c r="Q237" s="10">
        <f>'prov lvl hist forec Mt'!Q237*'city lvl hist forec Mt'!$E237</f>
        <v>1.8974380851194617</v>
      </c>
      <c r="R237" s="10">
        <f>'prov lvl hist forec Mt'!R237*'city lvl hist forec Mt'!$E237</f>
        <v>1.9445466585246638</v>
      </c>
      <c r="S237" s="10">
        <f>'prov lvl hist forec Mt'!S237*'city lvl hist forec Mt'!$E237</f>
        <v>1.9928248182819468</v>
      </c>
      <c r="T237" s="10">
        <f>'prov lvl hist forec Mt'!T237*'city lvl hist forec Mt'!$E237</f>
        <v>2.0423016022529152</v>
      </c>
      <c r="U237" s="10">
        <f>'prov lvl hist forec Mt'!U237*'city lvl hist forec Mt'!$E237</f>
        <v>2.0930067692356027</v>
      </c>
    </row>
    <row r="238" spans="1:21" x14ac:dyDescent="0.25">
      <c r="A238" t="s">
        <v>772</v>
      </c>
      <c r="B238" t="s">
        <v>773</v>
      </c>
      <c r="C238" t="s">
        <v>774</v>
      </c>
      <c r="D238" t="s">
        <v>42</v>
      </c>
      <c r="E238" s="5">
        <v>8.6128016108398583E-2</v>
      </c>
      <c r="F238" s="10">
        <f>'prov lvl hist forec Mt'!F238*'city lvl hist forec Mt'!$E238</f>
        <v>0.21334894187120729</v>
      </c>
      <c r="G238" s="10">
        <f>'prov lvl hist forec Mt'!G238*'city lvl hist forec Mt'!$E238</f>
        <v>0.19412321116497624</v>
      </c>
      <c r="H238" s="10">
        <f>'prov lvl hist forec Mt'!H238*'city lvl hist forec Mt'!$E238</f>
        <v>0.23400149220202482</v>
      </c>
      <c r="I238" s="10">
        <f>'prov lvl hist forec Mt'!I238*'city lvl hist forec Mt'!$E238</f>
        <v>0.21864710719650685</v>
      </c>
      <c r="J238" s="10">
        <f>'prov lvl hist forec Mt'!J238*'city lvl hist forec Mt'!$E238</f>
        <v>0.2431494181537576</v>
      </c>
      <c r="K238" s="10">
        <f>'prov lvl hist forec Mt'!K238*'city lvl hist forec Mt'!$E238</f>
        <v>0.24918620127904592</v>
      </c>
      <c r="L238" s="10">
        <f>'prov lvl hist forec Mt'!L238*'city lvl hist forec Mt'!$E238</f>
        <v>0.25537286241259138</v>
      </c>
      <c r="M238" s="10">
        <f>'prov lvl hist forec Mt'!M238*'city lvl hist forec Mt'!$E238</f>
        <v>0.26171312264506302</v>
      </c>
      <c r="N238" s="10">
        <f>'prov lvl hist forec Mt'!N238*'city lvl hist forec Mt'!$E238</f>
        <v>0.2682107954523702</v>
      </c>
      <c r="O238" s="10">
        <f>'prov lvl hist forec Mt'!O238*'city lvl hist forec Mt'!$E238</f>
        <v>0.27486978898935305</v>
      </c>
      <c r="P238" s="10">
        <f>'prov lvl hist forec Mt'!P238*'city lvl hist forec Mt'!$E238</f>
        <v>0.28169410844042075</v>
      </c>
      <c r="Q238" s="10">
        <f>'prov lvl hist forec Mt'!Q238*'city lvl hist forec Mt'!$E238</f>
        <v>0.28868785842854916</v>
      </c>
      <c r="R238" s="10">
        <f>'prov lvl hist forec Mt'!R238*'city lvl hist forec Mt'!$E238</f>
        <v>0.29585524548408815</v>
      </c>
      <c r="S238" s="10">
        <f>'prov lvl hist forec Mt'!S238*'city lvl hist forec Mt'!$E238</f>
        <v>0.30320058057486338</v>
      </c>
      <c r="T238" s="10">
        <f>'prov lvl hist forec Mt'!T238*'city lvl hist forec Mt'!$E238</f>
        <v>0.3107282816990935</v>
      </c>
      <c r="U238" s="10">
        <f>'prov lvl hist forec Mt'!U238*'city lvl hist forec Mt'!$E238</f>
        <v>0.31844287654268366</v>
      </c>
    </row>
    <row r="239" spans="1:21" x14ac:dyDescent="0.25">
      <c r="A239" t="s">
        <v>775</v>
      </c>
      <c r="B239" t="s">
        <v>776</v>
      </c>
      <c r="C239" t="s">
        <v>777</v>
      </c>
      <c r="D239" t="s">
        <v>57</v>
      </c>
      <c r="E239" s="5">
        <v>3.4575944463761749E-2</v>
      </c>
      <c r="F239" s="10">
        <f>'prov lvl hist forec Mt'!F239*'city lvl hist forec Mt'!$E239</f>
        <v>6.6893705964652328E-2</v>
      </c>
      <c r="G239" s="10">
        <f>'prov lvl hist forec Mt'!G239*'city lvl hist forec Mt'!$E239</f>
        <v>2.9995657615453711E-2</v>
      </c>
      <c r="H239" s="10">
        <f>'prov lvl hist forec Mt'!H239*'city lvl hist forec Mt'!$E239</f>
        <v>4.747237732122038E-2</v>
      </c>
      <c r="I239" s="10">
        <f>'prov lvl hist forec Mt'!I239*'city lvl hist forec Mt'!$E239</f>
        <v>5.6687980362550294E-2</v>
      </c>
      <c r="J239" s="10">
        <f>'prov lvl hist forec Mt'!J239*'city lvl hist forec Mt'!$E239</f>
        <v>6.3040621109511544E-2</v>
      </c>
      <c r="K239" s="10">
        <f>'prov lvl hist forec Mt'!K239*'city lvl hist forec Mt'!$E239</f>
        <v>6.4605759782724148E-2</v>
      </c>
      <c r="L239" s="10">
        <f>'prov lvl hist forec Mt'!L239*'city lvl hist forec Mt'!$E239</f>
        <v>6.6209756878066378E-2</v>
      </c>
      <c r="M239" s="10">
        <f>'prov lvl hist forec Mt'!M239*'city lvl hist forec Mt'!$E239</f>
        <v>6.7853577151566688E-2</v>
      </c>
      <c r="N239" s="10">
        <f>'prov lvl hist forec Mt'!N239*'city lvl hist forec Mt'!$E239</f>
        <v>6.9538209311697963E-2</v>
      </c>
      <c r="O239" s="10">
        <f>'prov lvl hist forec Mt'!O239*'city lvl hist forec Mt'!$E239</f>
        <v>7.1264666614055824E-2</v>
      </c>
      <c r="P239" s="10">
        <f>'prov lvl hist forec Mt'!P239*'city lvl hist forec Mt'!$E239</f>
        <v>7.3033987470801573E-2</v>
      </c>
      <c r="Q239" s="10">
        <f>'prov lvl hist forec Mt'!Q239*'city lvl hist forec Mt'!$E239</f>
        <v>7.4847236075235607E-2</v>
      </c>
      <c r="R239" s="10">
        <f>'prov lvl hist forec Mt'!R239*'city lvl hist forec Mt'!$E239</f>
        <v>7.6705503041878037E-2</v>
      </c>
      <c r="S239" s="10">
        <f>'prov lvl hist forec Mt'!S239*'city lvl hist forec Mt'!$E239</f>
        <v>7.8609906062440227E-2</v>
      </c>
      <c r="T239" s="10">
        <f>'prov lvl hist forec Mt'!T239*'city lvl hist forec Mt'!$E239</f>
        <v>8.0561590578083001E-2</v>
      </c>
      <c r="U239" s="10">
        <f>'prov lvl hist forec Mt'!U239*'city lvl hist forec Mt'!$E239</f>
        <v>8.2561730468364875E-2</v>
      </c>
    </row>
    <row r="240" spans="1:21" x14ac:dyDescent="0.25">
      <c r="A240" t="s">
        <v>778</v>
      </c>
      <c r="B240" t="s">
        <v>779</v>
      </c>
      <c r="C240" t="s">
        <v>780</v>
      </c>
      <c r="D240" t="s">
        <v>43</v>
      </c>
      <c r="E240" s="5">
        <v>0</v>
      </c>
      <c r="F240" s="10">
        <f>'prov lvl hist forec Mt'!F240*'city lvl hist forec Mt'!$E240</f>
        <v>0</v>
      </c>
      <c r="G240" s="10">
        <f>'prov lvl hist forec Mt'!G240*'city lvl hist forec Mt'!$E240</f>
        <v>0</v>
      </c>
      <c r="H240" s="10">
        <f>'prov lvl hist forec Mt'!H240*'city lvl hist forec Mt'!$E240</f>
        <v>0</v>
      </c>
      <c r="I240" s="10">
        <f>'prov lvl hist forec Mt'!I240*'city lvl hist forec Mt'!$E240</f>
        <v>0</v>
      </c>
      <c r="J240" s="10">
        <f>'prov lvl hist forec Mt'!J240*'city lvl hist forec Mt'!$E240</f>
        <v>0</v>
      </c>
      <c r="K240" s="10">
        <f>'prov lvl hist forec Mt'!K240*'city lvl hist forec Mt'!$E240</f>
        <v>0</v>
      </c>
      <c r="L240" s="10">
        <f>'prov lvl hist forec Mt'!L240*'city lvl hist forec Mt'!$E240</f>
        <v>0</v>
      </c>
      <c r="M240" s="10">
        <f>'prov lvl hist forec Mt'!M240*'city lvl hist forec Mt'!$E240</f>
        <v>0</v>
      </c>
      <c r="N240" s="10">
        <f>'prov lvl hist forec Mt'!N240*'city lvl hist forec Mt'!$E240</f>
        <v>0</v>
      </c>
      <c r="O240" s="10">
        <f>'prov lvl hist forec Mt'!O240*'city lvl hist forec Mt'!$E240</f>
        <v>0</v>
      </c>
      <c r="P240" s="10">
        <f>'prov lvl hist forec Mt'!P240*'city lvl hist forec Mt'!$E240</f>
        <v>0</v>
      </c>
      <c r="Q240" s="10">
        <f>'prov lvl hist forec Mt'!Q240*'city lvl hist forec Mt'!$E240</f>
        <v>0</v>
      </c>
      <c r="R240" s="10">
        <f>'prov lvl hist forec Mt'!R240*'city lvl hist forec Mt'!$E240</f>
        <v>0</v>
      </c>
      <c r="S240" s="10">
        <f>'prov lvl hist forec Mt'!S240*'city lvl hist forec Mt'!$E240</f>
        <v>0</v>
      </c>
      <c r="T240" s="10">
        <f>'prov lvl hist forec Mt'!T240*'city lvl hist forec Mt'!$E240</f>
        <v>0</v>
      </c>
      <c r="U240" s="10">
        <f>'prov lvl hist forec Mt'!U240*'city lvl hist forec Mt'!$E240</f>
        <v>0</v>
      </c>
    </row>
    <row r="241" spans="1:21" x14ac:dyDescent="0.25">
      <c r="A241" t="s">
        <v>781</v>
      </c>
      <c r="B241" t="s">
        <v>782</v>
      </c>
      <c r="C241" t="s">
        <v>783</v>
      </c>
      <c r="D241" t="s">
        <v>38</v>
      </c>
      <c r="E241" s="5">
        <v>0</v>
      </c>
      <c r="F241" s="10">
        <f>'prov lvl hist forec Mt'!F241*'city lvl hist forec Mt'!$E241</f>
        <v>0</v>
      </c>
      <c r="G241" s="10">
        <f>'prov lvl hist forec Mt'!G241*'city lvl hist forec Mt'!$E241</f>
        <v>0</v>
      </c>
      <c r="H241" s="10">
        <f>'prov lvl hist forec Mt'!H241*'city lvl hist forec Mt'!$E241</f>
        <v>0</v>
      </c>
      <c r="I241" s="10">
        <f>'prov lvl hist forec Mt'!I241*'city lvl hist forec Mt'!$E241</f>
        <v>0</v>
      </c>
      <c r="J241" s="10">
        <f>'prov lvl hist forec Mt'!J241*'city lvl hist forec Mt'!$E241</f>
        <v>0</v>
      </c>
      <c r="K241" s="10">
        <f>'prov lvl hist forec Mt'!K241*'city lvl hist forec Mt'!$E241</f>
        <v>0</v>
      </c>
      <c r="L241" s="10">
        <f>'prov lvl hist forec Mt'!L241*'city lvl hist forec Mt'!$E241</f>
        <v>0</v>
      </c>
      <c r="M241" s="10">
        <f>'prov lvl hist forec Mt'!M241*'city lvl hist forec Mt'!$E241</f>
        <v>0</v>
      </c>
      <c r="N241" s="10">
        <f>'prov lvl hist forec Mt'!N241*'city lvl hist forec Mt'!$E241</f>
        <v>0</v>
      </c>
      <c r="O241" s="10">
        <f>'prov lvl hist forec Mt'!O241*'city lvl hist forec Mt'!$E241</f>
        <v>0</v>
      </c>
      <c r="P241" s="10">
        <f>'prov lvl hist forec Mt'!P241*'city lvl hist forec Mt'!$E241</f>
        <v>0</v>
      </c>
      <c r="Q241" s="10">
        <f>'prov lvl hist forec Mt'!Q241*'city lvl hist forec Mt'!$E241</f>
        <v>0</v>
      </c>
      <c r="R241" s="10">
        <f>'prov lvl hist forec Mt'!R241*'city lvl hist forec Mt'!$E241</f>
        <v>0</v>
      </c>
      <c r="S241" s="10">
        <f>'prov lvl hist forec Mt'!S241*'city lvl hist forec Mt'!$E241</f>
        <v>0</v>
      </c>
      <c r="T241" s="10">
        <f>'prov lvl hist forec Mt'!T241*'city lvl hist forec Mt'!$E241</f>
        <v>0</v>
      </c>
      <c r="U241" s="10">
        <f>'prov lvl hist forec Mt'!U241*'city lvl hist forec Mt'!$E241</f>
        <v>0</v>
      </c>
    </row>
    <row r="242" spans="1:21" x14ac:dyDescent="0.25">
      <c r="A242" t="s">
        <v>784</v>
      </c>
      <c r="B242" t="s">
        <v>785</v>
      </c>
      <c r="C242" t="s">
        <v>786</v>
      </c>
      <c r="D242" t="s">
        <v>50</v>
      </c>
      <c r="E242" s="5">
        <v>1.9520281334991861E-2</v>
      </c>
      <c r="F242" s="10">
        <f>'prov lvl hist forec Mt'!F242*'city lvl hist forec Mt'!$E242</f>
        <v>0</v>
      </c>
      <c r="G242" s="10">
        <f>'prov lvl hist forec Mt'!G242*'city lvl hist forec Mt'!$E242</f>
        <v>0</v>
      </c>
      <c r="H242" s="10">
        <f>'prov lvl hist forec Mt'!H242*'city lvl hist forec Mt'!$E242</f>
        <v>0</v>
      </c>
      <c r="I242" s="10">
        <f>'prov lvl hist forec Mt'!I242*'city lvl hist forec Mt'!$E242</f>
        <v>0</v>
      </c>
      <c r="J242" s="10">
        <f>'prov lvl hist forec Mt'!J242*'city lvl hist forec Mt'!$E242</f>
        <v>0</v>
      </c>
      <c r="K242" s="10">
        <f>'prov lvl hist forec Mt'!K242*'city lvl hist forec Mt'!$E242</f>
        <v>0</v>
      </c>
      <c r="L242" s="10">
        <f>'prov lvl hist forec Mt'!L242*'city lvl hist forec Mt'!$E242</f>
        <v>0</v>
      </c>
      <c r="M242" s="10">
        <f>'prov lvl hist forec Mt'!M242*'city lvl hist forec Mt'!$E242</f>
        <v>0</v>
      </c>
      <c r="N242" s="10">
        <f>'prov lvl hist forec Mt'!N242*'city lvl hist forec Mt'!$E242</f>
        <v>0</v>
      </c>
      <c r="O242" s="10">
        <f>'prov lvl hist forec Mt'!O242*'city lvl hist forec Mt'!$E242</f>
        <v>0</v>
      </c>
      <c r="P242" s="10">
        <f>'prov lvl hist forec Mt'!P242*'city lvl hist forec Mt'!$E242</f>
        <v>0</v>
      </c>
      <c r="Q242" s="10">
        <f>'prov lvl hist forec Mt'!Q242*'city lvl hist forec Mt'!$E242</f>
        <v>0</v>
      </c>
      <c r="R242" s="10">
        <f>'prov lvl hist forec Mt'!R242*'city lvl hist forec Mt'!$E242</f>
        <v>0</v>
      </c>
      <c r="S242" s="10">
        <f>'prov lvl hist forec Mt'!S242*'city lvl hist forec Mt'!$E242</f>
        <v>0</v>
      </c>
      <c r="T242" s="10">
        <f>'prov lvl hist forec Mt'!T242*'city lvl hist forec Mt'!$E242</f>
        <v>0</v>
      </c>
      <c r="U242" s="10">
        <f>'prov lvl hist forec Mt'!U242*'city lvl hist forec Mt'!$E242</f>
        <v>0</v>
      </c>
    </row>
    <row r="243" spans="1:21" x14ac:dyDescent="0.25">
      <c r="A243" t="s">
        <v>787</v>
      </c>
      <c r="B243" t="s">
        <v>40</v>
      </c>
      <c r="C243" t="s">
        <v>788</v>
      </c>
      <c r="D243" t="s">
        <v>40</v>
      </c>
      <c r="E243" s="5">
        <v>0.11278824059580472</v>
      </c>
      <c r="F243" s="10">
        <f>'prov lvl hist forec Mt'!F243*'city lvl hist forec Mt'!$E243</f>
        <v>0.18295741882002844</v>
      </c>
      <c r="G243" s="10">
        <f>'prov lvl hist forec Mt'!G243*'city lvl hist forec Mt'!$E243</f>
        <v>0.10562976540995814</v>
      </c>
      <c r="H243" s="10">
        <f>'prov lvl hist forec Mt'!H243*'city lvl hist forec Mt'!$E243</f>
        <v>0.21190358340013682</v>
      </c>
      <c r="I243" s="10">
        <f>'prov lvl hist forec Mt'!I243*'city lvl hist forec Mt'!$E243</f>
        <v>0.22117722941688719</v>
      </c>
      <c r="J243" s="10">
        <f>'prov lvl hist forec Mt'!J243*'city lvl hist forec Mt'!$E243</f>
        <v>0.24596307415694671</v>
      </c>
      <c r="K243" s="10">
        <f>'prov lvl hist forec Mt'!K243*'city lvl hist forec Mt'!$E243</f>
        <v>0.25206971322188465</v>
      </c>
      <c r="L243" s="10">
        <f>'prov lvl hist forec Mt'!L243*'city lvl hist forec Mt'!$E243</f>
        <v>0.25832796464082036</v>
      </c>
      <c r="M243" s="10">
        <f>'prov lvl hist forec Mt'!M243*'city lvl hist forec Mt'!$E243</f>
        <v>0.26474159256382712</v>
      </c>
      <c r="N243" s="10">
        <f>'prov lvl hist forec Mt'!N243*'city lvl hist forec Mt'!$E243</f>
        <v>0.27131445459527415</v>
      </c>
      <c r="O243" s="10">
        <f>'prov lvl hist forec Mt'!O243*'city lvl hist forec Mt'!$E243</f>
        <v>0.2780505041140594</v>
      </c>
      <c r="P243" s="10">
        <f>'prov lvl hist forec Mt'!P243*'city lvl hist forec Mt'!$E243</f>
        <v>0.28495379265144855</v>
      </c>
      <c r="Q243" s="10">
        <f>'prov lvl hist forec Mt'!Q243*'city lvl hist forec Mt'!$E243</f>
        <v>0.29202847232794843</v>
      </c>
      <c r="R243" s="10">
        <f>'prov lvl hist forec Mt'!R243*'city lvl hist forec Mt'!$E243</f>
        <v>0.29927879835068349</v>
      </c>
      <c r="S243" s="10">
        <f>'prov lvl hist forec Mt'!S243*'city lvl hist forec Mt'!$E243</f>
        <v>0.30670913157277452</v>
      </c>
      <c r="T243" s="10">
        <f>'prov lvl hist forec Mt'!T243*'city lvl hist forec Mt'!$E243</f>
        <v>0.31432394111626072</v>
      </c>
      <c r="U243" s="10">
        <f>'prov lvl hist forec Mt'!U243*'city lvl hist forec Mt'!$E243</f>
        <v>0.32212780706014243</v>
      </c>
    </row>
    <row r="244" spans="1:21" x14ac:dyDescent="0.25">
      <c r="A244" t="s">
        <v>789</v>
      </c>
      <c r="B244" t="s">
        <v>790</v>
      </c>
      <c r="C244" t="s">
        <v>791</v>
      </c>
      <c r="D244" t="s">
        <v>46</v>
      </c>
      <c r="E244" s="5">
        <v>0.1339954069177183</v>
      </c>
      <c r="F244" s="10">
        <f>'prov lvl hist forec Mt'!F244*'city lvl hist forec Mt'!$E244</f>
        <v>3.2846011338070347</v>
      </c>
      <c r="G244" s="10">
        <f>'prov lvl hist forec Mt'!G244*'city lvl hist forec Mt'!$E244</f>
        <v>3.2880322670974258</v>
      </c>
      <c r="H244" s="10">
        <f>'prov lvl hist forec Mt'!H244*'city lvl hist forec Mt'!$E244</f>
        <v>3.2064836419354328</v>
      </c>
      <c r="I244" s="10">
        <f>'prov lvl hist forec Mt'!I244*'city lvl hist forec Mt'!$E244</f>
        <v>3.4817135910537473</v>
      </c>
      <c r="J244" s="10">
        <f>'prov lvl hist forec Mt'!J244*'city lvl hist forec Mt'!$E244</f>
        <v>3.8718858195635608</v>
      </c>
      <c r="K244" s="10">
        <f>'prov lvl hist forec Mt'!K244*'city lvl hist forec Mt'!$E244</f>
        <v>3.9680149205750368</v>
      </c>
      <c r="L244" s="10">
        <f>'prov lvl hist forec Mt'!L244*'city lvl hist forec Mt'!$E244</f>
        <v>4.0665306632624079</v>
      </c>
      <c r="M244" s="10">
        <f>'prov lvl hist forec Mt'!M244*'city lvl hist forec Mt'!$E244</f>
        <v>4.167492301883013</v>
      </c>
      <c r="N244" s="10">
        <f>'prov lvl hist forec Mt'!N244*'city lvl hist forec Mt'!$E244</f>
        <v>4.2709605618270583</v>
      </c>
      <c r="O244" s="10">
        <f>'prov lvl hist forec Mt'!O244*'city lvl hist forec Mt'!$E244</f>
        <v>4.3769976761421141</v>
      </c>
      <c r="P244" s="10">
        <f>'prov lvl hist forec Mt'!P244*'city lvl hist forec Mt'!$E244</f>
        <v>4.4856674229644238</v>
      </c>
      <c r="Q244" s="10">
        <f>'prov lvl hist forec Mt'!Q244*'city lvl hist forec Mt'!$E244</f>
        <v>4.597035163879533</v>
      </c>
      <c r="R244" s="10">
        <f>'prov lvl hist forec Mt'!R244*'city lvl hist forec Mt'!$E244</f>
        <v>4.7111678832353165</v>
      </c>
      <c r="S244" s="10">
        <f>'prov lvl hist forec Mt'!S244*'city lvl hist forec Mt'!$E244</f>
        <v>4.828134228431054</v>
      </c>
      <c r="T244" s="10">
        <f>'prov lvl hist forec Mt'!T244*'city lvl hist forec Mt'!$E244</f>
        <v>4.9480045512067745</v>
      </c>
      <c r="U244" s="10">
        <f>'prov lvl hist forec Mt'!U244*'city lvl hist forec Mt'!$E244</f>
        <v>5.0708509499577108</v>
      </c>
    </row>
    <row r="245" spans="1:21" x14ac:dyDescent="0.25">
      <c r="A245" t="s">
        <v>792</v>
      </c>
      <c r="B245" t="s">
        <v>793</v>
      </c>
      <c r="C245" t="s">
        <v>794</v>
      </c>
      <c r="D245" t="s">
        <v>57</v>
      </c>
      <c r="E245" s="5">
        <v>4.1519194285330838E-2</v>
      </c>
      <c r="F245" s="10">
        <f>'prov lvl hist forec Mt'!F245*'city lvl hist forec Mt'!$E245</f>
        <v>8.0326736333206888E-2</v>
      </c>
      <c r="G245" s="10">
        <f>'prov lvl hist forec Mt'!G245*'city lvl hist forec Mt'!$E245</f>
        <v>3.6019132826799756E-2</v>
      </c>
      <c r="H245" s="10">
        <f>'prov lvl hist forec Mt'!H245*'city lvl hist forec Mt'!$E245</f>
        <v>5.7005380120622812E-2</v>
      </c>
      <c r="I245" s="10">
        <f>'prov lvl hist forec Mt'!I245*'city lvl hist forec Mt'!$E245</f>
        <v>6.8071582911713086E-2</v>
      </c>
      <c r="J245" s="10">
        <f>'prov lvl hist forec Mt'!J245*'city lvl hist forec Mt'!$E245</f>
        <v>7.5699907444523193E-2</v>
      </c>
      <c r="K245" s="10">
        <f>'prov lvl hist forec Mt'!K245*'city lvl hist forec Mt'!$E245</f>
        <v>7.7579344077836468E-2</v>
      </c>
      <c r="L245" s="10">
        <f>'prov lvl hist forec Mt'!L245*'city lvl hist forec Mt'!$E245</f>
        <v>7.9505442354180542E-2</v>
      </c>
      <c r="M245" s="10">
        <f>'prov lvl hist forec Mt'!M245*'city lvl hist forec Mt'!$E245</f>
        <v>8.1479360763760264E-2</v>
      </c>
      <c r="N245" s="10">
        <f>'prov lvl hist forec Mt'!N245*'city lvl hist forec Mt'!$E245</f>
        <v>8.35022865591529E-2</v>
      </c>
      <c r="O245" s="10">
        <f>'prov lvl hist forec Mt'!O245*'city lvl hist forec Mt'!$E245</f>
        <v>8.5575436469404853E-2</v>
      </c>
      <c r="P245" s="10">
        <f>'prov lvl hist forec Mt'!P245*'city lvl hist forec Mt'!$E245</f>
        <v>8.7700057431857728E-2</v>
      </c>
      <c r="Q245" s="10">
        <f>'prov lvl hist forec Mt'!Q245*'city lvl hist forec Mt'!$E245</f>
        <v>8.9877427342143351E-2</v>
      </c>
      <c r="R245" s="10">
        <f>'prov lvl hist forec Mt'!R245*'city lvl hist forec Mt'!$E245</f>
        <v>9.210885582279997E-2</v>
      </c>
      <c r="S245" s="10">
        <f>'prov lvl hist forec Mt'!S245*'city lvl hist forec Mt'!$E245</f>
        <v>9.4395685010970468E-2</v>
      </c>
      <c r="T245" s="10">
        <f>'prov lvl hist forec Mt'!T245*'city lvl hist forec Mt'!$E245</f>
        <v>9.6739290365657801E-2</v>
      </c>
      <c r="U245" s="10">
        <f>'prov lvl hist forec Mt'!U245*'city lvl hist forec Mt'!$E245</f>
        <v>9.9141081495022057E-2</v>
      </c>
    </row>
    <row r="246" spans="1:21" x14ac:dyDescent="0.25">
      <c r="A246" t="s">
        <v>795</v>
      </c>
      <c r="B246" t="s">
        <v>796</v>
      </c>
      <c r="C246" t="s">
        <v>797</v>
      </c>
      <c r="D246" t="s">
        <v>38</v>
      </c>
      <c r="E246" s="5">
        <v>7.9504176334161195E-2</v>
      </c>
      <c r="F246" s="10">
        <f>'prov lvl hist forec Mt'!F246*'city lvl hist forec Mt'!$E246</f>
        <v>1.2719219913921951</v>
      </c>
      <c r="G246" s="10">
        <f>'prov lvl hist forec Mt'!G246*'city lvl hist forec Mt'!$E246</f>
        <v>1.4942727207171873</v>
      </c>
      <c r="H246" s="10">
        <f>'prov lvl hist forec Mt'!H246*'city lvl hist forec Mt'!$E246</f>
        <v>1.7320664682671287</v>
      </c>
      <c r="I246" s="10">
        <f>'prov lvl hist forec Mt'!I246*'city lvl hist forec Mt'!$E246</f>
        <v>1.7549412651304421</v>
      </c>
      <c r="J246" s="10">
        <f>'prov lvl hist forec Mt'!J246*'city lvl hist forec Mt'!$E246</f>
        <v>1.95160573117934</v>
      </c>
      <c r="K246" s="10">
        <f>'prov lvl hist forec Mt'!K246*'city lvl hist forec Mt'!$E246</f>
        <v>2.0000591498001046</v>
      </c>
      <c r="L246" s="10">
        <f>'prov lvl hist forec Mt'!L246*'city lvl hist forec Mt'!$E246</f>
        <v>2.0497155438674621</v>
      </c>
      <c r="M246" s="10">
        <f>'prov lvl hist forec Mt'!M246*'city lvl hist forec Mt'!$E246</f>
        <v>2.1006047802095194</v>
      </c>
      <c r="N246" s="10">
        <f>'prov lvl hist forec Mt'!N246*'city lvl hist forec Mt'!$E246</f>
        <v>2.1527574671719449</v>
      </c>
      <c r="O246" s="10">
        <f>'prov lvl hist forec Mt'!O246*'city lvl hist forec Mt'!$E246</f>
        <v>2.2062049730279698</v>
      </c>
      <c r="P246" s="10">
        <f>'prov lvl hist forec Mt'!P246*'city lvl hist forec Mt'!$E246</f>
        <v>2.2609794448454608</v>
      </c>
      <c r="Q246" s="10">
        <f>'prov lvl hist forec Mt'!Q246*'city lvl hist forec Mt'!$E246</f>
        <v>2.3171138278224159</v>
      </c>
      <c r="R246" s="10">
        <f>'prov lvl hist forec Mt'!R246*'city lvl hist forec Mt'!$E246</f>
        <v>2.3746418851025082</v>
      </c>
      <c r="S246" s="10">
        <f>'prov lvl hist forec Mt'!S246*'city lvl hist forec Mt'!$E246</f>
        <v>2.4335982180826048</v>
      </c>
      <c r="T246" s="10">
        <f>'prov lvl hist forec Mt'!T246*'city lvl hist forec Mt'!$E246</f>
        <v>2.4940182872244638</v>
      </c>
      <c r="U246" s="10">
        <f>'prov lvl hist forec Mt'!U246*'city lvl hist forec Mt'!$E246</f>
        <v>2.5559384333831368</v>
      </c>
    </row>
    <row r="247" spans="1:21" x14ac:dyDescent="0.25">
      <c r="A247" t="s">
        <v>798</v>
      </c>
      <c r="B247" t="s">
        <v>799</v>
      </c>
      <c r="C247" t="s">
        <v>800</v>
      </c>
      <c r="D247" t="s">
        <v>45</v>
      </c>
      <c r="E247" s="5">
        <v>3.0171117189612118E-2</v>
      </c>
      <c r="F247" s="10">
        <f>'prov lvl hist forec Mt'!F247*'city lvl hist forec Mt'!$E247</f>
        <v>1.0635831333857163E-2</v>
      </c>
      <c r="G247" s="10">
        <f>'prov lvl hist forec Mt'!G247*'city lvl hist forec Mt'!$E247</f>
        <v>0</v>
      </c>
      <c r="H247" s="10">
        <f>'prov lvl hist forec Mt'!H247*'city lvl hist forec Mt'!$E247</f>
        <v>0</v>
      </c>
      <c r="I247" s="10">
        <f>'prov lvl hist forec Mt'!I247*'city lvl hist forec Mt'!$E247</f>
        <v>0</v>
      </c>
      <c r="J247" s="10">
        <f>'prov lvl hist forec Mt'!J247*'city lvl hist forec Mt'!$E247</f>
        <v>0</v>
      </c>
      <c r="K247" s="10">
        <f>'prov lvl hist forec Mt'!K247*'city lvl hist forec Mt'!$E247</f>
        <v>0</v>
      </c>
      <c r="L247" s="10">
        <f>'prov lvl hist forec Mt'!L247*'city lvl hist forec Mt'!$E247</f>
        <v>0</v>
      </c>
      <c r="M247" s="10">
        <f>'prov lvl hist forec Mt'!M247*'city lvl hist forec Mt'!$E247</f>
        <v>0</v>
      </c>
      <c r="N247" s="10">
        <f>'prov lvl hist forec Mt'!N247*'city lvl hist forec Mt'!$E247</f>
        <v>0</v>
      </c>
      <c r="O247" s="10">
        <f>'prov lvl hist forec Mt'!O247*'city lvl hist forec Mt'!$E247</f>
        <v>0</v>
      </c>
      <c r="P247" s="10">
        <f>'prov lvl hist forec Mt'!P247*'city lvl hist forec Mt'!$E247</f>
        <v>0</v>
      </c>
      <c r="Q247" s="10">
        <f>'prov lvl hist forec Mt'!Q247*'city lvl hist forec Mt'!$E247</f>
        <v>0</v>
      </c>
      <c r="R247" s="10">
        <f>'prov lvl hist forec Mt'!R247*'city lvl hist forec Mt'!$E247</f>
        <v>0</v>
      </c>
      <c r="S247" s="10">
        <f>'prov lvl hist forec Mt'!S247*'city lvl hist forec Mt'!$E247</f>
        <v>0</v>
      </c>
      <c r="T247" s="10">
        <f>'prov lvl hist forec Mt'!T247*'city lvl hist forec Mt'!$E247</f>
        <v>0</v>
      </c>
      <c r="U247" s="10">
        <f>'prov lvl hist forec Mt'!U247*'city lvl hist forec Mt'!$E247</f>
        <v>0</v>
      </c>
    </row>
    <row r="248" spans="1:21" x14ac:dyDescent="0.25">
      <c r="A248" t="s">
        <v>801</v>
      </c>
      <c r="B248" t="s">
        <v>802</v>
      </c>
      <c r="C248" t="s">
        <v>803</v>
      </c>
      <c r="D248" t="s">
        <v>45</v>
      </c>
      <c r="E248" s="5">
        <v>0</v>
      </c>
      <c r="F248" s="10">
        <f>'prov lvl hist forec Mt'!F248*'city lvl hist forec Mt'!$E248</f>
        <v>0</v>
      </c>
      <c r="G248" s="10">
        <f>'prov lvl hist forec Mt'!G248*'city lvl hist forec Mt'!$E248</f>
        <v>0</v>
      </c>
      <c r="H248" s="10">
        <f>'prov lvl hist forec Mt'!H248*'city lvl hist forec Mt'!$E248</f>
        <v>0</v>
      </c>
      <c r="I248" s="10">
        <f>'prov lvl hist forec Mt'!I248*'city lvl hist forec Mt'!$E248</f>
        <v>0</v>
      </c>
      <c r="J248" s="10">
        <f>'prov lvl hist forec Mt'!J248*'city lvl hist forec Mt'!$E248</f>
        <v>0</v>
      </c>
      <c r="K248" s="10">
        <f>'prov lvl hist forec Mt'!K248*'city lvl hist forec Mt'!$E248</f>
        <v>0</v>
      </c>
      <c r="L248" s="10">
        <f>'prov lvl hist forec Mt'!L248*'city lvl hist forec Mt'!$E248</f>
        <v>0</v>
      </c>
      <c r="M248" s="10">
        <f>'prov lvl hist forec Mt'!M248*'city lvl hist forec Mt'!$E248</f>
        <v>0</v>
      </c>
      <c r="N248" s="10">
        <f>'prov lvl hist forec Mt'!N248*'city lvl hist forec Mt'!$E248</f>
        <v>0</v>
      </c>
      <c r="O248" s="10">
        <f>'prov lvl hist forec Mt'!O248*'city lvl hist forec Mt'!$E248</f>
        <v>0</v>
      </c>
      <c r="P248" s="10">
        <f>'prov lvl hist forec Mt'!P248*'city lvl hist forec Mt'!$E248</f>
        <v>0</v>
      </c>
      <c r="Q248" s="10">
        <f>'prov lvl hist forec Mt'!Q248*'city lvl hist forec Mt'!$E248</f>
        <v>0</v>
      </c>
      <c r="R248" s="10">
        <f>'prov lvl hist forec Mt'!R248*'city lvl hist forec Mt'!$E248</f>
        <v>0</v>
      </c>
      <c r="S248" s="10">
        <f>'prov lvl hist forec Mt'!S248*'city lvl hist forec Mt'!$E248</f>
        <v>0</v>
      </c>
      <c r="T248" s="10">
        <f>'prov lvl hist forec Mt'!T248*'city lvl hist forec Mt'!$E248</f>
        <v>0</v>
      </c>
      <c r="U248" s="10">
        <f>'prov lvl hist forec Mt'!U248*'city lvl hist forec Mt'!$E248</f>
        <v>0</v>
      </c>
    </row>
    <row r="249" spans="1:21" x14ac:dyDescent="0.25">
      <c r="A249" t="s">
        <v>804</v>
      </c>
      <c r="B249" t="s">
        <v>805</v>
      </c>
      <c r="C249" t="s">
        <v>806</v>
      </c>
      <c r="D249" t="s">
        <v>65</v>
      </c>
      <c r="E249" s="5">
        <v>0</v>
      </c>
      <c r="F249" s="10">
        <f>'prov lvl hist forec Mt'!F249*'city lvl hist forec Mt'!$E249</f>
        <v>0</v>
      </c>
      <c r="G249" s="10">
        <f>'prov lvl hist forec Mt'!G249*'city lvl hist forec Mt'!$E249</f>
        <v>0</v>
      </c>
      <c r="H249" s="10">
        <f>'prov lvl hist forec Mt'!H249*'city lvl hist forec Mt'!$E249</f>
        <v>0</v>
      </c>
      <c r="I249" s="10">
        <f>'prov lvl hist forec Mt'!I249*'city lvl hist forec Mt'!$E249</f>
        <v>0</v>
      </c>
      <c r="J249" s="10">
        <f>'prov lvl hist forec Mt'!J249*'city lvl hist forec Mt'!$E249</f>
        <v>0</v>
      </c>
      <c r="K249" s="10">
        <f>'prov lvl hist forec Mt'!K249*'city lvl hist forec Mt'!$E249</f>
        <v>0</v>
      </c>
      <c r="L249" s="10">
        <f>'prov lvl hist forec Mt'!L249*'city lvl hist forec Mt'!$E249</f>
        <v>0</v>
      </c>
      <c r="M249" s="10">
        <f>'prov lvl hist forec Mt'!M249*'city lvl hist forec Mt'!$E249</f>
        <v>0</v>
      </c>
      <c r="N249" s="10">
        <f>'prov lvl hist forec Mt'!N249*'city lvl hist forec Mt'!$E249</f>
        <v>0</v>
      </c>
      <c r="O249" s="10">
        <f>'prov lvl hist forec Mt'!O249*'city lvl hist forec Mt'!$E249</f>
        <v>0</v>
      </c>
      <c r="P249" s="10">
        <f>'prov lvl hist forec Mt'!P249*'city lvl hist forec Mt'!$E249</f>
        <v>0</v>
      </c>
      <c r="Q249" s="10">
        <f>'prov lvl hist forec Mt'!Q249*'city lvl hist forec Mt'!$E249</f>
        <v>0</v>
      </c>
      <c r="R249" s="10">
        <f>'prov lvl hist forec Mt'!R249*'city lvl hist forec Mt'!$E249</f>
        <v>0</v>
      </c>
      <c r="S249" s="10">
        <f>'prov lvl hist forec Mt'!S249*'city lvl hist forec Mt'!$E249</f>
        <v>0</v>
      </c>
      <c r="T249" s="10">
        <f>'prov lvl hist forec Mt'!T249*'city lvl hist forec Mt'!$E249</f>
        <v>0</v>
      </c>
      <c r="U249" s="10">
        <f>'prov lvl hist forec Mt'!U249*'city lvl hist forec Mt'!$E249</f>
        <v>0</v>
      </c>
    </row>
    <row r="250" spans="1:21" x14ac:dyDescent="0.25">
      <c r="A250" t="s">
        <v>807</v>
      </c>
      <c r="B250" t="s">
        <v>808</v>
      </c>
      <c r="C250" t="s">
        <v>809</v>
      </c>
      <c r="D250" t="s">
        <v>41</v>
      </c>
      <c r="E250" s="5">
        <v>0</v>
      </c>
      <c r="F250" s="10">
        <f>'prov lvl hist forec Mt'!F250*'city lvl hist forec Mt'!$E250</f>
        <v>0</v>
      </c>
      <c r="G250" s="10">
        <f>'prov lvl hist forec Mt'!G250*'city lvl hist forec Mt'!$E250</f>
        <v>0</v>
      </c>
      <c r="H250" s="10">
        <f>'prov lvl hist forec Mt'!H250*'city lvl hist forec Mt'!$E250</f>
        <v>0</v>
      </c>
      <c r="I250" s="10">
        <f>'prov lvl hist forec Mt'!I250*'city lvl hist forec Mt'!$E250</f>
        <v>0</v>
      </c>
      <c r="J250" s="10">
        <f>'prov lvl hist forec Mt'!J250*'city lvl hist forec Mt'!$E250</f>
        <v>0</v>
      </c>
      <c r="K250" s="10">
        <f>'prov lvl hist forec Mt'!K250*'city lvl hist forec Mt'!$E250</f>
        <v>0</v>
      </c>
      <c r="L250" s="10">
        <f>'prov lvl hist forec Mt'!L250*'city lvl hist forec Mt'!$E250</f>
        <v>0</v>
      </c>
      <c r="M250" s="10">
        <f>'prov lvl hist forec Mt'!M250*'city lvl hist forec Mt'!$E250</f>
        <v>0</v>
      </c>
      <c r="N250" s="10">
        <f>'prov lvl hist forec Mt'!N250*'city lvl hist forec Mt'!$E250</f>
        <v>0</v>
      </c>
      <c r="O250" s="10">
        <f>'prov lvl hist forec Mt'!O250*'city lvl hist forec Mt'!$E250</f>
        <v>0</v>
      </c>
      <c r="P250" s="10">
        <f>'prov lvl hist forec Mt'!P250*'city lvl hist forec Mt'!$E250</f>
        <v>0</v>
      </c>
      <c r="Q250" s="10">
        <f>'prov lvl hist forec Mt'!Q250*'city lvl hist forec Mt'!$E250</f>
        <v>0</v>
      </c>
      <c r="R250" s="10">
        <f>'prov lvl hist forec Mt'!R250*'city lvl hist forec Mt'!$E250</f>
        <v>0</v>
      </c>
      <c r="S250" s="10">
        <f>'prov lvl hist forec Mt'!S250*'city lvl hist forec Mt'!$E250</f>
        <v>0</v>
      </c>
      <c r="T250" s="10">
        <f>'prov lvl hist forec Mt'!T250*'city lvl hist forec Mt'!$E250</f>
        <v>0</v>
      </c>
      <c r="U250" s="10">
        <f>'prov lvl hist forec Mt'!U250*'city lvl hist forec Mt'!$E250</f>
        <v>0</v>
      </c>
    </row>
    <row r="251" spans="1:21" x14ac:dyDescent="0.25">
      <c r="A251" t="s">
        <v>810</v>
      </c>
      <c r="B251" t="s">
        <v>811</v>
      </c>
      <c r="C251" t="s">
        <v>812</v>
      </c>
      <c r="D251" t="s">
        <v>48</v>
      </c>
      <c r="E251" s="5">
        <v>4.8024724249611385E-2</v>
      </c>
      <c r="F251" s="10">
        <f>'prov lvl hist forec Mt'!F251*'city lvl hist forec Mt'!$E251</f>
        <v>0.77144320140018718</v>
      </c>
      <c r="G251" s="10">
        <f>'prov lvl hist forec Mt'!G251*'city lvl hist forec Mt'!$E251</f>
        <v>0.75481388567536922</v>
      </c>
      <c r="H251" s="10">
        <f>'prov lvl hist forec Mt'!H251*'city lvl hist forec Mt'!$E251</f>
        <v>0.77774353228618276</v>
      </c>
      <c r="I251" s="10">
        <f>'prov lvl hist forec Mt'!I251*'city lvl hist forec Mt'!$E251</f>
        <v>0.66413505336965895</v>
      </c>
      <c r="J251" s="10">
        <f>'prov lvl hist forec Mt'!J251*'city lvl hist forec Mt'!$E251</f>
        <v>0.73856020266124622</v>
      </c>
      <c r="K251" s="10">
        <f>'prov lvl hist forec Mt'!K251*'city lvl hist forec Mt'!$E251</f>
        <v>0.75689677859175275</v>
      </c>
      <c r="L251" s="10">
        <f>'prov lvl hist forec Mt'!L251*'city lvl hist forec Mt'!$E251</f>
        <v>0.77568860517839255</v>
      </c>
      <c r="M251" s="10">
        <f>'prov lvl hist forec Mt'!M251*'city lvl hist forec Mt'!$E251</f>
        <v>0.79494698513987871</v>
      </c>
      <c r="N251" s="10">
        <f>'prov lvl hist forec Mt'!N251*'city lvl hist forec Mt'!$E251</f>
        <v>0.81468350181275273</v>
      </c>
      <c r="O251" s="10">
        <f>'prov lvl hist forec Mt'!O251*'city lvl hist forec Mt'!$E251</f>
        <v>0.83491002611841247</v>
      </c>
      <c r="P251" s="10">
        <f>'prov lvl hist forec Mt'!P251*'city lvl hist forec Mt'!$E251</f>
        <v>0.85563872370311511</v>
      </c>
      <c r="Q251" s="10">
        <f>'prov lvl hist forec Mt'!Q251*'city lvl hist forec Mt'!$E251</f>
        <v>0.87688206225524723</v>
      </c>
      <c r="R251" s="10">
        <f>'prov lvl hist forec Mt'!R251*'city lvl hist forec Mt'!$E251</f>
        <v>0.89865281900426408</v>
      </c>
      <c r="S251" s="10">
        <f>'prov lvl hist forec Mt'!S251*'city lvl hist forec Mt'!$E251</f>
        <v>0.92096408840581068</v>
      </c>
      <c r="T251" s="10">
        <f>'prov lvl hist forec Mt'!T251*'city lvl hist forec Mt'!$E251</f>
        <v>0.94382929001764004</v>
      </c>
      <c r="U251" s="10">
        <f>'prov lvl hist forec Mt'!U251*'city lvl hist forec Mt'!$E251</f>
        <v>0.96726217657107749</v>
      </c>
    </row>
    <row r="252" spans="1:21" x14ac:dyDescent="0.25">
      <c r="A252" t="s">
        <v>813</v>
      </c>
      <c r="B252" t="s">
        <v>814</v>
      </c>
      <c r="C252" t="s">
        <v>815</v>
      </c>
      <c r="D252" t="s">
        <v>48</v>
      </c>
      <c r="E252" s="5">
        <v>0</v>
      </c>
      <c r="F252" s="10">
        <f>'prov lvl hist forec Mt'!F252*'city lvl hist forec Mt'!$E252</f>
        <v>0</v>
      </c>
      <c r="G252" s="10">
        <f>'prov lvl hist forec Mt'!G252*'city lvl hist forec Mt'!$E252</f>
        <v>0</v>
      </c>
      <c r="H252" s="10">
        <f>'prov lvl hist forec Mt'!H252*'city lvl hist forec Mt'!$E252</f>
        <v>0</v>
      </c>
      <c r="I252" s="10">
        <f>'prov lvl hist forec Mt'!I252*'city lvl hist forec Mt'!$E252</f>
        <v>0</v>
      </c>
      <c r="J252" s="10">
        <f>'prov lvl hist forec Mt'!J252*'city lvl hist forec Mt'!$E252</f>
        <v>0</v>
      </c>
      <c r="K252" s="10">
        <f>'prov lvl hist forec Mt'!K252*'city lvl hist forec Mt'!$E252</f>
        <v>0</v>
      </c>
      <c r="L252" s="10">
        <f>'prov lvl hist forec Mt'!L252*'city lvl hist forec Mt'!$E252</f>
        <v>0</v>
      </c>
      <c r="M252" s="10">
        <f>'prov lvl hist forec Mt'!M252*'city lvl hist forec Mt'!$E252</f>
        <v>0</v>
      </c>
      <c r="N252" s="10">
        <f>'prov lvl hist forec Mt'!N252*'city lvl hist forec Mt'!$E252</f>
        <v>0</v>
      </c>
      <c r="O252" s="10">
        <f>'prov lvl hist forec Mt'!O252*'city lvl hist forec Mt'!$E252</f>
        <v>0</v>
      </c>
      <c r="P252" s="10">
        <f>'prov lvl hist forec Mt'!P252*'city lvl hist forec Mt'!$E252</f>
        <v>0</v>
      </c>
      <c r="Q252" s="10">
        <f>'prov lvl hist forec Mt'!Q252*'city lvl hist forec Mt'!$E252</f>
        <v>0</v>
      </c>
      <c r="R252" s="10">
        <f>'prov lvl hist forec Mt'!R252*'city lvl hist forec Mt'!$E252</f>
        <v>0</v>
      </c>
      <c r="S252" s="10">
        <f>'prov lvl hist forec Mt'!S252*'city lvl hist forec Mt'!$E252</f>
        <v>0</v>
      </c>
      <c r="T252" s="10">
        <f>'prov lvl hist forec Mt'!T252*'city lvl hist forec Mt'!$E252</f>
        <v>0</v>
      </c>
      <c r="U252" s="10">
        <f>'prov lvl hist forec Mt'!U252*'city lvl hist forec Mt'!$E252</f>
        <v>0</v>
      </c>
    </row>
    <row r="253" spans="1:21" x14ac:dyDescent="0.25">
      <c r="A253" t="s">
        <v>816</v>
      </c>
      <c r="B253" t="s">
        <v>817</v>
      </c>
      <c r="C253" t="s">
        <v>818</v>
      </c>
      <c r="D253" t="s">
        <v>51</v>
      </c>
      <c r="E253" s="5">
        <v>0</v>
      </c>
      <c r="F253" s="10">
        <f>'prov lvl hist forec Mt'!F253*'city lvl hist forec Mt'!$E253</f>
        <v>0</v>
      </c>
      <c r="G253" s="10">
        <f>'prov lvl hist forec Mt'!G253*'city lvl hist forec Mt'!$E253</f>
        <v>0</v>
      </c>
      <c r="H253" s="10">
        <f>'prov lvl hist forec Mt'!H253*'city lvl hist forec Mt'!$E253</f>
        <v>0</v>
      </c>
      <c r="I253" s="10">
        <f>'prov lvl hist forec Mt'!I253*'city lvl hist forec Mt'!$E253</f>
        <v>0</v>
      </c>
      <c r="J253" s="10">
        <f>'prov lvl hist forec Mt'!J253*'city lvl hist forec Mt'!$E253</f>
        <v>0</v>
      </c>
      <c r="K253" s="10">
        <f>'prov lvl hist forec Mt'!K253*'city lvl hist forec Mt'!$E253</f>
        <v>0</v>
      </c>
      <c r="L253" s="10">
        <f>'prov lvl hist forec Mt'!L253*'city lvl hist forec Mt'!$E253</f>
        <v>0</v>
      </c>
      <c r="M253" s="10">
        <f>'prov lvl hist forec Mt'!M253*'city lvl hist forec Mt'!$E253</f>
        <v>0</v>
      </c>
      <c r="N253" s="10">
        <f>'prov lvl hist forec Mt'!N253*'city lvl hist forec Mt'!$E253</f>
        <v>0</v>
      </c>
      <c r="O253" s="10">
        <f>'prov lvl hist forec Mt'!O253*'city lvl hist forec Mt'!$E253</f>
        <v>0</v>
      </c>
      <c r="P253" s="10">
        <f>'prov lvl hist forec Mt'!P253*'city lvl hist forec Mt'!$E253</f>
        <v>0</v>
      </c>
      <c r="Q253" s="10">
        <f>'prov lvl hist forec Mt'!Q253*'city lvl hist forec Mt'!$E253</f>
        <v>0</v>
      </c>
      <c r="R253" s="10">
        <f>'prov lvl hist forec Mt'!R253*'city lvl hist forec Mt'!$E253</f>
        <v>0</v>
      </c>
      <c r="S253" s="10">
        <f>'prov lvl hist forec Mt'!S253*'city lvl hist forec Mt'!$E253</f>
        <v>0</v>
      </c>
      <c r="T253" s="10">
        <f>'prov lvl hist forec Mt'!T253*'city lvl hist forec Mt'!$E253</f>
        <v>0</v>
      </c>
      <c r="U253" s="10">
        <f>'prov lvl hist forec Mt'!U253*'city lvl hist forec Mt'!$E253</f>
        <v>0</v>
      </c>
    </row>
    <row r="254" spans="1:21" x14ac:dyDescent="0.25">
      <c r="A254" t="s">
        <v>819</v>
      </c>
      <c r="B254" t="s">
        <v>820</v>
      </c>
      <c r="C254" t="s">
        <v>821</v>
      </c>
      <c r="D254" t="s">
        <v>48</v>
      </c>
      <c r="E254" s="5">
        <v>5.9423231044563062E-2</v>
      </c>
      <c r="F254" s="10">
        <f>'prov lvl hist forec Mt'!F254*'city lvl hist forec Mt'!$E254</f>
        <v>0.95454265091239265</v>
      </c>
      <c r="G254" s="10">
        <f>'prov lvl hist forec Mt'!G254*'city lvl hist forec Mt'!$E254</f>
        <v>0.93396642302417443</v>
      </c>
      <c r="H254" s="10">
        <f>'prov lvl hist forec Mt'!H254*'city lvl hist forec Mt'!$E254</f>
        <v>0.96233834414635733</v>
      </c>
      <c r="I254" s="10">
        <f>'prov lvl hist forec Mt'!I254*'city lvl hist forec Mt'!$E254</f>
        <v>0.82176527482087125</v>
      </c>
      <c r="J254" s="10">
        <f>'prov lvl hist forec Mt'!J254*'city lvl hist forec Mt'!$E254</f>
        <v>0.91385498300729318</v>
      </c>
      <c r="K254" s="10">
        <f>'prov lvl hist forec Mt'!K254*'city lvl hist forec Mt'!$E254</f>
        <v>0.93654368356955575</v>
      </c>
      <c r="L254" s="10">
        <f>'prov lvl hist forec Mt'!L254*'city lvl hist forec Mt'!$E254</f>
        <v>0.95979568700019069</v>
      </c>
      <c r="M254" s="10">
        <f>'prov lvl hist forec Mt'!M254*'city lvl hist forec Mt'!$E254</f>
        <v>0.98362497868018695</v>
      </c>
      <c r="N254" s="10">
        <f>'prov lvl hist forec Mt'!N254*'city lvl hist forec Mt'!$E254</f>
        <v>1.0080458912120596</v>
      </c>
      <c r="O254" s="10">
        <f>'prov lvl hist forec Mt'!O254*'city lvl hist forec Mt'!$E254</f>
        <v>1.0330731130404787</v>
      </c>
      <c r="P254" s="10">
        <f>'prov lvl hist forec Mt'!P254*'city lvl hist forec Mt'!$E254</f>
        <v>1.0587216972869282</v>
      </c>
      <c r="Q254" s="10">
        <f>'prov lvl hist forec Mt'!Q254*'city lvl hist forec Mt'!$E254</f>
        <v>1.0850070708037045</v>
      </c>
      <c r="R254" s="10">
        <f>'prov lvl hist forec Mt'!R254*'city lvl hist forec Mt'!$E254</f>
        <v>1.1119450434527047</v>
      </c>
      <c r="S254" s="10">
        <f>'prov lvl hist forec Mt'!S254*'city lvl hist forec Mt'!$E254</f>
        <v>1.1395518176145849</v>
      </c>
      <c r="T254" s="10">
        <f>'prov lvl hist forec Mt'!T254*'city lvl hist forec Mt'!$E254</f>
        <v>1.1678439979340014</v>
      </c>
      <c r="U254" s="10">
        <f>'prov lvl hist forec Mt'!U254*'city lvl hist forec Mt'!$E254</f>
        <v>1.1968386013068091</v>
      </c>
    </row>
    <row r="255" spans="1:21" x14ac:dyDescent="0.25">
      <c r="A255" t="s">
        <v>822</v>
      </c>
      <c r="B255" t="s">
        <v>823</v>
      </c>
      <c r="C255" t="s">
        <v>824</v>
      </c>
      <c r="D255" t="s">
        <v>42</v>
      </c>
      <c r="E255" s="5">
        <v>7.3130838000872903E-2</v>
      </c>
      <c r="F255" s="10">
        <f>'prov lvl hist forec Mt'!F255*'city lvl hist forec Mt'!$E255</f>
        <v>0.18115344588924623</v>
      </c>
      <c r="G255" s="10">
        <f>'prov lvl hist forec Mt'!G255*'city lvl hist forec Mt'!$E255</f>
        <v>0.16482898073546581</v>
      </c>
      <c r="H255" s="10">
        <f>'prov lvl hist forec Mt'!H255*'city lvl hist forec Mt'!$E255</f>
        <v>0.19868941595788239</v>
      </c>
      <c r="I255" s="10">
        <f>'prov lvl hist forec Mt'!I255*'city lvl hist forec Mt'!$E255</f>
        <v>0.18565208974072744</v>
      </c>
      <c r="J255" s="10">
        <f>'prov lvl hist forec Mt'!J255*'city lvl hist forec Mt'!$E255</f>
        <v>0.20645687097482102</v>
      </c>
      <c r="K255" s="10">
        <f>'prov lvl hist forec Mt'!K255*'city lvl hist forec Mt'!$E255</f>
        <v>0.21158267125130983</v>
      </c>
      <c r="L255" s="10">
        <f>'prov lvl hist forec Mt'!L255*'city lvl hist forec Mt'!$E255</f>
        <v>0.21683573214329863</v>
      </c>
      <c r="M255" s="10">
        <f>'prov lvl hist forec Mt'!M255*'city lvl hist forec Mt'!$E255</f>
        <v>0.22221921320897997</v>
      </c>
      <c r="N255" s="10">
        <f>'prov lvl hist forec Mt'!N255*'city lvl hist forec Mt'!$E255</f>
        <v>0.22773635245036</v>
      </c>
      <c r="O255" s="10">
        <f>'prov lvl hist forec Mt'!O255*'city lvl hist forec Mt'!$E255</f>
        <v>0.23339046826081888</v>
      </c>
      <c r="P255" s="10">
        <f>'prov lvl hist forec Mt'!P255*'city lvl hist forec Mt'!$E255</f>
        <v>0.23918496142102499</v>
      </c>
      <c r="Q255" s="10">
        <f>'prov lvl hist forec Mt'!Q255*'city lvl hist forec Mt'!$E255</f>
        <v>0.24512331714440208</v>
      </c>
      <c r="R255" s="10">
        <f>'prov lvl hist forec Mt'!R255*'city lvl hist forec Mt'!$E255</f>
        <v>0.25120910717338041</v>
      </c>
      <c r="S255" s="10">
        <f>'prov lvl hist forec Mt'!S255*'city lvl hist forec Mt'!$E255</f>
        <v>0.25744599192769241</v>
      </c>
      <c r="T255" s="10">
        <f>'prov lvl hist forec Mt'!T255*'city lvl hist forec Mt'!$E255</f>
        <v>0.26383772270600514</v>
      </c>
      <c r="U255" s="10">
        <f>'prov lvl hist forec Mt'!U255*'city lvl hist forec Mt'!$E255</f>
        <v>0.27038814394221361</v>
      </c>
    </row>
    <row r="256" spans="1:21" x14ac:dyDescent="0.25">
      <c r="A256" t="s">
        <v>825</v>
      </c>
      <c r="B256" t="s">
        <v>826</v>
      </c>
      <c r="C256" t="s">
        <v>827</v>
      </c>
      <c r="D256" t="s">
        <v>46</v>
      </c>
      <c r="E256" s="5">
        <v>6.200973245331183E-2</v>
      </c>
      <c r="F256" s="10">
        <f>'prov lvl hist forec Mt'!F256*'city lvl hist forec Mt'!$E256</f>
        <v>1.5200314862157154</v>
      </c>
      <c r="G256" s="10">
        <f>'prov lvl hist forec Mt'!G256*'city lvl hist forec Mt'!$E256</f>
        <v>1.5216193291294615</v>
      </c>
      <c r="H256" s="10">
        <f>'prov lvl hist forec Mt'!H256*'city lvl hist forec Mt'!$E256</f>
        <v>1.4838806592410538</v>
      </c>
      <c r="I256" s="10">
        <f>'prov lvl hist forec Mt'!I256*'city lvl hist forec Mt'!$E256</f>
        <v>1.61125021541133</v>
      </c>
      <c r="J256" s="10">
        <f>'prov lvl hist forec Mt'!J256*'city lvl hist forec Mt'!$E256</f>
        <v>1.7918121918040204</v>
      </c>
      <c r="K256" s="10">
        <f>'prov lvl hist forec Mt'!K256*'city lvl hist forec Mt'!$E256</f>
        <v>1.8362983422760242</v>
      </c>
      <c r="L256" s="10">
        <f>'prov lvl hist forec Mt'!L256*'city lvl hist forec Mt'!$E256</f>
        <v>1.8818889709923838</v>
      </c>
      <c r="M256" s="10">
        <f>'prov lvl hist forec Mt'!M256*'city lvl hist forec Mt'!$E256</f>
        <v>1.9286114993455838</v>
      </c>
      <c r="N256" s="10">
        <f>'prov lvl hist forec Mt'!N256*'city lvl hist forec Mt'!$E256</f>
        <v>1.9764940295317104</v>
      </c>
      <c r="O256" s="10">
        <f>'prov lvl hist forec Mt'!O256*'city lvl hist forec Mt'!$E256</f>
        <v>2.0255653614530766</v>
      </c>
      <c r="P256" s="10">
        <f>'prov lvl hist forec Mt'!P256*'city lvl hist forec Mt'!$E256</f>
        <v>2.0758550100404976</v>
      </c>
      <c r="Q256" s="10">
        <f>'prov lvl hist forec Mt'!Q256*'city lvl hist forec Mt'!$E256</f>
        <v>2.1273932230056354</v>
      </c>
      <c r="R256" s="10">
        <f>'prov lvl hist forec Mt'!R256*'city lvl hist forec Mt'!$E256</f>
        <v>2.180210999034085</v>
      </c>
      <c r="S256" s="10">
        <f>'prov lvl hist forec Mt'!S256*'city lvl hist forec Mt'!$E256</f>
        <v>2.2343401064301562</v>
      </c>
      <c r="T256" s="10">
        <f>'prov lvl hist forec Mt'!T256*'city lvl hist forec Mt'!$E256</f>
        <v>2.2898131022245489</v>
      </c>
      <c r="U256" s="10">
        <f>'prov lvl hist forec Mt'!U256*'city lvl hist forec Mt'!$E256</f>
        <v>2.3466633517564315</v>
      </c>
    </row>
    <row r="257" spans="1:21" x14ac:dyDescent="0.25">
      <c r="A257" t="s">
        <v>828</v>
      </c>
      <c r="B257" t="s">
        <v>829</v>
      </c>
      <c r="C257" t="s">
        <v>830</v>
      </c>
      <c r="D257" t="s">
        <v>44</v>
      </c>
      <c r="E257" s="5">
        <v>0</v>
      </c>
      <c r="F257" s="10">
        <f>'prov lvl hist forec Mt'!F257*'city lvl hist forec Mt'!$E257</f>
        <v>0</v>
      </c>
      <c r="G257" s="10">
        <f>'prov lvl hist forec Mt'!G257*'city lvl hist forec Mt'!$E257</f>
        <v>0</v>
      </c>
      <c r="H257" s="10">
        <f>'prov lvl hist forec Mt'!H257*'city lvl hist forec Mt'!$E257</f>
        <v>0</v>
      </c>
      <c r="I257" s="10">
        <f>'prov lvl hist forec Mt'!I257*'city lvl hist forec Mt'!$E257</f>
        <v>0</v>
      </c>
      <c r="J257" s="10">
        <f>'prov lvl hist forec Mt'!J257*'city lvl hist forec Mt'!$E257</f>
        <v>0</v>
      </c>
      <c r="K257" s="10">
        <f>'prov lvl hist forec Mt'!K257*'city lvl hist forec Mt'!$E257</f>
        <v>0</v>
      </c>
      <c r="L257" s="10">
        <f>'prov lvl hist forec Mt'!L257*'city lvl hist forec Mt'!$E257</f>
        <v>0</v>
      </c>
      <c r="M257" s="10">
        <f>'prov lvl hist forec Mt'!M257*'city lvl hist forec Mt'!$E257</f>
        <v>0</v>
      </c>
      <c r="N257" s="10">
        <f>'prov lvl hist forec Mt'!N257*'city lvl hist forec Mt'!$E257</f>
        <v>0</v>
      </c>
      <c r="O257" s="10">
        <f>'prov lvl hist forec Mt'!O257*'city lvl hist forec Mt'!$E257</f>
        <v>0</v>
      </c>
      <c r="P257" s="10">
        <f>'prov lvl hist forec Mt'!P257*'city lvl hist forec Mt'!$E257</f>
        <v>0</v>
      </c>
      <c r="Q257" s="10">
        <f>'prov lvl hist forec Mt'!Q257*'city lvl hist forec Mt'!$E257</f>
        <v>0</v>
      </c>
      <c r="R257" s="10">
        <f>'prov lvl hist forec Mt'!R257*'city lvl hist forec Mt'!$E257</f>
        <v>0</v>
      </c>
      <c r="S257" s="10">
        <f>'prov lvl hist forec Mt'!S257*'city lvl hist forec Mt'!$E257</f>
        <v>0</v>
      </c>
      <c r="T257" s="10">
        <f>'prov lvl hist forec Mt'!T257*'city lvl hist forec Mt'!$E257</f>
        <v>0</v>
      </c>
      <c r="U257" s="10">
        <f>'prov lvl hist forec Mt'!U257*'city lvl hist forec Mt'!$E257</f>
        <v>0</v>
      </c>
    </row>
    <row r="258" spans="1:21" x14ac:dyDescent="0.25">
      <c r="A258" t="s">
        <v>831</v>
      </c>
      <c r="B258" t="s">
        <v>832</v>
      </c>
      <c r="C258" t="s">
        <v>833</v>
      </c>
      <c r="D258" t="s">
        <v>49</v>
      </c>
      <c r="E258" s="5">
        <v>0</v>
      </c>
      <c r="F258" s="10">
        <f>'prov lvl hist forec Mt'!F258*'city lvl hist forec Mt'!$E258</f>
        <v>0</v>
      </c>
      <c r="G258" s="10">
        <f>'prov lvl hist forec Mt'!G258*'city lvl hist forec Mt'!$E258</f>
        <v>0</v>
      </c>
      <c r="H258" s="10">
        <f>'prov lvl hist forec Mt'!H258*'city lvl hist forec Mt'!$E258</f>
        <v>0</v>
      </c>
      <c r="I258" s="10">
        <f>'prov lvl hist forec Mt'!I258*'city lvl hist forec Mt'!$E258</f>
        <v>0</v>
      </c>
      <c r="J258" s="10">
        <f>'prov lvl hist forec Mt'!J258*'city lvl hist forec Mt'!$E258</f>
        <v>0</v>
      </c>
      <c r="K258" s="10">
        <f>'prov lvl hist forec Mt'!K258*'city lvl hist forec Mt'!$E258</f>
        <v>0</v>
      </c>
      <c r="L258" s="10">
        <f>'prov lvl hist forec Mt'!L258*'city lvl hist forec Mt'!$E258</f>
        <v>0</v>
      </c>
      <c r="M258" s="10">
        <f>'prov lvl hist forec Mt'!M258*'city lvl hist forec Mt'!$E258</f>
        <v>0</v>
      </c>
      <c r="N258" s="10">
        <f>'prov lvl hist forec Mt'!N258*'city lvl hist forec Mt'!$E258</f>
        <v>0</v>
      </c>
      <c r="O258" s="10">
        <f>'prov lvl hist forec Mt'!O258*'city lvl hist forec Mt'!$E258</f>
        <v>0</v>
      </c>
      <c r="P258" s="10">
        <f>'prov lvl hist forec Mt'!P258*'city lvl hist forec Mt'!$E258</f>
        <v>0</v>
      </c>
      <c r="Q258" s="10">
        <f>'prov lvl hist forec Mt'!Q258*'city lvl hist forec Mt'!$E258</f>
        <v>0</v>
      </c>
      <c r="R258" s="10">
        <f>'prov lvl hist forec Mt'!R258*'city lvl hist forec Mt'!$E258</f>
        <v>0</v>
      </c>
      <c r="S258" s="10">
        <f>'prov lvl hist forec Mt'!S258*'city lvl hist forec Mt'!$E258</f>
        <v>0</v>
      </c>
      <c r="T258" s="10">
        <f>'prov lvl hist forec Mt'!T258*'city lvl hist forec Mt'!$E258</f>
        <v>0</v>
      </c>
      <c r="U258" s="10">
        <f>'prov lvl hist forec Mt'!U258*'city lvl hist forec Mt'!$E258</f>
        <v>0</v>
      </c>
    </row>
    <row r="259" spans="1:21" x14ac:dyDescent="0.25">
      <c r="A259" t="s">
        <v>834</v>
      </c>
      <c r="B259" t="s">
        <v>835</v>
      </c>
      <c r="C259" t="s">
        <v>836</v>
      </c>
      <c r="D259" t="s">
        <v>38</v>
      </c>
      <c r="E259" s="5">
        <v>8.4928611708285306E-2</v>
      </c>
      <c r="F259" s="10">
        <f>'prov lvl hist forec Mt'!F259*'city lvl hist forec Mt'!$E259</f>
        <v>1.3587030758755476</v>
      </c>
      <c r="G259" s="10">
        <f>'prov lvl hist forec Mt'!G259*'city lvl hist forec Mt'!$E259</f>
        <v>1.5962244190880839</v>
      </c>
      <c r="H259" s="10">
        <f>'prov lvl hist forec Mt'!H259*'city lvl hist forec Mt'!$E259</f>
        <v>1.8502424315185761</v>
      </c>
      <c r="I259" s="10">
        <f>'prov lvl hist forec Mt'!I259*'city lvl hist forec Mt'!$E259</f>
        <v>1.8746779370515794</v>
      </c>
      <c r="J259" s="10">
        <f>'prov lvl hist forec Mt'!J259*'city lvl hist forec Mt'!$E259</f>
        <v>2.0847604867239724</v>
      </c>
      <c r="K259" s="10">
        <f>'prov lvl hist forec Mt'!K259*'city lvl hist forec Mt'!$E259</f>
        <v>2.1365198000798635</v>
      </c>
      <c r="L259" s="10">
        <f>'prov lvl hist forec Mt'!L259*'city lvl hist forec Mt'!$E259</f>
        <v>2.1895641658607867</v>
      </c>
      <c r="M259" s="10">
        <f>'prov lvl hist forec Mt'!M259*'city lvl hist forec Mt'!$E259</f>
        <v>2.2439254886579723</v>
      </c>
      <c r="N259" s="10">
        <f>'prov lvl hist forec Mt'!N259*'city lvl hist forec Mt'!$E259</f>
        <v>2.2996364651727048</v>
      </c>
      <c r="O259" s="10">
        <f>'prov lvl hist forec Mt'!O259*'city lvl hist forec Mt'!$E259</f>
        <v>2.3567306038823999</v>
      </c>
      <c r="P259" s="10">
        <f>'prov lvl hist forec Mt'!P259*'city lvl hist forec Mt'!$E259</f>
        <v>2.4152422451949489</v>
      </c>
      <c r="Q259" s="10">
        <f>'prov lvl hist forec Mt'!Q259*'city lvl hist forec Mt'!$E259</f>
        <v>2.4752065821034432</v>
      </c>
      <c r="R259" s="10">
        <f>'prov lvl hist forec Mt'!R259*'city lvl hist forec Mt'!$E259</f>
        <v>2.5366596813536981</v>
      </c>
      <c r="S259" s="10">
        <f>'prov lvl hist forec Mt'!S259*'city lvl hist forec Mt'!$E259</f>
        <v>2.5996385051373183</v>
      </c>
      <c r="T259" s="10">
        <f>'prov lvl hist forec Mt'!T259*'city lvl hist forec Mt'!$E259</f>
        <v>2.6641809333233435</v>
      </c>
      <c r="U259" s="10">
        <f>'prov lvl hist forec Mt'!U259*'city lvl hist forec Mt'!$E259</f>
        <v>2.7303257862418513</v>
      </c>
    </row>
    <row r="260" spans="1:21" x14ac:dyDescent="0.25">
      <c r="A260" t="s">
        <v>837</v>
      </c>
      <c r="B260" t="s">
        <v>838</v>
      </c>
      <c r="C260" t="s">
        <v>839</v>
      </c>
      <c r="D260" t="s">
        <v>39</v>
      </c>
      <c r="E260" s="5">
        <v>4.3083891121827436E-2</v>
      </c>
      <c r="F260" s="10">
        <f>'prov lvl hist forec Mt'!F260*'city lvl hist forec Mt'!$E260</f>
        <v>0.1322924163239623</v>
      </c>
      <c r="G260" s="10">
        <f>'prov lvl hist forec Mt'!G260*'city lvl hist forec Mt'!$E260</f>
        <v>0.11537486295287319</v>
      </c>
      <c r="H260" s="10">
        <f>'prov lvl hist forec Mt'!H260*'city lvl hist forec Mt'!$E260</f>
        <v>0.1201647086083837</v>
      </c>
      <c r="I260" s="10">
        <f>'prov lvl hist forec Mt'!I260*'city lvl hist forec Mt'!$E260</f>
        <v>8.03102169180262E-2</v>
      </c>
      <c r="J260" s="10">
        <f>'prov lvl hist forec Mt'!J260*'city lvl hist forec Mt'!$E260</f>
        <v>8.9310042862218608E-2</v>
      </c>
      <c r="K260" s="10">
        <f>'prov lvl hist forec Mt'!K260*'city lvl hist forec Mt'!$E260</f>
        <v>9.1527384625827032E-2</v>
      </c>
      <c r="L260" s="10">
        <f>'prov lvl hist forec Mt'!L260*'city lvl hist forec Mt'!$E260</f>
        <v>9.3799777359506398E-2</v>
      </c>
      <c r="M260" s="10">
        <f>'prov lvl hist forec Mt'!M260*'city lvl hist forec Mt'!$E260</f>
        <v>9.6128587839166266E-2</v>
      </c>
      <c r="N260" s="10">
        <f>'prov lvl hist forec Mt'!N260*'city lvl hist forec Mt'!$E260</f>
        <v>9.8515216774294159E-2</v>
      </c>
      <c r="O260" s="10">
        <f>'prov lvl hist forec Mt'!O260*'city lvl hist forec Mt'!$E260</f>
        <v>0.10096109965044034</v>
      </c>
      <c r="P260" s="10">
        <f>'prov lvl hist forec Mt'!P260*'city lvl hist forec Mt'!$E260</f>
        <v>0.10346770759261899</v>
      </c>
      <c r="Q260" s="10">
        <f>'prov lvl hist forec Mt'!Q260*'city lvl hist forec Mt'!$E260</f>
        <v>0.1060365482501459</v>
      </c>
      <c r="R260" s="10">
        <f>'prov lvl hist forec Mt'!R260*'city lvl hist forec Mt'!$E260</f>
        <v>0.10866916670344409</v>
      </c>
      <c r="S260" s="10">
        <f>'prov lvl hist forec Mt'!S260*'city lvl hist forec Mt'!$E260</f>
        <v>0.11136714639336322</v>
      </c>
      <c r="T260" s="10">
        <f>'prov lvl hist forec Mt'!T260*'city lvl hist forec Mt'!$E260</f>
        <v>0.11413211007357173</v>
      </c>
      <c r="U260" s="10">
        <f>'prov lvl hist forec Mt'!U260*'city lvl hist forec Mt'!$E260</f>
        <v>0.11696572078659426</v>
      </c>
    </row>
    <row r="261" spans="1:21" x14ac:dyDescent="0.25">
      <c r="A261" t="s">
        <v>840</v>
      </c>
      <c r="B261" t="s">
        <v>838</v>
      </c>
      <c r="C261" t="s">
        <v>841</v>
      </c>
      <c r="D261" t="s">
        <v>37</v>
      </c>
      <c r="E261" s="5">
        <v>3.0203299450091651E-2</v>
      </c>
      <c r="F261" s="10">
        <f>'prov lvl hist forec Mt'!F261*'city lvl hist forec Mt'!$E261</f>
        <v>0.24226806824488034</v>
      </c>
      <c r="G261" s="10">
        <f>'prov lvl hist forec Mt'!G261*'city lvl hist forec Mt'!$E261</f>
        <v>0.22823169285636566</v>
      </c>
      <c r="H261" s="10">
        <f>'prov lvl hist forec Mt'!H261*'city lvl hist forec Mt'!$E261</f>
        <v>0.22259002770069364</v>
      </c>
      <c r="I261" s="10">
        <f>'prov lvl hist forec Mt'!I261*'city lvl hist forec Mt'!$E261</f>
        <v>0.24969072910849341</v>
      </c>
      <c r="J261" s="10">
        <f>'prov lvl hist forec Mt'!J261*'city lvl hist forec Mt'!$E261</f>
        <v>0.2776718900129479</v>
      </c>
      <c r="K261" s="10">
        <f>'prov lvl hist forec Mt'!K261*'city lvl hist forec Mt'!$E261</f>
        <v>0.28456577852283971</v>
      </c>
      <c r="L261" s="10">
        <f>'prov lvl hist forec Mt'!L261*'city lvl hist forec Mt'!$E261</f>
        <v>0.29163082479300972</v>
      </c>
      <c r="M261" s="10">
        <f>'prov lvl hist forec Mt'!M261*'city lvl hist forec Mt'!$E261</f>
        <v>0.29887127823637788</v>
      </c>
      <c r="N261" s="10">
        <f>'prov lvl hist forec Mt'!N261*'city lvl hist forec Mt'!$E261</f>
        <v>0.30629149376800541</v>
      </c>
      <c r="O261" s="10">
        <f>'prov lvl hist forec Mt'!O261*'city lvl hist forec Mt'!$E261</f>
        <v>0.31389593442444491</v>
      </c>
      <c r="P261" s="10">
        <f>'prov lvl hist forec Mt'!P261*'city lvl hist forec Mt'!$E261</f>
        <v>0.32168917404812275</v>
      </c>
      <c r="Q261" s="10">
        <f>'prov lvl hist forec Mt'!Q261*'city lvl hist forec Mt'!$E261</f>
        <v>0.32967590003836811</v>
      </c>
      <c r="R261" s="10">
        <f>'prov lvl hist forec Mt'!R261*'city lvl hist forec Mt'!$E261</f>
        <v>0.33786091617074215</v>
      </c>
      <c r="S261" s="10">
        <f>'prov lvl hist forec Mt'!S261*'city lvl hist forec Mt'!$E261</f>
        <v>0.34624914548636498</v>
      </c>
      <c r="T261" s="10">
        <f>'prov lvl hist forec Mt'!T261*'city lvl hist forec Mt'!$E261</f>
        <v>0.3548456332529768</v>
      </c>
      <c r="U261" s="10">
        <f>'prov lvl hist forec Mt'!U261*'city lvl hist forec Mt'!$E261</f>
        <v>0.3636555499995151</v>
      </c>
    </row>
    <row r="262" spans="1:21" x14ac:dyDescent="0.25">
      <c r="A262" t="s">
        <v>842</v>
      </c>
      <c r="B262" t="s">
        <v>843</v>
      </c>
      <c r="C262" t="s">
        <v>844</v>
      </c>
      <c r="D262" t="s">
        <v>49</v>
      </c>
      <c r="E262" s="5">
        <v>0</v>
      </c>
      <c r="F262" s="10">
        <f>'prov lvl hist forec Mt'!F262*'city lvl hist forec Mt'!$E262</f>
        <v>0</v>
      </c>
      <c r="G262" s="10">
        <f>'prov lvl hist forec Mt'!G262*'city lvl hist forec Mt'!$E262</f>
        <v>0</v>
      </c>
      <c r="H262" s="10">
        <f>'prov lvl hist forec Mt'!H262*'city lvl hist forec Mt'!$E262</f>
        <v>0</v>
      </c>
      <c r="I262" s="10">
        <f>'prov lvl hist forec Mt'!I262*'city lvl hist forec Mt'!$E262</f>
        <v>0</v>
      </c>
      <c r="J262" s="10">
        <f>'prov lvl hist forec Mt'!J262*'city lvl hist forec Mt'!$E262</f>
        <v>0</v>
      </c>
      <c r="K262" s="10">
        <f>'prov lvl hist forec Mt'!K262*'city lvl hist forec Mt'!$E262</f>
        <v>0</v>
      </c>
      <c r="L262" s="10">
        <f>'prov lvl hist forec Mt'!L262*'city lvl hist forec Mt'!$E262</f>
        <v>0</v>
      </c>
      <c r="M262" s="10">
        <f>'prov lvl hist forec Mt'!M262*'city lvl hist forec Mt'!$E262</f>
        <v>0</v>
      </c>
      <c r="N262" s="10">
        <f>'prov lvl hist forec Mt'!N262*'city lvl hist forec Mt'!$E262</f>
        <v>0</v>
      </c>
      <c r="O262" s="10">
        <f>'prov lvl hist forec Mt'!O262*'city lvl hist forec Mt'!$E262</f>
        <v>0</v>
      </c>
      <c r="P262" s="10">
        <f>'prov lvl hist forec Mt'!P262*'city lvl hist forec Mt'!$E262</f>
        <v>0</v>
      </c>
      <c r="Q262" s="10">
        <f>'prov lvl hist forec Mt'!Q262*'city lvl hist forec Mt'!$E262</f>
        <v>0</v>
      </c>
      <c r="R262" s="10">
        <f>'prov lvl hist forec Mt'!R262*'city lvl hist forec Mt'!$E262</f>
        <v>0</v>
      </c>
      <c r="S262" s="10">
        <f>'prov lvl hist forec Mt'!S262*'city lvl hist forec Mt'!$E262</f>
        <v>0</v>
      </c>
      <c r="T262" s="10">
        <f>'prov lvl hist forec Mt'!T262*'city lvl hist forec Mt'!$E262</f>
        <v>0</v>
      </c>
      <c r="U262" s="10">
        <f>'prov lvl hist forec Mt'!U262*'city lvl hist forec Mt'!$E262</f>
        <v>0</v>
      </c>
    </row>
    <row r="263" spans="1:21" x14ac:dyDescent="0.25">
      <c r="A263" t="s">
        <v>845</v>
      </c>
      <c r="B263" t="s">
        <v>846</v>
      </c>
      <c r="C263" t="s">
        <v>847</v>
      </c>
      <c r="D263" t="s">
        <v>45</v>
      </c>
      <c r="E263" s="5">
        <v>0.10167859682396141</v>
      </c>
      <c r="F263" s="10">
        <f>'prov lvl hist forec Mt'!F263*'city lvl hist forec Mt'!$E263</f>
        <v>3.5843432620892658E-2</v>
      </c>
      <c r="G263" s="10">
        <f>'prov lvl hist forec Mt'!G263*'city lvl hist forec Mt'!$E263</f>
        <v>0</v>
      </c>
      <c r="H263" s="10">
        <f>'prov lvl hist forec Mt'!H263*'city lvl hist forec Mt'!$E263</f>
        <v>0</v>
      </c>
      <c r="I263" s="10">
        <f>'prov lvl hist forec Mt'!I263*'city lvl hist forec Mt'!$E263</f>
        <v>0</v>
      </c>
      <c r="J263" s="10">
        <f>'prov lvl hist forec Mt'!J263*'city lvl hist forec Mt'!$E263</f>
        <v>0</v>
      </c>
      <c r="K263" s="10">
        <f>'prov lvl hist forec Mt'!K263*'city lvl hist forec Mt'!$E263</f>
        <v>0</v>
      </c>
      <c r="L263" s="10">
        <f>'prov lvl hist forec Mt'!L263*'city lvl hist forec Mt'!$E263</f>
        <v>0</v>
      </c>
      <c r="M263" s="10">
        <f>'prov lvl hist forec Mt'!M263*'city lvl hist forec Mt'!$E263</f>
        <v>0</v>
      </c>
      <c r="N263" s="10">
        <f>'prov lvl hist forec Mt'!N263*'city lvl hist forec Mt'!$E263</f>
        <v>0</v>
      </c>
      <c r="O263" s="10">
        <f>'prov lvl hist forec Mt'!O263*'city lvl hist forec Mt'!$E263</f>
        <v>0</v>
      </c>
      <c r="P263" s="10">
        <f>'prov lvl hist forec Mt'!P263*'city lvl hist forec Mt'!$E263</f>
        <v>0</v>
      </c>
      <c r="Q263" s="10">
        <f>'prov lvl hist forec Mt'!Q263*'city lvl hist forec Mt'!$E263</f>
        <v>0</v>
      </c>
      <c r="R263" s="10">
        <f>'prov lvl hist forec Mt'!R263*'city lvl hist forec Mt'!$E263</f>
        <v>0</v>
      </c>
      <c r="S263" s="10">
        <f>'prov lvl hist forec Mt'!S263*'city lvl hist forec Mt'!$E263</f>
        <v>0</v>
      </c>
      <c r="T263" s="10">
        <f>'prov lvl hist forec Mt'!T263*'city lvl hist forec Mt'!$E263</f>
        <v>0</v>
      </c>
      <c r="U263" s="10">
        <f>'prov lvl hist forec Mt'!U263*'city lvl hist forec Mt'!$E263</f>
        <v>0</v>
      </c>
    </row>
    <row r="264" spans="1:21" x14ac:dyDescent="0.25">
      <c r="A264" t="s">
        <v>848</v>
      </c>
      <c r="B264" t="s">
        <v>849</v>
      </c>
      <c r="C264" t="s">
        <v>850</v>
      </c>
      <c r="D264" t="s">
        <v>57</v>
      </c>
      <c r="E264" s="5">
        <v>7.5422896497874065E-2</v>
      </c>
      <c r="F264" s="10">
        <f>'prov lvl hist forec Mt'!F264*'city lvl hist forec Mt'!$E264</f>
        <v>0.14591986248182098</v>
      </c>
      <c r="G264" s="10">
        <f>'prov lvl hist forec Mt'!G264*'city lvl hist forec Mt'!$E264</f>
        <v>6.5431600345354557E-2</v>
      </c>
      <c r="H264" s="10">
        <f>'prov lvl hist forec Mt'!H264*'city lvl hist forec Mt'!$E264</f>
        <v>0.10355477649957104</v>
      </c>
      <c r="I264" s="10">
        <f>'prov lvl hist forec Mt'!I264*'city lvl hist forec Mt'!$E264</f>
        <v>0.12365740811619121</v>
      </c>
      <c r="J264" s="10">
        <f>'prov lvl hist forec Mt'!J264*'city lvl hist forec Mt'!$E264</f>
        <v>0.13751486227911092</v>
      </c>
      <c r="K264" s="10">
        <f>'prov lvl hist forec Mt'!K264*'city lvl hist forec Mt'!$E264</f>
        <v>0.14092900740183509</v>
      </c>
      <c r="L264" s="10">
        <f>'prov lvl hist forec Mt'!L264*'city lvl hist forec Mt'!$E264</f>
        <v>0.14442791708546446</v>
      </c>
      <c r="M264" s="10">
        <f>'prov lvl hist forec Mt'!M264*'city lvl hist forec Mt'!$E264</f>
        <v>0.14801369581897855</v>
      </c>
      <c r="N264" s="10">
        <f>'prov lvl hist forec Mt'!N264*'city lvl hist forec Mt'!$E264</f>
        <v>0.15168850034047873</v>
      </c>
      <c r="O264" s="10">
        <f>'prov lvl hist forec Mt'!O264*'city lvl hist forec Mt'!$E264</f>
        <v>0.15545454093440123</v>
      </c>
      <c r="P264" s="10">
        <f>'prov lvl hist forec Mt'!P264*'city lvl hist forec Mt'!$E264</f>
        <v>0.15931408276093692</v>
      </c>
      <c r="Q264" s="10">
        <f>'prov lvl hist forec Mt'!Q264*'city lvl hist forec Mt'!$E264</f>
        <v>0.16326944721845676</v>
      </c>
      <c r="R264" s="10">
        <f>'prov lvl hist forec Mt'!R264*'city lvl hist forec Mt'!$E264</f>
        <v>0.16732301333976357</v>
      </c>
      <c r="S264" s="10">
        <f>'prov lvl hist forec Mt'!S264*'city lvl hist forec Mt'!$E264</f>
        <v>0.17147721922300826</v>
      </c>
      <c r="T264" s="10">
        <f>'prov lvl hist forec Mt'!T264*'city lvl hist forec Mt'!$E264</f>
        <v>0.17573456349813302</v>
      </c>
      <c r="U264" s="10">
        <f>'prov lvl hist forec Mt'!U264*'city lvl hist forec Mt'!$E264</f>
        <v>0.18009760682972181</v>
      </c>
    </row>
    <row r="265" spans="1:21" x14ac:dyDescent="0.25">
      <c r="A265" t="s">
        <v>851</v>
      </c>
      <c r="B265" t="s">
        <v>852</v>
      </c>
      <c r="C265" t="s">
        <v>853</v>
      </c>
      <c r="D265" t="s">
        <v>63</v>
      </c>
      <c r="E265" s="5">
        <v>3.9122685125959102E-2</v>
      </c>
      <c r="F265" s="10">
        <f>'prov lvl hist forec Mt'!F265*'city lvl hist forec Mt'!$E265</f>
        <v>0</v>
      </c>
      <c r="G265" s="10">
        <f>'prov lvl hist forec Mt'!G265*'city lvl hist forec Mt'!$E265</f>
        <v>0</v>
      </c>
      <c r="H265" s="10">
        <f>'prov lvl hist forec Mt'!H265*'city lvl hist forec Mt'!$E265</f>
        <v>0</v>
      </c>
      <c r="I265" s="10">
        <f>'prov lvl hist forec Mt'!I265*'city lvl hist forec Mt'!$E265</f>
        <v>0</v>
      </c>
      <c r="J265" s="10">
        <f>'prov lvl hist forec Mt'!J265*'city lvl hist forec Mt'!$E265</f>
        <v>0</v>
      </c>
      <c r="K265" s="10">
        <f>'prov lvl hist forec Mt'!K265*'city lvl hist forec Mt'!$E265</f>
        <v>0</v>
      </c>
      <c r="L265" s="10">
        <f>'prov lvl hist forec Mt'!L265*'city lvl hist forec Mt'!$E265</f>
        <v>0</v>
      </c>
      <c r="M265" s="10">
        <f>'prov lvl hist forec Mt'!M265*'city lvl hist forec Mt'!$E265</f>
        <v>0</v>
      </c>
      <c r="N265" s="10">
        <f>'prov lvl hist forec Mt'!N265*'city lvl hist forec Mt'!$E265</f>
        <v>0</v>
      </c>
      <c r="O265" s="10">
        <f>'prov lvl hist forec Mt'!O265*'city lvl hist forec Mt'!$E265</f>
        <v>0</v>
      </c>
      <c r="P265" s="10">
        <f>'prov lvl hist forec Mt'!P265*'city lvl hist forec Mt'!$E265</f>
        <v>0</v>
      </c>
      <c r="Q265" s="10">
        <f>'prov lvl hist forec Mt'!Q265*'city lvl hist forec Mt'!$E265</f>
        <v>0</v>
      </c>
      <c r="R265" s="10">
        <f>'prov lvl hist forec Mt'!R265*'city lvl hist forec Mt'!$E265</f>
        <v>0</v>
      </c>
      <c r="S265" s="10">
        <f>'prov lvl hist forec Mt'!S265*'city lvl hist forec Mt'!$E265</f>
        <v>0</v>
      </c>
      <c r="T265" s="10">
        <f>'prov lvl hist forec Mt'!T265*'city lvl hist forec Mt'!$E265</f>
        <v>0</v>
      </c>
      <c r="U265" s="10">
        <f>'prov lvl hist forec Mt'!U265*'city lvl hist forec Mt'!$E265</f>
        <v>0</v>
      </c>
    </row>
    <row r="266" spans="1:21" x14ac:dyDescent="0.25">
      <c r="A266" t="s">
        <v>854</v>
      </c>
      <c r="B266" t="s">
        <v>855</v>
      </c>
      <c r="C266" t="s">
        <v>856</v>
      </c>
      <c r="D266" t="s">
        <v>47</v>
      </c>
      <c r="E266" s="5">
        <v>0</v>
      </c>
      <c r="F266" s="10">
        <f>'prov lvl hist forec Mt'!F266*'city lvl hist forec Mt'!$E266</f>
        <v>0</v>
      </c>
      <c r="G266" s="10">
        <f>'prov lvl hist forec Mt'!G266*'city lvl hist forec Mt'!$E266</f>
        <v>0</v>
      </c>
      <c r="H266" s="10">
        <f>'prov lvl hist forec Mt'!H266*'city lvl hist forec Mt'!$E266</f>
        <v>0</v>
      </c>
      <c r="I266" s="10">
        <f>'prov lvl hist forec Mt'!I266*'city lvl hist forec Mt'!$E266</f>
        <v>0</v>
      </c>
      <c r="J266" s="10">
        <f>'prov lvl hist forec Mt'!J266*'city lvl hist forec Mt'!$E266</f>
        <v>0</v>
      </c>
      <c r="K266" s="10">
        <f>'prov lvl hist forec Mt'!K266*'city lvl hist forec Mt'!$E266</f>
        <v>0</v>
      </c>
      <c r="L266" s="10">
        <f>'prov lvl hist forec Mt'!L266*'city lvl hist forec Mt'!$E266</f>
        <v>0</v>
      </c>
      <c r="M266" s="10">
        <f>'prov lvl hist forec Mt'!M266*'city lvl hist forec Mt'!$E266</f>
        <v>0</v>
      </c>
      <c r="N266" s="10">
        <f>'prov lvl hist forec Mt'!N266*'city lvl hist forec Mt'!$E266</f>
        <v>0</v>
      </c>
      <c r="O266" s="10">
        <f>'prov lvl hist forec Mt'!O266*'city lvl hist forec Mt'!$E266</f>
        <v>0</v>
      </c>
      <c r="P266" s="10">
        <f>'prov lvl hist forec Mt'!P266*'city lvl hist forec Mt'!$E266</f>
        <v>0</v>
      </c>
      <c r="Q266" s="10">
        <f>'prov lvl hist forec Mt'!Q266*'city lvl hist forec Mt'!$E266</f>
        <v>0</v>
      </c>
      <c r="R266" s="10">
        <f>'prov lvl hist forec Mt'!R266*'city lvl hist forec Mt'!$E266</f>
        <v>0</v>
      </c>
      <c r="S266" s="10">
        <f>'prov lvl hist forec Mt'!S266*'city lvl hist forec Mt'!$E266</f>
        <v>0</v>
      </c>
      <c r="T266" s="10">
        <f>'prov lvl hist forec Mt'!T266*'city lvl hist forec Mt'!$E266</f>
        <v>0</v>
      </c>
      <c r="U266" s="10">
        <f>'prov lvl hist forec Mt'!U266*'city lvl hist forec Mt'!$E266</f>
        <v>0</v>
      </c>
    </row>
    <row r="267" spans="1:21" x14ac:dyDescent="0.25">
      <c r="A267" t="s">
        <v>857</v>
      </c>
      <c r="B267" t="s">
        <v>858</v>
      </c>
      <c r="C267" t="s">
        <v>859</v>
      </c>
      <c r="D267" t="s">
        <v>41</v>
      </c>
      <c r="E267" s="5">
        <v>0</v>
      </c>
      <c r="F267" s="10">
        <f>'prov lvl hist forec Mt'!F267*'city lvl hist forec Mt'!$E267</f>
        <v>0</v>
      </c>
      <c r="G267" s="10">
        <f>'prov lvl hist forec Mt'!G267*'city lvl hist forec Mt'!$E267</f>
        <v>0</v>
      </c>
      <c r="H267" s="10">
        <f>'prov lvl hist forec Mt'!H267*'city lvl hist forec Mt'!$E267</f>
        <v>0</v>
      </c>
      <c r="I267" s="10">
        <f>'prov lvl hist forec Mt'!I267*'city lvl hist forec Mt'!$E267</f>
        <v>0</v>
      </c>
      <c r="J267" s="10">
        <f>'prov lvl hist forec Mt'!J267*'city lvl hist forec Mt'!$E267</f>
        <v>0</v>
      </c>
      <c r="K267" s="10">
        <f>'prov lvl hist forec Mt'!K267*'city lvl hist forec Mt'!$E267</f>
        <v>0</v>
      </c>
      <c r="L267" s="10">
        <f>'prov lvl hist forec Mt'!L267*'city lvl hist forec Mt'!$E267</f>
        <v>0</v>
      </c>
      <c r="M267" s="10">
        <f>'prov lvl hist forec Mt'!M267*'city lvl hist forec Mt'!$E267</f>
        <v>0</v>
      </c>
      <c r="N267" s="10">
        <f>'prov lvl hist forec Mt'!N267*'city lvl hist forec Mt'!$E267</f>
        <v>0</v>
      </c>
      <c r="O267" s="10">
        <f>'prov lvl hist forec Mt'!O267*'city lvl hist forec Mt'!$E267</f>
        <v>0</v>
      </c>
      <c r="P267" s="10">
        <f>'prov lvl hist forec Mt'!P267*'city lvl hist forec Mt'!$E267</f>
        <v>0</v>
      </c>
      <c r="Q267" s="10">
        <f>'prov lvl hist forec Mt'!Q267*'city lvl hist forec Mt'!$E267</f>
        <v>0</v>
      </c>
      <c r="R267" s="10">
        <f>'prov lvl hist forec Mt'!R267*'city lvl hist forec Mt'!$E267</f>
        <v>0</v>
      </c>
      <c r="S267" s="10">
        <f>'prov lvl hist forec Mt'!S267*'city lvl hist forec Mt'!$E267</f>
        <v>0</v>
      </c>
      <c r="T267" s="10">
        <f>'prov lvl hist forec Mt'!T267*'city lvl hist forec Mt'!$E267</f>
        <v>0</v>
      </c>
      <c r="U267" s="10">
        <f>'prov lvl hist forec Mt'!U267*'city lvl hist forec Mt'!$E267</f>
        <v>0</v>
      </c>
    </row>
    <row r="268" spans="1:21" x14ac:dyDescent="0.25">
      <c r="A268" t="s">
        <v>860</v>
      </c>
      <c r="B268" t="s">
        <v>861</v>
      </c>
      <c r="C268" t="s">
        <v>862</v>
      </c>
      <c r="D268" t="s">
        <v>47</v>
      </c>
      <c r="E268" s="5">
        <v>4.4038689907932173E-2</v>
      </c>
      <c r="F268" s="10">
        <f>'prov lvl hist forec Mt'!F268*'city lvl hist forec Mt'!$E268</f>
        <v>0.82517950016956931</v>
      </c>
      <c r="G268" s="10">
        <f>'prov lvl hist forec Mt'!G268*'city lvl hist forec Mt'!$E268</f>
        <v>1.001770198543936</v>
      </c>
      <c r="H268" s="10">
        <f>'prov lvl hist forec Mt'!H268*'city lvl hist forec Mt'!$E268</f>
        <v>1.1869961871460915</v>
      </c>
      <c r="I268" s="10">
        <f>'prov lvl hist forec Mt'!I268*'city lvl hist forec Mt'!$E268</f>
        <v>1.2304736350466474</v>
      </c>
      <c r="J268" s="10">
        <f>'prov lvl hist forec Mt'!J268*'city lvl hist forec Mt'!$E268</f>
        <v>1.3683645407036573</v>
      </c>
      <c r="K268" s="10">
        <f>'prov lvl hist forec Mt'!K268*'city lvl hist forec Mt'!$E268</f>
        <v>1.4023375603854857</v>
      </c>
      <c r="L268" s="10">
        <f>'prov lvl hist forec Mt'!L268*'city lvl hist forec Mt'!$E268</f>
        <v>1.4371540439484434</v>
      </c>
      <c r="M268" s="10">
        <f>'prov lvl hist forec Mt'!M268*'city lvl hist forec Mt'!$E268</f>
        <v>1.4728349324606322</v>
      </c>
      <c r="N268" s="10">
        <f>'prov lvl hist forec Mt'!N268*'city lvl hist forec Mt'!$E268</f>
        <v>1.5094016869037419</v>
      </c>
      <c r="O268" s="10">
        <f>'prov lvl hist forec Mt'!O268*'city lvl hist forec Mt'!$E268</f>
        <v>1.5468763010811866</v>
      </c>
      <c r="P268" s="10">
        <f>'prov lvl hist forec Mt'!P268*'city lvl hist forec Mt'!$E268</f>
        <v>1.5852813148467153</v>
      </c>
      <c r="Q268" s="10">
        <f>'prov lvl hist forec Mt'!Q268*'city lvl hist forec Mt'!$E268</f>
        <v>1.6246398276614564</v>
      </c>
      <c r="R268" s="10">
        <f>'prov lvl hist forec Mt'!R268*'city lvl hist forec Mt'!$E268</f>
        <v>1.6649755124875498</v>
      </c>
      <c r="S268" s="10">
        <f>'prov lvl hist forec Mt'!S268*'city lvl hist forec Mt'!$E268</f>
        <v>1.7063126300267215</v>
      </c>
      <c r="T268" s="10">
        <f>'prov lvl hist forec Mt'!T268*'city lvl hist forec Mt'!$E268</f>
        <v>1.7486760433123658</v>
      </c>
      <c r="U268" s="10">
        <f>'prov lvl hist forec Mt'!U268*'city lvl hist forec Mt'!$E268</f>
        <v>1.7920912326639131</v>
      </c>
    </row>
    <row r="269" spans="1:21" x14ac:dyDescent="0.25">
      <c r="A269" t="s">
        <v>863</v>
      </c>
      <c r="B269" t="s">
        <v>864</v>
      </c>
      <c r="C269" t="s">
        <v>865</v>
      </c>
      <c r="D269" t="s">
        <v>55</v>
      </c>
      <c r="E269" s="5">
        <v>0</v>
      </c>
      <c r="F269" s="10">
        <f>'prov lvl hist forec Mt'!F269*'city lvl hist forec Mt'!$E269</f>
        <v>0</v>
      </c>
      <c r="G269" s="10">
        <f>'prov lvl hist forec Mt'!G269*'city lvl hist forec Mt'!$E269</f>
        <v>0</v>
      </c>
      <c r="H269" s="10">
        <f>'prov lvl hist forec Mt'!H269*'city lvl hist forec Mt'!$E269</f>
        <v>0</v>
      </c>
      <c r="I269" s="10">
        <f>'prov lvl hist forec Mt'!I269*'city lvl hist forec Mt'!$E269</f>
        <v>0</v>
      </c>
      <c r="J269" s="10">
        <f>'prov lvl hist forec Mt'!J269*'city lvl hist forec Mt'!$E269</f>
        <v>0</v>
      </c>
      <c r="K269" s="10">
        <f>'prov lvl hist forec Mt'!K269*'city lvl hist forec Mt'!$E269</f>
        <v>0</v>
      </c>
      <c r="L269" s="10">
        <f>'prov lvl hist forec Mt'!L269*'city lvl hist forec Mt'!$E269</f>
        <v>0</v>
      </c>
      <c r="M269" s="10">
        <f>'prov lvl hist forec Mt'!M269*'city lvl hist forec Mt'!$E269</f>
        <v>0</v>
      </c>
      <c r="N269" s="10">
        <f>'prov lvl hist forec Mt'!N269*'city lvl hist forec Mt'!$E269</f>
        <v>0</v>
      </c>
      <c r="O269" s="10">
        <f>'prov lvl hist forec Mt'!O269*'city lvl hist forec Mt'!$E269</f>
        <v>0</v>
      </c>
      <c r="P269" s="10">
        <f>'prov lvl hist forec Mt'!P269*'city lvl hist forec Mt'!$E269</f>
        <v>0</v>
      </c>
      <c r="Q269" s="10">
        <f>'prov lvl hist forec Mt'!Q269*'city lvl hist forec Mt'!$E269</f>
        <v>0</v>
      </c>
      <c r="R269" s="10">
        <f>'prov lvl hist forec Mt'!R269*'city lvl hist forec Mt'!$E269</f>
        <v>0</v>
      </c>
      <c r="S269" s="10">
        <f>'prov lvl hist forec Mt'!S269*'city lvl hist forec Mt'!$E269</f>
        <v>0</v>
      </c>
      <c r="T269" s="10">
        <f>'prov lvl hist forec Mt'!T269*'city lvl hist forec Mt'!$E269</f>
        <v>0</v>
      </c>
      <c r="U269" s="10">
        <f>'prov lvl hist forec Mt'!U269*'city lvl hist forec Mt'!$E269</f>
        <v>0</v>
      </c>
    </row>
    <row r="270" spans="1:21" x14ac:dyDescent="0.25">
      <c r="A270" t="s">
        <v>866</v>
      </c>
      <c r="B270" t="s">
        <v>867</v>
      </c>
      <c r="C270" t="s">
        <v>868</v>
      </c>
      <c r="D270" t="s">
        <v>50</v>
      </c>
      <c r="E270" s="5">
        <v>0</v>
      </c>
      <c r="F270" s="10">
        <f>'prov lvl hist forec Mt'!F270*'city lvl hist forec Mt'!$E270</f>
        <v>0</v>
      </c>
      <c r="G270" s="10">
        <f>'prov lvl hist forec Mt'!G270*'city lvl hist forec Mt'!$E270</f>
        <v>0</v>
      </c>
      <c r="H270" s="10">
        <f>'prov lvl hist forec Mt'!H270*'city lvl hist forec Mt'!$E270</f>
        <v>0</v>
      </c>
      <c r="I270" s="10">
        <f>'prov lvl hist forec Mt'!I270*'city lvl hist forec Mt'!$E270</f>
        <v>0</v>
      </c>
      <c r="J270" s="10">
        <f>'prov lvl hist forec Mt'!J270*'city lvl hist forec Mt'!$E270</f>
        <v>0</v>
      </c>
      <c r="K270" s="10">
        <f>'prov lvl hist forec Mt'!K270*'city lvl hist forec Mt'!$E270</f>
        <v>0</v>
      </c>
      <c r="L270" s="10">
        <f>'prov lvl hist forec Mt'!L270*'city lvl hist forec Mt'!$E270</f>
        <v>0</v>
      </c>
      <c r="M270" s="10">
        <f>'prov lvl hist forec Mt'!M270*'city lvl hist forec Mt'!$E270</f>
        <v>0</v>
      </c>
      <c r="N270" s="10">
        <f>'prov lvl hist forec Mt'!N270*'city lvl hist forec Mt'!$E270</f>
        <v>0</v>
      </c>
      <c r="O270" s="10">
        <f>'prov lvl hist forec Mt'!O270*'city lvl hist forec Mt'!$E270</f>
        <v>0</v>
      </c>
      <c r="P270" s="10">
        <f>'prov lvl hist forec Mt'!P270*'city lvl hist forec Mt'!$E270</f>
        <v>0</v>
      </c>
      <c r="Q270" s="10">
        <f>'prov lvl hist forec Mt'!Q270*'city lvl hist forec Mt'!$E270</f>
        <v>0</v>
      </c>
      <c r="R270" s="10">
        <f>'prov lvl hist forec Mt'!R270*'city lvl hist forec Mt'!$E270</f>
        <v>0</v>
      </c>
      <c r="S270" s="10">
        <f>'prov lvl hist forec Mt'!S270*'city lvl hist forec Mt'!$E270</f>
        <v>0</v>
      </c>
      <c r="T270" s="10">
        <f>'prov lvl hist forec Mt'!T270*'city lvl hist forec Mt'!$E270</f>
        <v>0</v>
      </c>
      <c r="U270" s="10">
        <f>'prov lvl hist forec Mt'!U270*'city lvl hist forec Mt'!$E270</f>
        <v>0</v>
      </c>
    </row>
    <row r="271" spans="1:21" x14ac:dyDescent="0.25">
      <c r="A271" t="s">
        <v>869</v>
      </c>
      <c r="B271" t="s">
        <v>870</v>
      </c>
      <c r="C271" t="s">
        <v>871</v>
      </c>
      <c r="D271" t="s">
        <v>39</v>
      </c>
      <c r="E271" s="5">
        <v>0</v>
      </c>
      <c r="F271" s="10">
        <f>'prov lvl hist forec Mt'!F271*'city lvl hist forec Mt'!$E271</f>
        <v>0</v>
      </c>
      <c r="G271" s="10">
        <f>'prov lvl hist forec Mt'!G271*'city lvl hist forec Mt'!$E271</f>
        <v>0</v>
      </c>
      <c r="H271" s="10">
        <f>'prov lvl hist forec Mt'!H271*'city lvl hist forec Mt'!$E271</f>
        <v>0</v>
      </c>
      <c r="I271" s="10">
        <f>'prov lvl hist forec Mt'!I271*'city lvl hist forec Mt'!$E271</f>
        <v>0</v>
      </c>
      <c r="J271" s="10">
        <f>'prov lvl hist forec Mt'!J271*'city lvl hist forec Mt'!$E271</f>
        <v>0</v>
      </c>
      <c r="K271" s="10">
        <f>'prov lvl hist forec Mt'!K271*'city lvl hist forec Mt'!$E271</f>
        <v>0</v>
      </c>
      <c r="L271" s="10">
        <f>'prov lvl hist forec Mt'!L271*'city lvl hist forec Mt'!$E271</f>
        <v>0</v>
      </c>
      <c r="M271" s="10">
        <f>'prov lvl hist forec Mt'!M271*'city lvl hist forec Mt'!$E271</f>
        <v>0</v>
      </c>
      <c r="N271" s="10">
        <f>'prov lvl hist forec Mt'!N271*'city lvl hist forec Mt'!$E271</f>
        <v>0</v>
      </c>
      <c r="O271" s="10">
        <f>'prov lvl hist forec Mt'!O271*'city lvl hist forec Mt'!$E271</f>
        <v>0</v>
      </c>
      <c r="P271" s="10">
        <f>'prov lvl hist forec Mt'!P271*'city lvl hist forec Mt'!$E271</f>
        <v>0</v>
      </c>
      <c r="Q271" s="10">
        <f>'prov lvl hist forec Mt'!Q271*'city lvl hist forec Mt'!$E271</f>
        <v>0</v>
      </c>
      <c r="R271" s="10">
        <f>'prov lvl hist forec Mt'!R271*'city lvl hist forec Mt'!$E271</f>
        <v>0</v>
      </c>
      <c r="S271" s="10">
        <f>'prov lvl hist forec Mt'!S271*'city lvl hist forec Mt'!$E271</f>
        <v>0</v>
      </c>
      <c r="T271" s="10">
        <f>'prov lvl hist forec Mt'!T271*'city lvl hist forec Mt'!$E271</f>
        <v>0</v>
      </c>
      <c r="U271" s="10">
        <f>'prov lvl hist forec Mt'!U271*'city lvl hist forec Mt'!$E271</f>
        <v>0</v>
      </c>
    </row>
    <row r="272" spans="1:21" x14ac:dyDescent="0.25">
      <c r="A272" t="s">
        <v>872</v>
      </c>
      <c r="B272" t="s">
        <v>870</v>
      </c>
      <c r="C272" t="s">
        <v>873</v>
      </c>
      <c r="D272" t="s">
        <v>65</v>
      </c>
      <c r="E272" s="5">
        <v>0</v>
      </c>
      <c r="F272" s="10">
        <f>'prov lvl hist forec Mt'!F272*'city lvl hist forec Mt'!$E272</f>
        <v>0</v>
      </c>
      <c r="G272" s="10">
        <f>'prov lvl hist forec Mt'!G272*'city lvl hist forec Mt'!$E272</f>
        <v>0</v>
      </c>
      <c r="H272" s="10">
        <f>'prov lvl hist forec Mt'!H272*'city lvl hist forec Mt'!$E272</f>
        <v>0</v>
      </c>
      <c r="I272" s="10">
        <f>'prov lvl hist forec Mt'!I272*'city lvl hist forec Mt'!$E272</f>
        <v>0</v>
      </c>
      <c r="J272" s="10">
        <f>'prov lvl hist forec Mt'!J272*'city lvl hist forec Mt'!$E272</f>
        <v>0</v>
      </c>
      <c r="K272" s="10">
        <f>'prov lvl hist forec Mt'!K272*'city lvl hist forec Mt'!$E272</f>
        <v>0</v>
      </c>
      <c r="L272" s="10">
        <f>'prov lvl hist forec Mt'!L272*'city lvl hist forec Mt'!$E272</f>
        <v>0</v>
      </c>
      <c r="M272" s="10">
        <f>'prov lvl hist forec Mt'!M272*'city lvl hist forec Mt'!$E272</f>
        <v>0</v>
      </c>
      <c r="N272" s="10">
        <f>'prov lvl hist forec Mt'!N272*'city lvl hist forec Mt'!$E272</f>
        <v>0</v>
      </c>
      <c r="O272" s="10">
        <f>'prov lvl hist forec Mt'!O272*'city lvl hist forec Mt'!$E272</f>
        <v>0</v>
      </c>
      <c r="P272" s="10">
        <f>'prov lvl hist forec Mt'!P272*'city lvl hist forec Mt'!$E272</f>
        <v>0</v>
      </c>
      <c r="Q272" s="10">
        <f>'prov lvl hist forec Mt'!Q272*'city lvl hist forec Mt'!$E272</f>
        <v>0</v>
      </c>
      <c r="R272" s="10">
        <f>'prov lvl hist forec Mt'!R272*'city lvl hist forec Mt'!$E272</f>
        <v>0</v>
      </c>
      <c r="S272" s="10">
        <f>'prov lvl hist forec Mt'!S272*'city lvl hist forec Mt'!$E272</f>
        <v>0</v>
      </c>
      <c r="T272" s="10">
        <f>'prov lvl hist forec Mt'!T272*'city lvl hist forec Mt'!$E272</f>
        <v>0</v>
      </c>
      <c r="U272" s="10">
        <f>'prov lvl hist forec Mt'!U272*'city lvl hist forec Mt'!$E272</f>
        <v>0</v>
      </c>
    </row>
    <row r="273" spans="1:21" x14ac:dyDescent="0.25">
      <c r="A273" t="s">
        <v>874</v>
      </c>
      <c r="B273" t="s">
        <v>875</v>
      </c>
      <c r="C273" t="s">
        <v>876</v>
      </c>
      <c r="D273" t="s">
        <v>54</v>
      </c>
      <c r="E273" s="5">
        <v>0</v>
      </c>
      <c r="F273" s="10">
        <f>'prov lvl hist forec Mt'!F273*'city lvl hist forec Mt'!$E273</f>
        <v>0</v>
      </c>
      <c r="G273" s="10">
        <f>'prov lvl hist forec Mt'!G273*'city lvl hist forec Mt'!$E273</f>
        <v>0</v>
      </c>
      <c r="H273" s="10">
        <f>'prov lvl hist forec Mt'!H273*'city lvl hist forec Mt'!$E273</f>
        <v>0</v>
      </c>
      <c r="I273" s="10">
        <f>'prov lvl hist forec Mt'!I273*'city lvl hist forec Mt'!$E273</f>
        <v>0</v>
      </c>
      <c r="J273" s="10">
        <f>'prov lvl hist forec Mt'!J273*'city lvl hist forec Mt'!$E273</f>
        <v>0</v>
      </c>
      <c r="K273" s="10">
        <f>'prov lvl hist forec Mt'!K273*'city lvl hist forec Mt'!$E273</f>
        <v>0</v>
      </c>
      <c r="L273" s="10">
        <f>'prov lvl hist forec Mt'!L273*'city lvl hist forec Mt'!$E273</f>
        <v>0</v>
      </c>
      <c r="M273" s="10">
        <f>'prov lvl hist forec Mt'!M273*'city lvl hist forec Mt'!$E273</f>
        <v>0</v>
      </c>
      <c r="N273" s="10">
        <f>'prov lvl hist forec Mt'!N273*'city lvl hist forec Mt'!$E273</f>
        <v>0</v>
      </c>
      <c r="O273" s="10">
        <f>'prov lvl hist forec Mt'!O273*'city lvl hist forec Mt'!$E273</f>
        <v>0</v>
      </c>
      <c r="P273" s="10">
        <f>'prov lvl hist forec Mt'!P273*'city lvl hist forec Mt'!$E273</f>
        <v>0</v>
      </c>
      <c r="Q273" s="10">
        <f>'prov lvl hist forec Mt'!Q273*'city lvl hist forec Mt'!$E273</f>
        <v>0</v>
      </c>
      <c r="R273" s="10">
        <f>'prov lvl hist forec Mt'!R273*'city lvl hist forec Mt'!$E273</f>
        <v>0</v>
      </c>
      <c r="S273" s="10">
        <f>'prov lvl hist forec Mt'!S273*'city lvl hist forec Mt'!$E273</f>
        <v>0</v>
      </c>
      <c r="T273" s="10">
        <f>'prov lvl hist forec Mt'!T273*'city lvl hist forec Mt'!$E273</f>
        <v>0</v>
      </c>
      <c r="U273" s="10">
        <f>'prov lvl hist forec Mt'!U273*'city lvl hist forec Mt'!$E273</f>
        <v>0</v>
      </c>
    </row>
    <row r="274" spans="1:21" x14ac:dyDescent="0.25">
      <c r="A274" t="s">
        <v>877</v>
      </c>
      <c r="B274" t="s">
        <v>878</v>
      </c>
      <c r="C274" t="s">
        <v>879</v>
      </c>
      <c r="D274" t="s">
        <v>60</v>
      </c>
      <c r="E274" s="5">
        <v>0.18098916185777589</v>
      </c>
      <c r="F274" s="10">
        <f>'prov lvl hist forec Mt'!F274*'city lvl hist forec Mt'!$E274</f>
        <v>1.4052139413658356</v>
      </c>
      <c r="G274" s="10">
        <f>'prov lvl hist forec Mt'!G274*'city lvl hist forec Mt'!$E274</f>
        <v>1.0099579079192385</v>
      </c>
      <c r="H274" s="10">
        <f>'prov lvl hist forec Mt'!H274*'city lvl hist forec Mt'!$E274</f>
        <v>0.99688742160280941</v>
      </c>
      <c r="I274" s="10">
        <f>'prov lvl hist forec Mt'!I274*'city lvl hist forec Mt'!$E274</f>
        <v>1.6887048106376843</v>
      </c>
      <c r="J274" s="10">
        <f>'prov lvl hist forec Mt'!J274*'city lvl hist forec Mt'!$E274</f>
        <v>1.8779466026549119</v>
      </c>
      <c r="K274" s="10">
        <f>'prov lvl hist forec Mt'!K274*'city lvl hist forec Mt'!$E274</f>
        <v>1.9245712520050116</v>
      </c>
      <c r="L274" s="10">
        <f>'prov lvl hist forec Mt'!L274*'city lvl hist forec Mt'!$E274</f>
        <v>1.9723534731007322</v>
      </c>
      <c r="M274" s="10">
        <f>'prov lvl hist forec Mt'!M274*'city lvl hist forec Mt'!$E274</f>
        <v>2.0213220055114864</v>
      </c>
      <c r="N274" s="10">
        <f>'prov lvl hist forec Mt'!N274*'city lvl hist forec Mt'!$E274</f>
        <v>2.0715063023372737</v>
      </c>
      <c r="O274" s="10">
        <f>'prov lvl hist forec Mt'!O274*'city lvl hist forec Mt'!$E274</f>
        <v>2.1229365479238385</v>
      </c>
      <c r="P274" s="10">
        <f>'prov lvl hist forec Mt'!P274*'city lvl hist forec Mt'!$E274</f>
        <v>2.1756436760176436</v>
      </c>
      <c r="Q274" s="10">
        <f>'prov lvl hist forec Mt'!Q274*'city lvl hist forec Mt'!$E274</f>
        <v>2.2296593883715934</v>
      </c>
      <c r="R274" s="10">
        <f>'prov lvl hist forec Mt'!R274*'city lvl hist forec Mt'!$E274</f>
        <v>2.2850161738126786</v>
      </c>
      <c r="S274" s="10">
        <f>'prov lvl hist forec Mt'!S274*'city lvl hist forec Mt'!$E274</f>
        <v>2.3417473277830343</v>
      </c>
      <c r="T274" s="10">
        <f>'prov lvl hist forec Mt'!T274*'city lvl hist forec Mt'!$E274</f>
        <v>2.3998869723661449</v>
      </c>
      <c r="U274" s="10">
        <f>'prov lvl hist forec Mt'!U274*'city lvl hist forec Mt'!$E274</f>
        <v>2.4594700768102515</v>
      </c>
    </row>
    <row r="275" spans="1:21" x14ac:dyDescent="0.25">
      <c r="A275" t="s">
        <v>880</v>
      </c>
      <c r="B275" t="s">
        <v>881</v>
      </c>
      <c r="C275" t="s">
        <v>882</v>
      </c>
      <c r="D275" t="s">
        <v>60</v>
      </c>
      <c r="E275" s="5">
        <v>0</v>
      </c>
      <c r="F275" s="10">
        <f>'prov lvl hist forec Mt'!F275*'city lvl hist forec Mt'!$E275</f>
        <v>0</v>
      </c>
      <c r="G275" s="10">
        <f>'prov lvl hist forec Mt'!G275*'city lvl hist forec Mt'!$E275</f>
        <v>0</v>
      </c>
      <c r="H275" s="10">
        <f>'prov lvl hist forec Mt'!H275*'city lvl hist forec Mt'!$E275</f>
        <v>0</v>
      </c>
      <c r="I275" s="10">
        <f>'prov lvl hist forec Mt'!I275*'city lvl hist forec Mt'!$E275</f>
        <v>0</v>
      </c>
      <c r="J275" s="10">
        <f>'prov lvl hist forec Mt'!J275*'city lvl hist forec Mt'!$E275</f>
        <v>0</v>
      </c>
      <c r="K275" s="10">
        <f>'prov lvl hist forec Mt'!K275*'city lvl hist forec Mt'!$E275</f>
        <v>0</v>
      </c>
      <c r="L275" s="10">
        <f>'prov lvl hist forec Mt'!L275*'city lvl hist forec Mt'!$E275</f>
        <v>0</v>
      </c>
      <c r="M275" s="10">
        <f>'prov lvl hist forec Mt'!M275*'city lvl hist forec Mt'!$E275</f>
        <v>0</v>
      </c>
      <c r="N275" s="10">
        <f>'prov lvl hist forec Mt'!N275*'city lvl hist forec Mt'!$E275</f>
        <v>0</v>
      </c>
      <c r="O275" s="10">
        <f>'prov lvl hist forec Mt'!O275*'city lvl hist forec Mt'!$E275</f>
        <v>0</v>
      </c>
      <c r="P275" s="10">
        <f>'prov lvl hist forec Mt'!P275*'city lvl hist forec Mt'!$E275</f>
        <v>0</v>
      </c>
      <c r="Q275" s="10">
        <f>'prov lvl hist forec Mt'!Q275*'city lvl hist forec Mt'!$E275</f>
        <v>0</v>
      </c>
      <c r="R275" s="10">
        <f>'prov lvl hist forec Mt'!R275*'city lvl hist forec Mt'!$E275</f>
        <v>0</v>
      </c>
      <c r="S275" s="10">
        <f>'prov lvl hist forec Mt'!S275*'city lvl hist forec Mt'!$E275</f>
        <v>0</v>
      </c>
      <c r="T275" s="10">
        <f>'prov lvl hist forec Mt'!T275*'city lvl hist forec Mt'!$E275</f>
        <v>0</v>
      </c>
      <c r="U275" s="10">
        <f>'prov lvl hist forec Mt'!U275*'city lvl hist forec Mt'!$E275</f>
        <v>0</v>
      </c>
    </row>
    <row r="276" spans="1:21" x14ac:dyDescent="0.25">
      <c r="A276" t="s">
        <v>883</v>
      </c>
      <c r="B276" t="s">
        <v>884</v>
      </c>
      <c r="C276" t="s">
        <v>885</v>
      </c>
      <c r="D276" t="s">
        <v>60</v>
      </c>
      <c r="E276" s="5">
        <v>0</v>
      </c>
      <c r="F276" s="10">
        <f>'prov lvl hist forec Mt'!F276*'city lvl hist forec Mt'!$E276</f>
        <v>0</v>
      </c>
      <c r="G276" s="10">
        <f>'prov lvl hist forec Mt'!G276*'city lvl hist forec Mt'!$E276</f>
        <v>0</v>
      </c>
      <c r="H276" s="10">
        <f>'prov lvl hist forec Mt'!H276*'city lvl hist forec Mt'!$E276</f>
        <v>0</v>
      </c>
      <c r="I276" s="10">
        <f>'prov lvl hist forec Mt'!I276*'city lvl hist forec Mt'!$E276</f>
        <v>0</v>
      </c>
      <c r="J276" s="10">
        <f>'prov lvl hist forec Mt'!J276*'city lvl hist forec Mt'!$E276</f>
        <v>0</v>
      </c>
      <c r="K276" s="10">
        <f>'prov lvl hist forec Mt'!K276*'city lvl hist forec Mt'!$E276</f>
        <v>0</v>
      </c>
      <c r="L276" s="10">
        <f>'prov lvl hist forec Mt'!L276*'city lvl hist forec Mt'!$E276</f>
        <v>0</v>
      </c>
      <c r="M276" s="10">
        <f>'prov lvl hist forec Mt'!M276*'city lvl hist forec Mt'!$E276</f>
        <v>0</v>
      </c>
      <c r="N276" s="10">
        <f>'prov lvl hist forec Mt'!N276*'city lvl hist forec Mt'!$E276</f>
        <v>0</v>
      </c>
      <c r="O276" s="10">
        <f>'prov lvl hist forec Mt'!O276*'city lvl hist forec Mt'!$E276</f>
        <v>0</v>
      </c>
      <c r="P276" s="10">
        <f>'prov lvl hist forec Mt'!P276*'city lvl hist forec Mt'!$E276</f>
        <v>0</v>
      </c>
      <c r="Q276" s="10">
        <f>'prov lvl hist forec Mt'!Q276*'city lvl hist forec Mt'!$E276</f>
        <v>0</v>
      </c>
      <c r="R276" s="10">
        <f>'prov lvl hist forec Mt'!R276*'city lvl hist forec Mt'!$E276</f>
        <v>0</v>
      </c>
      <c r="S276" s="10">
        <f>'prov lvl hist forec Mt'!S276*'city lvl hist forec Mt'!$E276</f>
        <v>0</v>
      </c>
      <c r="T276" s="10">
        <f>'prov lvl hist forec Mt'!T276*'city lvl hist forec Mt'!$E276</f>
        <v>0</v>
      </c>
      <c r="U276" s="10">
        <f>'prov lvl hist forec Mt'!U276*'city lvl hist forec Mt'!$E276</f>
        <v>0</v>
      </c>
    </row>
    <row r="277" spans="1:21" x14ac:dyDescent="0.25">
      <c r="A277" t="s">
        <v>886</v>
      </c>
      <c r="B277" t="s">
        <v>887</v>
      </c>
      <c r="C277" t="s">
        <v>888</v>
      </c>
      <c r="D277" t="s">
        <v>60</v>
      </c>
      <c r="E277" s="5">
        <v>0</v>
      </c>
      <c r="F277" s="10">
        <f>'prov lvl hist forec Mt'!F277*'city lvl hist forec Mt'!$E277</f>
        <v>0</v>
      </c>
      <c r="G277" s="10">
        <f>'prov lvl hist forec Mt'!G277*'city lvl hist forec Mt'!$E277</f>
        <v>0</v>
      </c>
      <c r="H277" s="10">
        <f>'prov lvl hist forec Mt'!H277*'city lvl hist forec Mt'!$E277</f>
        <v>0</v>
      </c>
      <c r="I277" s="10">
        <f>'prov lvl hist forec Mt'!I277*'city lvl hist forec Mt'!$E277</f>
        <v>0</v>
      </c>
      <c r="J277" s="10">
        <f>'prov lvl hist forec Mt'!J277*'city lvl hist forec Mt'!$E277</f>
        <v>0</v>
      </c>
      <c r="K277" s="10">
        <f>'prov lvl hist forec Mt'!K277*'city lvl hist forec Mt'!$E277</f>
        <v>0</v>
      </c>
      <c r="L277" s="10">
        <f>'prov lvl hist forec Mt'!L277*'city lvl hist forec Mt'!$E277</f>
        <v>0</v>
      </c>
      <c r="M277" s="10">
        <f>'prov lvl hist forec Mt'!M277*'city lvl hist forec Mt'!$E277</f>
        <v>0</v>
      </c>
      <c r="N277" s="10">
        <f>'prov lvl hist forec Mt'!N277*'city lvl hist forec Mt'!$E277</f>
        <v>0</v>
      </c>
      <c r="O277" s="10">
        <f>'prov lvl hist forec Mt'!O277*'city lvl hist forec Mt'!$E277</f>
        <v>0</v>
      </c>
      <c r="P277" s="10">
        <f>'prov lvl hist forec Mt'!P277*'city lvl hist forec Mt'!$E277</f>
        <v>0</v>
      </c>
      <c r="Q277" s="10">
        <f>'prov lvl hist forec Mt'!Q277*'city lvl hist forec Mt'!$E277</f>
        <v>0</v>
      </c>
      <c r="R277" s="10">
        <f>'prov lvl hist forec Mt'!R277*'city lvl hist forec Mt'!$E277</f>
        <v>0</v>
      </c>
      <c r="S277" s="10">
        <f>'prov lvl hist forec Mt'!S277*'city lvl hist forec Mt'!$E277</f>
        <v>0</v>
      </c>
      <c r="T277" s="10">
        <f>'prov lvl hist forec Mt'!T277*'city lvl hist forec Mt'!$E277</f>
        <v>0</v>
      </c>
      <c r="U277" s="10">
        <f>'prov lvl hist forec Mt'!U277*'city lvl hist forec Mt'!$E277</f>
        <v>0</v>
      </c>
    </row>
    <row r="278" spans="1:21" x14ac:dyDescent="0.25">
      <c r="A278" t="s">
        <v>889</v>
      </c>
      <c r="B278" t="s">
        <v>890</v>
      </c>
      <c r="C278" t="s">
        <v>891</v>
      </c>
      <c r="D278" t="s">
        <v>60</v>
      </c>
      <c r="E278" s="5">
        <v>0</v>
      </c>
      <c r="F278" s="10">
        <f>'prov lvl hist forec Mt'!F278*'city lvl hist forec Mt'!$E278</f>
        <v>0</v>
      </c>
      <c r="G278" s="10">
        <f>'prov lvl hist forec Mt'!G278*'city lvl hist forec Mt'!$E278</f>
        <v>0</v>
      </c>
      <c r="H278" s="10">
        <f>'prov lvl hist forec Mt'!H278*'city lvl hist forec Mt'!$E278</f>
        <v>0</v>
      </c>
      <c r="I278" s="10">
        <f>'prov lvl hist forec Mt'!I278*'city lvl hist forec Mt'!$E278</f>
        <v>0</v>
      </c>
      <c r="J278" s="10">
        <f>'prov lvl hist forec Mt'!J278*'city lvl hist forec Mt'!$E278</f>
        <v>0</v>
      </c>
      <c r="K278" s="10">
        <f>'prov lvl hist forec Mt'!K278*'city lvl hist forec Mt'!$E278</f>
        <v>0</v>
      </c>
      <c r="L278" s="10">
        <f>'prov lvl hist forec Mt'!L278*'city lvl hist forec Mt'!$E278</f>
        <v>0</v>
      </c>
      <c r="M278" s="10">
        <f>'prov lvl hist forec Mt'!M278*'city lvl hist forec Mt'!$E278</f>
        <v>0</v>
      </c>
      <c r="N278" s="10">
        <f>'prov lvl hist forec Mt'!N278*'city lvl hist forec Mt'!$E278</f>
        <v>0</v>
      </c>
      <c r="O278" s="10">
        <f>'prov lvl hist forec Mt'!O278*'city lvl hist forec Mt'!$E278</f>
        <v>0</v>
      </c>
      <c r="P278" s="10">
        <f>'prov lvl hist forec Mt'!P278*'city lvl hist forec Mt'!$E278</f>
        <v>0</v>
      </c>
      <c r="Q278" s="10">
        <f>'prov lvl hist forec Mt'!Q278*'city lvl hist forec Mt'!$E278</f>
        <v>0</v>
      </c>
      <c r="R278" s="10">
        <f>'prov lvl hist forec Mt'!R278*'city lvl hist forec Mt'!$E278</f>
        <v>0</v>
      </c>
      <c r="S278" s="10">
        <f>'prov lvl hist forec Mt'!S278*'city lvl hist forec Mt'!$E278</f>
        <v>0</v>
      </c>
      <c r="T278" s="10">
        <f>'prov lvl hist forec Mt'!T278*'city lvl hist forec Mt'!$E278</f>
        <v>0</v>
      </c>
      <c r="U278" s="10">
        <f>'prov lvl hist forec Mt'!U278*'city lvl hist forec Mt'!$E278</f>
        <v>0</v>
      </c>
    </row>
    <row r="279" spans="1:21" x14ac:dyDescent="0.25">
      <c r="A279" t="s">
        <v>892</v>
      </c>
      <c r="B279" t="s">
        <v>893</v>
      </c>
      <c r="C279" t="s">
        <v>894</v>
      </c>
      <c r="D279" t="s">
        <v>65</v>
      </c>
      <c r="E279" s="5">
        <v>0.42256644803534743</v>
      </c>
      <c r="F279" s="10">
        <f>'prov lvl hist forec Mt'!F279*'city lvl hist forec Mt'!$E279</f>
        <v>3.3438675481443809</v>
      </c>
      <c r="G279" s="10">
        <f>'prov lvl hist forec Mt'!G279*'city lvl hist forec Mt'!$E279</f>
        <v>3.2692520997153225</v>
      </c>
      <c r="H279" s="10">
        <f>'prov lvl hist forec Mt'!H279*'city lvl hist forec Mt'!$E279</f>
        <v>4.0426121025201809</v>
      </c>
      <c r="I279" s="10">
        <f>'prov lvl hist forec Mt'!I279*'city lvl hist forec Mt'!$E279</f>
        <v>3.8267154273416342</v>
      </c>
      <c r="J279" s="10">
        <f>'prov lvl hist forec Mt'!J279*'city lvl hist forec Mt'!$E279</f>
        <v>4.255549691594509</v>
      </c>
      <c r="K279" s="10">
        <f>'prov lvl hist forec Mt'!K279*'city lvl hist forec Mt'!$E279</f>
        <v>4.3612041931027061</v>
      </c>
      <c r="L279" s="10">
        <f>'prov lvl hist forec Mt'!L279*'city lvl hist forec Mt'!$E279</f>
        <v>4.4694818278129427</v>
      </c>
      <c r="M279" s="10">
        <f>'prov lvl hist forec Mt'!M279*'city lvl hist forec Mt'!$E279</f>
        <v>4.5804477214671158</v>
      </c>
      <c r="N279" s="10">
        <f>'prov lvl hist forec Mt'!N279*'city lvl hist forec Mt'!$E279</f>
        <v>4.6941686167140562</v>
      </c>
      <c r="O279" s="10">
        <f>'prov lvl hist forec Mt'!O279*'city lvl hist forec Mt'!$E279</f>
        <v>4.810712913253222</v>
      </c>
      <c r="P279" s="10">
        <f>'prov lvl hist forec Mt'!P279*'city lvl hist forec Mt'!$E279</f>
        <v>4.9301507089750665</v>
      </c>
      <c r="Q279" s="10">
        <f>'prov lvl hist forec Mt'!Q279*'city lvl hist forec Mt'!$E279</f>
        <v>5.0525538421228013</v>
      </c>
      <c r="R279" s="10">
        <f>'prov lvl hist forec Mt'!R279*'city lvl hist forec Mt'!$E279</f>
        <v>5.1779959345009532</v>
      </c>
      <c r="S279" s="10">
        <f>'prov lvl hist forec Mt'!S279*'city lvl hist forec Mt'!$E279</f>
        <v>5.3065524357566556</v>
      </c>
      <c r="T279" s="10">
        <f>'prov lvl hist forec Mt'!T279*'city lvl hist forec Mt'!$E279</f>
        <v>5.4383006687603466</v>
      </c>
      <c r="U279" s="10">
        <f>'prov lvl hist forec Mt'!U279*'city lvl hist forec Mt'!$E279</f>
        <v>5.5733198761131542</v>
      </c>
    </row>
    <row r="280" spans="1:21" x14ac:dyDescent="0.25">
      <c r="A280" t="s">
        <v>895</v>
      </c>
      <c r="B280" t="s">
        <v>896</v>
      </c>
      <c r="C280" t="s">
        <v>897</v>
      </c>
      <c r="D280" t="s">
        <v>41</v>
      </c>
      <c r="E280" s="5">
        <v>0</v>
      </c>
      <c r="F280" s="10">
        <f>'prov lvl hist forec Mt'!F280*'city lvl hist forec Mt'!$E280</f>
        <v>0</v>
      </c>
      <c r="G280" s="10">
        <f>'prov lvl hist forec Mt'!G280*'city lvl hist forec Mt'!$E280</f>
        <v>0</v>
      </c>
      <c r="H280" s="10">
        <f>'prov lvl hist forec Mt'!H280*'city lvl hist forec Mt'!$E280</f>
        <v>0</v>
      </c>
      <c r="I280" s="10">
        <f>'prov lvl hist forec Mt'!I280*'city lvl hist forec Mt'!$E280</f>
        <v>0</v>
      </c>
      <c r="J280" s="10">
        <f>'prov lvl hist forec Mt'!J280*'city lvl hist forec Mt'!$E280</f>
        <v>0</v>
      </c>
      <c r="K280" s="10">
        <f>'prov lvl hist forec Mt'!K280*'city lvl hist forec Mt'!$E280</f>
        <v>0</v>
      </c>
      <c r="L280" s="10">
        <f>'prov lvl hist forec Mt'!L280*'city lvl hist forec Mt'!$E280</f>
        <v>0</v>
      </c>
      <c r="M280" s="10">
        <f>'prov lvl hist forec Mt'!M280*'city lvl hist forec Mt'!$E280</f>
        <v>0</v>
      </c>
      <c r="N280" s="10">
        <f>'prov lvl hist forec Mt'!N280*'city lvl hist forec Mt'!$E280</f>
        <v>0</v>
      </c>
      <c r="O280" s="10">
        <f>'prov lvl hist forec Mt'!O280*'city lvl hist forec Mt'!$E280</f>
        <v>0</v>
      </c>
      <c r="P280" s="10">
        <f>'prov lvl hist forec Mt'!P280*'city lvl hist forec Mt'!$E280</f>
        <v>0</v>
      </c>
      <c r="Q280" s="10">
        <f>'prov lvl hist forec Mt'!Q280*'city lvl hist forec Mt'!$E280</f>
        <v>0</v>
      </c>
      <c r="R280" s="10">
        <f>'prov lvl hist forec Mt'!R280*'city lvl hist forec Mt'!$E280</f>
        <v>0</v>
      </c>
      <c r="S280" s="10">
        <f>'prov lvl hist forec Mt'!S280*'city lvl hist forec Mt'!$E280</f>
        <v>0</v>
      </c>
      <c r="T280" s="10">
        <f>'prov lvl hist forec Mt'!T280*'city lvl hist forec Mt'!$E280</f>
        <v>0</v>
      </c>
      <c r="U280" s="10">
        <f>'prov lvl hist forec Mt'!U280*'city lvl hist forec Mt'!$E280</f>
        <v>0</v>
      </c>
    </row>
    <row r="281" spans="1:21" x14ac:dyDescent="0.25">
      <c r="A281" t="s">
        <v>898</v>
      </c>
      <c r="B281" t="s">
        <v>899</v>
      </c>
      <c r="C281" t="s">
        <v>900</v>
      </c>
      <c r="D281" t="s">
        <v>60</v>
      </c>
      <c r="E281" s="5">
        <v>0</v>
      </c>
      <c r="F281" s="10">
        <f>'prov lvl hist forec Mt'!F281*'city lvl hist forec Mt'!$E281</f>
        <v>0</v>
      </c>
      <c r="G281" s="10">
        <f>'prov lvl hist forec Mt'!G281*'city lvl hist forec Mt'!$E281</f>
        <v>0</v>
      </c>
      <c r="H281" s="10">
        <f>'prov lvl hist forec Mt'!H281*'city lvl hist forec Mt'!$E281</f>
        <v>0</v>
      </c>
      <c r="I281" s="10">
        <f>'prov lvl hist forec Mt'!I281*'city lvl hist forec Mt'!$E281</f>
        <v>0</v>
      </c>
      <c r="J281" s="10">
        <f>'prov lvl hist forec Mt'!J281*'city lvl hist forec Mt'!$E281</f>
        <v>0</v>
      </c>
      <c r="K281" s="10">
        <f>'prov lvl hist forec Mt'!K281*'city lvl hist forec Mt'!$E281</f>
        <v>0</v>
      </c>
      <c r="L281" s="10">
        <f>'prov lvl hist forec Mt'!L281*'city lvl hist forec Mt'!$E281</f>
        <v>0</v>
      </c>
      <c r="M281" s="10">
        <f>'prov lvl hist forec Mt'!M281*'city lvl hist forec Mt'!$E281</f>
        <v>0</v>
      </c>
      <c r="N281" s="10">
        <f>'prov lvl hist forec Mt'!N281*'city lvl hist forec Mt'!$E281</f>
        <v>0</v>
      </c>
      <c r="O281" s="10">
        <f>'prov lvl hist forec Mt'!O281*'city lvl hist forec Mt'!$E281</f>
        <v>0</v>
      </c>
      <c r="P281" s="10">
        <f>'prov lvl hist forec Mt'!P281*'city lvl hist forec Mt'!$E281</f>
        <v>0</v>
      </c>
      <c r="Q281" s="10">
        <f>'prov lvl hist forec Mt'!Q281*'city lvl hist forec Mt'!$E281</f>
        <v>0</v>
      </c>
      <c r="R281" s="10">
        <f>'prov lvl hist forec Mt'!R281*'city lvl hist forec Mt'!$E281</f>
        <v>0</v>
      </c>
      <c r="S281" s="10">
        <f>'prov lvl hist forec Mt'!S281*'city lvl hist forec Mt'!$E281</f>
        <v>0</v>
      </c>
      <c r="T281" s="10">
        <f>'prov lvl hist forec Mt'!T281*'city lvl hist forec Mt'!$E281</f>
        <v>0</v>
      </c>
      <c r="U281" s="10">
        <f>'prov lvl hist forec Mt'!U281*'city lvl hist forec Mt'!$E281</f>
        <v>0</v>
      </c>
    </row>
    <row r="282" spans="1:21" x14ac:dyDescent="0.25">
      <c r="A282" t="s">
        <v>901</v>
      </c>
      <c r="B282" t="s">
        <v>902</v>
      </c>
      <c r="C282" t="s">
        <v>903</v>
      </c>
      <c r="D282" t="s">
        <v>60</v>
      </c>
      <c r="E282" s="5">
        <v>0</v>
      </c>
      <c r="F282" s="10">
        <f>'prov lvl hist forec Mt'!F282*'city lvl hist forec Mt'!$E282</f>
        <v>0</v>
      </c>
      <c r="G282" s="10">
        <f>'prov lvl hist forec Mt'!G282*'city lvl hist forec Mt'!$E282</f>
        <v>0</v>
      </c>
      <c r="H282" s="10">
        <f>'prov lvl hist forec Mt'!H282*'city lvl hist forec Mt'!$E282</f>
        <v>0</v>
      </c>
      <c r="I282" s="10">
        <f>'prov lvl hist forec Mt'!I282*'city lvl hist forec Mt'!$E282</f>
        <v>0</v>
      </c>
      <c r="J282" s="10">
        <f>'prov lvl hist forec Mt'!J282*'city lvl hist forec Mt'!$E282</f>
        <v>0</v>
      </c>
      <c r="K282" s="10">
        <f>'prov lvl hist forec Mt'!K282*'city lvl hist forec Mt'!$E282</f>
        <v>0</v>
      </c>
      <c r="L282" s="10">
        <f>'prov lvl hist forec Mt'!L282*'city lvl hist forec Mt'!$E282</f>
        <v>0</v>
      </c>
      <c r="M282" s="10">
        <f>'prov lvl hist forec Mt'!M282*'city lvl hist forec Mt'!$E282</f>
        <v>0</v>
      </c>
      <c r="N282" s="10">
        <f>'prov lvl hist forec Mt'!N282*'city lvl hist forec Mt'!$E282</f>
        <v>0</v>
      </c>
      <c r="O282" s="10">
        <f>'prov lvl hist forec Mt'!O282*'city lvl hist forec Mt'!$E282</f>
        <v>0</v>
      </c>
      <c r="P282" s="10">
        <f>'prov lvl hist forec Mt'!P282*'city lvl hist forec Mt'!$E282</f>
        <v>0</v>
      </c>
      <c r="Q282" s="10">
        <f>'prov lvl hist forec Mt'!Q282*'city lvl hist forec Mt'!$E282</f>
        <v>0</v>
      </c>
      <c r="R282" s="10">
        <f>'prov lvl hist forec Mt'!R282*'city lvl hist forec Mt'!$E282</f>
        <v>0</v>
      </c>
      <c r="S282" s="10">
        <f>'prov lvl hist forec Mt'!S282*'city lvl hist forec Mt'!$E282</f>
        <v>0</v>
      </c>
      <c r="T282" s="10">
        <f>'prov lvl hist forec Mt'!T282*'city lvl hist forec Mt'!$E282</f>
        <v>0</v>
      </c>
      <c r="U282" s="10">
        <f>'prov lvl hist forec Mt'!U282*'city lvl hist forec Mt'!$E282</f>
        <v>0</v>
      </c>
    </row>
    <row r="283" spans="1:21" x14ac:dyDescent="0.25">
      <c r="A283" t="s">
        <v>904</v>
      </c>
      <c r="B283" t="s">
        <v>905</v>
      </c>
      <c r="C283" t="s">
        <v>906</v>
      </c>
      <c r="D283" t="s">
        <v>60</v>
      </c>
      <c r="E283" s="5">
        <v>0</v>
      </c>
      <c r="F283" s="10">
        <f>'prov lvl hist forec Mt'!F283*'city lvl hist forec Mt'!$E283</f>
        <v>0</v>
      </c>
      <c r="G283" s="10">
        <f>'prov lvl hist forec Mt'!G283*'city lvl hist forec Mt'!$E283</f>
        <v>0</v>
      </c>
      <c r="H283" s="10">
        <f>'prov lvl hist forec Mt'!H283*'city lvl hist forec Mt'!$E283</f>
        <v>0</v>
      </c>
      <c r="I283" s="10">
        <f>'prov lvl hist forec Mt'!I283*'city lvl hist forec Mt'!$E283</f>
        <v>0</v>
      </c>
      <c r="J283" s="10">
        <f>'prov lvl hist forec Mt'!J283*'city lvl hist forec Mt'!$E283</f>
        <v>0</v>
      </c>
      <c r="K283" s="10">
        <f>'prov lvl hist forec Mt'!K283*'city lvl hist forec Mt'!$E283</f>
        <v>0</v>
      </c>
      <c r="L283" s="10">
        <f>'prov lvl hist forec Mt'!L283*'city lvl hist forec Mt'!$E283</f>
        <v>0</v>
      </c>
      <c r="M283" s="10">
        <f>'prov lvl hist forec Mt'!M283*'city lvl hist forec Mt'!$E283</f>
        <v>0</v>
      </c>
      <c r="N283" s="10">
        <f>'prov lvl hist forec Mt'!N283*'city lvl hist forec Mt'!$E283</f>
        <v>0</v>
      </c>
      <c r="O283" s="10">
        <f>'prov lvl hist forec Mt'!O283*'city lvl hist forec Mt'!$E283</f>
        <v>0</v>
      </c>
      <c r="P283" s="10">
        <f>'prov lvl hist forec Mt'!P283*'city lvl hist forec Mt'!$E283</f>
        <v>0</v>
      </c>
      <c r="Q283" s="10">
        <f>'prov lvl hist forec Mt'!Q283*'city lvl hist forec Mt'!$E283</f>
        <v>0</v>
      </c>
      <c r="R283" s="10">
        <f>'prov lvl hist forec Mt'!R283*'city lvl hist forec Mt'!$E283</f>
        <v>0</v>
      </c>
      <c r="S283" s="10">
        <f>'prov lvl hist forec Mt'!S283*'city lvl hist forec Mt'!$E283</f>
        <v>0</v>
      </c>
      <c r="T283" s="10">
        <f>'prov lvl hist forec Mt'!T283*'city lvl hist forec Mt'!$E283</f>
        <v>0</v>
      </c>
      <c r="U283" s="10">
        <f>'prov lvl hist forec Mt'!U283*'city lvl hist forec Mt'!$E283</f>
        <v>0</v>
      </c>
    </row>
    <row r="284" spans="1:21" x14ac:dyDescent="0.25">
      <c r="A284" t="s">
        <v>907</v>
      </c>
      <c r="B284" t="s">
        <v>908</v>
      </c>
      <c r="C284" t="s">
        <v>909</v>
      </c>
      <c r="D284" t="s">
        <v>51</v>
      </c>
      <c r="E284" s="5">
        <v>2.9455442423762131E-2</v>
      </c>
      <c r="F284" s="10">
        <f>'prov lvl hist forec Mt'!F284*'city lvl hist forec Mt'!$E284</f>
        <v>9.9115645569282998E-2</v>
      </c>
      <c r="G284" s="10">
        <f>'prov lvl hist forec Mt'!G284*'city lvl hist forec Mt'!$E284</f>
        <v>5.8678338935491771E-2</v>
      </c>
      <c r="H284" s="10">
        <f>'prov lvl hist forec Mt'!H284*'city lvl hist forec Mt'!$E284</f>
        <v>7.5302712963572035E-2</v>
      </c>
      <c r="I284" s="10">
        <f>'prov lvl hist forec Mt'!I284*'city lvl hist forec Mt'!$E284</f>
        <v>5.8288054776997417E-2</v>
      </c>
      <c r="J284" s="10">
        <f>'prov lvl hist forec Mt'!J284*'city lvl hist forec Mt'!$E284</f>
        <v>6.4820005103491729E-2</v>
      </c>
      <c r="K284" s="10">
        <f>'prov lvl hist forec Mt'!K284*'city lvl hist forec Mt'!$E284</f>
        <v>6.6429321366557645E-2</v>
      </c>
      <c r="L284" s="10">
        <f>'prov lvl hist forec Mt'!L284*'city lvl hist forec Mt'!$E284</f>
        <v>6.8078592869220259E-2</v>
      </c>
      <c r="M284" s="10">
        <f>'prov lvl hist forec Mt'!M284*'city lvl hist forec Mt'!$E284</f>
        <v>6.9768811598702879E-2</v>
      </c>
      <c r="N284" s="10">
        <f>'prov lvl hist forec Mt'!N284*'city lvl hist forec Mt'!$E284</f>
        <v>7.1500994170754645E-2</v>
      </c>
      <c r="O284" s="10">
        <f>'prov lvl hist forec Mt'!O284*'city lvl hist forec Mt'!$E284</f>
        <v>7.3276182441114418E-2</v>
      </c>
      <c r="P284" s="10">
        <f>'prov lvl hist forec Mt'!P284*'city lvl hist forec Mt'!$E284</f>
        <v>7.5095444132155506E-2</v>
      </c>
      <c r="Q284" s="10">
        <f>'prov lvl hist forec Mt'!Q284*'city lvl hist forec Mt'!$E284</f>
        <v>7.6959873475088827E-2</v>
      </c>
      <c r="R284" s="10">
        <f>'prov lvl hist forec Mt'!R284*'city lvl hist forec Mt'!$E284</f>
        <v>7.8870591868109824E-2</v>
      </c>
      <c r="S284" s="10">
        <f>'prov lvl hist forec Mt'!S284*'city lvl hist forec Mt'!$E284</f>
        <v>8.082874855088594E-2</v>
      </c>
      <c r="T284" s="10">
        <f>'prov lvl hist forec Mt'!T284*'city lvl hist forec Mt'!$E284</f>
        <v>8.2835521295789638E-2</v>
      </c>
      <c r="U284" s="10">
        <f>'prov lvl hist forec Mt'!U284*'city lvl hist forec Mt'!$E284</f>
        <v>8.4892117116293173E-2</v>
      </c>
    </row>
    <row r="285" spans="1:21" x14ac:dyDescent="0.25">
      <c r="A285" t="s">
        <v>910</v>
      </c>
      <c r="B285" t="s">
        <v>911</v>
      </c>
      <c r="C285" t="s">
        <v>912</v>
      </c>
      <c r="D285" t="s">
        <v>46</v>
      </c>
      <c r="E285" s="5">
        <v>0</v>
      </c>
      <c r="F285" s="10">
        <f>'prov lvl hist forec Mt'!F285*'city lvl hist forec Mt'!$E285</f>
        <v>0</v>
      </c>
      <c r="G285" s="10">
        <f>'prov lvl hist forec Mt'!G285*'city lvl hist forec Mt'!$E285</f>
        <v>0</v>
      </c>
      <c r="H285" s="10">
        <f>'prov lvl hist forec Mt'!H285*'city lvl hist forec Mt'!$E285</f>
        <v>0</v>
      </c>
      <c r="I285" s="10">
        <f>'prov lvl hist forec Mt'!I285*'city lvl hist forec Mt'!$E285</f>
        <v>0</v>
      </c>
      <c r="J285" s="10">
        <f>'prov lvl hist forec Mt'!J285*'city lvl hist forec Mt'!$E285</f>
        <v>0</v>
      </c>
      <c r="K285" s="10">
        <f>'prov lvl hist forec Mt'!K285*'city lvl hist forec Mt'!$E285</f>
        <v>0</v>
      </c>
      <c r="L285" s="10">
        <f>'prov lvl hist forec Mt'!L285*'city lvl hist forec Mt'!$E285</f>
        <v>0</v>
      </c>
      <c r="M285" s="10">
        <f>'prov lvl hist forec Mt'!M285*'city lvl hist forec Mt'!$E285</f>
        <v>0</v>
      </c>
      <c r="N285" s="10">
        <f>'prov lvl hist forec Mt'!N285*'city lvl hist forec Mt'!$E285</f>
        <v>0</v>
      </c>
      <c r="O285" s="10">
        <f>'prov lvl hist forec Mt'!O285*'city lvl hist forec Mt'!$E285</f>
        <v>0</v>
      </c>
      <c r="P285" s="10">
        <f>'prov lvl hist forec Mt'!P285*'city lvl hist forec Mt'!$E285</f>
        <v>0</v>
      </c>
      <c r="Q285" s="10">
        <f>'prov lvl hist forec Mt'!Q285*'city lvl hist forec Mt'!$E285</f>
        <v>0</v>
      </c>
      <c r="R285" s="10">
        <f>'prov lvl hist forec Mt'!R285*'city lvl hist forec Mt'!$E285</f>
        <v>0</v>
      </c>
      <c r="S285" s="10">
        <f>'prov lvl hist forec Mt'!S285*'city lvl hist forec Mt'!$E285</f>
        <v>0</v>
      </c>
      <c r="T285" s="10">
        <f>'prov lvl hist forec Mt'!T285*'city lvl hist forec Mt'!$E285</f>
        <v>0</v>
      </c>
      <c r="U285" s="10">
        <f>'prov lvl hist forec Mt'!U285*'city lvl hist forec Mt'!$E285</f>
        <v>0</v>
      </c>
    </row>
    <row r="286" spans="1:21" x14ac:dyDescent="0.25">
      <c r="A286" t="s">
        <v>913</v>
      </c>
      <c r="B286" t="s">
        <v>914</v>
      </c>
      <c r="C286" t="s">
        <v>915</v>
      </c>
      <c r="D286" t="s">
        <v>46</v>
      </c>
      <c r="E286" s="5">
        <v>0</v>
      </c>
      <c r="F286" s="10">
        <f>'prov lvl hist forec Mt'!F286*'city lvl hist forec Mt'!$E286</f>
        <v>0</v>
      </c>
      <c r="G286" s="10">
        <f>'prov lvl hist forec Mt'!G286*'city lvl hist forec Mt'!$E286</f>
        <v>0</v>
      </c>
      <c r="H286" s="10">
        <f>'prov lvl hist forec Mt'!H286*'city lvl hist forec Mt'!$E286</f>
        <v>0</v>
      </c>
      <c r="I286" s="10">
        <f>'prov lvl hist forec Mt'!I286*'city lvl hist forec Mt'!$E286</f>
        <v>0</v>
      </c>
      <c r="J286" s="10">
        <f>'prov lvl hist forec Mt'!J286*'city lvl hist forec Mt'!$E286</f>
        <v>0</v>
      </c>
      <c r="K286" s="10">
        <f>'prov lvl hist forec Mt'!K286*'city lvl hist forec Mt'!$E286</f>
        <v>0</v>
      </c>
      <c r="L286" s="10">
        <f>'prov lvl hist forec Mt'!L286*'city lvl hist forec Mt'!$E286</f>
        <v>0</v>
      </c>
      <c r="M286" s="10">
        <f>'prov lvl hist forec Mt'!M286*'city lvl hist forec Mt'!$E286</f>
        <v>0</v>
      </c>
      <c r="N286" s="10">
        <f>'prov lvl hist forec Mt'!N286*'city lvl hist forec Mt'!$E286</f>
        <v>0</v>
      </c>
      <c r="O286" s="10">
        <f>'prov lvl hist forec Mt'!O286*'city lvl hist forec Mt'!$E286</f>
        <v>0</v>
      </c>
      <c r="P286" s="10">
        <f>'prov lvl hist forec Mt'!P286*'city lvl hist forec Mt'!$E286</f>
        <v>0</v>
      </c>
      <c r="Q286" s="10">
        <f>'prov lvl hist forec Mt'!Q286*'city lvl hist forec Mt'!$E286</f>
        <v>0</v>
      </c>
      <c r="R286" s="10">
        <f>'prov lvl hist forec Mt'!R286*'city lvl hist forec Mt'!$E286</f>
        <v>0</v>
      </c>
      <c r="S286" s="10">
        <f>'prov lvl hist forec Mt'!S286*'city lvl hist forec Mt'!$E286</f>
        <v>0</v>
      </c>
      <c r="T286" s="10">
        <f>'prov lvl hist forec Mt'!T286*'city lvl hist forec Mt'!$E286</f>
        <v>0</v>
      </c>
      <c r="U286" s="10">
        <f>'prov lvl hist forec Mt'!U286*'city lvl hist forec Mt'!$E286</f>
        <v>0</v>
      </c>
    </row>
    <row r="287" spans="1:21" x14ac:dyDescent="0.25">
      <c r="A287" t="s">
        <v>916</v>
      </c>
      <c r="B287" t="s">
        <v>917</v>
      </c>
      <c r="C287" t="s">
        <v>918</v>
      </c>
      <c r="D287" t="s">
        <v>46</v>
      </c>
      <c r="E287" s="5">
        <v>0</v>
      </c>
      <c r="F287" s="10">
        <f>'prov lvl hist forec Mt'!F287*'city lvl hist forec Mt'!$E287</f>
        <v>0</v>
      </c>
      <c r="G287" s="10">
        <f>'prov lvl hist forec Mt'!G287*'city lvl hist forec Mt'!$E287</f>
        <v>0</v>
      </c>
      <c r="H287" s="10">
        <f>'prov lvl hist forec Mt'!H287*'city lvl hist forec Mt'!$E287</f>
        <v>0</v>
      </c>
      <c r="I287" s="10">
        <f>'prov lvl hist forec Mt'!I287*'city lvl hist forec Mt'!$E287</f>
        <v>0</v>
      </c>
      <c r="J287" s="10">
        <f>'prov lvl hist forec Mt'!J287*'city lvl hist forec Mt'!$E287</f>
        <v>0</v>
      </c>
      <c r="K287" s="10">
        <f>'prov lvl hist forec Mt'!K287*'city lvl hist forec Mt'!$E287</f>
        <v>0</v>
      </c>
      <c r="L287" s="10">
        <f>'prov lvl hist forec Mt'!L287*'city lvl hist forec Mt'!$E287</f>
        <v>0</v>
      </c>
      <c r="M287" s="10">
        <f>'prov lvl hist forec Mt'!M287*'city lvl hist forec Mt'!$E287</f>
        <v>0</v>
      </c>
      <c r="N287" s="10">
        <f>'prov lvl hist forec Mt'!N287*'city lvl hist forec Mt'!$E287</f>
        <v>0</v>
      </c>
      <c r="O287" s="10">
        <f>'prov lvl hist forec Mt'!O287*'city lvl hist forec Mt'!$E287</f>
        <v>0</v>
      </c>
      <c r="P287" s="10">
        <f>'prov lvl hist forec Mt'!P287*'city lvl hist forec Mt'!$E287</f>
        <v>0</v>
      </c>
      <c r="Q287" s="10">
        <f>'prov lvl hist forec Mt'!Q287*'city lvl hist forec Mt'!$E287</f>
        <v>0</v>
      </c>
      <c r="R287" s="10">
        <f>'prov lvl hist forec Mt'!R287*'city lvl hist forec Mt'!$E287</f>
        <v>0</v>
      </c>
      <c r="S287" s="10">
        <f>'prov lvl hist forec Mt'!S287*'city lvl hist forec Mt'!$E287</f>
        <v>0</v>
      </c>
      <c r="T287" s="10">
        <f>'prov lvl hist forec Mt'!T287*'city lvl hist forec Mt'!$E287</f>
        <v>0</v>
      </c>
      <c r="U287" s="10">
        <f>'prov lvl hist forec Mt'!U287*'city lvl hist forec Mt'!$E287</f>
        <v>0</v>
      </c>
    </row>
    <row r="288" spans="1:21" x14ac:dyDescent="0.25">
      <c r="A288" t="s">
        <v>919</v>
      </c>
      <c r="B288" t="s">
        <v>920</v>
      </c>
      <c r="C288" t="s">
        <v>921</v>
      </c>
      <c r="D288" t="s">
        <v>37</v>
      </c>
      <c r="E288" s="5">
        <v>8.9962483730189113E-2</v>
      </c>
      <c r="F288" s="10">
        <f>'prov lvl hist forec Mt'!F288*'city lvl hist forec Mt'!$E288</f>
        <v>0.72161113337431282</v>
      </c>
      <c r="G288" s="10">
        <f>'prov lvl hist forec Mt'!G288*'city lvl hist forec Mt'!$E288</f>
        <v>0.67980288012017209</v>
      </c>
      <c r="H288" s="10">
        <f>'prov lvl hist forec Mt'!H288*'city lvl hist forec Mt'!$E288</f>
        <v>0.66299881503393931</v>
      </c>
      <c r="I288" s="10">
        <f>'prov lvl hist forec Mt'!I288*'city lvl hist forec Mt'!$E288</f>
        <v>0.74372000953471107</v>
      </c>
      <c r="J288" s="10">
        <f>'prov lvl hist forec Mt'!J288*'city lvl hist forec Mt'!$E288</f>
        <v>0.82706370967509923</v>
      </c>
      <c r="K288" s="10">
        <f>'prov lvl hist forec Mt'!K288*'city lvl hist forec Mt'!$E288</f>
        <v>0.84759760313047128</v>
      </c>
      <c r="L288" s="10">
        <f>'prov lvl hist forec Mt'!L288*'city lvl hist forec Mt'!$E288</f>
        <v>0.86864130106100568</v>
      </c>
      <c r="M288" s="10">
        <f>'prov lvl hist forec Mt'!M288*'city lvl hist forec Mt'!$E288</f>
        <v>0.8902074606183259</v>
      </c>
      <c r="N288" s="10">
        <f>'prov lvl hist forec Mt'!N288*'city lvl hist forec Mt'!$E288</f>
        <v>0.91230905319901712</v>
      </c>
      <c r="O288" s="10">
        <f>'prov lvl hist forec Mt'!O288*'city lvl hist forec Mt'!$E288</f>
        <v>0.93495937224652925</v>
      </c>
      <c r="P288" s="10">
        <f>'prov lvl hist forec Mt'!P288*'city lvl hist forec Mt'!$E288</f>
        <v>0.95817204124678512</v>
      </c>
      <c r="Q288" s="10">
        <f>'prov lvl hist forec Mt'!Q288*'city lvl hist forec Mt'!$E288</f>
        <v>0.98196102192229684</v>
      </c>
      <c r="R288" s="10">
        <f>'prov lvl hist forec Mt'!R288*'city lvl hist forec Mt'!$E288</f>
        <v>1.0063406226297222</v>
      </c>
      <c r="S288" s="10">
        <f>'prov lvl hist forec Mt'!S288*'city lvl hist forec Mt'!$E288</f>
        <v>1.0313255069659109</v>
      </c>
      <c r="T288" s="10">
        <f>'prov lvl hist forec Mt'!T288*'city lvl hist forec Mt'!$E288</f>
        <v>1.0569307025876178</v>
      </c>
      <c r="U288" s="10">
        <f>'prov lvl hist forec Mt'!U288*'city lvl hist forec Mt'!$E288</f>
        <v>1.0831716102501867</v>
      </c>
    </row>
    <row r="289" spans="1:21" x14ac:dyDescent="0.25">
      <c r="A289" t="s">
        <v>922</v>
      </c>
      <c r="B289" t="s">
        <v>923</v>
      </c>
      <c r="C289" t="s">
        <v>924</v>
      </c>
      <c r="D289" t="s">
        <v>54</v>
      </c>
      <c r="E289" s="5">
        <v>0</v>
      </c>
      <c r="F289" s="10">
        <f>'prov lvl hist forec Mt'!F289*'city lvl hist forec Mt'!$E289</f>
        <v>0</v>
      </c>
      <c r="G289" s="10">
        <f>'prov lvl hist forec Mt'!G289*'city lvl hist forec Mt'!$E289</f>
        <v>0</v>
      </c>
      <c r="H289" s="10">
        <f>'prov lvl hist forec Mt'!H289*'city lvl hist forec Mt'!$E289</f>
        <v>0</v>
      </c>
      <c r="I289" s="10">
        <f>'prov lvl hist forec Mt'!I289*'city lvl hist forec Mt'!$E289</f>
        <v>0</v>
      </c>
      <c r="J289" s="10">
        <f>'prov lvl hist forec Mt'!J289*'city lvl hist forec Mt'!$E289</f>
        <v>0</v>
      </c>
      <c r="K289" s="10">
        <f>'prov lvl hist forec Mt'!K289*'city lvl hist forec Mt'!$E289</f>
        <v>0</v>
      </c>
      <c r="L289" s="10">
        <f>'prov lvl hist forec Mt'!L289*'city lvl hist forec Mt'!$E289</f>
        <v>0</v>
      </c>
      <c r="M289" s="10">
        <f>'prov lvl hist forec Mt'!M289*'city lvl hist forec Mt'!$E289</f>
        <v>0</v>
      </c>
      <c r="N289" s="10">
        <f>'prov lvl hist forec Mt'!N289*'city lvl hist forec Mt'!$E289</f>
        <v>0</v>
      </c>
      <c r="O289" s="10">
        <f>'prov lvl hist forec Mt'!O289*'city lvl hist forec Mt'!$E289</f>
        <v>0</v>
      </c>
      <c r="P289" s="10">
        <f>'prov lvl hist forec Mt'!P289*'city lvl hist forec Mt'!$E289</f>
        <v>0</v>
      </c>
      <c r="Q289" s="10">
        <f>'prov lvl hist forec Mt'!Q289*'city lvl hist forec Mt'!$E289</f>
        <v>0</v>
      </c>
      <c r="R289" s="10">
        <f>'prov lvl hist forec Mt'!R289*'city lvl hist forec Mt'!$E289</f>
        <v>0</v>
      </c>
      <c r="S289" s="10">
        <f>'prov lvl hist forec Mt'!S289*'city lvl hist forec Mt'!$E289</f>
        <v>0</v>
      </c>
      <c r="T289" s="10">
        <f>'prov lvl hist forec Mt'!T289*'city lvl hist forec Mt'!$E289</f>
        <v>0</v>
      </c>
      <c r="U289" s="10">
        <f>'prov lvl hist forec Mt'!U289*'city lvl hist forec Mt'!$E289</f>
        <v>0</v>
      </c>
    </row>
    <row r="290" spans="1:21" x14ac:dyDescent="0.25">
      <c r="A290" t="s">
        <v>925</v>
      </c>
      <c r="B290" t="s">
        <v>926</v>
      </c>
      <c r="C290" t="s">
        <v>927</v>
      </c>
      <c r="D290" t="s">
        <v>42</v>
      </c>
      <c r="E290" s="5">
        <v>0</v>
      </c>
      <c r="F290" s="10">
        <f>'prov lvl hist forec Mt'!F290*'city lvl hist forec Mt'!$E290</f>
        <v>0</v>
      </c>
      <c r="G290" s="10">
        <f>'prov lvl hist forec Mt'!G290*'city lvl hist forec Mt'!$E290</f>
        <v>0</v>
      </c>
      <c r="H290" s="10">
        <f>'prov lvl hist forec Mt'!H290*'city lvl hist forec Mt'!$E290</f>
        <v>0</v>
      </c>
      <c r="I290" s="10">
        <f>'prov lvl hist forec Mt'!I290*'city lvl hist forec Mt'!$E290</f>
        <v>0</v>
      </c>
      <c r="J290" s="10">
        <f>'prov lvl hist forec Mt'!J290*'city lvl hist forec Mt'!$E290</f>
        <v>0</v>
      </c>
      <c r="K290" s="10">
        <f>'prov lvl hist forec Mt'!K290*'city lvl hist forec Mt'!$E290</f>
        <v>0</v>
      </c>
      <c r="L290" s="10">
        <f>'prov lvl hist forec Mt'!L290*'city lvl hist forec Mt'!$E290</f>
        <v>0</v>
      </c>
      <c r="M290" s="10">
        <f>'prov lvl hist forec Mt'!M290*'city lvl hist forec Mt'!$E290</f>
        <v>0</v>
      </c>
      <c r="N290" s="10">
        <f>'prov lvl hist forec Mt'!N290*'city lvl hist forec Mt'!$E290</f>
        <v>0</v>
      </c>
      <c r="O290" s="10">
        <f>'prov lvl hist forec Mt'!O290*'city lvl hist forec Mt'!$E290</f>
        <v>0</v>
      </c>
      <c r="P290" s="10">
        <f>'prov lvl hist forec Mt'!P290*'city lvl hist forec Mt'!$E290</f>
        <v>0</v>
      </c>
      <c r="Q290" s="10">
        <f>'prov lvl hist forec Mt'!Q290*'city lvl hist forec Mt'!$E290</f>
        <v>0</v>
      </c>
      <c r="R290" s="10">
        <f>'prov lvl hist forec Mt'!R290*'city lvl hist forec Mt'!$E290</f>
        <v>0</v>
      </c>
      <c r="S290" s="10">
        <f>'prov lvl hist forec Mt'!S290*'city lvl hist forec Mt'!$E290</f>
        <v>0</v>
      </c>
      <c r="T290" s="10">
        <f>'prov lvl hist forec Mt'!T290*'city lvl hist forec Mt'!$E290</f>
        <v>0</v>
      </c>
      <c r="U290" s="10">
        <f>'prov lvl hist forec Mt'!U290*'city lvl hist forec Mt'!$E290</f>
        <v>0</v>
      </c>
    </row>
    <row r="291" spans="1:21" x14ac:dyDescent="0.25">
      <c r="A291" t="s">
        <v>928</v>
      </c>
      <c r="B291" t="s">
        <v>929</v>
      </c>
      <c r="C291" t="s">
        <v>930</v>
      </c>
      <c r="D291" t="s">
        <v>57</v>
      </c>
      <c r="E291" s="5">
        <v>0.34616937820641858</v>
      </c>
      <c r="F291" s="10">
        <f>'prov lvl hist forec Mt'!F291*'city lvl hist forec Mt'!$E291</f>
        <v>0.6697301536904231</v>
      </c>
      <c r="G291" s="10">
        <f>'prov lvl hist forec Mt'!G291*'city lvl hist forec Mt'!$E291</f>
        <v>0.30031220568731026</v>
      </c>
      <c r="H291" s="10">
        <f>'prov lvl hist forec Mt'!H291*'city lvl hist forec Mt'!$E291</f>
        <v>0.47528660732582156</v>
      </c>
      <c r="I291" s="10">
        <f>'prov lvl hist forec Mt'!I291*'city lvl hist forec Mt'!$E291</f>
        <v>0.56755189824095165</v>
      </c>
      <c r="J291" s="10">
        <f>'prov lvl hist forec Mt'!J291*'city lvl hist forec Mt'!$E291</f>
        <v>0.63115362283445187</v>
      </c>
      <c r="K291" s="10">
        <f>'prov lvl hist forec Mt'!K291*'city lvl hist forec Mt'!$E291</f>
        <v>0.6468235659037056</v>
      </c>
      <c r="L291" s="10">
        <f>'prov lvl hist forec Mt'!L291*'city lvl hist forec Mt'!$E291</f>
        <v>0.66288255390102468</v>
      </c>
      <c r="M291" s="10">
        <f>'prov lvl hist forec Mt'!M291*'city lvl hist forec Mt'!$E291</f>
        <v>0.67934024582487385</v>
      </c>
      <c r="N291" s="10">
        <f>'prov lvl hist forec Mt'!N291*'city lvl hist forec Mt'!$E291</f>
        <v>0.69620654048214292</v>
      </c>
      <c r="O291" s="10">
        <f>'prov lvl hist forec Mt'!O291*'city lvl hist forec Mt'!$E291</f>
        <v>0.71349158244198108</v>
      </c>
      <c r="P291" s="10">
        <f>'prov lvl hist forec Mt'!P291*'city lvl hist forec Mt'!$E291</f>
        <v>0.73120576813745064</v>
      </c>
      <c r="Q291" s="10">
        <f>'prov lvl hist forec Mt'!Q291*'city lvl hist forec Mt'!$E291</f>
        <v>0.7493597521186679</v>
      </c>
      <c r="R291" s="10">
        <f>'prov lvl hist forec Mt'!R291*'city lvl hist forec Mt'!$E291</f>
        <v>0.76796445346119624</v>
      </c>
      <c r="S291" s="10">
        <f>'prov lvl hist forec Mt'!S291*'city lvl hist forec Mt'!$E291</f>
        <v>0.78703106233354048</v>
      </c>
      <c r="T291" s="10">
        <f>'prov lvl hist forec Mt'!T291*'city lvl hist forec Mt'!$E291</f>
        <v>0.80657104672769775</v>
      </c>
      <c r="U291" s="10">
        <f>'prov lvl hist forec Mt'!U291*'city lvl hist forec Mt'!$E291</f>
        <v>0.8265961593568093</v>
      </c>
    </row>
    <row r="292" spans="1:21" x14ac:dyDescent="0.25">
      <c r="A292" t="s">
        <v>931</v>
      </c>
      <c r="B292" t="s">
        <v>932</v>
      </c>
      <c r="C292" t="s">
        <v>933</v>
      </c>
      <c r="D292" t="s">
        <v>48</v>
      </c>
      <c r="E292" s="5">
        <v>0</v>
      </c>
      <c r="F292" s="10">
        <f>'prov lvl hist forec Mt'!F292*'city lvl hist forec Mt'!$E292</f>
        <v>0</v>
      </c>
      <c r="G292" s="10">
        <f>'prov lvl hist forec Mt'!G292*'city lvl hist forec Mt'!$E292</f>
        <v>0</v>
      </c>
      <c r="H292" s="10">
        <f>'prov lvl hist forec Mt'!H292*'city lvl hist forec Mt'!$E292</f>
        <v>0</v>
      </c>
      <c r="I292" s="10">
        <f>'prov lvl hist forec Mt'!I292*'city lvl hist forec Mt'!$E292</f>
        <v>0</v>
      </c>
      <c r="J292" s="10">
        <f>'prov lvl hist forec Mt'!J292*'city lvl hist forec Mt'!$E292</f>
        <v>0</v>
      </c>
      <c r="K292" s="10">
        <f>'prov lvl hist forec Mt'!K292*'city lvl hist forec Mt'!$E292</f>
        <v>0</v>
      </c>
      <c r="L292" s="10">
        <f>'prov lvl hist forec Mt'!L292*'city lvl hist forec Mt'!$E292</f>
        <v>0</v>
      </c>
      <c r="M292" s="10">
        <f>'prov lvl hist forec Mt'!M292*'city lvl hist forec Mt'!$E292</f>
        <v>0</v>
      </c>
      <c r="N292" s="10">
        <f>'prov lvl hist forec Mt'!N292*'city lvl hist forec Mt'!$E292</f>
        <v>0</v>
      </c>
      <c r="O292" s="10">
        <f>'prov lvl hist forec Mt'!O292*'city lvl hist forec Mt'!$E292</f>
        <v>0</v>
      </c>
      <c r="P292" s="10">
        <f>'prov lvl hist forec Mt'!P292*'city lvl hist forec Mt'!$E292</f>
        <v>0</v>
      </c>
      <c r="Q292" s="10">
        <f>'prov lvl hist forec Mt'!Q292*'city lvl hist forec Mt'!$E292</f>
        <v>0</v>
      </c>
      <c r="R292" s="10">
        <f>'prov lvl hist forec Mt'!R292*'city lvl hist forec Mt'!$E292</f>
        <v>0</v>
      </c>
      <c r="S292" s="10">
        <f>'prov lvl hist forec Mt'!S292*'city lvl hist forec Mt'!$E292</f>
        <v>0</v>
      </c>
      <c r="T292" s="10">
        <f>'prov lvl hist forec Mt'!T292*'city lvl hist forec Mt'!$E292</f>
        <v>0</v>
      </c>
      <c r="U292" s="10">
        <f>'prov lvl hist forec Mt'!U292*'city lvl hist forec Mt'!$E292</f>
        <v>0</v>
      </c>
    </row>
    <row r="293" spans="1:21" x14ac:dyDescent="0.25">
      <c r="A293" t="s">
        <v>934</v>
      </c>
      <c r="B293" t="s">
        <v>935</v>
      </c>
      <c r="C293" t="s">
        <v>936</v>
      </c>
      <c r="D293" t="s">
        <v>50</v>
      </c>
      <c r="E293" s="5">
        <v>0</v>
      </c>
      <c r="F293" s="10">
        <f>'prov lvl hist forec Mt'!F293*'city lvl hist forec Mt'!$E293</f>
        <v>0</v>
      </c>
      <c r="G293" s="10">
        <f>'prov lvl hist forec Mt'!G293*'city lvl hist forec Mt'!$E293</f>
        <v>0</v>
      </c>
      <c r="H293" s="10">
        <f>'prov lvl hist forec Mt'!H293*'city lvl hist forec Mt'!$E293</f>
        <v>0</v>
      </c>
      <c r="I293" s="10">
        <f>'prov lvl hist forec Mt'!I293*'city lvl hist forec Mt'!$E293</f>
        <v>0</v>
      </c>
      <c r="J293" s="10">
        <f>'prov lvl hist forec Mt'!J293*'city lvl hist forec Mt'!$E293</f>
        <v>0</v>
      </c>
      <c r="K293" s="10">
        <f>'prov lvl hist forec Mt'!K293*'city lvl hist forec Mt'!$E293</f>
        <v>0</v>
      </c>
      <c r="L293" s="10">
        <f>'prov lvl hist forec Mt'!L293*'city lvl hist forec Mt'!$E293</f>
        <v>0</v>
      </c>
      <c r="M293" s="10">
        <f>'prov lvl hist forec Mt'!M293*'city lvl hist forec Mt'!$E293</f>
        <v>0</v>
      </c>
      <c r="N293" s="10">
        <f>'prov lvl hist forec Mt'!N293*'city lvl hist forec Mt'!$E293</f>
        <v>0</v>
      </c>
      <c r="O293" s="10">
        <f>'prov lvl hist forec Mt'!O293*'city lvl hist forec Mt'!$E293</f>
        <v>0</v>
      </c>
      <c r="P293" s="10">
        <f>'prov lvl hist forec Mt'!P293*'city lvl hist forec Mt'!$E293</f>
        <v>0</v>
      </c>
      <c r="Q293" s="10">
        <f>'prov lvl hist forec Mt'!Q293*'city lvl hist forec Mt'!$E293</f>
        <v>0</v>
      </c>
      <c r="R293" s="10">
        <f>'prov lvl hist forec Mt'!R293*'city lvl hist forec Mt'!$E293</f>
        <v>0</v>
      </c>
      <c r="S293" s="10">
        <f>'prov lvl hist forec Mt'!S293*'city lvl hist forec Mt'!$E293</f>
        <v>0</v>
      </c>
      <c r="T293" s="10">
        <f>'prov lvl hist forec Mt'!T293*'city lvl hist forec Mt'!$E293</f>
        <v>0</v>
      </c>
      <c r="U293" s="10">
        <f>'prov lvl hist forec Mt'!U293*'city lvl hist forec Mt'!$E293</f>
        <v>0</v>
      </c>
    </row>
    <row r="294" spans="1:21" x14ac:dyDescent="0.25">
      <c r="A294" t="s">
        <v>937</v>
      </c>
      <c r="B294" t="s">
        <v>938</v>
      </c>
      <c r="C294" t="s">
        <v>939</v>
      </c>
      <c r="D294" t="s">
        <v>49</v>
      </c>
      <c r="E294" s="5">
        <v>0</v>
      </c>
      <c r="F294" s="10">
        <f>'prov lvl hist forec Mt'!F294*'city lvl hist forec Mt'!$E294</f>
        <v>0</v>
      </c>
      <c r="G294" s="10">
        <f>'prov lvl hist forec Mt'!G294*'city lvl hist forec Mt'!$E294</f>
        <v>0</v>
      </c>
      <c r="H294" s="10">
        <f>'prov lvl hist forec Mt'!H294*'city lvl hist forec Mt'!$E294</f>
        <v>0</v>
      </c>
      <c r="I294" s="10">
        <f>'prov lvl hist forec Mt'!I294*'city lvl hist forec Mt'!$E294</f>
        <v>0</v>
      </c>
      <c r="J294" s="10">
        <f>'prov lvl hist forec Mt'!J294*'city lvl hist forec Mt'!$E294</f>
        <v>0</v>
      </c>
      <c r="K294" s="10">
        <f>'prov lvl hist forec Mt'!K294*'city lvl hist forec Mt'!$E294</f>
        <v>0</v>
      </c>
      <c r="L294" s="10">
        <f>'prov lvl hist forec Mt'!L294*'city lvl hist forec Mt'!$E294</f>
        <v>0</v>
      </c>
      <c r="M294" s="10">
        <f>'prov lvl hist forec Mt'!M294*'city lvl hist forec Mt'!$E294</f>
        <v>0</v>
      </c>
      <c r="N294" s="10">
        <f>'prov lvl hist forec Mt'!N294*'city lvl hist forec Mt'!$E294</f>
        <v>0</v>
      </c>
      <c r="O294" s="10">
        <f>'prov lvl hist forec Mt'!O294*'city lvl hist forec Mt'!$E294</f>
        <v>0</v>
      </c>
      <c r="P294" s="10">
        <f>'prov lvl hist forec Mt'!P294*'city lvl hist forec Mt'!$E294</f>
        <v>0</v>
      </c>
      <c r="Q294" s="10">
        <f>'prov lvl hist forec Mt'!Q294*'city lvl hist forec Mt'!$E294</f>
        <v>0</v>
      </c>
      <c r="R294" s="10">
        <f>'prov lvl hist forec Mt'!R294*'city lvl hist forec Mt'!$E294</f>
        <v>0</v>
      </c>
      <c r="S294" s="10">
        <f>'prov lvl hist forec Mt'!S294*'city lvl hist forec Mt'!$E294</f>
        <v>0</v>
      </c>
      <c r="T294" s="10">
        <f>'prov lvl hist forec Mt'!T294*'city lvl hist forec Mt'!$E294</f>
        <v>0</v>
      </c>
      <c r="U294" s="10">
        <f>'prov lvl hist forec Mt'!U294*'city lvl hist forec Mt'!$E294</f>
        <v>0</v>
      </c>
    </row>
    <row r="295" spans="1:21" x14ac:dyDescent="0.25">
      <c r="A295" t="s">
        <v>940</v>
      </c>
      <c r="B295" t="s">
        <v>941</v>
      </c>
      <c r="C295" t="s">
        <v>942</v>
      </c>
      <c r="D295" t="s">
        <v>50</v>
      </c>
      <c r="E295" s="5">
        <v>0</v>
      </c>
      <c r="F295" s="10">
        <f>'prov lvl hist forec Mt'!F295*'city lvl hist forec Mt'!$E295</f>
        <v>0</v>
      </c>
      <c r="G295" s="10">
        <f>'prov lvl hist forec Mt'!G295*'city lvl hist forec Mt'!$E295</f>
        <v>0</v>
      </c>
      <c r="H295" s="10">
        <f>'prov lvl hist forec Mt'!H295*'city lvl hist forec Mt'!$E295</f>
        <v>0</v>
      </c>
      <c r="I295" s="10">
        <f>'prov lvl hist forec Mt'!I295*'city lvl hist forec Mt'!$E295</f>
        <v>0</v>
      </c>
      <c r="J295" s="10">
        <f>'prov lvl hist forec Mt'!J295*'city lvl hist forec Mt'!$E295</f>
        <v>0</v>
      </c>
      <c r="K295" s="10">
        <f>'prov lvl hist forec Mt'!K295*'city lvl hist forec Mt'!$E295</f>
        <v>0</v>
      </c>
      <c r="L295" s="10">
        <f>'prov lvl hist forec Mt'!L295*'city lvl hist forec Mt'!$E295</f>
        <v>0</v>
      </c>
      <c r="M295" s="10">
        <f>'prov lvl hist forec Mt'!M295*'city lvl hist forec Mt'!$E295</f>
        <v>0</v>
      </c>
      <c r="N295" s="10">
        <f>'prov lvl hist forec Mt'!N295*'city lvl hist forec Mt'!$E295</f>
        <v>0</v>
      </c>
      <c r="O295" s="10">
        <f>'prov lvl hist forec Mt'!O295*'city lvl hist forec Mt'!$E295</f>
        <v>0</v>
      </c>
      <c r="P295" s="10">
        <f>'prov lvl hist forec Mt'!P295*'city lvl hist forec Mt'!$E295</f>
        <v>0</v>
      </c>
      <c r="Q295" s="10">
        <f>'prov lvl hist forec Mt'!Q295*'city lvl hist forec Mt'!$E295</f>
        <v>0</v>
      </c>
      <c r="R295" s="10">
        <f>'prov lvl hist forec Mt'!R295*'city lvl hist forec Mt'!$E295</f>
        <v>0</v>
      </c>
      <c r="S295" s="10">
        <f>'prov lvl hist forec Mt'!S295*'city lvl hist forec Mt'!$E295</f>
        <v>0</v>
      </c>
      <c r="T295" s="10">
        <f>'prov lvl hist forec Mt'!T295*'city lvl hist forec Mt'!$E295</f>
        <v>0</v>
      </c>
      <c r="U295" s="10">
        <f>'prov lvl hist forec Mt'!U295*'city lvl hist forec Mt'!$E295</f>
        <v>0</v>
      </c>
    </row>
    <row r="296" spans="1:21" x14ac:dyDescent="0.25">
      <c r="A296" t="s">
        <v>943</v>
      </c>
      <c r="B296" t="s">
        <v>944</v>
      </c>
      <c r="C296" t="s">
        <v>945</v>
      </c>
      <c r="D296" t="s">
        <v>46</v>
      </c>
      <c r="E296" s="5">
        <v>0</v>
      </c>
      <c r="F296" s="10">
        <f>'prov lvl hist forec Mt'!F296*'city lvl hist forec Mt'!$E296</f>
        <v>0</v>
      </c>
      <c r="G296" s="10">
        <f>'prov lvl hist forec Mt'!G296*'city lvl hist forec Mt'!$E296</f>
        <v>0</v>
      </c>
      <c r="H296" s="10">
        <f>'prov lvl hist forec Mt'!H296*'city lvl hist forec Mt'!$E296</f>
        <v>0</v>
      </c>
      <c r="I296" s="10">
        <f>'prov lvl hist forec Mt'!I296*'city lvl hist forec Mt'!$E296</f>
        <v>0</v>
      </c>
      <c r="J296" s="10">
        <f>'prov lvl hist forec Mt'!J296*'city lvl hist forec Mt'!$E296</f>
        <v>0</v>
      </c>
      <c r="K296" s="10">
        <f>'prov lvl hist forec Mt'!K296*'city lvl hist forec Mt'!$E296</f>
        <v>0</v>
      </c>
      <c r="L296" s="10">
        <f>'prov lvl hist forec Mt'!L296*'city lvl hist forec Mt'!$E296</f>
        <v>0</v>
      </c>
      <c r="M296" s="10">
        <f>'prov lvl hist forec Mt'!M296*'city lvl hist forec Mt'!$E296</f>
        <v>0</v>
      </c>
      <c r="N296" s="10">
        <f>'prov lvl hist forec Mt'!N296*'city lvl hist forec Mt'!$E296</f>
        <v>0</v>
      </c>
      <c r="O296" s="10">
        <f>'prov lvl hist forec Mt'!O296*'city lvl hist forec Mt'!$E296</f>
        <v>0</v>
      </c>
      <c r="P296" s="10">
        <f>'prov lvl hist forec Mt'!P296*'city lvl hist forec Mt'!$E296</f>
        <v>0</v>
      </c>
      <c r="Q296" s="10">
        <f>'prov lvl hist forec Mt'!Q296*'city lvl hist forec Mt'!$E296</f>
        <v>0</v>
      </c>
      <c r="R296" s="10">
        <f>'prov lvl hist forec Mt'!R296*'city lvl hist forec Mt'!$E296</f>
        <v>0</v>
      </c>
      <c r="S296" s="10">
        <f>'prov lvl hist forec Mt'!S296*'city lvl hist forec Mt'!$E296</f>
        <v>0</v>
      </c>
      <c r="T296" s="10">
        <f>'prov lvl hist forec Mt'!T296*'city lvl hist forec Mt'!$E296</f>
        <v>0</v>
      </c>
      <c r="U296" s="10">
        <f>'prov lvl hist forec Mt'!U296*'city lvl hist forec Mt'!$E296</f>
        <v>0</v>
      </c>
    </row>
    <row r="297" spans="1:21" x14ac:dyDescent="0.25">
      <c r="A297" t="s">
        <v>946</v>
      </c>
      <c r="B297" t="s">
        <v>947</v>
      </c>
      <c r="C297" t="s">
        <v>948</v>
      </c>
      <c r="D297" t="s">
        <v>49</v>
      </c>
      <c r="E297" s="5">
        <v>0</v>
      </c>
      <c r="F297" s="10">
        <f>'prov lvl hist forec Mt'!F297*'city lvl hist forec Mt'!$E297</f>
        <v>0</v>
      </c>
      <c r="G297" s="10">
        <f>'prov lvl hist forec Mt'!G297*'city lvl hist forec Mt'!$E297</f>
        <v>0</v>
      </c>
      <c r="H297" s="10">
        <f>'prov lvl hist forec Mt'!H297*'city lvl hist forec Mt'!$E297</f>
        <v>0</v>
      </c>
      <c r="I297" s="10">
        <f>'prov lvl hist forec Mt'!I297*'city lvl hist forec Mt'!$E297</f>
        <v>0</v>
      </c>
      <c r="J297" s="10">
        <f>'prov lvl hist forec Mt'!J297*'city lvl hist forec Mt'!$E297</f>
        <v>0</v>
      </c>
      <c r="K297" s="10">
        <f>'prov lvl hist forec Mt'!K297*'city lvl hist forec Mt'!$E297</f>
        <v>0</v>
      </c>
      <c r="L297" s="10">
        <f>'prov lvl hist forec Mt'!L297*'city lvl hist forec Mt'!$E297</f>
        <v>0</v>
      </c>
      <c r="M297" s="10">
        <f>'prov lvl hist forec Mt'!M297*'city lvl hist forec Mt'!$E297</f>
        <v>0</v>
      </c>
      <c r="N297" s="10">
        <f>'prov lvl hist forec Mt'!N297*'city lvl hist forec Mt'!$E297</f>
        <v>0</v>
      </c>
      <c r="O297" s="10">
        <f>'prov lvl hist forec Mt'!O297*'city lvl hist forec Mt'!$E297</f>
        <v>0</v>
      </c>
      <c r="P297" s="10">
        <f>'prov lvl hist forec Mt'!P297*'city lvl hist forec Mt'!$E297</f>
        <v>0</v>
      </c>
      <c r="Q297" s="10">
        <f>'prov lvl hist forec Mt'!Q297*'city lvl hist forec Mt'!$E297</f>
        <v>0</v>
      </c>
      <c r="R297" s="10">
        <f>'prov lvl hist forec Mt'!R297*'city lvl hist forec Mt'!$E297</f>
        <v>0</v>
      </c>
      <c r="S297" s="10">
        <f>'prov lvl hist forec Mt'!S297*'city lvl hist forec Mt'!$E297</f>
        <v>0</v>
      </c>
      <c r="T297" s="10">
        <f>'prov lvl hist forec Mt'!T297*'city lvl hist forec Mt'!$E297</f>
        <v>0</v>
      </c>
      <c r="U297" s="10">
        <f>'prov lvl hist forec Mt'!U297*'city lvl hist forec Mt'!$E297</f>
        <v>0</v>
      </c>
    </row>
    <row r="298" spans="1:21" x14ac:dyDescent="0.25">
      <c r="A298" t="s">
        <v>949</v>
      </c>
      <c r="B298" t="s">
        <v>950</v>
      </c>
      <c r="C298" t="s">
        <v>951</v>
      </c>
      <c r="D298" t="s">
        <v>45</v>
      </c>
      <c r="E298" s="5">
        <v>0</v>
      </c>
      <c r="F298" s="10">
        <f>'prov lvl hist forec Mt'!F298*'city lvl hist forec Mt'!$E298</f>
        <v>0</v>
      </c>
      <c r="G298" s="10">
        <f>'prov lvl hist forec Mt'!G298*'city lvl hist forec Mt'!$E298</f>
        <v>0</v>
      </c>
      <c r="H298" s="10">
        <f>'prov lvl hist forec Mt'!H298*'city lvl hist forec Mt'!$E298</f>
        <v>0</v>
      </c>
      <c r="I298" s="10">
        <f>'prov lvl hist forec Mt'!I298*'city lvl hist forec Mt'!$E298</f>
        <v>0</v>
      </c>
      <c r="J298" s="10">
        <f>'prov lvl hist forec Mt'!J298*'city lvl hist forec Mt'!$E298</f>
        <v>0</v>
      </c>
      <c r="K298" s="10">
        <f>'prov lvl hist forec Mt'!K298*'city lvl hist forec Mt'!$E298</f>
        <v>0</v>
      </c>
      <c r="L298" s="10">
        <f>'prov lvl hist forec Mt'!L298*'city lvl hist forec Mt'!$E298</f>
        <v>0</v>
      </c>
      <c r="M298" s="10">
        <f>'prov lvl hist forec Mt'!M298*'city lvl hist forec Mt'!$E298</f>
        <v>0</v>
      </c>
      <c r="N298" s="10">
        <f>'prov lvl hist forec Mt'!N298*'city lvl hist forec Mt'!$E298</f>
        <v>0</v>
      </c>
      <c r="O298" s="10">
        <f>'prov lvl hist forec Mt'!O298*'city lvl hist forec Mt'!$E298</f>
        <v>0</v>
      </c>
      <c r="P298" s="10">
        <f>'prov lvl hist forec Mt'!P298*'city lvl hist forec Mt'!$E298</f>
        <v>0</v>
      </c>
      <c r="Q298" s="10">
        <f>'prov lvl hist forec Mt'!Q298*'city lvl hist forec Mt'!$E298</f>
        <v>0</v>
      </c>
      <c r="R298" s="10">
        <f>'prov lvl hist forec Mt'!R298*'city lvl hist forec Mt'!$E298</f>
        <v>0</v>
      </c>
      <c r="S298" s="10">
        <f>'prov lvl hist forec Mt'!S298*'city lvl hist forec Mt'!$E298</f>
        <v>0</v>
      </c>
      <c r="T298" s="10">
        <f>'prov lvl hist forec Mt'!T298*'city lvl hist forec Mt'!$E298</f>
        <v>0</v>
      </c>
      <c r="U298" s="10">
        <f>'prov lvl hist forec Mt'!U298*'city lvl hist forec Mt'!$E298</f>
        <v>0</v>
      </c>
    </row>
    <row r="299" spans="1:21" x14ac:dyDescent="0.25">
      <c r="A299" t="s">
        <v>952</v>
      </c>
      <c r="B299" t="s">
        <v>953</v>
      </c>
      <c r="C299" t="s">
        <v>954</v>
      </c>
      <c r="D299" t="s">
        <v>54</v>
      </c>
      <c r="E299" s="5">
        <v>4.2193612707534731E-2</v>
      </c>
      <c r="F299" s="10">
        <f>'prov lvl hist forec Mt'!F299*'city lvl hist forec Mt'!$E299</f>
        <v>0.55584558963863784</v>
      </c>
      <c r="G299" s="10">
        <f>'prov lvl hist forec Mt'!G299*'city lvl hist forec Mt'!$E299</f>
        <v>0.47034299545325448</v>
      </c>
      <c r="H299" s="10">
        <f>'prov lvl hist forec Mt'!H299*'city lvl hist forec Mt'!$E299</f>
        <v>0.53115369311751748</v>
      </c>
      <c r="I299" s="10">
        <f>'prov lvl hist forec Mt'!I299*'city lvl hist forec Mt'!$E299</f>
        <v>0.48555449851405219</v>
      </c>
      <c r="J299" s="10">
        <f>'prov lvl hist forec Mt'!J299*'city lvl hist forec Mt'!$E299</f>
        <v>0.53996732593184538</v>
      </c>
      <c r="K299" s="10">
        <f>'prov lvl hist forec Mt'!K299*'city lvl hist forec Mt'!$E299</f>
        <v>0.55337334461016741</v>
      </c>
      <c r="L299" s="10">
        <f>'prov lvl hist forec Mt'!L299*'city lvl hist forec Mt'!$E299</f>
        <v>0.56711220071803825</v>
      </c>
      <c r="M299" s="10">
        <f>'prov lvl hist forec Mt'!M299*'city lvl hist forec Mt'!$E299</f>
        <v>0.58119215776434663</v>
      </c>
      <c r="N299" s="10">
        <f>'prov lvl hist forec Mt'!N299*'city lvl hist forec Mt'!$E299</f>
        <v>0.59562168441994023</v>
      </c>
      <c r="O299" s="10">
        <f>'prov lvl hist forec Mt'!O299*'city lvl hist forec Mt'!$E299</f>
        <v>0.61040945961127691</v>
      </c>
      <c r="P299" s="10">
        <f>'prov lvl hist forec Mt'!P299*'city lvl hist forec Mt'!$E299</f>
        <v>0.62556437774053808</v>
      </c>
      <c r="Q299" s="10">
        <f>'prov lvl hist forec Mt'!Q299*'city lvl hist forec Mt'!$E299</f>
        <v>0.64109555403534435</v>
      </c>
      <c r="R299" s="10">
        <f>'prov lvl hist forec Mt'!R299*'city lvl hist forec Mt'!$E299</f>
        <v>0.65701233003129023</v>
      </c>
      <c r="S299" s="10">
        <f>'prov lvl hist forec Mt'!S299*'city lvl hist forec Mt'!$E299</f>
        <v>0.67332427919059745</v>
      </c>
      <c r="T299" s="10">
        <f>'prov lvl hist forec Mt'!T299*'city lvl hist forec Mt'!$E299</f>
        <v>0.69004121266026486</v>
      </c>
      <c r="U299" s="10">
        <f>'prov lvl hist forec Mt'!U299*'city lvl hist forec Mt'!$E299</f>
        <v>0.70717318517317773</v>
      </c>
    </row>
    <row r="300" spans="1:21" x14ac:dyDescent="0.25">
      <c r="A300" t="s">
        <v>955</v>
      </c>
      <c r="B300" t="s">
        <v>956</v>
      </c>
      <c r="C300" t="s">
        <v>957</v>
      </c>
      <c r="D300" t="s">
        <v>66</v>
      </c>
      <c r="E300" s="5">
        <v>0.37766158602250605</v>
      </c>
      <c r="F300" s="10">
        <f>'prov lvl hist forec Mt'!F300*'city lvl hist forec Mt'!$E300</f>
        <v>0</v>
      </c>
      <c r="G300" s="10">
        <f>'prov lvl hist forec Mt'!G300*'city lvl hist forec Mt'!$E300</f>
        <v>0</v>
      </c>
      <c r="H300" s="10">
        <f>'prov lvl hist forec Mt'!H300*'city lvl hist forec Mt'!$E300</f>
        <v>0</v>
      </c>
      <c r="I300" s="10">
        <f>'prov lvl hist forec Mt'!I300*'city lvl hist forec Mt'!$E300</f>
        <v>0</v>
      </c>
      <c r="J300" s="10">
        <f>'prov lvl hist forec Mt'!J300*'city lvl hist forec Mt'!$E300</f>
        <v>0</v>
      </c>
      <c r="K300" s="10">
        <f>'prov lvl hist forec Mt'!K300*'city lvl hist forec Mt'!$E300</f>
        <v>0</v>
      </c>
      <c r="L300" s="10">
        <f>'prov lvl hist forec Mt'!L300*'city lvl hist forec Mt'!$E300</f>
        <v>0</v>
      </c>
      <c r="M300" s="10">
        <f>'prov lvl hist forec Mt'!M300*'city lvl hist forec Mt'!$E300</f>
        <v>0</v>
      </c>
      <c r="N300" s="10">
        <f>'prov lvl hist forec Mt'!N300*'city lvl hist forec Mt'!$E300</f>
        <v>0</v>
      </c>
      <c r="O300" s="10">
        <f>'prov lvl hist forec Mt'!O300*'city lvl hist forec Mt'!$E300</f>
        <v>0</v>
      </c>
      <c r="P300" s="10">
        <f>'prov lvl hist forec Mt'!P300*'city lvl hist forec Mt'!$E300</f>
        <v>0</v>
      </c>
      <c r="Q300" s="10">
        <f>'prov lvl hist forec Mt'!Q300*'city lvl hist forec Mt'!$E300</f>
        <v>0</v>
      </c>
      <c r="R300" s="10">
        <f>'prov lvl hist forec Mt'!R300*'city lvl hist forec Mt'!$E300</f>
        <v>0</v>
      </c>
      <c r="S300" s="10">
        <f>'prov lvl hist forec Mt'!S300*'city lvl hist forec Mt'!$E300</f>
        <v>0</v>
      </c>
      <c r="T300" s="10">
        <f>'prov lvl hist forec Mt'!T300*'city lvl hist forec Mt'!$E300</f>
        <v>0</v>
      </c>
      <c r="U300" s="10">
        <f>'prov lvl hist forec Mt'!U300*'city lvl hist forec Mt'!$E300</f>
        <v>0</v>
      </c>
    </row>
    <row r="301" spans="1:21" x14ac:dyDescent="0.25">
      <c r="A301" t="s">
        <v>958</v>
      </c>
      <c r="B301" t="s">
        <v>959</v>
      </c>
      <c r="C301" t="s">
        <v>960</v>
      </c>
      <c r="D301" t="s">
        <v>50</v>
      </c>
      <c r="E301" s="5">
        <v>0</v>
      </c>
      <c r="F301" s="10">
        <f>'prov lvl hist forec Mt'!F301*'city lvl hist forec Mt'!$E301</f>
        <v>0</v>
      </c>
      <c r="G301" s="10">
        <f>'prov lvl hist forec Mt'!G301*'city lvl hist forec Mt'!$E301</f>
        <v>0</v>
      </c>
      <c r="H301" s="10">
        <f>'prov lvl hist forec Mt'!H301*'city lvl hist forec Mt'!$E301</f>
        <v>0</v>
      </c>
      <c r="I301" s="10">
        <f>'prov lvl hist forec Mt'!I301*'city lvl hist forec Mt'!$E301</f>
        <v>0</v>
      </c>
      <c r="J301" s="10">
        <f>'prov lvl hist forec Mt'!J301*'city lvl hist forec Mt'!$E301</f>
        <v>0</v>
      </c>
      <c r="K301" s="10">
        <f>'prov lvl hist forec Mt'!K301*'city lvl hist forec Mt'!$E301</f>
        <v>0</v>
      </c>
      <c r="L301" s="10">
        <f>'prov lvl hist forec Mt'!L301*'city lvl hist forec Mt'!$E301</f>
        <v>0</v>
      </c>
      <c r="M301" s="10">
        <f>'prov lvl hist forec Mt'!M301*'city lvl hist forec Mt'!$E301</f>
        <v>0</v>
      </c>
      <c r="N301" s="10">
        <f>'prov lvl hist forec Mt'!N301*'city lvl hist forec Mt'!$E301</f>
        <v>0</v>
      </c>
      <c r="O301" s="10">
        <f>'prov lvl hist forec Mt'!O301*'city lvl hist forec Mt'!$E301</f>
        <v>0</v>
      </c>
      <c r="P301" s="10">
        <f>'prov lvl hist forec Mt'!P301*'city lvl hist forec Mt'!$E301</f>
        <v>0</v>
      </c>
      <c r="Q301" s="10">
        <f>'prov lvl hist forec Mt'!Q301*'city lvl hist forec Mt'!$E301</f>
        <v>0</v>
      </c>
      <c r="R301" s="10">
        <f>'prov lvl hist forec Mt'!R301*'city lvl hist forec Mt'!$E301</f>
        <v>0</v>
      </c>
      <c r="S301" s="10">
        <f>'prov lvl hist forec Mt'!S301*'city lvl hist forec Mt'!$E301</f>
        <v>0</v>
      </c>
      <c r="T301" s="10">
        <f>'prov lvl hist forec Mt'!T301*'city lvl hist forec Mt'!$E301</f>
        <v>0</v>
      </c>
      <c r="U301" s="10">
        <f>'prov lvl hist forec Mt'!U301*'city lvl hist forec Mt'!$E301</f>
        <v>0</v>
      </c>
    </row>
    <row r="302" spans="1:21" x14ac:dyDescent="0.25">
      <c r="A302" t="s">
        <v>961</v>
      </c>
      <c r="B302" t="s">
        <v>962</v>
      </c>
      <c r="C302" t="s">
        <v>963</v>
      </c>
      <c r="D302" t="s">
        <v>49</v>
      </c>
      <c r="E302" s="5">
        <v>0</v>
      </c>
      <c r="F302" s="10">
        <f>'prov lvl hist forec Mt'!F302*'city lvl hist forec Mt'!$E302</f>
        <v>0</v>
      </c>
      <c r="G302" s="10">
        <f>'prov lvl hist forec Mt'!G302*'city lvl hist forec Mt'!$E302</f>
        <v>0</v>
      </c>
      <c r="H302" s="10">
        <f>'prov lvl hist forec Mt'!H302*'city lvl hist forec Mt'!$E302</f>
        <v>0</v>
      </c>
      <c r="I302" s="10">
        <f>'prov lvl hist forec Mt'!I302*'city lvl hist forec Mt'!$E302</f>
        <v>0</v>
      </c>
      <c r="J302" s="10">
        <f>'prov lvl hist forec Mt'!J302*'city lvl hist forec Mt'!$E302</f>
        <v>0</v>
      </c>
      <c r="K302" s="10">
        <f>'prov lvl hist forec Mt'!K302*'city lvl hist forec Mt'!$E302</f>
        <v>0</v>
      </c>
      <c r="L302" s="10">
        <f>'prov lvl hist forec Mt'!L302*'city lvl hist forec Mt'!$E302</f>
        <v>0</v>
      </c>
      <c r="M302" s="10">
        <f>'prov lvl hist forec Mt'!M302*'city lvl hist forec Mt'!$E302</f>
        <v>0</v>
      </c>
      <c r="N302" s="10">
        <f>'prov lvl hist forec Mt'!N302*'city lvl hist forec Mt'!$E302</f>
        <v>0</v>
      </c>
      <c r="O302" s="10">
        <f>'prov lvl hist forec Mt'!O302*'city lvl hist forec Mt'!$E302</f>
        <v>0</v>
      </c>
      <c r="P302" s="10">
        <f>'prov lvl hist forec Mt'!P302*'city lvl hist forec Mt'!$E302</f>
        <v>0</v>
      </c>
      <c r="Q302" s="10">
        <f>'prov lvl hist forec Mt'!Q302*'city lvl hist forec Mt'!$E302</f>
        <v>0</v>
      </c>
      <c r="R302" s="10">
        <f>'prov lvl hist forec Mt'!R302*'city lvl hist forec Mt'!$E302</f>
        <v>0</v>
      </c>
      <c r="S302" s="10">
        <f>'prov lvl hist forec Mt'!S302*'city lvl hist forec Mt'!$E302</f>
        <v>0</v>
      </c>
      <c r="T302" s="10">
        <f>'prov lvl hist forec Mt'!T302*'city lvl hist forec Mt'!$E302</f>
        <v>0</v>
      </c>
      <c r="U302" s="10">
        <f>'prov lvl hist forec Mt'!U302*'city lvl hist forec Mt'!$E302</f>
        <v>0</v>
      </c>
    </row>
    <row r="303" spans="1:21" x14ac:dyDescent="0.25">
      <c r="A303" t="s">
        <v>964</v>
      </c>
      <c r="B303" t="s">
        <v>965</v>
      </c>
      <c r="C303" t="s">
        <v>966</v>
      </c>
      <c r="D303" t="s">
        <v>41</v>
      </c>
      <c r="E303" s="5">
        <v>3.140024137643381E-2</v>
      </c>
      <c r="F303" s="10">
        <f>'prov lvl hist forec Mt'!F303*'city lvl hist forec Mt'!$E303</f>
        <v>0.31953849232288223</v>
      </c>
      <c r="G303" s="10">
        <f>'prov lvl hist forec Mt'!G303*'city lvl hist forec Mt'!$E303</f>
        <v>0.37443890160423171</v>
      </c>
      <c r="H303" s="10">
        <f>'prov lvl hist forec Mt'!H303*'city lvl hist forec Mt'!$E303</f>
        <v>0.45323659275793438</v>
      </c>
      <c r="I303" s="10">
        <f>'prov lvl hist forec Mt'!I303*'city lvl hist forec Mt'!$E303</f>
        <v>0.40821361045014726</v>
      </c>
      <c r="J303" s="10">
        <f>'prov lvl hist forec Mt'!J303*'city lvl hist forec Mt'!$E303</f>
        <v>0.45395936464044706</v>
      </c>
      <c r="K303" s="10">
        <f>'prov lvl hist forec Mt'!K303*'city lvl hist forec Mt'!$E303</f>
        <v>0.4652300238624037</v>
      </c>
      <c r="L303" s="10">
        <f>'prov lvl hist forec Mt'!L303*'city lvl hist forec Mt'!$E303</f>
        <v>0.47678050495651864</v>
      </c>
      <c r="M303" s="10">
        <f>'prov lvl hist forec Mt'!M303*'city lvl hist forec Mt'!$E303</f>
        <v>0.48861775518990347</v>
      </c>
      <c r="N303" s="10">
        <f>'prov lvl hist forec Mt'!N303*'city lvl hist forec Mt'!$E303</f>
        <v>0.50074889431268521</v>
      </c>
      <c r="O303" s="10">
        <f>'prov lvl hist forec Mt'!O303*'city lvl hist forec Mt'!$E303</f>
        <v>0.51318121884032208</v>
      </c>
      <c r="P303" s="10">
        <f>'prov lvl hist forec Mt'!P303*'city lvl hist forec Mt'!$E303</f>
        <v>0.52592220644223819</v>
      </c>
      <c r="Q303" s="10">
        <f>'prov lvl hist forec Mt'!Q303*'city lvl hist forec Mt'!$E303</f>
        <v>0.53897952043941688</v>
      </c>
      <c r="R303" s="10">
        <f>'prov lvl hist forec Mt'!R303*'city lvl hist forec Mt'!$E303</f>
        <v>0.5523610144136577</v>
      </c>
      <c r="S303" s="10">
        <f>'prov lvl hist forec Mt'!S303*'city lvl hist forec Mt'!$E303</f>
        <v>0.56607473693126986</v>
      </c>
      <c r="T303" s="10">
        <f>'prov lvl hist forec Mt'!T303*'city lvl hist forec Mt'!$E303</f>
        <v>0.58012893638404328</v>
      </c>
      <c r="U303" s="10">
        <f>'prov lvl hist forec Mt'!U303*'city lvl hist forec Mt'!$E303</f>
        <v>0.59453206595040742</v>
      </c>
    </row>
    <row r="304" spans="1:21" x14ac:dyDescent="0.25">
      <c r="A304" t="s">
        <v>967</v>
      </c>
      <c r="B304" t="s">
        <v>968</v>
      </c>
      <c r="C304" t="s">
        <v>969</v>
      </c>
      <c r="D304" t="s">
        <v>50</v>
      </c>
      <c r="E304" s="5">
        <v>0</v>
      </c>
      <c r="F304" s="10">
        <f>'prov lvl hist forec Mt'!F304*'city lvl hist forec Mt'!$E304</f>
        <v>0</v>
      </c>
      <c r="G304" s="10">
        <f>'prov lvl hist forec Mt'!G304*'city lvl hist forec Mt'!$E304</f>
        <v>0</v>
      </c>
      <c r="H304" s="10">
        <f>'prov lvl hist forec Mt'!H304*'city lvl hist forec Mt'!$E304</f>
        <v>0</v>
      </c>
      <c r="I304" s="10">
        <f>'prov lvl hist forec Mt'!I304*'city lvl hist forec Mt'!$E304</f>
        <v>0</v>
      </c>
      <c r="J304" s="10">
        <f>'prov lvl hist forec Mt'!J304*'city lvl hist forec Mt'!$E304</f>
        <v>0</v>
      </c>
      <c r="K304" s="10">
        <f>'prov lvl hist forec Mt'!K304*'city lvl hist forec Mt'!$E304</f>
        <v>0</v>
      </c>
      <c r="L304" s="10">
        <f>'prov lvl hist forec Mt'!L304*'city lvl hist forec Mt'!$E304</f>
        <v>0</v>
      </c>
      <c r="M304" s="10">
        <f>'prov lvl hist forec Mt'!M304*'city lvl hist forec Mt'!$E304</f>
        <v>0</v>
      </c>
      <c r="N304" s="10">
        <f>'prov lvl hist forec Mt'!N304*'city lvl hist forec Mt'!$E304</f>
        <v>0</v>
      </c>
      <c r="O304" s="10">
        <f>'prov lvl hist forec Mt'!O304*'city lvl hist forec Mt'!$E304</f>
        <v>0</v>
      </c>
      <c r="P304" s="10">
        <f>'prov lvl hist forec Mt'!P304*'city lvl hist forec Mt'!$E304</f>
        <v>0</v>
      </c>
      <c r="Q304" s="10">
        <f>'prov lvl hist forec Mt'!Q304*'city lvl hist forec Mt'!$E304</f>
        <v>0</v>
      </c>
      <c r="R304" s="10">
        <f>'prov lvl hist forec Mt'!R304*'city lvl hist forec Mt'!$E304</f>
        <v>0</v>
      </c>
      <c r="S304" s="10">
        <f>'prov lvl hist forec Mt'!S304*'city lvl hist forec Mt'!$E304</f>
        <v>0</v>
      </c>
      <c r="T304" s="10">
        <f>'prov lvl hist forec Mt'!T304*'city lvl hist forec Mt'!$E304</f>
        <v>0</v>
      </c>
      <c r="U304" s="10">
        <f>'prov lvl hist forec Mt'!U304*'city lvl hist forec Mt'!$E304</f>
        <v>0</v>
      </c>
    </row>
    <row r="305" spans="1:21" x14ac:dyDescent="0.25">
      <c r="A305" t="s">
        <v>970</v>
      </c>
      <c r="B305" t="s">
        <v>971</v>
      </c>
      <c r="C305" t="s">
        <v>972</v>
      </c>
      <c r="D305" t="s">
        <v>46</v>
      </c>
      <c r="E305" s="5">
        <v>3.2065304917804828E-2</v>
      </c>
      <c r="F305" s="10">
        <f>'prov lvl hist forec Mt'!F305*'city lvl hist forec Mt'!$E305</f>
        <v>0.7860100529681906</v>
      </c>
      <c r="G305" s="10">
        <f>'prov lvl hist forec Mt'!G305*'city lvl hist forec Mt'!$E305</f>
        <v>0.7868311283893622</v>
      </c>
      <c r="H305" s="10">
        <f>'prov lvl hist forec Mt'!H305*'city lvl hist forec Mt'!$E305</f>
        <v>0.76731641820938734</v>
      </c>
      <c r="I305" s="10">
        <f>'prov lvl hist forec Mt'!I305*'city lvl hist forec Mt'!$E305</f>
        <v>0.83317936414163096</v>
      </c>
      <c r="J305" s="10">
        <f>'prov lvl hist forec Mt'!J305*'city lvl hist forec Mt'!$E305</f>
        <v>0.92654817256137878</v>
      </c>
      <c r="K305" s="10">
        <f>'prov lvl hist forec Mt'!K305*'city lvl hist forec Mt'!$E305</f>
        <v>0.94955201281465129</v>
      </c>
      <c r="L305" s="10">
        <f>'prov lvl hist forec Mt'!L305*'city lvl hist forec Mt'!$E305</f>
        <v>0.97312698005524001</v>
      </c>
      <c r="M305" s="10">
        <f>'prov lvl hist forec Mt'!M305*'city lvl hist forec Mt'!$E305</f>
        <v>0.99728725391715589</v>
      </c>
      <c r="N305" s="10">
        <f>'prov lvl hist forec Mt'!N305*'city lvl hist forec Mt'!$E305</f>
        <v>1.022047366078745</v>
      </c>
      <c r="O305" s="10">
        <f>'prov lvl hist forec Mt'!O305*'city lvl hist forec Mt'!$E305</f>
        <v>1.0474222090030572</v>
      </c>
      <c r="P305" s="10">
        <f>'prov lvl hist forec Mt'!P305*'city lvl hist forec Mt'!$E305</f>
        <v>1.0734270448952139</v>
      </c>
      <c r="Q305" s="10">
        <f>'prov lvl hist forec Mt'!Q305*'city lvl hist forec Mt'!$E305</f>
        <v>1.1000775148821658</v>
      </c>
      <c r="R305" s="10">
        <f>'prov lvl hist forec Mt'!R305*'city lvl hist forec Mt'!$E305</f>
        <v>1.1273896484203603</v>
      </c>
      <c r="S305" s="10">
        <f>'prov lvl hist forec Mt'!S305*'city lvl hist forec Mt'!$E305</f>
        <v>1.1553798729369786</v>
      </c>
      <c r="T305" s="10">
        <f>'prov lvl hist forec Mt'!T305*'city lvl hist forec Mt'!$E305</f>
        <v>1.1840650237105375</v>
      </c>
      <c r="U305" s="10">
        <f>'prov lvl hist forec Mt'!U305*'city lvl hist forec Mt'!$E305</f>
        <v>1.2134623539968052</v>
      </c>
    </row>
    <row r="306" spans="1:21" x14ac:dyDescent="0.25">
      <c r="A306" t="s">
        <v>973</v>
      </c>
      <c r="B306" t="s">
        <v>974</v>
      </c>
      <c r="C306" t="s">
        <v>975</v>
      </c>
      <c r="D306" t="s">
        <v>39</v>
      </c>
      <c r="E306" s="5">
        <v>3.3366927793325812E-2</v>
      </c>
      <c r="F306" s="10">
        <f>'prov lvl hist forec Mt'!F306*'city lvl hist forec Mt'!$E306</f>
        <v>0.10245572969730909</v>
      </c>
      <c r="G306" s="10">
        <f>'prov lvl hist forec Mt'!G306*'city lvl hist forec Mt'!$E306</f>
        <v>8.9353691625198156E-2</v>
      </c>
      <c r="H306" s="10">
        <f>'prov lvl hist forec Mt'!H306*'city lvl hist forec Mt'!$E306</f>
        <v>9.30632552223363E-2</v>
      </c>
      <c r="I306" s="10">
        <f>'prov lvl hist forec Mt'!I306*'city lvl hist forec Mt'!$E306</f>
        <v>6.2197381415544983E-2</v>
      </c>
      <c r="J306" s="10">
        <f>'prov lvl hist forec Mt'!J306*'city lvl hist forec Mt'!$E306</f>
        <v>6.9167423689192598E-2</v>
      </c>
      <c r="K306" s="10">
        <f>'prov lvl hist forec Mt'!K306*'city lvl hist forec Mt'!$E306</f>
        <v>7.0884675325314311E-2</v>
      </c>
      <c r="L306" s="10">
        <f>'prov lvl hist forec Mt'!L306*'city lvl hist forec Mt'!$E306</f>
        <v>7.2644561962488169E-2</v>
      </c>
      <c r="M306" s="10">
        <f>'prov lvl hist forec Mt'!M306*'city lvl hist forec Mt'!$E306</f>
        <v>7.4448142119615243E-2</v>
      </c>
      <c r="N306" s="10">
        <f>'prov lvl hist forec Mt'!N306*'city lvl hist forec Mt'!$E306</f>
        <v>7.6296500595935166E-2</v>
      </c>
      <c r="O306" s="10">
        <f>'prov lvl hist forec Mt'!O306*'city lvl hist forec Mt'!$E306</f>
        <v>7.819074912350038E-2</v>
      </c>
      <c r="P306" s="10">
        <f>'prov lvl hist forec Mt'!P306*'city lvl hist forec Mt'!$E306</f>
        <v>8.013202703584936E-2</v>
      </c>
      <c r="Q306" s="10">
        <f>'prov lvl hist forec Mt'!Q306*'city lvl hist forec Mt'!$E306</f>
        <v>8.2121501953281675E-2</v>
      </c>
      <c r="R306" s="10">
        <f>'prov lvl hist forec Mt'!R306*'city lvl hist forec Mt'!$E306</f>
        <v>8.4160370485146352E-2</v>
      </c>
      <c r="S306" s="10">
        <f>'prov lvl hist forec Mt'!S306*'city lvl hist forec Mt'!$E306</f>
        <v>8.624985894956648E-2</v>
      </c>
      <c r="T306" s="10">
        <f>'prov lvl hist forec Mt'!T306*'city lvl hist forec Mt'!$E306</f>
        <v>8.8391224111032715E-2</v>
      </c>
      <c r="U306" s="10">
        <f>'prov lvl hist forec Mt'!U306*'city lvl hist forec Mt'!$E306</f>
        <v>9.0585753936309243E-2</v>
      </c>
    </row>
    <row r="307" spans="1:21" x14ac:dyDescent="0.25">
      <c r="A307" t="s">
        <v>976</v>
      </c>
      <c r="B307" t="s">
        <v>977</v>
      </c>
      <c r="C307" t="s">
        <v>978</v>
      </c>
      <c r="D307" t="s">
        <v>40</v>
      </c>
      <c r="E307" s="5">
        <v>3.2674035137446232E-2</v>
      </c>
      <c r="F307" s="10">
        <f>'prov lvl hist forec Mt'!F307*'city lvl hist forec Mt'!$E307</f>
        <v>5.3001599276692971E-2</v>
      </c>
      <c r="G307" s="10">
        <f>'prov lvl hist forec Mt'!G307*'city lvl hist forec Mt'!$E307</f>
        <v>3.060027045668404E-2</v>
      </c>
      <c r="H307" s="10">
        <f>'prov lvl hist forec Mt'!H307*'city lvl hist forec Mt'!$E307</f>
        <v>6.1387118844944327E-2</v>
      </c>
      <c r="I307" s="10">
        <f>'prov lvl hist forec Mt'!I307*'city lvl hist forec Mt'!$E307</f>
        <v>6.4073635047368446E-2</v>
      </c>
      <c r="J307" s="10">
        <f>'prov lvl hist forec Mt'!J307*'city lvl hist forec Mt'!$E307</f>
        <v>7.1253936448205393E-2</v>
      </c>
      <c r="K307" s="10">
        <f>'prov lvl hist forec Mt'!K307*'city lvl hist forec Mt'!$E307</f>
        <v>7.3022990902157983E-2</v>
      </c>
      <c r="L307" s="10">
        <f>'prov lvl hist forec Mt'!L307*'city lvl hist forec Mt'!$E307</f>
        <v>7.4835966489693526E-2</v>
      </c>
      <c r="M307" s="10">
        <f>'prov lvl hist forec Mt'!M307*'city lvl hist forec Mt'!$E307</f>
        <v>7.6693953661120529E-2</v>
      </c>
      <c r="N307" s="10">
        <f>'prov lvl hist forec Mt'!N307*'city lvl hist forec Mt'!$E307</f>
        <v>7.8598069939862042E-2</v>
      </c>
      <c r="O307" s="10">
        <f>'prov lvl hist forec Mt'!O307*'city lvl hist forec Mt'!$E307</f>
        <v>8.0549460594612224E-2</v>
      </c>
      <c r="P307" s="10">
        <f>'prov lvl hist forec Mt'!P307*'city lvl hist forec Mt'!$E307</f>
        <v>8.2549299328181155E-2</v>
      </c>
      <c r="Q307" s="10">
        <f>'prov lvl hist forec Mt'!Q307*'city lvl hist forec Mt'!$E307</f>
        <v>8.4598788983441656E-2</v>
      </c>
      <c r="R307" s="10">
        <f>'prov lvl hist forec Mt'!R307*'city lvl hist forec Mt'!$E307</f>
        <v>8.6699162266803242E-2</v>
      </c>
      <c r="S307" s="10">
        <f>'prov lvl hist forec Mt'!S307*'city lvl hist forec Mt'!$E307</f>
        <v>8.8851682489647879E-2</v>
      </c>
      <c r="T307" s="10">
        <f>'prov lvl hist forec Mt'!T307*'city lvl hist forec Mt'!$E307</f>
        <v>9.1057644328173828E-2</v>
      </c>
      <c r="U307" s="10">
        <f>'prov lvl hist forec Mt'!U307*'city lvl hist forec Mt'!$E307</f>
        <v>9.3318374602104501E-2</v>
      </c>
    </row>
    <row r="308" spans="1:21" x14ac:dyDescent="0.25">
      <c r="A308" t="s">
        <v>979</v>
      </c>
      <c r="B308" t="s">
        <v>980</v>
      </c>
      <c r="C308" t="s">
        <v>981</v>
      </c>
      <c r="D308" t="s">
        <v>48</v>
      </c>
      <c r="E308" s="5">
        <v>0</v>
      </c>
      <c r="F308" s="10">
        <f>'prov lvl hist forec Mt'!F308*'city lvl hist forec Mt'!$E308</f>
        <v>0</v>
      </c>
      <c r="G308" s="10">
        <f>'prov lvl hist forec Mt'!G308*'city lvl hist forec Mt'!$E308</f>
        <v>0</v>
      </c>
      <c r="H308" s="10">
        <f>'prov lvl hist forec Mt'!H308*'city lvl hist forec Mt'!$E308</f>
        <v>0</v>
      </c>
      <c r="I308" s="10">
        <f>'prov lvl hist forec Mt'!I308*'city lvl hist forec Mt'!$E308</f>
        <v>0</v>
      </c>
      <c r="J308" s="10">
        <f>'prov lvl hist forec Mt'!J308*'city lvl hist forec Mt'!$E308</f>
        <v>0</v>
      </c>
      <c r="K308" s="10">
        <f>'prov lvl hist forec Mt'!K308*'city lvl hist forec Mt'!$E308</f>
        <v>0</v>
      </c>
      <c r="L308" s="10">
        <f>'prov lvl hist forec Mt'!L308*'city lvl hist forec Mt'!$E308</f>
        <v>0</v>
      </c>
      <c r="M308" s="10">
        <f>'prov lvl hist forec Mt'!M308*'city lvl hist forec Mt'!$E308</f>
        <v>0</v>
      </c>
      <c r="N308" s="10">
        <f>'prov lvl hist forec Mt'!N308*'city lvl hist forec Mt'!$E308</f>
        <v>0</v>
      </c>
      <c r="O308" s="10">
        <f>'prov lvl hist forec Mt'!O308*'city lvl hist forec Mt'!$E308</f>
        <v>0</v>
      </c>
      <c r="P308" s="10">
        <f>'prov lvl hist forec Mt'!P308*'city lvl hist forec Mt'!$E308</f>
        <v>0</v>
      </c>
      <c r="Q308" s="10">
        <f>'prov lvl hist forec Mt'!Q308*'city lvl hist forec Mt'!$E308</f>
        <v>0</v>
      </c>
      <c r="R308" s="10">
        <f>'prov lvl hist forec Mt'!R308*'city lvl hist forec Mt'!$E308</f>
        <v>0</v>
      </c>
      <c r="S308" s="10">
        <f>'prov lvl hist forec Mt'!S308*'city lvl hist forec Mt'!$E308</f>
        <v>0</v>
      </c>
      <c r="T308" s="10">
        <f>'prov lvl hist forec Mt'!T308*'city lvl hist forec Mt'!$E308</f>
        <v>0</v>
      </c>
      <c r="U308" s="10">
        <f>'prov lvl hist forec Mt'!U308*'city lvl hist forec Mt'!$E308</f>
        <v>0</v>
      </c>
    </row>
    <row r="309" spans="1:21" x14ac:dyDescent="0.25">
      <c r="A309" t="s">
        <v>982</v>
      </c>
      <c r="B309" t="s">
        <v>983</v>
      </c>
      <c r="C309" t="s">
        <v>984</v>
      </c>
      <c r="D309" t="s">
        <v>65</v>
      </c>
      <c r="E309" s="5">
        <v>3.0832480892720244E-2</v>
      </c>
      <c r="F309" s="10">
        <f>'prov lvl hist forec Mt'!F309*'city lvl hist forec Mt'!$E309</f>
        <v>0.24398466268510907</v>
      </c>
      <c r="G309" s="10">
        <f>'prov lvl hist forec Mt'!G309*'city lvl hist forec Mt'!$E309</f>
        <v>0.23854036061454276</v>
      </c>
      <c r="H309" s="10">
        <f>'prov lvl hist forec Mt'!H309*'city lvl hist forec Mt'!$E309</f>
        <v>0.29496842682883029</v>
      </c>
      <c r="I309" s="10">
        <f>'prov lvl hist forec Mt'!I309*'city lvl hist forec Mt'!$E309</f>
        <v>0.27921556679180354</v>
      </c>
      <c r="J309" s="10">
        <f>'prov lvl hist forec Mt'!J309*'city lvl hist forec Mt'!$E309</f>
        <v>0.31050537770839215</v>
      </c>
      <c r="K309" s="10">
        <f>'prov lvl hist forec Mt'!K309*'city lvl hist forec Mt'!$E309</f>
        <v>0.31821443841145319</v>
      </c>
      <c r="L309" s="10">
        <f>'prov lvl hist forec Mt'!L309*'city lvl hist forec Mt'!$E309</f>
        <v>0.32611489553206452</v>
      </c>
      <c r="M309" s="10">
        <f>'prov lvl hist forec Mt'!M309*'city lvl hist forec Mt'!$E309</f>
        <v>0.33421150095765606</v>
      </c>
      <c r="N309" s="10">
        <f>'prov lvl hist forec Mt'!N309*'city lvl hist forec Mt'!$E309</f>
        <v>0.34250912455296573</v>
      </c>
      <c r="O309" s="10">
        <f>'prov lvl hist forec Mt'!O309*'city lvl hist forec Mt'!$E309</f>
        <v>0.35101275708911733</v>
      </c>
      <c r="P309" s="10">
        <f>'prov lvl hist forec Mt'!P309*'city lvl hist forec Mt'!$E309</f>
        <v>0.35972751324541852</v>
      </c>
      <c r="Q309" s="10">
        <f>'prov lvl hist forec Mt'!Q309*'city lvl hist forec Mt'!$E309</f>
        <v>0.3686586346856871</v>
      </c>
      <c r="R309" s="10">
        <f>'prov lvl hist forec Mt'!R309*'city lvl hist forec Mt'!$E309</f>
        <v>0.37781149321095431</v>
      </c>
      <c r="S309" s="10">
        <f>'prov lvl hist forec Mt'!S309*'city lvl hist forec Mt'!$E309</f>
        <v>0.38719159399044129</v>
      </c>
      <c r="T309" s="10">
        <f>'prov lvl hist forec Mt'!T309*'city lvl hist forec Mt'!$E309</f>
        <v>0.39680457887275306</v>
      </c>
      <c r="U309" s="10">
        <f>'prov lvl hist forec Mt'!U309*'city lvl hist forec Mt'!$E309</f>
        <v>0.40665622977928084</v>
      </c>
    </row>
    <row r="310" spans="1:21" x14ac:dyDescent="0.25">
      <c r="A310" t="s">
        <v>985</v>
      </c>
      <c r="B310" t="s">
        <v>986</v>
      </c>
      <c r="C310" t="s">
        <v>987</v>
      </c>
      <c r="D310" t="s">
        <v>49</v>
      </c>
      <c r="E310" s="5">
        <v>0</v>
      </c>
      <c r="F310" s="10">
        <f>'prov lvl hist forec Mt'!F310*'city lvl hist forec Mt'!$E310</f>
        <v>0</v>
      </c>
      <c r="G310" s="10">
        <f>'prov lvl hist forec Mt'!G310*'city lvl hist forec Mt'!$E310</f>
        <v>0</v>
      </c>
      <c r="H310" s="10">
        <f>'prov lvl hist forec Mt'!H310*'city lvl hist forec Mt'!$E310</f>
        <v>0</v>
      </c>
      <c r="I310" s="10">
        <f>'prov lvl hist forec Mt'!I310*'city lvl hist forec Mt'!$E310</f>
        <v>0</v>
      </c>
      <c r="J310" s="10">
        <f>'prov lvl hist forec Mt'!J310*'city lvl hist forec Mt'!$E310</f>
        <v>0</v>
      </c>
      <c r="K310" s="10">
        <f>'prov lvl hist forec Mt'!K310*'city lvl hist forec Mt'!$E310</f>
        <v>0</v>
      </c>
      <c r="L310" s="10">
        <f>'prov lvl hist forec Mt'!L310*'city lvl hist forec Mt'!$E310</f>
        <v>0</v>
      </c>
      <c r="M310" s="10">
        <f>'prov lvl hist forec Mt'!M310*'city lvl hist forec Mt'!$E310</f>
        <v>0</v>
      </c>
      <c r="N310" s="10">
        <f>'prov lvl hist forec Mt'!N310*'city lvl hist forec Mt'!$E310</f>
        <v>0</v>
      </c>
      <c r="O310" s="10">
        <f>'prov lvl hist forec Mt'!O310*'city lvl hist forec Mt'!$E310</f>
        <v>0</v>
      </c>
      <c r="P310" s="10">
        <f>'prov lvl hist forec Mt'!P310*'city lvl hist forec Mt'!$E310</f>
        <v>0</v>
      </c>
      <c r="Q310" s="10">
        <f>'prov lvl hist forec Mt'!Q310*'city lvl hist forec Mt'!$E310</f>
        <v>0</v>
      </c>
      <c r="R310" s="10">
        <f>'prov lvl hist forec Mt'!R310*'city lvl hist forec Mt'!$E310</f>
        <v>0</v>
      </c>
      <c r="S310" s="10">
        <f>'prov lvl hist forec Mt'!S310*'city lvl hist forec Mt'!$E310</f>
        <v>0</v>
      </c>
      <c r="T310" s="10">
        <f>'prov lvl hist forec Mt'!T310*'city lvl hist forec Mt'!$E310</f>
        <v>0</v>
      </c>
      <c r="U310" s="10">
        <f>'prov lvl hist forec Mt'!U310*'city lvl hist forec Mt'!$E310</f>
        <v>0</v>
      </c>
    </row>
    <row r="311" spans="1:21" x14ac:dyDescent="0.25">
      <c r="A311" t="s">
        <v>988</v>
      </c>
      <c r="B311" t="s">
        <v>989</v>
      </c>
      <c r="C311" t="s">
        <v>990</v>
      </c>
      <c r="D311" t="s">
        <v>65</v>
      </c>
      <c r="E311" s="5">
        <v>4.9543558059549887E-2</v>
      </c>
      <c r="F311" s="10">
        <f>'prov lvl hist forec Mt'!F311*'city lvl hist forec Mt'!$E311</f>
        <v>0.39204981082898921</v>
      </c>
      <c r="G311" s="10">
        <f>'prov lvl hist forec Mt'!G311*'city lvl hist forec Mt'!$E311</f>
        <v>0.38330156586403363</v>
      </c>
      <c r="H311" s="10">
        <f>'prov lvl hist forec Mt'!H311*'city lvl hist forec Mt'!$E311</f>
        <v>0.4739737107492592</v>
      </c>
      <c r="I311" s="10">
        <f>'prov lvl hist forec Mt'!I311*'city lvl hist forec Mt'!$E311</f>
        <v>0.44866103031449506</v>
      </c>
      <c r="J311" s="10">
        <f>'prov lvl hist forec Mt'!J311*'city lvl hist forec Mt'!$E311</f>
        <v>0.49893945485036695</v>
      </c>
      <c r="K311" s="10">
        <f>'prov lvl hist forec Mt'!K311*'city lvl hist forec Mt'!$E311</f>
        <v>0.51132685558712943</v>
      </c>
      <c r="L311" s="10">
        <f>'prov lvl hist forec Mt'!L311*'city lvl hist forec Mt'!$E311</f>
        <v>0.52402180405442611</v>
      </c>
      <c r="M311" s="10">
        <f>'prov lvl hist forec Mt'!M311*'city lvl hist forec Mt'!$E311</f>
        <v>0.53703193588208487</v>
      </c>
      <c r="N311" s="10">
        <f>'prov lvl hist forec Mt'!N311*'city lvl hist forec Mt'!$E311</f>
        <v>0.55036507627324882</v>
      </c>
      <c r="O311" s="10">
        <f>'prov lvl hist forec Mt'!O311*'city lvl hist forec Mt'!$E311</f>
        <v>0.56402924471100091</v>
      </c>
      <c r="P311" s="10">
        <f>'prov lvl hist forec Mt'!P311*'city lvl hist forec Mt'!$E311</f>
        <v>0.5780326597818416</v>
      </c>
      <c r="Q311" s="10">
        <f>'prov lvl hist forec Mt'!Q311*'city lvl hist forec Mt'!$E311</f>
        <v>0.5923837441189217</v>
      </c>
      <c r="R311" s="10">
        <f>'prov lvl hist forec Mt'!R311*'city lvl hist forec Mt'!$E311</f>
        <v>0.60709112946800292</v>
      </c>
      <c r="S311" s="10">
        <f>'prov lvl hist forec Mt'!S311*'city lvl hist forec Mt'!$E311</f>
        <v>0.62216366187919359</v>
      </c>
      <c r="T311" s="10">
        <f>'prov lvl hist forec Mt'!T311*'city lvl hist forec Mt'!$E311</f>
        <v>0.63761040702758143</v>
      </c>
      <c r="U311" s="10">
        <f>'prov lvl hist forec Mt'!U311*'city lvl hist forec Mt'!$E311</f>
        <v>0.65344065566596521</v>
      </c>
    </row>
    <row r="312" spans="1:21" x14ac:dyDescent="0.25">
      <c r="A312" t="s">
        <v>991</v>
      </c>
      <c r="B312" t="s">
        <v>992</v>
      </c>
      <c r="C312" t="s">
        <v>993</v>
      </c>
      <c r="D312" t="s">
        <v>38</v>
      </c>
      <c r="E312" s="5">
        <v>8.4973433994958797E-2</v>
      </c>
      <c r="F312" s="10">
        <f>'prov lvl hist forec Mt'!F312*'city lvl hist forec Mt'!$E312</f>
        <v>1.3594201508111445</v>
      </c>
      <c r="G312" s="10">
        <f>'prov lvl hist forec Mt'!G312*'city lvl hist forec Mt'!$E312</f>
        <v>1.5970668493017479</v>
      </c>
      <c r="H312" s="10">
        <f>'prov lvl hist forec Mt'!H312*'city lvl hist forec Mt'!$E312</f>
        <v>1.8512189233628775</v>
      </c>
      <c r="I312" s="10">
        <f>'prov lvl hist forec Mt'!I312*'city lvl hist forec Mt'!$E312</f>
        <v>1.8756673250825955</v>
      </c>
      <c r="J312" s="10">
        <f>'prov lvl hist forec Mt'!J312*'city lvl hist forec Mt'!$E312</f>
        <v>2.085860748818241</v>
      </c>
      <c r="K312" s="10">
        <f>'prov lvl hist forec Mt'!K312*'city lvl hist forec Mt'!$E312</f>
        <v>2.1376473788903088</v>
      </c>
      <c r="L312" s="10">
        <f>'prov lvl hist forec Mt'!L312*'city lvl hist forec Mt'!$E312</f>
        <v>2.1907197395921614</v>
      </c>
      <c r="M312" s="10">
        <f>'prov lvl hist forec Mt'!M312*'city lvl hist forec Mt'!$E312</f>
        <v>2.2451097523531338</v>
      </c>
      <c r="N312" s="10">
        <f>'prov lvl hist forec Mt'!N312*'city lvl hist forec Mt'!$E312</f>
        <v>2.3008501311306602</v>
      </c>
      <c r="O312" s="10">
        <f>'prov lvl hist forec Mt'!O312*'city lvl hist forec Mt'!$E312</f>
        <v>2.3579744020867346</v>
      </c>
      <c r="P312" s="10">
        <f>'prov lvl hist forec Mt'!P312*'city lvl hist forec Mt'!$E312</f>
        <v>2.4165169237528876</v>
      </c>
      <c r="Q312" s="10">
        <f>'prov lvl hist forec Mt'!Q312*'city lvl hist forec Mt'!$E312</f>
        <v>2.4765129076958154</v>
      </c>
      <c r="R312" s="10">
        <f>'prov lvl hist forec Mt'!R312*'city lvl hist forec Mt'!$E312</f>
        <v>2.5379984396960724</v>
      </c>
      <c r="S312" s="10">
        <f>'prov lvl hist forec Mt'!S312*'city lvl hist forec Mt'!$E312</f>
        <v>2.6010105014525879</v>
      </c>
      <c r="T312" s="10">
        <f>'prov lvl hist forec Mt'!T312*'city lvl hist forec Mt'!$E312</f>
        <v>2.6655869928260425</v>
      </c>
      <c r="U312" s="10">
        <f>'prov lvl hist forec Mt'!U312*'city lvl hist forec Mt'!$E312</f>
        <v>2.7317667546344975</v>
      </c>
    </row>
    <row r="313" spans="1:21" x14ac:dyDescent="0.25">
      <c r="A313" t="s">
        <v>994</v>
      </c>
      <c r="B313" t="s">
        <v>995</v>
      </c>
      <c r="C313" t="s">
        <v>996</v>
      </c>
      <c r="D313" t="s">
        <v>47</v>
      </c>
      <c r="E313" s="5">
        <v>0</v>
      </c>
      <c r="F313" s="10">
        <f>'prov lvl hist forec Mt'!F313*'city lvl hist forec Mt'!$E313</f>
        <v>0</v>
      </c>
      <c r="G313" s="10">
        <f>'prov lvl hist forec Mt'!G313*'city lvl hist forec Mt'!$E313</f>
        <v>0</v>
      </c>
      <c r="H313" s="10">
        <f>'prov lvl hist forec Mt'!H313*'city lvl hist forec Mt'!$E313</f>
        <v>0</v>
      </c>
      <c r="I313" s="10">
        <f>'prov lvl hist forec Mt'!I313*'city lvl hist forec Mt'!$E313</f>
        <v>0</v>
      </c>
      <c r="J313" s="10">
        <f>'prov lvl hist forec Mt'!J313*'city lvl hist forec Mt'!$E313</f>
        <v>0</v>
      </c>
      <c r="K313" s="10">
        <f>'prov lvl hist forec Mt'!K313*'city lvl hist forec Mt'!$E313</f>
        <v>0</v>
      </c>
      <c r="L313" s="10">
        <f>'prov lvl hist forec Mt'!L313*'city lvl hist forec Mt'!$E313</f>
        <v>0</v>
      </c>
      <c r="M313" s="10">
        <f>'prov lvl hist forec Mt'!M313*'city lvl hist forec Mt'!$E313</f>
        <v>0</v>
      </c>
      <c r="N313" s="10">
        <f>'prov lvl hist forec Mt'!N313*'city lvl hist forec Mt'!$E313</f>
        <v>0</v>
      </c>
      <c r="O313" s="10">
        <f>'prov lvl hist forec Mt'!O313*'city lvl hist forec Mt'!$E313</f>
        <v>0</v>
      </c>
      <c r="P313" s="10">
        <f>'prov lvl hist forec Mt'!P313*'city lvl hist forec Mt'!$E313</f>
        <v>0</v>
      </c>
      <c r="Q313" s="10">
        <f>'prov lvl hist forec Mt'!Q313*'city lvl hist forec Mt'!$E313</f>
        <v>0</v>
      </c>
      <c r="R313" s="10">
        <f>'prov lvl hist forec Mt'!R313*'city lvl hist forec Mt'!$E313</f>
        <v>0</v>
      </c>
      <c r="S313" s="10">
        <f>'prov lvl hist forec Mt'!S313*'city lvl hist forec Mt'!$E313</f>
        <v>0</v>
      </c>
      <c r="T313" s="10">
        <f>'prov lvl hist forec Mt'!T313*'city lvl hist forec Mt'!$E313</f>
        <v>0</v>
      </c>
      <c r="U313" s="10">
        <f>'prov lvl hist forec Mt'!U313*'city lvl hist forec Mt'!$E313</f>
        <v>0</v>
      </c>
    </row>
    <row r="314" spans="1:21" x14ac:dyDescent="0.25">
      <c r="A314" t="s">
        <v>997</v>
      </c>
      <c r="B314" t="s">
        <v>998</v>
      </c>
      <c r="C314" t="s">
        <v>999</v>
      </c>
      <c r="D314" t="s">
        <v>39</v>
      </c>
      <c r="E314" s="5">
        <v>0</v>
      </c>
      <c r="F314" s="10">
        <f>'prov lvl hist forec Mt'!F314*'city lvl hist forec Mt'!$E314</f>
        <v>0</v>
      </c>
      <c r="G314" s="10">
        <f>'prov lvl hist forec Mt'!G314*'city lvl hist forec Mt'!$E314</f>
        <v>0</v>
      </c>
      <c r="H314" s="10">
        <f>'prov lvl hist forec Mt'!H314*'city lvl hist forec Mt'!$E314</f>
        <v>0</v>
      </c>
      <c r="I314" s="10">
        <f>'prov lvl hist forec Mt'!I314*'city lvl hist forec Mt'!$E314</f>
        <v>0</v>
      </c>
      <c r="J314" s="10">
        <f>'prov lvl hist forec Mt'!J314*'city lvl hist forec Mt'!$E314</f>
        <v>0</v>
      </c>
      <c r="K314" s="10">
        <f>'prov lvl hist forec Mt'!K314*'city lvl hist forec Mt'!$E314</f>
        <v>0</v>
      </c>
      <c r="L314" s="10">
        <f>'prov lvl hist forec Mt'!L314*'city lvl hist forec Mt'!$E314</f>
        <v>0</v>
      </c>
      <c r="M314" s="10">
        <f>'prov lvl hist forec Mt'!M314*'city lvl hist forec Mt'!$E314</f>
        <v>0</v>
      </c>
      <c r="N314" s="10">
        <f>'prov lvl hist forec Mt'!N314*'city lvl hist forec Mt'!$E314</f>
        <v>0</v>
      </c>
      <c r="O314" s="10">
        <f>'prov lvl hist forec Mt'!O314*'city lvl hist forec Mt'!$E314</f>
        <v>0</v>
      </c>
      <c r="P314" s="10">
        <f>'prov lvl hist forec Mt'!P314*'city lvl hist forec Mt'!$E314</f>
        <v>0</v>
      </c>
      <c r="Q314" s="10">
        <f>'prov lvl hist forec Mt'!Q314*'city lvl hist forec Mt'!$E314</f>
        <v>0</v>
      </c>
      <c r="R314" s="10">
        <f>'prov lvl hist forec Mt'!R314*'city lvl hist forec Mt'!$E314</f>
        <v>0</v>
      </c>
      <c r="S314" s="10">
        <f>'prov lvl hist forec Mt'!S314*'city lvl hist forec Mt'!$E314</f>
        <v>0</v>
      </c>
      <c r="T314" s="10">
        <f>'prov lvl hist forec Mt'!T314*'city lvl hist forec Mt'!$E314</f>
        <v>0</v>
      </c>
      <c r="U314" s="10">
        <f>'prov lvl hist forec Mt'!U314*'city lvl hist forec Mt'!$E314</f>
        <v>0</v>
      </c>
    </row>
    <row r="315" spans="1:21" x14ac:dyDescent="0.25">
      <c r="A315" t="s">
        <v>1000</v>
      </c>
      <c r="B315" t="s">
        <v>1001</v>
      </c>
      <c r="C315" t="s">
        <v>1002</v>
      </c>
      <c r="D315" t="s">
        <v>59</v>
      </c>
      <c r="E315" s="5">
        <v>0</v>
      </c>
      <c r="F315" s="10">
        <f>'prov lvl hist forec Mt'!F315*'city lvl hist forec Mt'!$E315</f>
        <v>0</v>
      </c>
      <c r="G315" s="10">
        <f>'prov lvl hist forec Mt'!G315*'city lvl hist forec Mt'!$E315</f>
        <v>0</v>
      </c>
      <c r="H315" s="10">
        <f>'prov lvl hist forec Mt'!H315*'city lvl hist forec Mt'!$E315</f>
        <v>0</v>
      </c>
      <c r="I315" s="10">
        <f>'prov lvl hist forec Mt'!I315*'city lvl hist forec Mt'!$E315</f>
        <v>0</v>
      </c>
      <c r="J315" s="10">
        <f>'prov lvl hist forec Mt'!J315*'city lvl hist forec Mt'!$E315</f>
        <v>0</v>
      </c>
      <c r="K315" s="10">
        <f>'prov lvl hist forec Mt'!K315*'city lvl hist forec Mt'!$E315</f>
        <v>0</v>
      </c>
      <c r="L315" s="10">
        <f>'prov lvl hist forec Mt'!L315*'city lvl hist forec Mt'!$E315</f>
        <v>0</v>
      </c>
      <c r="M315" s="10">
        <f>'prov lvl hist forec Mt'!M315*'city lvl hist forec Mt'!$E315</f>
        <v>0</v>
      </c>
      <c r="N315" s="10">
        <f>'prov lvl hist forec Mt'!N315*'city lvl hist forec Mt'!$E315</f>
        <v>0</v>
      </c>
      <c r="O315" s="10">
        <f>'prov lvl hist forec Mt'!O315*'city lvl hist forec Mt'!$E315</f>
        <v>0</v>
      </c>
      <c r="P315" s="10">
        <f>'prov lvl hist forec Mt'!P315*'city lvl hist forec Mt'!$E315</f>
        <v>0</v>
      </c>
      <c r="Q315" s="10">
        <f>'prov lvl hist forec Mt'!Q315*'city lvl hist forec Mt'!$E315</f>
        <v>0</v>
      </c>
      <c r="R315" s="10">
        <f>'prov lvl hist forec Mt'!R315*'city lvl hist forec Mt'!$E315</f>
        <v>0</v>
      </c>
      <c r="S315" s="10">
        <f>'prov lvl hist forec Mt'!S315*'city lvl hist forec Mt'!$E315</f>
        <v>0</v>
      </c>
      <c r="T315" s="10">
        <f>'prov lvl hist forec Mt'!T315*'city lvl hist forec Mt'!$E315</f>
        <v>0</v>
      </c>
      <c r="U315" s="10">
        <f>'prov lvl hist forec Mt'!U315*'city lvl hist forec Mt'!$E315</f>
        <v>0</v>
      </c>
    </row>
    <row r="316" spans="1:21" x14ac:dyDescent="0.25">
      <c r="A316" t="s">
        <v>1003</v>
      </c>
      <c r="B316" t="s">
        <v>1004</v>
      </c>
      <c r="C316" t="s">
        <v>1005</v>
      </c>
      <c r="D316" t="s">
        <v>39</v>
      </c>
      <c r="E316" s="5">
        <v>0</v>
      </c>
      <c r="F316" s="10">
        <f>'prov lvl hist forec Mt'!F316*'city lvl hist forec Mt'!$E316</f>
        <v>0</v>
      </c>
      <c r="G316" s="10">
        <f>'prov lvl hist forec Mt'!G316*'city lvl hist forec Mt'!$E316</f>
        <v>0</v>
      </c>
      <c r="H316" s="10">
        <f>'prov lvl hist forec Mt'!H316*'city lvl hist forec Mt'!$E316</f>
        <v>0</v>
      </c>
      <c r="I316" s="10">
        <f>'prov lvl hist forec Mt'!I316*'city lvl hist forec Mt'!$E316</f>
        <v>0</v>
      </c>
      <c r="J316" s="10">
        <f>'prov lvl hist forec Mt'!J316*'city lvl hist forec Mt'!$E316</f>
        <v>0</v>
      </c>
      <c r="K316" s="10">
        <f>'prov lvl hist forec Mt'!K316*'city lvl hist forec Mt'!$E316</f>
        <v>0</v>
      </c>
      <c r="L316" s="10">
        <f>'prov lvl hist forec Mt'!L316*'city lvl hist forec Mt'!$E316</f>
        <v>0</v>
      </c>
      <c r="M316" s="10">
        <f>'prov lvl hist forec Mt'!M316*'city lvl hist forec Mt'!$E316</f>
        <v>0</v>
      </c>
      <c r="N316" s="10">
        <f>'prov lvl hist forec Mt'!N316*'city lvl hist forec Mt'!$E316</f>
        <v>0</v>
      </c>
      <c r="O316" s="10">
        <f>'prov lvl hist forec Mt'!O316*'city lvl hist forec Mt'!$E316</f>
        <v>0</v>
      </c>
      <c r="P316" s="10">
        <f>'prov lvl hist forec Mt'!P316*'city lvl hist forec Mt'!$E316</f>
        <v>0</v>
      </c>
      <c r="Q316" s="10">
        <f>'prov lvl hist forec Mt'!Q316*'city lvl hist forec Mt'!$E316</f>
        <v>0</v>
      </c>
      <c r="R316" s="10">
        <f>'prov lvl hist forec Mt'!R316*'city lvl hist forec Mt'!$E316</f>
        <v>0</v>
      </c>
      <c r="S316" s="10">
        <f>'prov lvl hist forec Mt'!S316*'city lvl hist forec Mt'!$E316</f>
        <v>0</v>
      </c>
      <c r="T316" s="10">
        <f>'prov lvl hist forec Mt'!T316*'city lvl hist forec Mt'!$E316</f>
        <v>0</v>
      </c>
      <c r="U316" s="10">
        <f>'prov lvl hist forec Mt'!U316*'city lvl hist forec Mt'!$E316</f>
        <v>0</v>
      </c>
    </row>
    <row r="317" spans="1:21" x14ac:dyDescent="0.25">
      <c r="A317" t="s">
        <v>1006</v>
      </c>
      <c r="B317" t="s">
        <v>1007</v>
      </c>
      <c r="C317" t="s">
        <v>1008</v>
      </c>
      <c r="D317" t="s">
        <v>42</v>
      </c>
      <c r="E317" s="5">
        <v>0</v>
      </c>
      <c r="F317" s="10">
        <f>'prov lvl hist forec Mt'!F317*'city lvl hist forec Mt'!$E317</f>
        <v>0</v>
      </c>
      <c r="G317" s="10">
        <f>'prov lvl hist forec Mt'!G317*'city lvl hist forec Mt'!$E317</f>
        <v>0</v>
      </c>
      <c r="H317" s="10">
        <f>'prov lvl hist forec Mt'!H317*'city lvl hist forec Mt'!$E317</f>
        <v>0</v>
      </c>
      <c r="I317" s="10">
        <f>'prov lvl hist forec Mt'!I317*'city lvl hist forec Mt'!$E317</f>
        <v>0</v>
      </c>
      <c r="J317" s="10">
        <f>'prov lvl hist forec Mt'!J317*'city lvl hist forec Mt'!$E317</f>
        <v>0</v>
      </c>
      <c r="K317" s="10">
        <f>'prov lvl hist forec Mt'!K317*'city lvl hist forec Mt'!$E317</f>
        <v>0</v>
      </c>
      <c r="L317" s="10">
        <f>'prov lvl hist forec Mt'!L317*'city lvl hist forec Mt'!$E317</f>
        <v>0</v>
      </c>
      <c r="M317" s="10">
        <f>'prov lvl hist forec Mt'!M317*'city lvl hist forec Mt'!$E317</f>
        <v>0</v>
      </c>
      <c r="N317" s="10">
        <f>'prov lvl hist forec Mt'!N317*'city lvl hist forec Mt'!$E317</f>
        <v>0</v>
      </c>
      <c r="O317" s="10">
        <f>'prov lvl hist forec Mt'!O317*'city lvl hist forec Mt'!$E317</f>
        <v>0</v>
      </c>
      <c r="P317" s="10">
        <f>'prov lvl hist forec Mt'!P317*'city lvl hist forec Mt'!$E317</f>
        <v>0</v>
      </c>
      <c r="Q317" s="10">
        <f>'prov lvl hist forec Mt'!Q317*'city lvl hist forec Mt'!$E317</f>
        <v>0</v>
      </c>
      <c r="R317" s="10">
        <f>'prov lvl hist forec Mt'!R317*'city lvl hist forec Mt'!$E317</f>
        <v>0</v>
      </c>
      <c r="S317" s="10">
        <f>'prov lvl hist forec Mt'!S317*'city lvl hist forec Mt'!$E317</f>
        <v>0</v>
      </c>
      <c r="T317" s="10">
        <f>'prov lvl hist forec Mt'!T317*'city lvl hist forec Mt'!$E317</f>
        <v>0</v>
      </c>
      <c r="U317" s="10">
        <f>'prov lvl hist forec Mt'!U317*'city lvl hist forec Mt'!$E317</f>
        <v>0</v>
      </c>
    </row>
    <row r="318" spans="1:21" x14ac:dyDescent="0.25">
      <c r="A318" t="s">
        <v>1009</v>
      </c>
      <c r="B318" t="s">
        <v>1010</v>
      </c>
      <c r="C318" t="s">
        <v>1011</v>
      </c>
      <c r="D318" t="s">
        <v>40</v>
      </c>
      <c r="E318" s="5">
        <v>0</v>
      </c>
      <c r="F318" s="10">
        <f>'prov lvl hist forec Mt'!F318*'city lvl hist forec Mt'!$E318</f>
        <v>0</v>
      </c>
      <c r="G318" s="10">
        <f>'prov lvl hist forec Mt'!G318*'city lvl hist forec Mt'!$E318</f>
        <v>0</v>
      </c>
      <c r="H318" s="10">
        <f>'prov lvl hist forec Mt'!H318*'city lvl hist forec Mt'!$E318</f>
        <v>0</v>
      </c>
      <c r="I318" s="10">
        <f>'prov lvl hist forec Mt'!I318*'city lvl hist forec Mt'!$E318</f>
        <v>0</v>
      </c>
      <c r="J318" s="10">
        <f>'prov lvl hist forec Mt'!J318*'city lvl hist forec Mt'!$E318</f>
        <v>0</v>
      </c>
      <c r="K318" s="10">
        <f>'prov lvl hist forec Mt'!K318*'city lvl hist forec Mt'!$E318</f>
        <v>0</v>
      </c>
      <c r="L318" s="10">
        <f>'prov lvl hist forec Mt'!L318*'city lvl hist forec Mt'!$E318</f>
        <v>0</v>
      </c>
      <c r="M318" s="10">
        <f>'prov lvl hist forec Mt'!M318*'city lvl hist forec Mt'!$E318</f>
        <v>0</v>
      </c>
      <c r="N318" s="10">
        <f>'prov lvl hist forec Mt'!N318*'city lvl hist forec Mt'!$E318</f>
        <v>0</v>
      </c>
      <c r="O318" s="10">
        <f>'prov lvl hist forec Mt'!O318*'city lvl hist forec Mt'!$E318</f>
        <v>0</v>
      </c>
      <c r="P318" s="10">
        <f>'prov lvl hist forec Mt'!P318*'city lvl hist forec Mt'!$E318</f>
        <v>0</v>
      </c>
      <c r="Q318" s="10">
        <f>'prov lvl hist forec Mt'!Q318*'city lvl hist forec Mt'!$E318</f>
        <v>0</v>
      </c>
      <c r="R318" s="10">
        <f>'prov lvl hist forec Mt'!R318*'city lvl hist forec Mt'!$E318</f>
        <v>0</v>
      </c>
      <c r="S318" s="10">
        <f>'prov lvl hist forec Mt'!S318*'city lvl hist forec Mt'!$E318</f>
        <v>0</v>
      </c>
      <c r="T318" s="10">
        <f>'prov lvl hist forec Mt'!T318*'city lvl hist forec Mt'!$E318</f>
        <v>0</v>
      </c>
      <c r="U318" s="10">
        <f>'prov lvl hist forec Mt'!U318*'city lvl hist forec Mt'!$E318</f>
        <v>0</v>
      </c>
    </row>
    <row r="319" spans="1:21" x14ac:dyDescent="0.25">
      <c r="A319" t="s">
        <v>1012</v>
      </c>
      <c r="B319" t="s">
        <v>1013</v>
      </c>
      <c r="C319" t="s">
        <v>1014</v>
      </c>
      <c r="D319" t="s">
        <v>46</v>
      </c>
      <c r="E319" s="5">
        <v>0</v>
      </c>
      <c r="F319" s="10">
        <f>'prov lvl hist forec Mt'!F319*'city lvl hist forec Mt'!$E319</f>
        <v>0</v>
      </c>
      <c r="G319" s="10">
        <f>'prov lvl hist forec Mt'!G319*'city lvl hist forec Mt'!$E319</f>
        <v>0</v>
      </c>
      <c r="H319" s="10">
        <f>'prov lvl hist forec Mt'!H319*'city lvl hist forec Mt'!$E319</f>
        <v>0</v>
      </c>
      <c r="I319" s="10">
        <f>'prov lvl hist forec Mt'!I319*'city lvl hist forec Mt'!$E319</f>
        <v>0</v>
      </c>
      <c r="J319" s="10">
        <f>'prov lvl hist forec Mt'!J319*'city lvl hist forec Mt'!$E319</f>
        <v>0</v>
      </c>
      <c r="K319" s="10">
        <f>'prov lvl hist forec Mt'!K319*'city lvl hist forec Mt'!$E319</f>
        <v>0</v>
      </c>
      <c r="L319" s="10">
        <f>'prov lvl hist forec Mt'!L319*'city lvl hist forec Mt'!$E319</f>
        <v>0</v>
      </c>
      <c r="M319" s="10">
        <f>'prov lvl hist forec Mt'!M319*'city lvl hist forec Mt'!$E319</f>
        <v>0</v>
      </c>
      <c r="N319" s="10">
        <f>'prov lvl hist forec Mt'!N319*'city lvl hist forec Mt'!$E319</f>
        <v>0</v>
      </c>
      <c r="O319" s="10">
        <f>'prov lvl hist forec Mt'!O319*'city lvl hist forec Mt'!$E319</f>
        <v>0</v>
      </c>
      <c r="P319" s="10">
        <f>'prov lvl hist forec Mt'!P319*'city lvl hist forec Mt'!$E319</f>
        <v>0</v>
      </c>
      <c r="Q319" s="10">
        <f>'prov lvl hist forec Mt'!Q319*'city lvl hist forec Mt'!$E319</f>
        <v>0</v>
      </c>
      <c r="R319" s="10">
        <f>'prov lvl hist forec Mt'!R319*'city lvl hist forec Mt'!$E319</f>
        <v>0</v>
      </c>
      <c r="S319" s="10">
        <f>'prov lvl hist forec Mt'!S319*'city lvl hist forec Mt'!$E319</f>
        <v>0</v>
      </c>
      <c r="T319" s="10">
        <f>'prov lvl hist forec Mt'!T319*'city lvl hist forec Mt'!$E319</f>
        <v>0</v>
      </c>
      <c r="U319" s="10">
        <f>'prov lvl hist forec Mt'!U319*'city lvl hist forec Mt'!$E319</f>
        <v>0</v>
      </c>
    </row>
    <row r="320" spans="1:21" x14ac:dyDescent="0.25">
      <c r="A320" t="s">
        <v>1015</v>
      </c>
      <c r="B320" t="s">
        <v>1016</v>
      </c>
      <c r="C320" t="s">
        <v>1017</v>
      </c>
      <c r="D320" t="s">
        <v>57</v>
      </c>
      <c r="E320" s="5">
        <v>0</v>
      </c>
      <c r="F320" s="10">
        <f>'prov lvl hist forec Mt'!F320*'city lvl hist forec Mt'!$E320</f>
        <v>0</v>
      </c>
      <c r="G320" s="10">
        <f>'prov lvl hist forec Mt'!G320*'city lvl hist forec Mt'!$E320</f>
        <v>0</v>
      </c>
      <c r="H320" s="10">
        <f>'prov lvl hist forec Mt'!H320*'city lvl hist forec Mt'!$E320</f>
        <v>0</v>
      </c>
      <c r="I320" s="10">
        <f>'prov lvl hist forec Mt'!I320*'city lvl hist forec Mt'!$E320</f>
        <v>0</v>
      </c>
      <c r="J320" s="10">
        <f>'prov lvl hist forec Mt'!J320*'city lvl hist forec Mt'!$E320</f>
        <v>0</v>
      </c>
      <c r="K320" s="10">
        <f>'prov lvl hist forec Mt'!K320*'city lvl hist forec Mt'!$E320</f>
        <v>0</v>
      </c>
      <c r="L320" s="10">
        <f>'prov lvl hist forec Mt'!L320*'city lvl hist forec Mt'!$E320</f>
        <v>0</v>
      </c>
      <c r="M320" s="10">
        <f>'prov lvl hist forec Mt'!M320*'city lvl hist forec Mt'!$E320</f>
        <v>0</v>
      </c>
      <c r="N320" s="10">
        <f>'prov lvl hist forec Mt'!N320*'city lvl hist forec Mt'!$E320</f>
        <v>0</v>
      </c>
      <c r="O320" s="10">
        <f>'prov lvl hist forec Mt'!O320*'city lvl hist forec Mt'!$E320</f>
        <v>0</v>
      </c>
      <c r="P320" s="10">
        <f>'prov lvl hist forec Mt'!P320*'city lvl hist forec Mt'!$E320</f>
        <v>0</v>
      </c>
      <c r="Q320" s="10">
        <f>'prov lvl hist forec Mt'!Q320*'city lvl hist forec Mt'!$E320</f>
        <v>0</v>
      </c>
      <c r="R320" s="10">
        <f>'prov lvl hist forec Mt'!R320*'city lvl hist forec Mt'!$E320</f>
        <v>0</v>
      </c>
      <c r="S320" s="10">
        <f>'prov lvl hist forec Mt'!S320*'city lvl hist forec Mt'!$E320</f>
        <v>0</v>
      </c>
      <c r="T320" s="10">
        <f>'prov lvl hist forec Mt'!T320*'city lvl hist forec Mt'!$E320</f>
        <v>0</v>
      </c>
      <c r="U320" s="10">
        <f>'prov lvl hist forec Mt'!U320*'city lvl hist forec Mt'!$E320</f>
        <v>0</v>
      </c>
    </row>
    <row r="321" spans="1:21" x14ac:dyDescent="0.25">
      <c r="A321" t="s">
        <v>1018</v>
      </c>
      <c r="B321" t="s">
        <v>1019</v>
      </c>
      <c r="C321" t="s">
        <v>1020</v>
      </c>
      <c r="D321" t="s">
        <v>49</v>
      </c>
      <c r="E321" s="5">
        <v>0</v>
      </c>
      <c r="F321" s="10">
        <f>'prov lvl hist forec Mt'!F321*'city lvl hist forec Mt'!$E321</f>
        <v>0</v>
      </c>
      <c r="G321" s="10">
        <f>'prov lvl hist forec Mt'!G321*'city lvl hist forec Mt'!$E321</f>
        <v>0</v>
      </c>
      <c r="H321" s="10">
        <f>'prov lvl hist forec Mt'!H321*'city lvl hist forec Mt'!$E321</f>
        <v>0</v>
      </c>
      <c r="I321" s="10">
        <f>'prov lvl hist forec Mt'!I321*'city lvl hist forec Mt'!$E321</f>
        <v>0</v>
      </c>
      <c r="J321" s="10">
        <f>'prov lvl hist forec Mt'!J321*'city lvl hist forec Mt'!$E321</f>
        <v>0</v>
      </c>
      <c r="K321" s="10">
        <f>'prov lvl hist forec Mt'!K321*'city lvl hist forec Mt'!$E321</f>
        <v>0</v>
      </c>
      <c r="L321" s="10">
        <f>'prov lvl hist forec Mt'!L321*'city lvl hist forec Mt'!$E321</f>
        <v>0</v>
      </c>
      <c r="M321" s="10">
        <f>'prov lvl hist forec Mt'!M321*'city lvl hist forec Mt'!$E321</f>
        <v>0</v>
      </c>
      <c r="N321" s="10">
        <f>'prov lvl hist forec Mt'!N321*'city lvl hist forec Mt'!$E321</f>
        <v>0</v>
      </c>
      <c r="O321" s="10">
        <f>'prov lvl hist forec Mt'!O321*'city lvl hist forec Mt'!$E321</f>
        <v>0</v>
      </c>
      <c r="P321" s="10">
        <f>'prov lvl hist forec Mt'!P321*'city lvl hist forec Mt'!$E321</f>
        <v>0</v>
      </c>
      <c r="Q321" s="10">
        <f>'prov lvl hist forec Mt'!Q321*'city lvl hist forec Mt'!$E321</f>
        <v>0</v>
      </c>
      <c r="R321" s="10">
        <f>'prov lvl hist forec Mt'!R321*'city lvl hist forec Mt'!$E321</f>
        <v>0</v>
      </c>
      <c r="S321" s="10">
        <f>'prov lvl hist forec Mt'!S321*'city lvl hist forec Mt'!$E321</f>
        <v>0</v>
      </c>
      <c r="T321" s="10">
        <f>'prov lvl hist forec Mt'!T321*'city lvl hist forec Mt'!$E321</f>
        <v>0</v>
      </c>
      <c r="U321" s="10">
        <f>'prov lvl hist forec Mt'!U321*'city lvl hist forec Mt'!$E321</f>
        <v>0</v>
      </c>
    </row>
    <row r="322" spans="1:21" x14ac:dyDescent="0.25">
      <c r="A322" t="s">
        <v>1021</v>
      </c>
      <c r="B322" t="s">
        <v>1022</v>
      </c>
      <c r="C322" t="s">
        <v>1023</v>
      </c>
      <c r="D322" t="s">
        <v>46</v>
      </c>
      <c r="E322" s="5">
        <v>6.5274410770827615E-2</v>
      </c>
      <c r="F322" s="10">
        <f>'prov lvl hist forec Mt'!F322*'city lvl hist forec Mt'!$E322</f>
        <v>1.6000578568943187</v>
      </c>
      <c r="G322" s="10">
        <f>'prov lvl hist forec Mt'!G322*'city lvl hist forec Mt'!$E322</f>
        <v>1.6017292963037604</v>
      </c>
      <c r="H322" s="10">
        <f>'prov lvl hist forec Mt'!H322*'city lvl hist forec Mt'!$E322</f>
        <v>1.5620037670556655</v>
      </c>
      <c r="I322" s="10">
        <f>'prov lvl hist forec Mt'!I322*'city lvl hist forec Mt'!$E322</f>
        <v>1.6960790549214264</v>
      </c>
      <c r="J322" s="10">
        <f>'prov lvl hist forec Mt'!J322*'city lvl hist forec Mt'!$E322</f>
        <v>1.8861472289056131</v>
      </c>
      <c r="K322" s="10">
        <f>'prov lvl hist forec Mt'!K322*'city lvl hist forec Mt'!$E322</f>
        <v>1.9329754789985927</v>
      </c>
      <c r="L322" s="10">
        <f>'prov lvl hist forec Mt'!L322*'city lvl hist forec Mt'!$E322</f>
        <v>1.9809663557270569</v>
      </c>
      <c r="M322" s="10">
        <f>'prov lvl hist forec Mt'!M322*'city lvl hist forec Mt'!$E322</f>
        <v>2.0301487241605067</v>
      </c>
      <c r="N322" s="10">
        <f>'prov lvl hist forec Mt'!N322*'city lvl hist forec Mt'!$E322</f>
        <v>2.0805521660148805</v>
      </c>
      <c r="O322" s="10">
        <f>'prov lvl hist forec Mt'!O322*'city lvl hist forec Mt'!$E322</f>
        <v>2.1322069974450684</v>
      </c>
      <c r="P322" s="10">
        <f>'prov lvl hist forec Mt'!P322*'city lvl hist forec Mt'!$E322</f>
        <v>2.1851442872791673</v>
      </c>
      <c r="Q322" s="10">
        <f>'prov lvl hist forec Mt'!Q322*'city lvl hist forec Mt'!$E322</f>
        <v>2.2393958757054468</v>
      </c>
      <c r="R322" s="10">
        <f>'prov lvl hist forec Mt'!R322*'city lvl hist forec Mt'!$E322</f>
        <v>2.2949943934232646</v>
      </c>
      <c r="S322" s="10">
        <f>'prov lvl hist forec Mt'!S322*'city lvl hist forec Mt'!$E322</f>
        <v>2.3519732812694532</v>
      </c>
      <c r="T322" s="10">
        <f>'prov lvl hist forec Mt'!T322*'city lvl hist forec Mt'!$E322</f>
        <v>2.4103668103319733</v>
      </c>
      <c r="U322" s="10">
        <f>'prov lvl hist forec Mt'!U322*'city lvl hist forec Mt'!$E322</f>
        <v>2.470210102562949</v>
      </c>
    </row>
    <row r="323" spans="1:21" x14ac:dyDescent="0.25">
      <c r="A323" t="s">
        <v>1024</v>
      </c>
      <c r="B323" t="s">
        <v>1025</v>
      </c>
      <c r="C323" t="s">
        <v>1026</v>
      </c>
      <c r="D323" t="s">
        <v>47</v>
      </c>
      <c r="E323" s="5">
        <v>0</v>
      </c>
      <c r="F323" s="10">
        <f>'prov lvl hist forec Mt'!F323*'city lvl hist forec Mt'!$E323</f>
        <v>0</v>
      </c>
      <c r="G323" s="10">
        <f>'prov lvl hist forec Mt'!G323*'city lvl hist forec Mt'!$E323</f>
        <v>0</v>
      </c>
      <c r="H323" s="10">
        <f>'prov lvl hist forec Mt'!H323*'city lvl hist forec Mt'!$E323</f>
        <v>0</v>
      </c>
      <c r="I323" s="10">
        <f>'prov lvl hist forec Mt'!I323*'city lvl hist forec Mt'!$E323</f>
        <v>0</v>
      </c>
      <c r="J323" s="10">
        <f>'prov lvl hist forec Mt'!J323*'city lvl hist forec Mt'!$E323</f>
        <v>0</v>
      </c>
      <c r="K323" s="10">
        <f>'prov lvl hist forec Mt'!K323*'city lvl hist forec Mt'!$E323</f>
        <v>0</v>
      </c>
      <c r="L323" s="10">
        <f>'prov lvl hist forec Mt'!L323*'city lvl hist forec Mt'!$E323</f>
        <v>0</v>
      </c>
      <c r="M323" s="10">
        <f>'prov lvl hist forec Mt'!M323*'city lvl hist forec Mt'!$E323</f>
        <v>0</v>
      </c>
      <c r="N323" s="10">
        <f>'prov lvl hist forec Mt'!N323*'city lvl hist forec Mt'!$E323</f>
        <v>0</v>
      </c>
      <c r="O323" s="10">
        <f>'prov lvl hist forec Mt'!O323*'city lvl hist forec Mt'!$E323</f>
        <v>0</v>
      </c>
      <c r="P323" s="10">
        <f>'prov lvl hist forec Mt'!P323*'city lvl hist forec Mt'!$E323</f>
        <v>0</v>
      </c>
      <c r="Q323" s="10">
        <f>'prov lvl hist forec Mt'!Q323*'city lvl hist forec Mt'!$E323</f>
        <v>0</v>
      </c>
      <c r="R323" s="10">
        <f>'prov lvl hist forec Mt'!R323*'city lvl hist forec Mt'!$E323</f>
        <v>0</v>
      </c>
      <c r="S323" s="10">
        <f>'prov lvl hist forec Mt'!S323*'city lvl hist forec Mt'!$E323</f>
        <v>0</v>
      </c>
      <c r="T323" s="10">
        <f>'prov lvl hist forec Mt'!T323*'city lvl hist forec Mt'!$E323</f>
        <v>0</v>
      </c>
      <c r="U323" s="10">
        <f>'prov lvl hist forec Mt'!U323*'city lvl hist forec Mt'!$E323</f>
        <v>0</v>
      </c>
    </row>
    <row r="324" spans="1:21" x14ac:dyDescent="0.25">
      <c r="A324" t="s">
        <v>1027</v>
      </c>
      <c r="B324" t="s">
        <v>1028</v>
      </c>
      <c r="C324" t="s">
        <v>1029</v>
      </c>
      <c r="D324" t="s">
        <v>51</v>
      </c>
      <c r="E324" s="5">
        <v>0</v>
      </c>
      <c r="F324" s="10">
        <f>'prov lvl hist forec Mt'!F324*'city lvl hist forec Mt'!$E324</f>
        <v>0</v>
      </c>
      <c r="G324" s="10">
        <f>'prov lvl hist forec Mt'!G324*'city lvl hist forec Mt'!$E324</f>
        <v>0</v>
      </c>
      <c r="H324" s="10">
        <f>'prov lvl hist forec Mt'!H324*'city lvl hist forec Mt'!$E324</f>
        <v>0</v>
      </c>
      <c r="I324" s="10">
        <f>'prov lvl hist forec Mt'!I324*'city lvl hist forec Mt'!$E324</f>
        <v>0</v>
      </c>
      <c r="J324" s="10">
        <f>'prov lvl hist forec Mt'!J324*'city lvl hist forec Mt'!$E324</f>
        <v>0</v>
      </c>
      <c r="K324" s="10">
        <f>'prov lvl hist forec Mt'!K324*'city lvl hist forec Mt'!$E324</f>
        <v>0</v>
      </c>
      <c r="L324" s="10">
        <f>'prov lvl hist forec Mt'!L324*'city lvl hist forec Mt'!$E324</f>
        <v>0</v>
      </c>
      <c r="M324" s="10">
        <f>'prov lvl hist forec Mt'!M324*'city lvl hist forec Mt'!$E324</f>
        <v>0</v>
      </c>
      <c r="N324" s="10">
        <f>'prov lvl hist forec Mt'!N324*'city lvl hist forec Mt'!$E324</f>
        <v>0</v>
      </c>
      <c r="O324" s="10">
        <f>'prov lvl hist forec Mt'!O324*'city lvl hist forec Mt'!$E324</f>
        <v>0</v>
      </c>
      <c r="P324" s="10">
        <f>'prov lvl hist forec Mt'!P324*'city lvl hist forec Mt'!$E324</f>
        <v>0</v>
      </c>
      <c r="Q324" s="10">
        <f>'prov lvl hist forec Mt'!Q324*'city lvl hist forec Mt'!$E324</f>
        <v>0</v>
      </c>
      <c r="R324" s="10">
        <f>'prov lvl hist forec Mt'!R324*'city lvl hist forec Mt'!$E324</f>
        <v>0</v>
      </c>
      <c r="S324" s="10">
        <f>'prov lvl hist forec Mt'!S324*'city lvl hist forec Mt'!$E324</f>
        <v>0</v>
      </c>
      <c r="T324" s="10">
        <f>'prov lvl hist forec Mt'!T324*'city lvl hist forec Mt'!$E324</f>
        <v>0</v>
      </c>
      <c r="U324" s="10">
        <f>'prov lvl hist forec Mt'!U324*'city lvl hist forec Mt'!$E324</f>
        <v>0</v>
      </c>
    </row>
    <row r="325" spans="1:21" x14ac:dyDescent="0.25">
      <c r="A325" t="s">
        <v>1030</v>
      </c>
      <c r="B325" t="s">
        <v>1031</v>
      </c>
      <c r="C325" t="s">
        <v>1032</v>
      </c>
      <c r="D325" t="s">
        <v>42</v>
      </c>
      <c r="E325" s="5">
        <v>2.3681544608183346E-2</v>
      </c>
      <c r="F325" s="10">
        <f>'prov lvl hist forec Mt'!F325*'city lvl hist forec Mt'!$E325</f>
        <v>5.866189321803076E-2</v>
      </c>
      <c r="G325" s="10">
        <f>'prov lvl hist forec Mt'!G325*'city lvl hist forec Mt'!$E325</f>
        <v>5.337563422918435E-2</v>
      </c>
      <c r="H325" s="10">
        <f>'prov lvl hist forec Mt'!H325*'city lvl hist forec Mt'!$E325</f>
        <v>6.4340466974059901E-2</v>
      </c>
      <c r="I325" s="10">
        <f>'prov lvl hist forec Mt'!I325*'city lvl hist forec Mt'!$E325</f>
        <v>6.0118663548543193E-2</v>
      </c>
      <c r="J325" s="10">
        <f>'prov lvl hist forec Mt'!J325*'city lvl hist forec Mt'!$E325</f>
        <v>6.6855757889685591E-2</v>
      </c>
      <c r="K325" s="10">
        <f>'prov lvl hist forec Mt'!K325*'city lvl hist forec Mt'!$E325</f>
        <v>6.8515616729247358E-2</v>
      </c>
      <c r="L325" s="10">
        <f>'prov lvl hist forec Mt'!L325*'city lvl hist forec Mt'!$E325</f>
        <v>7.0216685652341751E-2</v>
      </c>
      <c r="M325" s="10">
        <f>'prov lvl hist forec Mt'!M325*'city lvl hist forec Mt'!$E325</f>
        <v>7.1959987800783179E-2</v>
      </c>
      <c r="N325" s="10">
        <f>'prov lvl hist forec Mt'!N325*'city lvl hist forec Mt'!$E325</f>
        <v>7.3746571718401363E-2</v>
      </c>
      <c r="O325" s="10">
        <f>'prov lvl hist forec Mt'!O325*'city lvl hist forec Mt'!$E325</f>
        <v>7.5577511981708867E-2</v>
      </c>
      <c r="P325" s="10">
        <f>'prov lvl hist forec Mt'!P325*'city lvl hist forec Mt'!$E325</f>
        <v>7.745390984622666E-2</v>
      </c>
      <c r="Q325" s="10">
        <f>'prov lvl hist forec Mt'!Q325*'city lvl hist forec Mt'!$E325</f>
        <v>7.9376893908856119E-2</v>
      </c>
      <c r="R325" s="10">
        <f>'prov lvl hist forec Mt'!R325*'city lvl hist forec Mt'!$E325</f>
        <v>8.1347620786696176E-2</v>
      </c>
      <c r="S325" s="10">
        <f>'prov lvl hist forec Mt'!S325*'city lvl hist forec Mt'!$E325</f>
        <v>8.3367275812713734E-2</v>
      </c>
      <c r="T325" s="10">
        <f>'prov lvl hist forec Mt'!T325*'city lvl hist forec Mt'!$E325</f>
        <v>8.5437073748685755E-2</v>
      </c>
      <c r="U325" s="10">
        <f>'prov lvl hist forec Mt'!U325*'city lvl hist forec Mt'!$E325</f>
        <v>8.7558259515842021E-2</v>
      </c>
    </row>
    <row r="326" spans="1:21" x14ac:dyDescent="0.25">
      <c r="A326" t="s">
        <v>1033</v>
      </c>
      <c r="B326" t="s">
        <v>1034</v>
      </c>
      <c r="C326" t="s">
        <v>1035</v>
      </c>
      <c r="D326" t="s">
        <v>55</v>
      </c>
      <c r="E326" s="5">
        <v>9.8416819879735828E-2</v>
      </c>
      <c r="F326" s="10">
        <f>'prov lvl hist forec Mt'!F326*'city lvl hist forec Mt'!$E326</f>
        <v>0.77342199043008419</v>
      </c>
      <c r="G326" s="10">
        <f>'prov lvl hist forec Mt'!G326*'city lvl hist forec Mt'!$E326</f>
        <v>0.80397743595135784</v>
      </c>
      <c r="H326" s="10">
        <f>'prov lvl hist forec Mt'!H326*'city lvl hist forec Mt'!$E326</f>
        <v>0.74518645780422421</v>
      </c>
      <c r="I326" s="10">
        <f>'prov lvl hist forec Mt'!I326*'city lvl hist forec Mt'!$E326</f>
        <v>0.6802280616671782</v>
      </c>
      <c r="J326" s="10">
        <f>'prov lvl hist forec Mt'!J326*'city lvl hist forec Mt'!$E326</f>
        <v>0.75645664617727526</v>
      </c>
      <c r="K326" s="10">
        <f>'prov lvl hist forec Mt'!K326*'city lvl hist forec Mt'!$E326</f>
        <v>0.77523754539278322</v>
      </c>
      <c r="L326" s="10">
        <f>'prov lvl hist forec Mt'!L326*'city lvl hist forec Mt'!$E326</f>
        <v>0.79448472668423786</v>
      </c>
      <c r="M326" s="10">
        <f>'prov lvl hist forec Mt'!M326*'city lvl hist forec Mt'!$E326</f>
        <v>0.81420976665251699</v>
      </c>
      <c r="N326" s="10">
        <f>'prov lvl hist forec Mt'!N326*'city lvl hist forec Mt'!$E326</f>
        <v>0.8344245293161261</v>
      </c>
      <c r="O326" s="10">
        <f>'prov lvl hist forec Mt'!O326*'city lvl hist forec Mt'!$E326</f>
        <v>0.85514117324704797</v>
      </c>
      <c r="P326" s="10">
        <f>'prov lvl hist forec Mt'!P326*'city lvl hist forec Mt'!$E326</f>
        <v>0.87637215888375875</v>
      </c>
      <c r="Q326" s="10">
        <f>'prov lvl hist forec Mt'!Q326*'city lvl hist forec Mt'!$E326</f>
        <v>0.89813025602580698</v>
      </c>
      <c r="R326" s="10">
        <f>'prov lvl hist forec Mt'!R326*'city lvl hist forec Mt'!$E326</f>
        <v>0.92042855151446379</v>
      </c>
      <c r="S326" s="10">
        <f>'prov lvl hist forec Mt'!S326*'city lvl hist forec Mt'!$E326</f>
        <v>0.94328045710406472</v>
      </c>
      <c r="T326" s="10">
        <f>'prov lvl hist forec Mt'!T326*'city lvl hist forec Mt'!$E326</f>
        <v>0.96669971752877681</v>
      </c>
      <c r="U326" s="10">
        <f>'prov lvl hist forec Mt'!U326*'city lvl hist forec Mt'!$E326</f>
        <v>0.99070041876964254</v>
      </c>
    </row>
    <row r="327" spans="1:21" x14ac:dyDescent="0.25">
      <c r="A327" t="s">
        <v>1036</v>
      </c>
      <c r="B327" t="s">
        <v>1037</v>
      </c>
      <c r="C327" t="s">
        <v>1038</v>
      </c>
      <c r="D327" t="s">
        <v>49</v>
      </c>
      <c r="E327" s="5">
        <v>0</v>
      </c>
      <c r="F327" s="10">
        <f>'prov lvl hist forec Mt'!F327*'city lvl hist forec Mt'!$E327</f>
        <v>0</v>
      </c>
      <c r="G327" s="10">
        <f>'prov lvl hist forec Mt'!G327*'city lvl hist forec Mt'!$E327</f>
        <v>0</v>
      </c>
      <c r="H327" s="10">
        <f>'prov lvl hist forec Mt'!H327*'city lvl hist forec Mt'!$E327</f>
        <v>0</v>
      </c>
      <c r="I327" s="10">
        <f>'prov lvl hist forec Mt'!I327*'city lvl hist forec Mt'!$E327</f>
        <v>0</v>
      </c>
      <c r="J327" s="10">
        <f>'prov lvl hist forec Mt'!J327*'city lvl hist forec Mt'!$E327</f>
        <v>0</v>
      </c>
      <c r="K327" s="10">
        <f>'prov lvl hist forec Mt'!K327*'city lvl hist forec Mt'!$E327</f>
        <v>0</v>
      </c>
      <c r="L327" s="10">
        <f>'prov lvl hist forec Mt'!L327*'city lvl hist forec Mt'!$E327</f>
        <v>0</v>
      </c>
      <c r="M327" s="10">
        <f>'prov lvl hist forec Mt'!M327*'city lvl hist forec Mt'!$E327</f>
        <v>0</v>
      </c>
      <c r="N327" s="10">
        <f>'prov lvl hist forec Mt'!N327*'city lvl hist forec Mt'!$E327</f>
        <v>0</v>
      </c>
      <c r="O327" s="10">
        <f>'prov lvl hist forec Mt'!O327*'city lvl hist forec Mt'!$E327</f>
        <v>0</v>
      </c>
      <c r="P327" s="10">
        <f>'prov lvl hist forec Mt'!P327*'city lvl hist forec Mt'!$E327</f>
        <v>0</v>
      </c>
      <c r="Q327" s="10">
        <f>'prov lvl hist forec Mt'!Q327*'city lvl hist forec Mt'!$E327</f>
        <v>0</v>
      </c>
      <c r="R327" s="10">
        <f>'prov lvl hist forec Mt'!R327*'city lvl hist forec Mt'!$E327</f>
        <v>0</v>
      </c>
      <c r="S327" s="10">
        <f>'prov lvl hist forec Mt'!S327*'city lvl hist forec Mt'!$E327</f>
        <v>0</v>
      </c>
      <c r="T327" s="10">
        <f>'prov lvl hist forec Mt'!T327*'city lvl hist forec Mt'!$E327</f>
        <v>0</v>
      </c>
      <c r="U327" s="10">
        <f>'prov lvl hist forec Mt'!U327*'city lvl hist forec Mt'!$E327</f>
        <v>0</v>
      </c>
    </row>
    <row r="328" spans="1:21" x14ac:dyDescent="0.25">
      <c r="A328" t="s">
        <v>1039</v>
      </c>
      <c r="B328" t="s">
        <v>1040</v>
      </c>
      <c r="C328" t="s">
        <v>1041</v>
      </c>
      <c r="D328" t="s">
        <v>51</v>
      </c>
      <c r="E328" s="5">
        <v>0.14086514301976036</v>
      </c>
      <c r="F328" s="10">
        <f>'prov lvl hist forec Mt'!F328*'city lvl hist forec Mt'!$E328</f>
        <v>0.47400203289255732</v>
      </c>
      <c r="G328" s="10">
        <f>'prov lvl hist forec Mt'!G328*'city lvl hist forec Mt'!$E328</f>
        <v>0.28061817871871225</v>
      </c>
      <c r="H328" s="10">
        <f>'prov lvl hist forec Mt'!H328*'city lvl hist forec Mt'!$E328</f>
        <v>0.36012113750606206</v>
      </c>
      <c r="I328" s="10">
        <f>'prov lvl hist forec Mt'!I328*'city lvl hist forec Mt'!$E328</f>
        <v>0.27875171774305563</v>
      </c>
      <c r="J328" s="10">
        <f>'prov lvl hist forec Mt'!J328*'city lvl hist forec Mt'!$E328</f>
        <v>0.30998954821601821</v>
      </c>
      <c r="K328" s="10">
        <f>'prov lvl hist forec Mt'!K328*'city lvl hist forec Mt'!$E328</f>
        <v>0.31768580218156472</v>
      </c>
      <c r="L328" s="10">
        <f>'prov lvl hist forec Mt'!L328*'city lvl hist forec Mt'!$E328</f>
        <v>0.32557313460586274</v>
      </c>
      <c r="M328" s="10">
        <f>'prov lvl hist forec Mt'!M328*'city lvl hist forec Mt'!$E328</f>
        <v>0.33365628948223203</v>
      </c>
      <c r="N328" s="10">
        <f>'prov lvl hist forec Mt'!N328*'city lvl hist forec Mt'!$E328</f>
        <v>0.34194012858530953</v>
      </c>
      <c r="O328" s="10">
        <f>'prov lvl hist forec Mt'!O328*'city lvl hist forec Mt'!$E328</f>
        <v>0.35042963439526137</v>
      </c>
      <c r="P328" s="10">
        <f>'prov lvl hist forec Mt'!P328*'city lvl hist forec Mt'!$E328</f>
        <v>0.35912991309459397</v>
      </c>
      <c r="Q328" s="10">
        <f>'prov lvl hist forec Mt'!Q328*'city lvl hist forec Mt'!$E328</f>
        <v>0.3680461976393703</v>
      </c>
      <c r="R328" s="10">
        <f>'prov lvl hist forec Mt'!R328*'city lvl hist forec Mt'!$E328</f>
        <v>0.37718385090667472</v>
      </c>
      <c r="S328" s="10">
        <f>'prov lvl hist forec Mt'!S328*'city lvl hist forec Mt'!$E328</f>
        <v>0.38654836892022315</v>
      </c>
      <c r="T328" s="10">
        <f>'prov lvl hist forec Mt'!T328*'city lvl hist forec Mt'!$E328</f>
        <v>0.39614538415605516</v>
      </c>
      <c r="U328" s="10">
        <f>'prov lvl hist forec Mt'!U328*'city lvl hist forec Mt'!$E328</f>
        <v>0.40598066893029994</v>
      </c>
    </row>
    <row r="329" spans="1:21" x14ac:dyDescent="0.25">
      <c r="A329" t="s">
        <v>1042</v>
      </c>
      <c r="B329" t="s">
        <v>1043</v>
      </c>
      <c r="C329" t="s">
        <v>1044</v>
      </c>
      <c r="D329" t="s">
        <v>41</v>
      </c>
      <c r="E329" s="5">
        <v>0</v>
      </c>
      <c r="F329" s="10">
        <f>'prov lvl hist forec Mt'!F329*'city lvl hist forec Mt'!$E329</f>
        <v>0</v>
      </c>
      <c r="G329" s="10">
        <f>'prov lvl hist forec Mt'!G329*'city lvl hist forec Mt'!$E329</f>
        <v>0</v>
      </c>
      <c r="H329" s="10">
        <f>'prov lvl hist forec Mt'!H329*'city lvl hist forec Mt'!$E329</f>
        <v>0</v>
      </c>
      <c r="I329" s="10">
        <f>'prov lvl hist forec Mt'!I329*'city lvl hist forec Mt'!$E329</f>
        <v>0</v>
      </c>
      <c r="J329" s="10">
        <f>'prov lvl hist forec Mt'!J329*'city lvl hist forec Mt'!$E329</f>
        <v>0</v>
      </c>
      <c r="K329" s="10">
        <f>'prov lvl hist forec Mt'!K329*'city lvl hist forec Mt'!$E329</f>
        <v>0</v>
      </c>
      <c r="L329" s="10">
        <f>'prov lvl hist forec Mt'!L329*'city lvl hist forec Mt'!$E329</f>
        <v>0</v>
      </c>
      <c r="M329" s="10">
        <f>'prov lvl hist forec Mt'!M329*'city lvl hist forec Mt'!$E329</f>
        <v>0</v>
      </c>
      <c r="N329" s="10">
        <f>'prov lvl hist forec Mt'!N329*'city lvl hist forec Mt'!$E329</f>
        <v>0</v>
      </c>
      <c r="O329" s="10">
        <f>'prov lvl hist forec Mt'!O329*'city lvl hist forec Mt'!$E329</f>
        <v>0</v>
      </c>
      <c r="P329" s="10">
        <f>'prov lvl hist forec Mt'!P329*'city lvl hist forec Mt'!$E329</f>
        <v>0</v>
      </c>
      <c r="Q329" s="10">
        <f>'prov lvl hist forec Mt'!Q329*'city lvl hist forec Mt'!$E329</f>
        <v>0</v>
      </c>
      <c r="R329" s="10">
        <f>'prov lvl hist forec Mt'!R329*'city lvl hist forec Mt'!$E329</f>
        <v>0</v>
      </c>
      <c r="S329" s="10">
        <f>'prov lvl hist forec Mt'!S329*'city lvl hist forec Mt'!$E329</f>
        <v>0</v>
      </c>
      <c r="T329" s="10">
        <f>'prov lvl hist forec Mt'!T329*'city lvl hist forec Mt'!$E329</f>
        <v>0</v>
      </c>
      <c r="U329" s="10">
        <f>'prov lvl hist forec Mt'!U329*'city lvl hist forec Mt'!$E329</f>
        <v>0</v>
      </c>
    </row>
    <row r="330" spans="1:21" x14ac:dyDescent="0.25">
      <c r="A330" t="s">
        <v>1045</v>
      </c>
      <c r="B330" t="s">
        <v>1046</v>
      </c>
      <c r="C330" t="s">
        <v>1047</v>
      </c>
      <c r="D330" t="s">
        <v>54</v>
      </c>
      <c r="E330" s="5">
        <v>0</v>
      </c>
      <c r="F330" s="10">
        <f>'prov lvl hist forec Mt'!F330*'city lvl hist forec Mt'!$E330</f>
        <v>0</v>
      </c>
      <c r="G330" s="10">
        <f>'prov lvl hist forec Mt'!G330*'city lvl hist forec Mt'!$E330</f>
        <v>0</v>
      </c>
      <c r="H330" s="10">
        <f>'prov lvl hist forec Mt'!H330*'city lvl hist forec Mt'!$E330</f>
        <v>0</v>
      </c>
      <c r="I330" s="10">
        <f>'prov lvl hist forec Mt'!I330*'city lvl hist forec Mt'!$E330</f>
        <v>0</v>
      </c>
      <c r="J330" s="10">
        <f>'prov lvl hist forec Mt'!J330*'city lvl hist forec Mt'!$E330</f>
        <v>0</v>
      </c>
      <c r="K330" s="10">
        <f>'prov lvl hist forec Mt'!K330*'city lvl hist forec Mt'!$E330</f>
        <v>0</v>
      </c>
      <c r="L330" s="10">
        <f>'prov lvl hist forec Mt'!L330*'city lvl hist forec Mt'!$E330</f>
        <v>0</v>
      </c>
      <c r="M330" s="10">
        <f>'prov lvl hist forec Mt'!M330*'city lvl hist forec Mt'!$E330</f>
        <v>0</v>
      </c>
      <c r="N330" s="10">
        <f>'prov lvl hist forec Mt'!N330*'city lvl hist forec Mt'!$E330</f>
        <v>0</v>
      </c>
      <c r="O330" s="10">
        <f>'prov lvl hist forec Mt'!O330*'city lvl hist forec Mt'!$E330</f>
        <v>0</v>
      </c>
      <c r="P330" s="10">
        <f>'prov lvl hist forec Mt'!P330*'city lvl hist forec Mt'!$E330</f>
        <v>0</v>
      </c>
      <c r="Q330" s="10">
        <f>'prov lvl hist forec Mt'!Q330*'city lvl hist forec Mt'!$E330</f>
        <v>0</v>
      </c>
      <c r="R330" s="10">
        <f>'prov lvl hist forec Mt'!R330*'city lvl hist forec Mt'!$E330</f>
        <v>0</v>
      </c>
      <c r="S330" s="10">
        <f>'prov lvl hist forec Mt'!S330*'city lvl hist forec Mt'!$E330</f>
        <v>0</v>
      </c>
      <c r="T330" s="10">
        <f>'prov lvl hist forec Mt'!T330*'city lvl hist forec Mt'!$E330</f>
        <v>0</v>
      </c>
      <c r="U330" s="10">
        <f>'prov lvl hist forec Mt'!U330*'city lvl hist forec Mt'!$E330</f>
        <v>0</v>
      </c>
    </row>
    <row r="331" spans="1:21" x14ac:dyDescent="0.25">
      <c r="A331" t="s">
        <v>1048</v>
      </c>
      <c r="B331" t="s">
        <v>1049</v>
      </c>
      <c r="C331" t="s">
        <v>1050</v>
      </c>
      <c r="D331" t="s">
        <v>42</v>
      </c>
      <c r="E331" s="5">
        <v>0</v>
      </c>
      <c r="F331" s="10">
        <f>'prov lvl hist forec Mt'!F331*'city lvl hist forec Mt'!$E331</f>
        <v>0</v>
      </c>
      <c r="G331" s="10">
        <f>'prov lvl hist forec Mt'!G331*'city lvl hist forec Mt'!$E331</f>
        <v>0</v>
      </c>
      <c r="H331" s="10">
        <f>'prov lvl hist forec Mt'!H331*'city lvl hist forec Mt'!$E331</f>
        <v>0</v>
      </c>
      <c r="I331" s="10">
        <f>'prov lvl hist forec Mt'!I331*'city lvl hist forec Mt'!$E331</f>
        <v>0</v>
      </c>
      <c r="J331" s="10">
        <f>'prov lvl hist forec Mt'!J331*'city lvl hist forec Mt'!$E331</f>
        <v>0</v>
      </c>
      <c r="K331" s="10">
        <f>'prov lvl hist forec Mt'!K331*'city lvl hist forec Mt'!$E331</f>
        <v>0</v>
      </c>
      <c r="L331" s="10">
        <f>'prov lvl hist forec Mt'!L331*'city lvl hist forec Mt'!$E331</f>
        <v>0</v>
      </c>
      <c r="M331" s="10">
        <f>'prov lvl hist forec Mt'!M331*'city lvl hist forec Mt'!$E331</f>
        <v>0</v>
      </c>
      <c r="N331" s="10">
        <f>'prov lvl hist forec Mt'!N331*'city lvl hist forec Mt'!$E331</f>
        <v>0</v>
      </c>
      <c r="O331" s="10">
        <f>'prov lvl hist forec Mt'!O331*'city lvl hist forec Mt'!$E331</f>
        <v>0</v>
      </c>
      <c r="P331" s="10">
        <f>'prov lvl hist forec Mt'!P331*'city lvl hist forec Mt'!$E331</f>
        <v>0</v>
      </c>
      <c r="Q331" s="10">
        <f>'prov lvl hist forec Mt'!Q331*'city lvl hist forec Mt'!$E331</f>
        <v>0</v>
      </c>
      <c r="R331" s="10">
        <f>'prov lvl hist forec Mt'!R331*'city lvl hist forec Mt'!$E331</f>
        <v>0</v>
      </c>
      <c r="S331" s="10">
        <f>'prov lvl hist forec Mt'!S331*'city lvl hist forec Mt'!$E331</f>
        <v>0</v>
      </c>
      <c r="T331" s="10">
        <f>'prov lvl hist forec Mt'!T331*'city lvl hist forec Mt'!$E331</f>
        <v>0</v>
      </c>
      <c r="U331" s="10">
        <f>'prov lvl hist forec Mt'!U331*'city lvl hist forec Mt'!$E331</f>
        <v>0</v>
      </c>
    </row>
    <row r="332" spans="1:21" x14ac:dyDescent="0.25">
      <c r="A332" t="s">
        <v>1051</v>
      </c>
      <c r="B332" t="s">
        <v>1052</v>
      </c>
      <c r="C332" t="s">
        <v>1053</v>
      </c>
      <c r="D332" t="s">
        <v>44</v>
      </c>
      <c r="E332" s="5">
        <v>0</v>
      </c>
      <c r="F332" s="10">
        <f>'prov lvl hist forec Mt'!F332*'city lvl hist forec Mt'!$E332</f>
        <v>0</v>
      </c>
      <c r="G332" s="10">
        <f>'prov lvl hist forec Mt'!G332*'city lvl hist forec Mt'!$E332</f>
        <v>0</v>
      </c>
      <c r="H332" s="10">
        <f>'prov lvl hist forec Mt'!H332*'city lvl hist forec Mt'!$E332</f>
        <v>0</v>
      </c>
      <c r="I332" s="10">
        <f>'prov lvl hist forec Mt'!I332*'city lvl hist forec Mt'!$E332</f>
        <v>0</v>
      </c>
      <c r="J332" s="10">
        <f>'prov lvl hist forec Mt'!J332*'city lvl hist forec Mt'!$E332</f>
        <v>0</v>
      </c>
      <c r="K332" s="10">
        <f>'prov lvl hist forec Mt'!K332*'city lvl hist forec Mt'!$E332</f>
        <v>0</v>
      </c>
      <c r="L332" s="10">
        <f>'prov lvl hist forec Mt'!L332*'city lvl hist forec Mt'!$E332</f>
        <v>0</v>
      </c>
      <c r="M332" s="10">
        <f>'prov lvl hist forec Mt'!M332*'city lvl hist forec Mt'!$E332</f>
        <v>0</v>
      </c>
      <c r="N332" s="10">
        <f>'prov lvl hist forec Mt'!N332*'city lvl hist forec Mt'!$E332</f>
        <v>0</v>
      </c>
      <c r="O332" s="10">
        <f>'prov lvl hist forec Mt'!O332*'city lvl hist forec Mt'!$E332</f>
        <v>0</v>
      </c>
      <c r="P332" s="10">
        <f>'prov lvl hist forec Mt'!P332*'city lvl hist forec Mt'!$E332</f>
        <v>0</v>
      </c>
      <c r="Q332" s="10">
        <f>'prov lvl hist forec Mt'!Q332*'city lvl hist forec Mt'!$E332</f>
        <v>0</v>
      </c>
      <c r="R332" s="10">
        <f>'prov lvl hist forec Mt'!R332*'city lvl hist forec Mt'!$E332</f>
        <v>0</v>
      </c>
      <c r="S332" s="10">
        <f>'prov lvl hist forec Mt'!S332*'city lvl hist forec Mt'!$E332</f>
        <v>0</v>
      </c>
      <c r="T332" s="10">
        <f>'prov lvl hist forec Mt'!T332*'city lvl hist forec Mt'!$E332</f>
        <v>0</v>
      </c>
      <c r="U332" s="10">
        <f>'prov lvl hist forec Mt'!U332*'city lvl hist forec Mt'!$E332</f>
        <v>0</v>
      </c>
    </row>
    <row r="333" spans="1:21" x14ac:dyDescent="0.25">
      <c r="A333" t="s">
        <v>1054</v>
      </c>
      <c r="B333" t="s">
        <v>1055</v>
      </c>
      <c r="C333" t="s">
        <v>1056</v>
      </c>
      <c r="D333" t="s">
        <v>40</v>
      </c>
      <c r="E333" s="5">
        <v>0</v>
      </c>
      <c r="F333" s="10">
        <f>'prov lvl hist forec Mt'!F333*'city lvl hist forec Mt'!$E333</f>
        <v>0</v>
      </c>
      <c r="G333" s="10">
        <f>'prov lvl hist forec Mt'!G333*'city lvl hist forec Mt'!$E333</f>
        <v>0</v>
      </c>
      <c r="H333" s="10">
        <f>'prov lvl hist forec Mt'!H333*'city lvl hist forec Mt'!$E333</f>
        <v>0</v>
      </c>
      <c r="I333" s="10">
        <f>'prov lvl hist forec Mt'!I333*'city lvl hist forec Mt'!$E333</f>
        <v>0</v>
      </c>
      <c r="J333" s="10">
        <f>'prov lvl hist forec Mt'!J333*'city lvl hist forec Mt'!$E333</f>
        <v>0</v>
      </c>
      <c r="K333" s="10">
        <f>'prov lvl hist forec Mt'!K333*'city lvl hist forec Mt'!$E333</f>
        <v>0</v>
      </c>
      <c r="L333" s="10">
        <f>'prov lvl hist forec Mt'!L333*'city lvl hist forec Mt'!$E333</f>
        <v>0</v>
      </c>
      <c r="M333" s="10">
        <f>'prov lvl hist forec Mt'!M333*'city lvl hist forec Mt'!$E333</f>
        <v>0</v>
      </c>
      <c r="N333" s="10">
        <f>'prov lvl hist forec Mt'!N333*'city lvl hist forec Mt'!$E333</f>
        <v>0</v>
      </c>
      <c r="O333" s="10">
        <f>'prov lvl hist forec Mt'!O333*'city lvl hist forec Mt'!$E333</f>
        <v>0</v>
      </c>
      <c r="P333" s="10">
        <f>'prov lvl hist forec Mt'!P333*'city lvl hist forec Mt'!$E333</f>
        <v>0</v>
      </c>
      <c r="Q333" s="10">
        <f>'prov lvl hist forec Mt'!Q333*'city lvl hist forec Mt'!$E333</f>
        <v>0</v>
      </c>
      <c r="R333" s="10">
        <f>'prov lvl hist forec Mt'!R333*'city lvl hist forec Mt'!$E333</f>
        <v>0</v>
      </c>
      <c r="S333" s="10">
        <f>'prov lvl hist forec Mt'!S333*'city lvl hist forec Mt'!$E333</f>
        <v>0</v>
      </c>
      <c r="T333" s="10">
        <f>'prov lvl hist forec Mt'!T333*'city lvl hist forec Mt'!$E333</f>
        <v>0</v>
      </c>
      <c r="U333" s="10">
        <f>'prov lvl hist forec Mt'!U333*'city lvl hist forec Mt'!$E333</f>
        <v>0</v>
      </c>
    </row>
    <row r="334" spans="1:21" x14ac:dyDescent="0.25">
      <c r="A334" t="s">
        <v>1057</v>
      </c>
      <c r="B334" t="s">
        <v>1058</v>
      </c>
      <c r="C334" t="s">
        <v>1059</v>
      </c>
      <c r="D334" t="s">
        <v>46</v>
      </c>
      <c r="E334" s="5">
        <v>0</v>
      </c>
      <c r="F334" s="10">
        <f>'prov lvl hist forec Mt'!F334*'city lvl hist forec Mt'!$E334</f>
        <v>0</v>
      </c>
      <c r="G334" s="10">
        <f>'prov lvl hist forec Mt'!G334*'city lvl hist forec Mt'!$E334</f>
        <v>0</v>
      </c>
      <c r="H334" s="10">
        <f>'prov lvl hist forec Mt'!H334*'city lvl hist forec Mt'!$E334</f>
        <v>0</v>
      </c>
      <c r="I334" s="10">
        <f>'prov lvl hist forec Mt'!I334*'city lvl hist forec Mt'!$E334</f>
        <v>0</v>
      </c>
      <c r="J334" s="10">
        <f>'prov lvl hist forec Mt'!J334*'city lvl hist forec Mt'!$E334</f>
        <v>0</v>
      </c>
      <c r="K334" s="10">
        <f>'prov lvl hist forec Mt'!K334*'city lvl hist forec Mt'!$E334</f>
        <v>0</v>
      </c>
      <c r="L334" s="10">
        <f>'prov lvl hist forec Mt'!L334*'city lvl hist forec Mt'!$E334</f>
        <v>0</v>
      </c>
      <c r="M334" s="10">
        <f>'prov lvl hist forec Mt'!M334*'city lvl hist forec Mt'!$E334</f>
        <v>0</v>
      </c>
      <c r="N334" s="10">
        <f>'prov lvl hist forec Mt'!N334*'city lvl hist forec Mt'!$E334</f>
        <v>0</v>
      </c>
      <c r="O334" s="10">
        <f>'prov lvl hist forec Mt'!O334*'city lvl hist forec Mt'!$E334</f>
        <v>0</v>
      </c>
      <c r="P334" s="10">
        <f>'prov lvl hist forec Mt'!P334*'city lvl hist forec Mt'!$E334</f>
        <v>0</v>
      </c>
      <c r="Q334" s="10">
        <f>'prov lvl hist forec Mt'!Q334*'city lvl hist forec Mt'!$E334</f>
        <v>0</v>
      </c>
      <c r="R334" s="10">
        <f>'prov lvl hist forec Mt'!R334*'city lvl hist forec Mt'!$E334</f>
        <v>0</v>
      </c>
      <c r="S334" s="10">
        <f>'prov lvl hist forec Mt'!S334*'city lvl hist forec Mt'!$E334</f>
        <v>0</v>
      </c>
      <c r="T334" s="10">
        <f>'prov lvl hist forec Mt'!T334*'city lvl hist forec Mt'!$E334</f>
        <v>0</v>
      </c>
      <c r="U334" s="10">
        <f>'prov lvl hist forec Mt'!U334*'city lvl hist forec Mt'!$E334</f>
        <v>0</v>
      </c>
    </row>
    <row r="335" spans="1:21" x14ac:dyDescent="0.25">
      <c r="A335" t="s">
        <v>1060</v>
      </c>
      <c r="B335" t="s">
        <v>1061</v>
      </c>
      <c r="C335" t="s">
        <v>1062</v>
      </c>
      <c r="D335" t="s">
        <v>45</v>
      </c>
      <c r="E335" s="5">
        <v>1.4500288896485792E-2</v>
      </c>
      <c r="F335" s="10">
        <f>'prov lvl hist forec Mt'!F335*'city lvl hist forec Mt'!$E335</f>
        <v>5.1115981561439617E-3</v>
      </c>
      <c r="G335" s="10">
        <f>'prov lvl hist forec Mt'!G335*'city lvl hist forec Mt'!$E335</f>
        <v>0</v>
      </c>
      <c r="H335" s="10">
        <f>'prov lvl hist forec Mt'!H335*'city lvl hist forec Mt'!$E335</f>
        <v>0</v>
      </c>
      <c r="I335" s="10">
        <f>'prov lvl hist forec Mt'!I335*'city lvl hist forec Mt'!$E335</f>
        <v>0</v>
      </c>
      <c r="J335" s="10">
        <f>'prov lvl hist forec Mt'!J335*'city lvl hist forec Mt'!$E335</f>
        <v>0</v>
      </c>
      <c r="K335" s="10">
        <f>'prov lvl hist forec Mt'!K335*'city lvl hist forec Mt'!$E335</f>
        <v>0</v>
      </c>
      <c r="L335" s="10">
        <f>'prov lvl hist forec Mt'!L335*'city lvl hist forec Mt'!$E335</f>
        <v>0</v>
      </c>
      <c r="M335" s="10">
        <f>'prov lvl hist forec Mt'!M335*'city lvl hist forec Mt'!$E335</f>
        <v>0</v>
      </c>
      <c r="N335" s="10">
        <f>'prov lvl hist forec Mt'!N335*'city lvl hist forec Mt'!$E335</f>
        <v>0</v>
      </c>
      <c r="O335" s="10">
        <f>'prov lvl hist forec Mt'!O335*'city lvl hist forec Mt'!$E335</f>
        <v>0</v>
      </c>
      <c r="P335" s="10">
        <f>'prov lvl hist forec Mt'!P335*'city lvl hist forec Mt'!$E335</f>
        <v>0</v>
      </c>
      <c r="Q335" s="10">
        <f>'prov lvl hist forec Mt'!Q335*'city lvl hist forec Mt'!$E335</f>
        <v>0</v>
      </c>
      <c r="R335" s="10">
        <f>'prov lvl hist forec Mt'!R335*'city lvl hist forec Mt'!$E335</f>
        <v>0</v>
      </c>
      <c r="S335" s="10">
        <f>'prov lvl hist forec Mt'!S335*'city lvl hist forec Mt'!$E335</f>
        <v>0</v>
      </c>
      <c r="T335" s="10">
        <f>'prov lvl hist forec Mt'!T335*'city lvl hist forec Mt'!$E335</f>
        <v>0</v>
      </c>
      <c r="U335" s="10">
        <f>'prov lvl hist forec Mt'!U335*'city lvl hist forec Mt'!$E335</f>
        <v>0</v>
      </c>
    </row>
    <row r="336" spans="1:21" x14ac:dyDescent="0.25">
      <c r="A336" t="s">
        <v>1063</v>
      </c>
      <c r="B336" t="s">
        <v>1061</v>
      </c>
      <c r="C336" t="s">
        <v>1064</v>
      </c>
      <c r="D336" t="s">
        <v>57</v>
      </c>
      <c r="E336" s="5">
        <v>5.4302777421932659E-2</v>
      </c>
      <c r="F336" s="10">
        <f>'prov lvl hist forec Mt'!F336*'city lvl hist forec Mt'!$E336</f>
        <v>0.10505899642839486</v>
      </c>
      <c r="G336" s="10">
        <f>'prov lvl hist forec Mt'!G336*'city lvl hist forec Mt'!$E336</f>
        <v>4.7109270458935398E-2</v>
      </c>
      <c r="H336" s="10">
        <f>'prov lvl hist forec Mt'!H336*'city lvl hist forec Mt'!$E336</f>
        <v>7.4557093937551083E-2</v>
      </c>
      <c r="I336" s="10">
        <f>'prov lvl hist forec Mt'!I336*'city lvl hist forec Mt'!$E336</f>
        <v>8.9030533449426644E-2</v>
      </c>
      <c r="J336" s="10">
        <f>'prov lvl hist forec Mt'!J336*'city lvl hist forec Mt'!$E336</f>
        <v>9.9007586625379299E-2</v>
      </c>
      <c r="K336" s="10">
        <f>'prov lvl hist forec Mt'!K336*'city lvl hist forec Mt'!$E336</f>
        <v>0.10146569379566933</v>
      </c>
      <c r="L336" s="10">
        <f>'prov lvl hist forec Mt'!L336*'city lvl hist forec Mt'!$E336</f>
        <v>0.10398482953019958</v>
      </c>
      <c r="M336" s="10">
        <f>'prov lvl hist forec Mt'!M336*'city lvl hist forec Mt'!$E336</f>
        <v>0.10656650901337621</v>
      </c>
      <c r="N336" s="10">
        <f>'prov lvl hist forec Mt'!N336*'city lvl hist forec Mt'!$E336</f>
        <v>0.10921228504778985</v>
      </c>
      <c r="O336" s="10">
        <f>'prov lvl hist forec Mt'!O336*'city lvl hist forec Mt'!$E336</f>
        <v>0.11192374898817962</v>
      </c>
      <c r="P336" s="10">
        <f>'prov lvl hist forec Mt'!P336*'city lvl hist forec Mt'!$E336</f>
        <v>0.11470253169858528</v>
      </c>
      <c r="Q336" s="10">
        <f>'prov lvl hist forec Mt'!Q336*'city lvl hist forec Mt'!$E336</f>
        <v>0.11755030453326257</v>
      </c>
      <c r="R336" s="10">
        <f>'prov lvl hist forec Mt'!R336*'city lvl hist forec Mt'!$E336</f>
        <v>0.12046878034195303</v>
      </c>
      <c r="S336" s="10">
        <f>'prov lvl hist forec Mt'!S336*'city lvl hist forec Mt'!$E336</f>
        <v>0.12345971450011121</v>
      </c>
      <c r="T336" s="10">
        <f>'prov lvl hist forec Mt'!T336*'city lvl hist forec Mt'!$E336</f>
        <v>0.1265249059647105</v>
      </c>
      <c r="U336" s="10">
        <f>'prov lvl hist forec Mt'!U336*'city lvl hist forec Mt'!$E336</f>
        <v>0.12966619835626153</v>
      </c>
    </row>
    <row r="337" spans="1:21" x14ac:dyDescent="0.25">
      <c r="A337" t="s">
        <v>1065</v>
      </c>
      <c r="B337" t="s">
        <v>1066</v>
      </c>
      <c r="C337" t="s">
        <v>1067</v>
      </c>
      <c r="D337" t="s">
        <v>42</v>
      </c>
      <c r="E337" s="5">
        <v>0</v>
      </c>
      <c r="F337" s="10">
        <f>'prov lvl hist forec Mt'!F337*'city lvl hist forec Mt'!$E337</f>
        <v>0</v>
      </c>
      <c r="G337" s="10">
        <f>'prov lvl hist forec Mt'!G337*'city lvl hist forec Mt'!$E337</f>
        <v>0</v>
      </c>
      <c r="H337" s="10">
        <f>'prov lvl hist forec Mt'!H337*'city lvl hist forec Mt'!$E337</f>
        <v>0</v>
      </c>
      <c r="I337" s="10">
        <f>'prov lvl hist forec Mt'!I337*'city lvl hist forec Mt'!$E337</f>
        <v>0</v>
      </c>
      <c r="J337" s="10">
        <f>'prov lvl hist forec Mt'!J337*'city lvl hist forec Mt'!$E337</f>
        <v>0</v>
      </c>
      <c r="K337" s="10">
        <f>'prov lvl hist forec Mt'!K337*'city lvl hist forec Mt'!$E337</f>
        <v>0</v>
      </c>
      <c r="L337" s="10">
        <f>'prov lvl hist forec Mt'!L337*'city lvl hist forec Mt'!$E337</f>
        <v>0</v>
      </c>
      <c r="M337" s="10">
        <f>'prov lvl hist forec Mt'!M337*'city lvl hist forec Mt'!$E337</f>
        <v>0</v>
      </c>
      <c r="N337" s="10">
        <f>'prov lvl hist forec Mt'!N337*'city lvl hist forec Mt'!$E337</f>
        <v>0</v>
      </c>
      <c r="O337" s="10">
        <f>'prov lvl hist forec Mt'!O337*'city lvl hist forec Mt'!$E337</f>
        <v>0</v>
      </c>
      <c r="P337" s="10">
        <f>'prov lvl hist forec Mt'!P337*'city lvl hist forec Mt'!$E337</f>
        <v>0</v>
      </c>
      <c r="Q337" s="10">
        <f>'prov lvl hist forec Mt'!Q337*'city lvl hist forec Mt'!$E337</f>
        <v>0</v>
      </c>
      <c r="R337" s="10">
        <f>'prov lvl hist forec Mt'!R337*'city lvl hist forec Mt'!$E337</f>
        <v>0</v>
      </c>
      <c r="S337" s="10">
        <f>'prov lvl hist forec Mt'!S337*'city lvl hist forec Mt'!$E337</f>
        <v>0</v>
      </c>
      <c r="T337" s="10">
        <f>'prov lvl hist forec Mt'!T337*'city lvl hist forec Mt'!$E337</f>
        <v>0</v>
      </c>
      <c r="U337" s="10">
        <f>'prov lvl hist forec Mt'!U337*'city lvl hist forec Mt'!$E337</f>
        <v>0</v>
      </c>
    </row>
    <row r="338" spans="1:21" x14ac:dyDescent="0.25">
      <c r="A338" t="s">
        <v>1068</v>
      </c>
      <c r="B338" t="s">
        <v>1069</v>
      </c>
      <c r="C338" t="s">
        <v>1070</v>
      </c>
      <c r="D338" t="s">
        <v>44</v>
      </c>
      <c r="E338" s="5">
        <v>6.3190418376057128E-2</v>
      </c>
      <c r="F338" s="10">
        <f>'prov lvl hist forec Mt'!F338*'city lvl hist forec Mt'!$E338</f>
        <v>0.18463076800353465</v>
      </c>
      <c r="G338" s="10">
        <f>'prov lvl hist forec Mt'!G338*'city lvl hist forec Mt'!$E338</f>
        <v>0.1777392013502129</v>
      </c>
      <c r="H338" s="10">
        <f>'prov lvl hist forec Mt'!H338*'city lvl hist forec Mt'!$E338</f>
        <v>0.20795092563358941</v>
      </c>
      <c r="I338" s="10">
        <f>'prov lvl hist forec Mt'!I338*'city lvl hist forec Mt'!$E338</f>
        <v>0.17337939145346698</v>
      </c>
      <c r="J338" s="10">
        <f>'prov lvl hist forec Mt'!J338*'city lvl hist forec Mt'!$E338</f>
        <v>0.19280885392128611</v>
      </c>
      <c r="K338" s="10">
        <f>'prov lvl hist forec Mt'!K338*'city lvl hist forec Mt'!$E338</f>
        <v>0.1975958085625765</v>
      </c>
      <c r="L338" s="10">
        <f>'prov lvl hist forec Mt'!L338*'city lvl hist forec Mt'!$E338</f>
        <v>0.20250161114197626</v>
      </c>
      <c r="M338" s="10">
        <f>'prov lvl hist forec Mt'!M338*'city lvl hist forec Mt'!$E338</f>
        <v>0.20752921235224336</v>
      </c>
      <c r="N338" s="10">
        <f>'prov lvl hist forec Mt'!N338*'city lvl hist forec Mt'!$E338</f>
        <v>0.21268163614435037</v>
      </c>
      <c r="O338" s="10">
        <f>'prov lvl hist forec Mt'!O338*'city lvl hist forec Mt'!$E338</f>
        <v>0.21796198154630003</v>
      </c>
      <c r="P338" s="10">
        <f>'prov lvl hist forec Mt'!P338*'city lvl hist forec Mt'!$E338</f>
        <v>0.22337342452709733</v>
      </c>
      <c r="Q338" s="10">
        <f>'prov lvl hist forec Mt'!Q338*'city lvl hist forec Mt'!$E338</f>
        <v>0.22891921990699965</v>
      </c>
      <c r="R338" s="10">
        <f>'prov lvl hist forec Mt'!R338*'city lvl hist forec Mt'!$E338</f>
        <v>0.23460270331519295</v>
      </c>
      <c r="S338" s="10">
        <f>'prov lvl hist forec Mt'!S338*'city lvl hist forec Mt'!$E338</f>
        <v>0.24042729319607267</v>
      </c>
      <c r="T338" s="10">
        <f>'prov lvl hist forec Mt'!T338*'city lvl hist forec Mt'!$E338</f>
        <v>0.24639649286533524</v>
      </c>
      <c r="U338" s="10">
        <f>'prov lvl hist forec Mt'!U338*'city lvl hist forec Mt'!$E338</f>
        <v>0.25251389261711704</v>
      </c>
    </row>
    <row r="339" spans="1:21" x14ac:dyDescent="0.25">
      <c r="A339" t="s">
        <v>1071</v>
      </c>
      <c r="B339" t="s">
        <v>1072</v>
      </c>
      <c r="C339" t="s">
        <v>1073</v>
      </c>
      <c r="D339" t="s">
        <v>49</v>
      </c>
      <c r="E339" s="5">
        <v>4.1226539926314781E-2</v>
      </c>
      <c r="F339" s="10">
        <f>'prov lvl hist forec Mt'!F339*'city lvl hist forec Mt'!$E339</f>
        <v>0.14201943383081209</v>
      </c>
      <c r="G339" s="10">
        <f>'prov lvl hist forec Mt'!G339*'city lvl hist forec Mt'!$E339</f>
        <v>9.5482567581935435E-2</v>
      </c>
      <c r="H339" s="10">
        <f>'prov lvl hist forec Mt'!H339*'city lvl hist forec Mt'!$E339</f>
        <v>8.7664235049479691E-2</v>
      </c>
      <c r="I339" s="10">
        <f>'prov lvl hist forec Mt'!I339*'city lvl hist forec Mt'!$E339</f>
        <v>9.4056272540949087E-2</v>
      </c>
      <c r="J339" s="10">
        <f>'prov lvl hist forec Mt'!J339*'city lvl hist forec Mt'!$E339</f>
        <v>0.10459652650006977</v>
      </c>
      <c r="K339" s="10">
        <f>'prov lvl hist forec Mt'!K339*'city lvl hist forec Mt'!$E339</f>
        <v>0.10719339286698866</v>
      </c>
      <c r="L339" s="10">
        <f>'prov lvl hist forec Mt'!L339*'city lvl hist forec Mt'!$E339</f>
        <v>0.10985473283693518</v>
      </c>
      <c r="M339" s="10">
        <f>'prov lvl hist forec Mt'!M339*'city lvl hist forec Mt'!$E339</f>
        <v>0.11258214712588775</v>
      </c>
      <c r="N339" s="10">
        <f>'prov lvl hist forec Mt'!N339*'city lvl hist forec Mt'!$E339</f>
        <v>0.11537727619154117</v>
      </c>
      <c r="O339" s="10">
        <f>'prov lvl hist forec Mt'!O339*'city lvl hist forec Mt'!$E339</f>
        <v>0.11824180121999252</v>
      </c>
      <c r="P339" s="10">
        <f>'prov lvl hist forec Mt'!P339*'city lvl hist forec Mt'!$E339</f>
        <v>0.12117744513692413</v>
      </c>
      <c r="Q339" s="10">
        <f>'prov lvl hist forec Mt'!Q339*'city lvl hist forec Mt'!$E339</f>
        <v>0.12418597364389161</v>
      </c>
      <c r="R339" s="10">
        <f>'prov lvl hist forec Mt'!R339*'city lvl hist forec Mt'!$E339</f>
        <v>0.12726919628034009</v>
      </c>
      <c r="S339" s="10">
        <f>'prov lvl hist forec Mt'!S339*'city lvl hist forec Mt'!$E339</f>
        <v>0.13042896751198796</v>
      </c>
      <c r="T339" s="10">
        <f>'prov lvl hist forec Mt'!T339*'city lvl hist forec Mt'!$E339</f>
        <v>0.13366718784623213</v>
      </c>
      <c r="U339" s="10">
        <f>'prov lvl hist forec Mt'!U339*'city lvl hist forec Mt'!$E339</f>
        <v>0.13698580497524626</v>
      </c>
    </row>
    <row r="340" spans="1:21" x14ac:dyDescent="0.25">
      <c r="A340" t="s">
        <v>1074</v>
      </c>
      <c r="B340" t="s">
        <v>1075</v>
      </c>
      <c r="C340" t="s">
        <v>1076</v>
      </c>
      <c r="D340" t="s">
        <v>43</v>
      </c>
      <c r="E340" s="5">
        <v>2.9548167105362986E-2</v>
      </c>
      <c r="F340" s="10">
        <f>'prov lvl hist forec Mt'!F340*'city lvl hist forec Mt'!$E340</f>
        <v>0.30113545497922306</v>
      </c>
      <c r="G340" s="10">
        <f>'prov lvl hist forec Mt'!G340*'city lvl hist forec Mt'!$E340</f>
        <v>0.32731096588822201</v>
      </c>
      <c r="H340" s="10">
        <f>'prov lvl hist forec Mt'!H340*'city lvl hist forec Mt'!$E340</f>
        <v>0.38553421505256558</v>
      </c>
      <c r="I340" s="10">
        <f>'prov lvl hist forec Mt'!I340*'city lvl hist forec Mt'!$E340</f>
        <v>0.28857320034024853</v>
      </c>
      <c r="J340" s="10">
        <f>'prov lvl hist forec Mt'!J340*'city lvl hist forec Mt'!$E340</f>
        <v>0.32091165832090257</v>
      </c>
      <c r="K340" s="10">
        <f>'prov lvl hist forec Mt'!K340*'city lvl hist forec Mt'!$E340</f>
        <v>0.32887908056838194</v>
      </c>
      <c r="L340" s="10">
        <f>'prov lvl hist forec Mt'!L340*'city lvl hist forec Mt'!$E340</f>
        <v>0.33704431369503518</v>
      </c>
      <c r="M340" s="10">
        <f>'prov lvl hist forec Mt'!M340*'city lvl hist forec Mt'!$E340</f>
        <v>0.34541226884309945</v>
      </c>
      <c r="N340" s="10">
        <f>'prov lvl hist forec Mt'!N340*'city lvl hist forec Mt'!$E340</f>
        <v>0.35398797908601265</v>
      </c>
      <c r="O340" s="10">
        <f>'prov lvl hist forec Mt'!O340*'city lvl hist forec Mt'!$E340</f>
        <v>0.36277660245565624</v>
      </c>
      <c r="P340" s="10">
        <f>'prov lvl hist forec Mt'!P340*'city lvl hist forec Mt'!$E340</f>
        <v>0.37178342504475598</v>
      </c>
      <c r="Q340" s="10">
        <f>'prov lvl hist forec Mt'!Q340*'city lvl hist forec Mt'!$E340</f>
        <v>0.38101386418630812</v>
      </c>
      <c r="R340" s="10">
        <f>'prov lvl hist forec Mt'!R340*'city lvl hist forec Mt'!$E340</f>
        <v>0.39047347171194202</v>
      </c>
      <c r="S340" s="10">
        <f>'prov lvl hist forec Mt'!S340*'city lvl hist forec Mt'!$E340</f>
        <v>0.40016793729118016</v>
      </c>
      <c r="T340" s="10">
        <f>'prov lvl hist forec Mt'!T340*'city lvl hist forec Mt'!$E340</f>
        <v>0.41010309185360327</v>
      </c>
      <c r="U340" s="10">
        <f>'prov lvl hist forec Mt'!U340*'city lvl hist forec Mt'!$E340</f>
        <v>0.42028491109597904</v>
      </c>
    </row>
    <row r="341" spans="1:21" x14ac:dyDescent="0.25">
      <c r="A341" t="s">
        <v>1077</v>
      </c>
      <c r="B341" t="s">
        <v>1078</v>
      </c>
      <c r="C341" t="s">
        <v>1079</v>
      </c>
      <c r="D341" t="s">
        <v>37</v>
      </c>
      <c r="E341" s="5">
        <v>0</v>
      </c>
      <c r="F341" s="10">
        <f>'prov lvl hist forec Mt'!F341*'city lvl hist forec Mt'!$E341</f>
        <v>0</v>
      </c>
      <c r="G341" s="10">
        <f>'prov lvl hist forec Mt'!G341*'city lvl hist forec Mt'!$E341</f>
        <v>0</v>
      </c>
      <c r="H341" s="10">
        <f>'prov lvl hist forec Mt'!H341*'city lvl hist forec Mt'!$E341</f>
        <v>0</v>
      </c>
      <c r="I341" s="10">
        <f>'prov lvl hist forec Mt'!I341*'city lvl hist forec Mt'!$E341</f>
        <v>0</v>
      </c>
      <c r="J341" s="10">
        <f>'prov lvl hist forec Mt'!J341*'city lvl hist forec Mt'!$E341</f>
        <v>0</v>
      </c>
      <c r="K341" s="10">
        <f>'prov lvl hist forec Mt'!K341*'city lvl hist forec Mt'!$E341</f>
        <v>0</v>
      </c>
      <c r="L341" s="10">
        <f>'prov lvl hist forec Mt'!L341*'city lvl hist forec Mt'!$E341</f>
        <v>0</v>
      </c>
      <c r="M341" s="10">
        <f>'prov lvl hist forec Mt'!M341*'city lvl hist forec Mt'!$E341</f>
        <v>0</v>
      </c>
      <c r="N341" s="10">
        <f>'prov lvl hist forec Mt'!N341*'city lvl hist forec Mt'!$E341</f>
        <v>0</v>
      </c>
      <c r="O341" s="10">
        <f>'prov lvl hist forec Mt'!O341*'city lvl hist forec Mt'!$E341</f>
        <v>0</v>
      </c>
      <c r="P341" s="10">
        <f>'prov lvl hist forec Mt'!P341*'city lvl hist forec Mt'!$E341</f>
        <v>0</v>
      </c>
      <c r="Q341" s="10">
        <f>'prov lvl hist forec Mt'!Q341*'city lvl hist forec Mt'!$E341</f>
        <v>0</v>
      </c>
      <c r="R341" s="10">
        <f>'prov lvl hist forec Mt'!R341*'city lvl hist forec Mt'!$E341</f>
        <v>0</v>
      </c>
      <c r="S341" s="10">
        <f>'prov lvl hist forec Mt'!S341*'city lvl hist forec Mt'!$E341</f>
        <v>0</v>
      </c>
      <c r="T341" s="10">
        <f>'prov lvl hist forec Mt'!T341*'city lvl hist forec Mt'!$E341</f>
        <v>0</v>
      </c>
      <c r="U341" s="10">
        <f>'prov lvl hist forec Mt'!U341*'city lvl hist forec Mt'!$E341</f>
        <v>0</v>
      </c>
    </row>
    <row r="342" spans="1:21" x14ac:dyDescent="0.25">
      <c r="A342" t="s">
        <v>1080</v>
      </c>
      <c r="B342" t="s">
        <v>1081</v>
      </c>
      <c r="C342" t="s">
        <v>1082</v>
      </c>
      <c r="D342" t="s">
        <v>50</v>
      </c>
      <c r="E342" s="5">
        <v>0</v>
      </c>
      <c r="F342" s="10">
        <f>'prov lvl hist forec Mt'!F342*'city lvl hist forec Mt'!$E342</f>
        <v>0</v>
      </c>
      <c r="G342" s="10">
        <f>'prov lvl hist forec Mt'!G342*'city lvl hist forec Mt'!$E342</f>
        <v>0</v>
      </c>
      <c r="H342" s="10">
        <f>'prov lvl hist forec Mt'!H342*'city lvl hist forec Mt'!$E342</f>
        <v>0</v>
      </c>
      <c r="I342" s="10">
        <f>'prov lvl hist forec Mt'!I342*'city lvl hist forec Mt'!$E342</f>
        <v>0</v>
      </c>
      <c r="J342" s="10">
        <f>'prov lvl hist forec Mt'!J342*'city lvl hist forec Mt'!$E342</f>
        <v>0</v>
      </c>
      <c r="K342" s="10">
        <f>'prov lvl hist forec Mt'!K342*'city lvl hist forec Mt'!$E342</f>
        <v>0</v>
      </c>
      <c r="L342" s="10">
        <f>'prov lvl hist forec Mt'!L342*'city lvl hist forec Mt'!$E342</f>
        <v>0</v>
      </c>
      <c r="M342" s="10">
        <f>'prov lvl hist forec Mt'!M342*'city lvl hist forec Mt'!$E342</f>
        <v>0</v>
      </c>
      <c r="N342" s="10">
        <f>'prov lvl hist forec Mt'!N342*'city lvl hist forec Mt'!$E342</f>
        <v>0</v>
      </c>
      <c r="O342" s="10">
        <f>'prov lvl hist forec Mt'!O342*'city lvl hist forec Mt'!$E342</f>
        <v>0</v>
      </c>
      <c r="P342" s="10">
        <f>'prov lvl hist forec Mt'!P342*'city lvl hist forec Mt'!$E342</f>
        <v>0</v>
      </c>
      <c r="Q342" s="10">
        <f>'prov lvl hist forec Mt'!Q342*'city lvl hist forec Mt'!$E342</f>
        <v>0</v>
      </c>
      <c r="R342" s="10">
        <f>'prov lvl hist forec Mt'!R342*'city lvl hist forec Mt'!$E342</f>
        <v>0</v>
      </c>
      <c r="S342" s="10">
        <f>'prov lvl hist forec Mt'!S342*'city lvl hist forec Mt'!$E342</f>
        <v>0</v>
      </c>
      <c r="T342" s="10">
        <f>'prov lvl hist forec Mt'!T342*'city lvl hist forec Mt'!$E342</f>
        <v>0</v>
      </c>
      <c r="U342" s="10">
        <f>'prov lvl hist forec Mt'!U342*'city lvl hist forec Mt'!$E342</f>
        <v>0</v>
      </c>
    </row>
    <row r="343" spans="1:21" x14ac:dyDescent="0.25">
      <c r="A343" t="s">
        <v>1083</v>
      </c>
      <c r="B343" t="s">
        <v>1084</v>
      </c>
      <c r="C343" t="s">
        <v>1085</v>
      </c>
      <c r="D343" t="s">
        <v>38</v>
      </c>
      <c r="E343" s="5">
        <v>8.8414013840465044E-2</v>
      </c>
      <c r="F343" s="10">
        <f>'prov lvl hist forec Mt'!F343*'city lvl hist forec Mt'!$E343</f>
        <v>1.4144631607562688</v>
      </c>
      <c r="G343" s="10">
        <f>'prov lvl hist forec Mt'!G343*'city lvl hist forec Mt'!$E343</f>
        <v>1.6617321894592347</v>
      </c>
      <c r="H343" s="10">
        <f>'prov lvl hist forec Mt'!H343*'city lvl hist forec Mt'!$E343</f>
        <v>1.9261748974584987</v>
      </c>
      <c r="I343" s="10">
        <f>'prov lvl hist forec Mt'!I343*'city lvl hist forec Mt'!$E343</f>
        <v>1.9516132165471753</v>
      </c>
      <c r="J343" s="10">
        <f>'prov lvl hist forec Mt'!J343*'city lvl hist forec Mt'!$E343</f>
        <v>2.1703173856224258</v>
      </c>
      <c r="K343" s="10">
        <f>'prov lvl hist forec Mt'!K343*'city lvl hist forec Mt'!$E343</f>
        <v>2.2242008596999177</v>
      </c>
      <c r="L343" s="10">
        <f>'prov lvl hist forec Mt'!L343*'city lvl hist forec Mt'!$E343</f>
        <v>2.2794221237236609</v>
      </c>
      <c r="M343" s="10">
        <f>'prov lvl hist forec Mt'!M343*'city lvl hist forec Mt'!$E343</f>
        <v>2.3360143916237321</v>
      </c>
      <c r="N343" s="10">
        <f>'prov lvl hist forec Mt'!N343*'city lvl hist forec Mt'!$E343</f>
        <v>2.3940117019478193</v>
      </c>
      <c r="O343" s="10">
        <f>'prov lvl hist forec Mt'!O343*'city lvl hist forec Mt'!$E343</f>
        <v>2.4534489383343878</v>
      </c>
      <c r="P343" s="10">
        <f>'prov lvl hist forec Mt'!P343*'city lvl hist forec Mt'!$E343</f>
        <v>2.5143618504941347</v>
      </c>
      <c r="Q343" s="10">
        <f>'prov lvl hist forec Mt'!Q343*'city lvl hist forec Mt'!$E343</f>
        <v>2.5767870757123723</v>
      </c>
      <c r="R343" s="10">
        <f>'prov lvl hist forec Mt'!R343*'city lvl hist forec Mt'!$E343</f>
        <v>2.6407621608852461</v>
      </c>
      <c r="S343" s="10">
        <f>'prov lvl hist forec Mt'!S343*'city lvl hist forec Mt'!$E343</f>
        <v>2.7063255851030705</v>
      </c>
      <c r="T343" s="10">
        <f>'prov lvl hist forec Mt'!T343*'city lvl hist forec Mt'!$E343</f>
        <v>2.7735167827943399</v>
      </c>
      <c r="U343" s="10">
        <f>'prov lvl hist forec Mt'!U343*'city lvl hist forec Mt'!$E343</f>
        <v>2.8423761674443537</v>
      </c>
    </row>
    <row r="344" spans="1:21" x14ac:dyDescent="0.25">
      <c r="A344" t="s">
        <v>1086</v>
      </c>
      <c r="B344" t="s">
        <v>1087</v>
      </c>
      <c r="C344" t="s">
        <v>1088</v>
      </c>
      <c r="D344" t="s">
        <v>50</v>
      </c>
      <c r="E344" s="5">
        <v>0</v>
      </c>
      <c r="F344" s="10">
        <f>'prov lvl hist forec Mt'!F344*'city lvl hist forec Mt'!$E344</f>
        <v>0</v>
      </c>
      <c r="G344" s="10">
        <f>'prov lvl hist forec Mt'!G344*'city lvl hist forec Mt'!$E344</f>
        <v>0</v>
      </c>
      <c r="H344" s="10">
        <f>'prov lvl hist forec Mt'!H344*'city lvl hist forec Mt'!$E344</f>
        <v>0</v>
      </c>
      <c r="I344" s="10">
        <f>'prov lvl hist forec Mt'!I344*'city lvl hist forec Mt'!$E344</f>
        <v>0</v>
      </c>
      <c r="J344" s="10">
        <f>'prov lvl hist forec Mt'!J344*'city lvl hist forec Mt'!$E344</f>
        <v>0</v>
      </c>
      <c r="K344" s="10">
        <f>'prov lvl hist forec Mt'!K344*'city lvl hist forec Mt'!$E344</f>
        <v>0</v>
      </c>
      <c r="L344" s="10">
        <f>'prov lvl hist forec Mt'!L344*'city lvl hist forec Mt'!$E344</f>
        <v>0</v>
      </c>
      <c r="M344" s="10">
        <f>'prov lvl hist forec Mt'!M344*'city lvl hist forec Mt'!$E344</f>
        <v>0</v>
      </c>
      <c r="N344" s="10">
        <f>'prov lvl hist forec Mt'!N344*'city lvl hist forec Mt'!$E344</f>
        <v>0</v>
      </c>
      <c r="O344" s="10">
        <f>'prov lvl hist forec Mt'!O344*'city lvl hist forec Mt'!$E344</f>
        <v>0</v>
      </c>
      <c r="P344" s="10">
        <f>'prov lvl hist forec Mt'!P344*'city lvl hist forec Mt'!$E344</f>
        <v>0</v>
      </c>
      <c r="Q344" s="10">
        <f>'prov lvl hist forec Mt'!Q344*'city lvl hist forec Mt'!$E344</f>
        <v>0</v>
      </c>
      <c r="R344" s="10">
        <f>'prov lvl hist forec Mt'!R344*'city lvl hist forec Mt'!$E344</f>
        <v>0</v>
      </c>
      <c r="S344" s="10">
        <f>'prov lvl hist forec Mt'!S344*'city lvl hist forec Mt'!$E344</f>
        <v>0</v>
      </c>
      <c r="T344" s="10">
        <f>'prov lvl hist forec Mt'!T344*'city lvl hist forec Mt'!$E344</f>
        <v>0</v>
      </c>
      <c r="U344" s="10">
        <f>'prov lvl hist forec Mt'!U344*'city lvl hist forec Mt'!$E344</f>
        <v>0</v>
      </c>
    </row>
    <row r="345" spans="1:21" x14ac:dyDescent="0.25">
      <c r="A345" t="s">
        <v>1089</v>
      </c>
      <c r="B345" t="s">
        <v>1090</v>
      </c>
      <c r="C345" t="s">
        <v>1091</v>
      </c>
      <c r="D345" t="s">
        <v>47</v>
      </c>
      <c r="E345" s="5">
        <v>2.9402839805712209E-2</v>
      </c>
      <c r="F345" s="10">
        <f>'prov lvl hist forec Mt'!F345*'city lvl hist forec Mt'!$E345</f>
        <v>0.55093874738706472</v>
      </c>
      <c r="G345" s="10">
        <f>'prov lvl hist forec Mt'!G345*'city lvl hist forec Mt'!$E345</f>
        <v>0.66884116515506287</v>
      </c>
      <c r="H345" s="10">
        <f>'prov lvl hist forec Mt'!H345*'city lvl hist forec Mt'!$E345</f>
        <v>0.79250901454181089</v>
      </c>
      <c r="I345" s="10">
        <f>'prov lvl hist forec Mt'!I345*'city lvl hist forec Mt'!$E345</f>
        <v>0.82153713591539845</v>
      </c>
      <c r="J345" s="10">
        <f>'prov lvl hist forec Mt'!J345*'city lvl hist forec Mt'!$E345</f>
        <v>0.91360127810886027</v>
      </c>
      <c r="K345" s="10">
        <f>'prov lvl hist forec Mt'!K345*'city lvl hist forec Mt'!$E345</f>
        <v>0.93628367982220428</v>
      </c>
      <c r="L345" s="10">
        <f>'prov lvl hist forec Mt'!L345*'city lvl hist forec Mt'!$E345</f>
        <v>0.95952922801948326</v>
      </c>
      <c r="M345" s="10">
        <f>'prov lvl hist forec Mt'!M345*'city lvl hist forec Mt'!$E345</f>
        <v>0.98335190419905771</v>
      </c>
      <c r="N345" s="10">
        <f>'prov lvl hist forec Mt'!N345*'city lvl hist forec Mt'!$E345</f>
        <v>1.0077660369844181</v>
      </c>
      <c r="O345" s="10">
        <f>'prov lvl hist forec Mt'!O345*'city lvl hist forec Mt'!$E345</f>
        <v>1.0327863107424216</v>
      </c>
      <c r="P345" s="10">
        <f>'prov lvl hist forec Mt'!P345*'city lvl hist forec Mt'!$E345</f>
        <v>1.0584277744154953</v>
      </c>
      <c r="Q345" s="10">
        <f>'prov lvl hist forec Mt'!Q345*'city lvl hist forec Mt'!$E345</f>
        <v>1.0847058505731257</v>
      </c>
      <c r="R345" s="10">
        <f>'prov lvl hist forec Mt'!R345*'city lvl hist forec Mt'!$E345</f>
        <v>1.1116363446880675</v>
      </c>
      <c r="S345" s="10">
        <f>'prov lvl hist forec Mt'!S345*'city lvl hist forec Mt'!$E345</f>
        <v>1.1392354546428631</v>
      </c>
      <c r="T345" s="10">
        <f>'prov lvl hist forec Mt'!T345*'city lvl hist forec Mt'!$E345</f>
        <v>1.1675197804723791</v>
      </c>
      <c r="U345" s="10">
        <f>'prov lvl hist forec Mt'!U345*'city lvl hist forec Mt'!$E345</f>
        <v>1.1965063343482312</v>
      </c>
    </row>
    <row r="346" spans="1:21" x14ac:dyDescent="0.25">
      <c r="A346" t="s">
        <v>1092</v>
      </c>
      <c r="B346" t="s">
        <v>1093</v>
      </c>
      <c r="C346" t="s">
        <v>1094</v>
      </c>
      <c r="D346" t="s">
        <v>47</v>
      </c>
      <c r="E346" s="5">
        <v>9.378809964001808E-2</v>
      </c>
      <c r="F346" s="10">
        <f>'prov lvl hist forec Mt'!F346*'city lvl hist forec Mt'!$E346</f>
        <v>1.7573642028089527</v>
      </c>
      <c r="G346" s="10">
        <f>'prov lvl hist forec Mt'!G346*'city lvl hist forec Mt'!$E346</f>
        <v>2.1334450092375818</v>
      </c>
      <c r="H346" s="10">
        <f>'prov lvl hist forec Mt'!H346*'city lvl hist forec Mt'!$E346</f>
        <v>2.5279161779135331</v>
      </c>
      <c r="I346" s="10">
        <f>'prov lvl hist forec Mt'!I346*'city lvl hist forec Mt'!$E346</f>
        <v>2.6205090144469505</v>
      </c>
      <c r="J346" s="10">
        <f>'prov lvl hist forec Mt'!J346*'city lvl hist forec Mt'!$E346</f>
        <v>2.9141718374384808</v>
      </c>
      <c r="K346" s="10">
        <f>'prov lvl hist forec Mt'!K346*'city lvl hist forec Mt'!$E346</f>
        <v>2.9865233302202339</v>
      </c>
      <c r="L346" s="10">
        <f>'prov lvl hist forec Mt'!L346*'city lvl hist forec Mt'!$E346</f>
        <v>3.0606711269949418</v>
      </c>
      <c r="M346" s="10">
        <f>'prov lvl hist forec Mt'!M346*'city lvl hist forec Mt'!$E346</f>
        <v>3.1366598254331026</v>
      </c>
      <c r="N346" s="10">
        <f>'prov lvl hist forec Mt'!N346*'city lvl hist forec Mt'!$E346</f>
        <v>3.2145351304522176</v>
      </c>
      <c r="O346" s="10">
        <f>'prov lvl hist forec Mt'!O346*'city lvl hist forec Mt'!$E346</f>
        <v>3.2943438817069266</v>
      </c>
      <c r="P346" s="10">
        <f>'prov lvl hist forec Mt'!P346*'city lvl hist forec Mt'!$E346</f>
        <v>3.3761340817616494</v>
      </c>
      <c r="Q346" s="10">
        <f>'prov lvl hist forec Mt'!Q346*'city lvl hist forec Mt'!$E346</f>
        <v>3.4599549249626862</v>
      </c>
      <c r="R346" s="10">
        <f>'prov lvl hist forec Mt'!R346*'city lvl hist forec Mt'!$E346</f>
        <v>3.5458568270271393</v>
      </c>
      <c r="S346" s="10">
        <f>'prov lvl hist forec Mt'!S346*'city lvl hist forec Mt'!$E346</f>
        <v>3.6338914553664505</v>
      </c>
      <c r="T346" s="10">
        <f>'prov lvl hist forec Mt'!T346*'city lvl hist forec Mt'!$E346</f>
        <v>3.7241117601627933</v>
      </c>
      <c r="U346" s="10">
        <f>'prov lvl hist forec Mt'!U346*'city lvl hist forec Mt'!$E346</f>
        <v>3.8165720062170196</v>
      </c>
    </row>
    <row r="347" spans="1:21" x14ac:dyDescent="0.25">
      <c r="A347" t="s">
        <v>1095</v>
      </c>
      <c r="B347" t="s">
        <v>1096</v>
      </c>
      <c r="C347" t="s">
        <v>1097</v>
      </c>
      <c r="D347" t="s">
        <v>45</v>
      </c>
      <c r="E347" s="5">
        <v>0</v>
      </c>
      <c r="F347" s="10">
        <f>'prov lvl hist forec Mt'!F347*'city lvl hist forec Mt'!$E347</f>
        <v>0</v>
      </c>
      <c r="G347" s="10">
        <f>'prov lvl hist forec Mt'!G347*'city lvl hist forec Mt'!$E347</f>
        <v>0</v>
      </c>
      <c r="H347" s="10">
        <f>'prov lvl hist forec Mt'!H347*'city lvl hist forec Mt'!$E347</f>
        <v>0</v>
      </c>
      <c r="I347" s="10">
        <f>'prov lvl hist forec Mt'!I347*'city lvl hist forec Mt'!$E347</f>
        <v>0</v>
      </c>
      <c r="J347" s="10">
        <f>'prov lvl hist forec Mt'!J347*'city lvl hist forec Mt'!$E347</f>
        <v>0</v>
      </c>
      <c r="K347" s="10">
        <f>'prov lvl hist forec Mt'!K347*'city lvl hist forec Mt'!$E347</f>
        <v>0</v>
      </c>
      <c r="L347" s="10">
        <f>'prov lvl hist forec Mt'!L347*'city lvl hist forec Mt'!$E347</f>
        <v>0</v>
      </c>
      <c r="M347" s="10">
        <f>'prov lvl hist forec Mt'!M347*'city lvl hist forec Mt'!$E347</f>
        <v>0</v>
      </c>
      <c r="N347" s="10">
        <f>'prov lvl hist forec Mt'!N347*'city lvl hist forec Mt'!$E347</f>
        <v>0</v>
      </c>
      <c r="O347" s="10">
        <f>'prov lvl hist forec Mt'!O347*'city lvl hist forec Mt'!$E347</f>
        <v>0</v>
      </c>
      <c r="P347" s="10">
        <f>'prov lvl hist forec Mt'!P347*'city lvl hist forec Mt'!$E347</f>
        <v>0</v>
      </c>
      <c r="Q347" s="10">
        <f>'prov lvl hist forec Mt'!Q347*'city lvl hist forec Mt'!$E347</f>
        <v>0</v>
      </c>
      <c r="R347" s="10">
        <f>'prov lvl hist forec Mt'!R347*'city lvl hist forec Mt'!$E347</f>
        <v>0</v>
      </c>
      <c r="S347" s="10">
        <f>'prov lvl hist forec Mt'!S347*'city lvl hist forec Mt'!$E347</f>
        <v>0</v>
      </c>
      <c r="T347" s="10">
        <f>'prov lvl hist forec Mt'!T347*'city lvl hist forec Mt'!$E347</f>
        <v>0</v>
      </c>
      <c r="U347" s="10">
        <f>'prov lvl hist forec Mt'!U347*'city lvl hist forec Mt'!$E347</f>
        <v>0</v>
      </c>
    </row>
    <row r="348" spans="1:21" x14ac:dyDescent="0.25">
      <c r="A348" t="s">
        <v>1098</v>
      </c>
      <c r="B348" t="s">
        <v>1099</v>
      </c>
      <c r="C348" t="s">
        <v>1100</v>
      </c>
      <c r="D348" t="s">
        <v>65</v>
      </c>
      <c r="E348" s="5">
        <v>0</v>
      </c>
      <c r="F348" s="10">
        <f>'prov lvl hist forec Mt'!F348*'city lvl hist forec Mt'!$E348</f>
        <v>0</v>
      </c>
      <c r="G348" s="10">
        <f>'prov lvl hist forec Mt'!G348*'city lvl hist forec Mt'!$E348</f>
        <v>0</v>
      </c>
      <c r="H348" s="10">
        <f>'prov lvl hist forec Mt'!H348*'city lvl hist forec Mt'!$E348</f>
        <v>0</v>
      </c>
      <c r="I348" s="10">
        <f>'prov lvl hist forec Mt'!I348*'city lvl hist forec Mt'!$E348</f>
        <v>0</v>
      </c>
      <c r="J348" s="10">
        <f>'prov lvl hist forec Mt'!J348*'city lvl hist forec Mt'!$E348</f>
        <v>0</v>
      </c>
      <c r="K348" s="10">
        <f>'prov lvl hist forec Mt'!K348*'city lvl hist forec Mt'!$E348</f>
        <v>0</v>
      </c>
      <c r="L348" s="10">
        <f>'prov lvl hist forec Mt'!L348*'city lvl hist forec Mt'!$E348</f>
        <v>0</v>
      </c>
      <c r="M348" s="10">
        <f>'prov lvl hist forec Mt'!M348*'city lvl hist forec Mt'!$E348</f>
        <v>0</v>
      </c>
      <c r="N348" s="10">
        <f>'prov lvl hist forec Mt'!N348*'city lvl hist forec Mt'!$E348</f>
        <v>0</v>
      </c>
      <c r="O348" s="10">
        <f>'prov lvl hist forec Mt'!O348*'city lvl hist forec Mt'!$E348</f>
        <v>0</v>
      </c>
      <c r="P348" s="10">
        <f>'prov lvl hist forec Mt'!P348*'city lvl hist forec Mt'!$E348</f>
        <v>0</v>
      </c>
      <c r="Q348" s="10">
        <f>'prov lvl hist forec Mt'!Q348*'city lvl hist forec Mt'!$E348</f>
        <v>0</v>
      </c>
      <c r="R348" s="10">
        <f>'prov lvl hist forec Mt'!R348*'city lvl hist forec Mt'!$E348</f>
        <v>0</v>
      </c>
      <c r="S348" s="10">
        <f>'prov lvl hist forec Mt'!S348*'city lvl hist forec Mt'!$E348</f>
        <v>0</v>
      </c>
      <c r="T348" s="10">
        <f>'prov lvl hist forec Mt'!T348*'city lvl hist forec Mt'!$E348</f>
        <v>0</v>
      </c>
      <c r="U348" s="10">
        <f>'prov lvl hist forec Mt'!U348*'city lvl hist forec Mt'!$E348</f>
        <v>0</v>
      </c>
    </row>
    <row r="349" spans="1:21" x14ac:dyDescent="0.25">
      <c r="A349" t="s">
        <v>1101</v>
      </c>
      <c r="B349" t="s">
        <v>1102</v>
      </c>
      <c r="C349" t="s">
        <v>1103</v>
      </c>
      <c r="D349" t="s">
        <v>54</v>
      </c>
      <c r="E349" s="5">
        <v>4.7128968547200278E-2</v>
      </c>
      <c r="F349" s="10">
        <f>'prov lvl hist forec Mt'!F349*'city lvl hist forec Mt'!$E349</f>
        <v>0.62086243936398755</v>
      </c>
      <c r="G349" s="10">
        <f>'prov lvl hist forec Mt'!G349*'city lvl hist forec Mt'!$E349</f>
        <v>0.52535866963470412</v>
      </c>
      <c r="H349" s="10">
        <f>'prov lvl hist forec Mt'!H349*'city lvl hist forec Mt'!$E349</f>
        <v>0.59328234987080231</v>
      </c>
      <c r="I349" s="10">
        <f>'prov lvl hist forec Mt'!I349*'city lvl hist forec Mt'!$E349</f>
        <v>0.54234945101854037</v>
      </c>
      <c r="J349" s="10">
        <f>'prov lvl hist forec Mt'!J349*'city lvl hist forec Mt'!$E349</f>
        <v>0.6031269068318813</v>
      </c>
      <c r="K349" s="10">
        <f>'prov lvl hist forec Mt'!K349*'city lvl hist forec Mt'!$E349</f>
        <v>0.61810101765318559</v>
      </c>
      <c r="L349" s="10">
        <f>'prov lvl hist forec Mt'!L349*'city lvl hist forec Mt'!$E349</f>
        <v>0.63344689765332907</v>
      </c>
      <c r="M349" s="10">
        <f>'prov lvl hist forec Mt'!M349*'city lvl hist forec Mt'!$E349</f>
        <v>0.64917377691775624</v>
      </c>
      <c r="N349" s="10">
        <f>'prov lvl hist forec Mt'!N349*'city lvl hist forec Mt'!$E349</f>
        <v>0.66529111469151403</v>
      </c>
      <c r="O349" s="10">
        <f>'prov lvl hist forec Mt'!O349*'city lvl hist forec Mt'!$E349</f>
        <v>0.68180860506870367</v>
      </c>
      <c r="P349" s="10">
        <f>'prov lvl hist forec Mt'!P349*'city lvl hist forec Mt'!$E349</f>
        <v>0.69873618282318695</v>
      </c>
      <c r="Q349" s="10">
        <f>'prov lvl hist forec Mt'!Q349*'city lvl hist forec Mt'!$E349</f>
        <v>0.71608402938405369</v>
      </c>
      <c r="R349" s="10">
        <f>'prov lvl hist forec Mt'!R349*'city lvl hist forec Mt'!$E349</f>
        <v>0.73386257895944496</v>
      </c>
      <c r="S349" s="10">
        <f>'prov lvl hist forec Mt'!S349*'city lvl hist forec Mt'!$E349</f>
        <v>0.75208252481241611</v>
      </c>
      <c r="T349" s="10">
        <f>'prov lvl hist forec Mt'!T349*'city lvl hist forec Mt'!$E349</f>
        <v>0.77075482569261322</v>
      </c>
      <c r="U349" s="10">
        <f>'prov lvl hist forec Mt'!U349*'city lvl hist forec Mt'!$E349</f>
        <v>0.78989071242763054</v>
      </c>
    </row>
    <row r="350" spans="1:21" x14ac:dyDescent="0.25">
      <c r="A350" t="s">
        <v>1104</v>
      </c>
      <c r="B350" t="s">
        <v>1105</v>
      </c>
      <c r="C350" t="s">
        <v>1106</v>
      </c>
      <c r="D350" t="s">
        <v>43</v>
      </c>
      <c r="E350" s="5">
        <v>3.8501438651577846E-2</v>
      </c>
      <c r="F350" s="10">
        <f>'prov lvl hist forec Mt'!F350*'city lvl hist forec Mt'!$E350</f>
        <v>0.39238130082164058</v>
      </c>
      <c r="G350" s="10">
        <f>'prov lvl hist forec Mt'!G350*'city lvl hist forec Mt'!$E350</f>
        <v>0.42648814825630316</v>
      </c>
      <c r="H350" s="10">
        <f>'prov lvl hist forec Mt'!H350*'city lvl hist forec Mt'!$E350</f>
        <v>0.50235339051661376</v>
      </c>
      <c r="I350" s="10">
        <f>'prov lvl hist forec Mt'!I350*'city lvl hist forec Mt'!$E350</f>
        <v>0.37601260781326135</v>
      </c>
      <c r="J350" s="10">
        <f>'prov lvl hist forec Mt'!J350*'city lvl hist forec Mt'!$E350</f>
        <v>0.41814981218160935</v>
      </c>
      <c r="K350" s="10">
        <f>'prov lvl hist forec Mt'!K350*'city lvl hist forec Mt'!$E350</f>
        <v>0.42853141107330062</v>
      </c>
      <c r="L350" s="10">
        <f>'prov lvl hist forec Mt'!L350*'city lvl hist forec Mt'!$E350</f>
        <v>0.43917075872490541</v>
      </c>
      <c r="M350" s="10">
        <f>'prov lvl hist forec Mt'!M350*'city lvl hist forec Mt'!$E350</f>
        <v>0.45007425438416332</v>
      </c>
      <c r="N350" s="10">
        <f>'prov lvl hist forec Mt'!N350*'city lvl hist forec Mt'!$E350</f>
        <v>0.46124845617589827</v>
      </c>
      <c r="O350" s="10">
        <f>'prov lvl hist forec Mt'!O350*'city lvl hist forec Mt'!$E350</f>
        <v>0.47270008504653438</v>
      </c>
      <c r="P350" s="10">
        <f>'prov lvl hist forec Mt'!P350*'city lvl hist forec Mt'!$E350</f>
        <v>0.48443602880654274</v>
      </c>
      <c r="Q350" s="10">
        <f>'prov lvl hist forec Mt'!Q350*'city lvl hist forec Mt'!$E350</f>
        <v>0.49646334627325256</v>
      </c>
      <c r="R350" s="10">
        <f>'prov lvl hist forec Mt'!R350*'city lvl hist forec Mt'!$E350</f>
        <v>0.50878927151651732</v>
      </c>
      <c r="S350" s="10">
        <f>'prov lvl hist forec Mt'!S350*'city lvl hist forec Mt'!$E350</f>
        <v>0.52142121820979037</v>
      </c>
      <c r="T350" s="10">
        <f>'prov lvl hist forec Mt'!T350*'city lvl hist forec Mt'!$E350</f>
        <v>0.534366784089227</v>
      </c>
      <c r="U350" s="10">
        <f>'prov lvl hist forec Mt'!U350*'city lvl hist forec Mt'!$E350</f>
        <v>0.54763375552349347</v>
      </c>
    </row>
    <row r="351" spans="1:21" x14ac:dyDescent="0.25">
      <c r="A351" t="s">
        <v>1107</v>
      </c>
      <c r="B351" t="s">
        <v>1108</v>
      </c>
      <c r="C351" t="s">
        <v>1109</v>
      </c>
      <c r="D351" t="s">
        <v>1108</v>
      </c>
      <c r="E351" s="5">
        <v>1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f>'prov lvl hist forec Mt'!L351*'city lvl hist forec Mt'!$E351</f>
        <v>0</v>
      </c>
      <c r="M351" s="10">
        <f>'prov lvl hist forec Mt'!M351*'city lvl hist forec Mt'!$E351</f>
        <v>0</v>
      </c>
      <c r="N351" s="10">
        <f>'prov lvl hist forec Mt'!N351*'city lvl hist forec Mt'!$E351</f>
        <v>0</v>
      </c>
      <c r="O351" s="10">
        <f>'prov lvl hist forec Mt'!O351*'city lvl hist forec Mt'!$E351</f>
        <v>0</v>
      </c>
      <c r="P351" s="10">
        <f>'prov lvl hist forec Mt'!P351*'city lvl hist forec Mt'!$E351</f>
        <v>0</v>
      </c>
      <c r="Q351" s="10">
        <f>'prov lvl hist forec Mt'!Q351*'city lvl hist forec Mt'!$E351</f>
        <v>0</v>
      </c>
      <c r="R351" s="10">
        <f>'prov lvl hist forec Mt'!R351*'city lvl hist forec Mt'!$E351</f>
        <v>0</v>
      </c>
      <c r="S351" s="10">
        <f>'prov lvl hist forec Mt'!S351*'city lvl hist forec Mt'!$E351</f>
        <v>0</v>
      </c>
      <c r="T351" s="10">
        <f>'prov lvl hist forec Mt'!T351*'city lvl hist forec Mt'!$E351</f>
        <v>0</v>
      </c>
      <c r="U351" s="10">
        <f>'prov lvl hist forec Mt'!U351*'city lvl hist forec Mt'!$E351</f>
        <v>0</v>
      </c>
    </row>
    <row r="352" spans="1:21" x14ac:dyDescent="0.25">
      <c r="A352" t="s">
        <v>1110</v>
      </c>
      <c r="B352" t="s">
        <v>1111</v>
      </c>
      <c r="C352" t="s">
        <v>1112</v>
      </c>
      <c r="D352" t="s">
        <v>48</v>
      </c>
      <c r="E352" s="5">
        <v>0</v>
      </c>
      <c r="F352" s="10">
        <f>'prov lvl hist forec Mt'!F352*'city lvl hist forec Mt'!$E352</f>
        <v>0</v>
      </c>
      <c r="G352" s="10">
        <f>'prov lvl hist forec Mt'!G352*'city lvl hist forec Mt'!$E352</f>
        <v>0</v>
      </c>
      <c r="H352" s="10">
        <f>'prov lvl hist forec Mt'!H352*'city lvl hist forec Mt'!$E352</f>
        <v>0</v>
      </c>
      <c r="I352" s="10">
        <f>'prov lvl hist forec Mt'!I352*'city lvl hist forec Mt'!$E352</f>
        <v>0</v>
      </c>
      <c r="J352" s="10">
        <f>'prov lvl hist forec Mt'!J352*'city lvl hist forec Mt'!$E352</f>
        <v>0</v>
      </c>
      <c r="K352" s="10">
        <f>'prov lvl hist forec Mt'!K352*'city lvl hist forec Mt'!$E352</f>
        <v>0</v>
      </c>
      <c r="L352" s="10">
        <f>'prov lvl hist forec Mt'!L352*'city lvl hist forec Mt'!$E352</f>
        <v>0</v>
      </c>
      <c r="M352" s="10">
        <f>'prov lvl hist forec Mt'!M352*'city lvl hist forec Mt'!$E352</f>
        <v>0</v>
      </c>
      <c r="N352" s="10">
        <f>'prov lvl hist forec Mt'!N352*'city lvl hist forec Mt'!$E352</f>
        <v>0</v>
      </c>
      <c r="O352" s="10">
        <f>'prov lvl hist forec Mt'!O352*'city lvl hist forec Mt'!$E352</f>
        <v>0</v>
      </c>
      <c r="P352" s="10">
        <f>'prov lvl hist forec Mt'!P352*'city lvl hist forec Mt'!$E352</f>
        <v>0</v>
      </c>
      <c r="Q352" s="10">
        <f>'prov lvl hist forec Mt'!Q352*'city lvl hist forec Mt'!$E352</f>
        <v>0</v>
      </c>
      <c r="R352" s="10">
        <f>'prov lvl hist forec Mt'!R352*'city lvl hist forec Mt'!$E352</f>
        <v>0</v>
      </c>
      <c r="S352" s="10">
        <f>'prov lvl hist forec Mt'!S352*'city lvl hist forec Mt'!$E352</f>
        <v>0</v>
      </c>
      <c r="T352" s="10">
        <f>'prov lvl hist forec Mt'!T352*'city lvl hist forec Mt'!$E352</f>
        <v>0</v>
      </c>
      <c r="U352" s="10">
        <f>'prov lvl hist forec Mt'!U352*'city lvl hist forec Mt'!$E352</f>
        <v>0</v>
      </c>
    </row>
    <row r="353" spans="1:21" x14ac:dyDescent="0.25">
      <c r="A353" t="s">
        <v>1113</v>
      </c>
      <c r="B353" t="s">
        <v>1114</v>
      </c>
      <c r="C353" t="s">
        <v>1115</v>
      </c>
      <c r="D353" t="s">
        <v>58</v>
      </c>
      <c r="E353" s="5">
        <v>0</v>
      </c>
      <c r="F353" s="10">
        <f>'prov lvl hist forec Mt'!F353*'city lvl hist forec Mt'!$E353</f>
        <v>0</v>
      </c>
      <c r="G353" s="10">
        <f>'prov lvl hist forec Mt'!G353*'city lvl hist forec Mt'!$E353</f>
        <v>0</v>
      </c>
      <c r="H353" s="10">
        <f>'prov lvl hist forec Mt'!H353*'city lvl hist forec Mt'!$E353</f>
        <v>0</v>
      </c>
      <c r="I353" s="10">
        <f>'prov lvl hist forec Mt'!I353*'city lvl hist forec Mt'!$E353</f>
        <v>0</v>
      </c>
      <c r="J353" s="10">
        <f>'prov lvl hist forec Mt'!J353*'city lvl hist forec Mt'!$E353</f>
        <v>0</v>
      </c>
      <c r="K353" s="10">
        <f>'prov lvl hist forec Mt'!K353*'city lvl hist forec Mt'!$E353</f>
        <v>0</v>
      </c>
      <c r="L353" s="10">
        <f>'prov lvl hist forec Mt'!L353*'city lvl hist forec Mt'!$E353</f>
        <v>0</v>
      </c>
      <c r="M353" s="10">
        <f>'prov lvl hist forec Mt'!M353*'city lvl hist forec Mt'!$E353</f>
        <v>0</v>
      </c>
      <c r="N353" s="10">
        <f>'prov lvl hist forec Mt'!N353*'city lvl hist forec Mt'!$E353</f>
        <v>0</v>
      </c>
      <c r="O353" s="10">
        <f>'prov lvl hist forec Mt'!O353*'city lvl hist forec Mt'!$E353</f>
        <v>0</v>
      </c>
      <c r="P353" s="10">
        <f>'prov lvl hist forec Mt'!P353*'city lvl hist forec Mt'!$E353</f>
        <v>0</v>
      </c>
      <c r="Q353" s="10">
        <f>'prov lvl hist forec Mt'!Q353*'city lvl hist forec Mt'!$E353</f>
        <v>0</v>
      </c>
      <c r="R353" s="10">
        <f>'prov lvl hist forec Mt'!R353*'city lvl hist forec Mt'!$E353</f>
        <v>0</v>
      </c>
      <c r="S353" s="10">
        <f>'prov lvl hist forec Mt'!S353*'city lvl hist forec Mt'!$E353</f>
        <v>0</v>
      </c>
      <c r="T353" s="10">
        <f>'prov lvl hist forec Mt'!T353*'city lvl hist forec Mt'!$E353</f>
        <v>0</v>
      </c>
      <c r="U353" s="10">
        <f>'prov lvl hist forec Mt'!U353*'city lvl hist forec Mt'!$E353</f>
        <v>0</v>
      </c>
    </row>
    <row r="354" spans="1:21" x14ac:dyDescent="0.25">
      <c r="A354" t="s">
        <v>1116</v>
      </c>
      <c r="B354" t="s">
        <v>1117</v>
      </c>
      <c r="C354" t="s">
        <v>1118</v>
      </c>
      <c r="D354" t="s">
        <v>65</v>
      </c>
      <c r="E354" s="5">
        <v>0</v>
      </c>
      <c r="F354" s="10">
        <f>'prov lvl hist forec Mt'!F354*'city lvl hist forec Mt'!$E354</f>
        <v>0</v>
      </c>
      <c r="G354" s="10">
        <f>'prov lvl hist forec Mt'!G354*'city lvl hist forec Mt'!$E354</f>
        <v>0</v>
      </c>
      <c r="H354" s="10">
        <f>'prov lvl hist forec Mt'!H354*'city lvl hist forec Mt'!$E354</f>
        <v>0</v>
      </c>
      <c r="I354" s="10">
        <f>'prov lvl hist forec Mt'!I354*'city lvl hist forec Mt'!$E354</f>
        <v>0</v>
      </c>
      <c r="J354" s="10">
        <f>'prov lvl hist forec Mt'!J354*'city lvl hist forec Mt'!$E354</f>
        <v>0</v>
      </c>
      <c r="K354" s="10">
        <f>'prov lvl hist forec Mt'!K354*'city lvl hist forec Mt'!$E354</f>
        <v>0</v>
      </c>
      <c r="L354" s="10">
        <f>'prov lvl hist forec Mt'!L354*'city lvl hist forec Mt'!$E354</f>
        <v>0</v>
      </c>
      <c r="M354" s="10">
        <f>'prov lvl hist forec Mt'!M354*'city lvl hist forec Mt'!$E354</f>
        <v>0</v>
      </c>
      <c r="N354" s="10">
        <f>'prov lvl hist forec Mt'!N354*'city lvl hist forec Mt'!$E354</f>
        <v>0</v>
      </c>
      <c r="O354" s="10">
        <f>'prov lvl hist forec Mt'!O354*'city lvl hist forec Mt'!$E354</f>
        <v>0</v>
      </c>
      <c r="P354" s="10">
        <f>'prov lvl hist forec Mt'!P354*'city lvl hist forec Mt'!$E354</f>
        <v>0</v>
      </c>
      <c r="Q354" s="10">
        <f>'prov lvl hist forec Mt'!Q354*'city lvl hist forec Mt'!$E354</f>
        <v>0</v>
      </c>
      <c r="R354" s="10">
        <f>'prov lvl hist forec Mt'!R354*'city lvl hist forec Mt'!$E354</f>
        <v>0</v>
      </c>
      <c r="S354" s="10">
        <f>'prov lvl hist forec Mt'!S354*'city lvl hist forec Mt'!$E354</f>
        <v>0</v>
      </c>
      <c r="T354" s="10">
        <f>'prov lvl hist forec Mt'!T354*'city lvl hist forec Mt'!$E354</f>
        <v>0</v>
      </c>
      <c r="U354" s="10">
        <f>'prov lvl hist forec Mt'!U354*'city lvl hist forec Mt'!$E354</f>
        <v>0</v>
      </c>
    </row>
    <row r="355" spans="1:21" x14ac:dyDescent="0.25">
      <c r="A355" t="s">
        <v>1119</v>
      </c>
      <c r="B355" t="s">
        <v>1120</v>
      </c>
      <c r="C355" t="s">
        <v>1121</v>
      </c>
      <c r="D355" t="s">
        <v>62</v>
      </c>
      <c r="E355" s="5">
        <v>0</v>
      </c>
      <c r="F355" s="10">
        <f>'prov lvl hist forec Mt'!F355*'city lvl hist forec Mt'!$E355</f>
        <v>0</v>
      </c>
      <c r="G355" s="10">
        <f>'prov lvl hist forec Mt'!G355*'city lvl hist forec Mt'!$E355</f>
        <v>0</v>
      </c>
      <c r="H355" s="10">
        <f>'prov lvl hist forec Mt'!H355*'city lvl hist forec Mt'!$E355</f>
        <v>0</v>
      </c>
      <c r="I355" s="10">
        <f>'prov lvl hist forec Mt'!I355*'city lvl hist forec Mt'!$E355</f>
        <v>0</v>
      </c>
      <c r="J355" s="10">
        <f>'prov lvl hist forec Mt'!J355*'city lvl hist forec Mt'!$E355</f>
        <v>0</v>
      </c>
      <c r="K355" s="10">
        <f>'prov lvl hist forec Mt'!K355*'city lvl hist forec Mt'!$E355</f>
        <v>0</v>
      </c>
      <c r="L355" s="10">
        <f>'prov lvl hist forec Mt'!L355*'city lvl hist forec Mt'!$E355</f>
        <v>0</v>
      </c>
      <c r="M355" s="10">
        <f>'prov lvl hist forec Mt'!M355*'city lvl hist forec Mt'!$E355</f>
        <v>0</v>
      </c>
      <c r="N355" s="10">
        <f>'prov lvl hist forec Mt'!N355*'city lvl hist forec Mt'!$E355</f>
        <v>0</v>
      </c>
      <c r="O355" s="10">
        <f>'prov lvl hist forec Mt'!O355*'city lvl hist forec Mt'!$E355</f>
        <v>0</v>
      </c>
      <c r="P355" s="10">
        <f>'prov lvl hist forec Mt'!P355*'city lvl hist forec Mt'!$E355</f>
        <v>0</v>
      </c>
      <c r="Q355" s="10">
        <f>'prov lvl hist forec Mt'!Q355*'city lvl hist forec Mt'!$E355</f>
        <v>0</v>
      </c>
      <c r="R355" s="10">
        <f>'prov lvl hist forec Mt'!R355*'city lvl hist forec Mt'!$E355</f>
        <v>0</v>
      </c>
      <c r="S355" s="10">
        <f>'prov lvl hist forec Mt'!S355*'city lvl hist forec Mt'!$E355</f>
        <v>0</v>
      </c>
      <c r="T355" s="10">
        <f>'prov lvl hist forec Mt'!T355*'city lvl hist forec Mt'!$E355</f>
        <v>0</v>
      </c>
      <c r="U355" s="10">
        <f>'prov lvl hist forec Mt'!U355*'city lvl hist forec Mt'!$E355</f>
        <v>0</v>
      </c>
    </row>
    <row r="356" spans="1:21" x14ac:dyDescent="0.25">
      <c r="A356" t="s">
        <v>1122</v>
      </c>
      <c r="B356" t="s">
        <v>1123</v>
      </c>
      <c r="C356" t="s">
        <v>1124</v>
      </c>
      <c r="D356" t="s">
        <v>50</v>
      </c>
      <c r="E356" s="5">
        <v>3.0206254526065845E-2</v>
      </c>
      <c r="F356" s="10">
        <f>'prov lvl hist forec Mt'!F356*'city lvl hist forec Mt'!$E356</f>
        <v>0</v>
      </c>
      <c r="G356" s="10">
        <f>'prov lvl hist forec Mt'!G356*'city lvl hist forec Mt'!$E356</f>
        <v>0</v>
      </c>
      <c r="H356" s="10">
        <f>'prov lvl hist forec Mt'!H356*'city lvl hist forec Mt'!$E356</f>
        <v>0</v>
      </c>
      <c r="I356" s="10">
        <f>'prov lvl hist forec Mt'!I356*'city lvl hist forec Mt'!$E356</f>
        <v>0</v>
      </c>
      <c r="J356" s="10">
        <f>'prov lvl hist forec Mt'!J356*'city lvl hist forec Mt'!$E356</f>
        <v>0</v>
      </c>
      <c r="K356" s="10">
        <f>'prov lvl hist forec Mt'!K356*'city lvl hist forec Mt'!$E356</f>
        <v>0</v>
      </c>
      <c r="L356" s="10">
        <f>'prov lvl hist forec Mt'!L356*'city lvl hist forec Mt'!$E356</f>
        <v>0</v>
      </c>
      <c r="M356" s="10">
        <f>'prov lvl hist forec Mt'!M356*'city lvl hist forec Mt'!$E356</f>
        <v>0</v>
      </c>
      <c r="N356" s="10">
        <f>'prov lvl hist forec Mt'!N356*'city lvl hist forec Mt'!$E356</f>
        <v>0</v>
      </c>
      <c r="O356" s="10">
        <f>'prov lvl hist forec Mt'!O356*'city lvl hist forec Mt'!$E356</f>
        <v>0</v>
      </c>
      <c r="P356" s="10">
        <f>'prov lvl hist forec Mt'!P356*'city lvl hist forec Mt'!$E356</f>
        <v>0</v>
      </c>
      <c r="Q356" s="10">
        <f>'prov lvl hist forec Mt'!Q356*'city lvl hist forec Mt'!$E356</f>
        <v>0</v>
      </c>
      <c r="R356" s="10">
        <f>'prov lvl hist forec Mt'!R356*'city lvl hist forec Mt'!$E356</f>
        <v>0</v>
      </c>
      <c r="S356" s="10">
        <f>'prov lvl hist forec Mt'!S356*'city lvl hist forec Mt'!$E356</f>
        <v>0</v>
      </c>
      <c r="T356" s="10">
        <f>'prov lvl hist forec Mt'!T356*'city lvl hist forec Mt'!$E356</f>
        <v>0</v>
      </c>
      <c r="U356" s="10">
        <f>'prov lvl hist forec Mt'!U356*'city lvl hist forec Mt'!$E356</f>
        <v>0</v>
      </c>
    </row>
    <row r="357" spans="1:21" x14ac:dyDescent="0.25">
      <c r="A357" t="s">
        <v>1125</v>
      </c>
      <c r="B357" t="s">
        <v>1126</v>
      </c>
      <c r="C357" t="s">
        <v>1127</v>
      </c>
      <c r="D357" t="s">
        <v>40</v>
      </c>
      <c r="E357" s="5">
        <v>0</v>
      </c>
      <c r="F357" s="10">
        <f>'prov lvl hist forec Mt'!F357*'city lvl hist forec Mt'!$E357</f>
        <v>0</v>
      </c>
      <c r="G357" s="10">
        <f>'prov lvl hist forec Mt'!G357*'city lvl hist forec Mt'!$E357</f>
        <v>0</v>
      </c>
      <c r="H357" s="10">
        <f>'prov lvl hist forec Mt'!H357*'city lvl hist forec Mt'!$E357</f>
        <v>0</v>
      </c>
      <c r="I357" s="10">
        <f>'prov lvl hist forec Mt'!I357*'city lvl hist forec Mt'!$E357</f>
        <v>0</v>
      </c>
      <c r="J357" s="10">
        <f>'prov lvl hist forec Mt'!J357*'city lvl hist forec Mt'!$E357</f>
        <v>0</v>
      </c>
      <c r="K357" s="10">
        <f>'prov lvl hist forec Mt'!K357*'city lvl hist forec Mt'!$E357</f>
        <v>0</v>
      </c>
      <c r="L357" s="10">
        <f>'prov lvl hist forec Mt'!L357*'city lvl hist forec Mt'!$E357</f>
        <v>0</v>
      </c>
      <c r="M357" s="10">
        <f>'prov lvl hist forec Mt'!M357*'city lvl hist forec Mt'!$E357</f>
        <v>0</v>
      </c>
      <c r="N357" s="10">
        <f>'prov lvl hist forec Mt'!N357*'city lvl hist forec Mt'!$E357</f>
        <v>0</v>
      </c>
      <c r="O357" s="10">
        <f>'prov lvl hist forec Mt'!O357*'city lvl hist forec Mt'!$E357</f>
        <v>0</v>
      </c>
      <c r="P357" s="10">
        <f>'prov lvl hist forec Mt'!P357*'city lvl hist forec Mt'!$E357</f>
        <v>0</v>
      </c>
      <c r="Q357" s="10">
        <f>'prov lvl hist forec Mt'!Q357*'city lvl hist forec Mt'!$E357</f>
        <v>0</v>
      </c>
      <c r="R357" s="10">
        <f>'prov lvl hist forec Mt'!R357*'city lvl hist forec Mt'!$E357</f>
        <v>0</v>
      </c>
      <c r="S357" s="10">
        <f>'prov lvl hist forec Mt'!S357*'city lvl hist forec Mt'!$E357</f>
        <v>0</v>
      </c>
      <c r="T357" s="10">
        <f>'prov lvl hist forec Mt'!T357*'city lvl hist forec Mt'!$E357</f>
        <v>0</v>
      </c>
      <c r="U357" s="10">
        <f>'prov lvl hist forec Mt'!U357*'city lvl hist forec Mt'!$E357</f>
        <v>0</v>
      </c>
    </row>
    <row r="358" spans="1:21" x14ac:dyDescent="0.25">
      <c r="A358" t="s">
        <v>1128</v>
      </c>
      <c r="B358" t="s">
        <v>1129</v>
      </c>
      <c r="C358" t="s">
        <v>1130</v>
      </c>
      <c r="D358" t="s">
        <v>54</v>
      </c>
      <c r="E358" s="5">
        <v>3.1253856985117588E-2</v>
      </c>
      <c r="F358" s="10">
        <f>'prov lvl hist forec Mt'!F358*'city lvl hist forec Mt'!$E358</f>
        <v>0.41172863496640294</v>
      </c>
      <c r="G358" s="10">
        <f>'prov lvl hist forec Mt'!G358*'city lvl hist forec Mt'!$E358</f>
        <v>0.34839473964320589</v>
      </c>
      <c r="H358" s="10">
        <f>'prov lvl hist forec Mt'!H358*'city lvl hist forec Mt'!$E358</f>
        <v>0.39343873388797246</v>
      </c>
      <c r="I358" s="10">
        <f>'prov lvl hist forec Mt'!I358*'city lvl hist forec Mt'!$E358</f>
        <v>0.35966227780084636</v>
      </c>
      <c r="J358" s="10">
        <f>'prov lvl hist forec Mt'!J358*'city lvl hist forec Mt'!$E358</f>
        <v>0.39996721063651958</v>
      </c>
      <c r="K358" s="10">
        <f>'prov lvl hist forec Mt'!K358*'city lvl hist forec Mt'!$E358</f>
        <v>0.4098973816653983</v>
      </c>
      <c r="L358" s="10">
        <f>'prov lvl hist forec Mt'!L358*'city lvl hist forec Mt'!$E358</f>
        <v>0.42007409364573617</v>
      </c>
      <c r="M358" s="10">
        <f>'prov lvl hist forec Mt'!M358*'city lvl hist forec Mt'!$E358</f>
        <v>0.4305034675638254</v>
      </c>
      <c r="N358" s="10">
        <f>'prov lvl hist forec Mt'!N358*'city lvl hist forec Mt'!$E358</f>
        <v>0.44119177637451723</v>
      </c>
      <c r="O358" s="10">
        <f>'prov lvl hist forec Mt'!O358*'city lvl hist forec Mt'!$E358</f>
        <v>0.45214544877421609</v>
      </c>
      <c r="P358" s="10">
        <f>'prov lvl hist forec Mt'!P358*'city lvl hist forec Mt'!$E358</f>
        <v>0.46337107306754693</v>
      </c>
      <c r="Q358" s="10">
        <f>'prov lvl hist forec Mt'!Q358*'city lvl hist forec Mt'!$E358</f>
        <v>0.47487540113002269</v>
      </c>
      <c r="R358" s="10">
        <f>'prov lvl hist forec Mt'!R358*'city lvl hist forec Mt'!$E358</f>
        <v>0.4866653524690937</v>
      </c>
      <c r="S358" s="10">
        <f>'prov lvl hist forec Mt'!S358*'city lvl hist forec Mt'!$E358</f>
        <v>0.49874801838602428</v>
      </c>
      <c r="T358" s="10">
        <f>'prov lvl hist forec Mt'!T358*'city lvl hist forec Mt'!$E358</f>
        <v>0.51113066624109671</v>
      </c>
      <c r="U358" s="10">
        <f>'prov lvl hist forec Mt'!U358*'city lvl hist forec Mt'!$E358</f>
        <v>0.52382074382470989</v>
      </c>
    </row>
    <row r="359" spans="1:21" x14ac:dyDescent="0.25">
      <c r="A359" t="s">
        <v>1131</v>
      </c>
      <c r="B359" t="s">
        <v>1132</v>
      </c>
      <c r="C359" t="s">
        <v>1133</v>
      </c>
      <c r="D359" t="s">
        <v>50</v>
      </c>
      <c r="E359" s="5">
        <v>1.1024868606372877E-2</v>
      </c>
      <c r="F359" s="10">
        <f>'prov lvl hist forec Mt'!F359*'city lvl hist forec Mt'!$E359</f>
        <v>0</v>
      </c>
      <c r="G359" s="10">
        <f>'prov lvl hist forec Mt'!G359*'city lvl hist forec Mt'!$E359</f>
        <v>0</v>
      </c>
      <c r="H359" s="10">
        <f>'prov lvl hist forec Mt'!H359*'city lvl hist forec Mt'!$E359</f>
        <v>0</v>
      </c>
      <c r="I359" s="10">
        <f>'prov lvl hist forec Mt'!I359*'city lvl hist forec Mt'!$E359</f>
        <v>0</v>
      </c>
      <c r="J359" s="10">
        <f>'prov lvl hist forec Mt'!J359*'city lvl hist forec Mt'!$E359</f>
        <v>0</v>
      </c>
      <c r="K359" s="10">
        <f>'prov lvl hist forec Mt'!K359*'city lvl hist forec Mt'!$E359</f>
        <v>0</v>
      </c>
      <c r="L359" s="10">
        <f>'prov lvl hist forec Mt'!L359*'city lvl hist forec Mt'!$E359</f>
        <v>0</v>
      </c>
      <c r="M359" s="10">
        <f>'prov lvl hist forec Mt'!M359*'city lvl hist forec Mt'!$E359</f>
        <v>0</v>
      </c>
      <c r="N359" s="10">
        <f>'prov lvl hist forec Mt'!N359*'city lvl hist forec Mt'!$E359</f>
        <v>0</v>
      </c>
      <c r="O359" s="10">
        <f>'prov lvl hist forec Mt'!O359*'city lvl hist forec Mt'!$E359</f>
        <v>0</v>
      </c>
      <c r="P359" s="10">
        <f>'prov lvl hist forec Mt'!P359*'city lvl hist forec Mt'!$E359</f>
        <v>0</v>
      </c>
      <c r="Q359" s="10">
        <f>'prov lvl hist forec Mt'!Q359*'city lvl hist forec Mt'!$E359</f>
        <v>0</v>
      </c>
      <c r="R359" s="10">
        <f>'prov lvl hist forec Mt'!R359*'city lvl hist forec Mt'!$E359</f>
        <v>0</v>
      </c>
      <c r="S359" s="10">
        <f>'prov lvl hist forec Mt'!S359*'city lvl hist forec Mt'!$E359</f>
        <v>0</v>
      </c>
      <c r="T359" s="10">
        <f>'prov lvl hist forec Mt'!T359*'city lvl hist forec Mt'!$E359</f>
        <v>0</v>
      </c>
      <c r="U359" s="10">
        <f>'prov lvl hist forec Mt'!U359*'city lvl hist forec Mt'!$E359</f>
        <v>0</v>
      </c>
    </row>
    <row r="360" spans="1:21" x14ac:dyDescent="0.25">
      <c r="A360" t="s">
        <v>1134</v>
      </c>
      <c r="B360" t="s">
        <v>1135</v>
      </c>
      <c r="C360" t="s">
        <v>1136</v>
      </c>
      <c r="D360" t="s">
        <v>47</v>
      </c>
      <c r="E360" s="5">
        <v>0</v>
      </c>
      <c r="F360" s="10">
        <f>'prov lvl hist forec Mt'!F360*'city lvl hist forec Mt'!$E360</f>
        <v>0</v>
      </c>
      <c r="G360" s="10">
        <f>'prov lvl hist forec Mt'!G360*'city lvl hist forec Mt'!$E360</f>
        <v>0</v>
      </c>
      <c r="H360" s="10">
        <f>'prov lvl hist forec Mt'!H360*'city lvl hist forec Mt'!$E360</f>
        <v>0</v>
      </c>
      <c r="I360" s="10">
        <f>'prov lvl hist forec Mt'!I360*'city lvl hist forec Mt'!$E360</f>
        <v>0</v>
      </c>
      <c r="J360" s="10">
        <f>'prov lvl hist forec Mt'!J360*'city lvl hist forec Mt'!$E360</f>
        <v>0</v>
      </c>
      <c r="K360" s="10">
        <f>'prov lvl hist forec Mt'!K360*'city lvl hist forec Mt'!$E360</f>
        <v>0</v>
      </c>
      <c r="L360" s="10">
        <f>'prov lvl hist forec Mt'!L360*'city lvl hist forec Mt'!$E360</f>
        <v>0</v>
      </c>
      <c r="M360" s="10">
        <f>'prov lvl hist forec Mt'!M360*'city lvl hist forec Mt'!$E360</f>
        <v>0</v>
      </c>
      <c r="N360" s="10">
        <f>'prov lvl hist forec Mt'!N360*'city lvl hist forec Mt'!$E360</f>
        <v>0</v>
      </c>
      <c r="O360" s="10">
        <f>'prov lvl hist forec Mt'!O360*'city lvl hist forec Mt'!$E360</f>
        <v>0</v>
      </c>
      <c r="P360" s="10">
        <f>'prov lvl hist forec Mt'!P360*'city lvl hist forec Mt'!$E360</f>
        <v>0</v>
      </c>
      <c r="Q360" s="10">
        <f>'prov lvl hist forec Mt'!Q360*'city lvl hist forec Mt'!$E360</f>
        <v>0</v>
      </c>
      <c r="R360" s="10">
        <f>'prov lvl hist forec Mt'!R360*'city lvl hist forec Mt'!$E360</f>
        <v>0</v>
      </c>
      <c r="S360" s="10">
        <f>'prov lvl hist forec Mt'!S360*'city lvl hist forec Mt'!$E360</f>
        <v>0</v>
      </c>
      <c r="T360" s="10">
        <f>'prov lvl hist forec Mt'!T360*'city lvl hist forec Mt'!$E360</f>
        <v>0</v>
      </c>
      <c r="U360" s="10">
        <f>'prov lvl hist forec Mt'!U360*'city lvl hist forec Mt'!$E360</f>
        <v>0</v>
      </c>
    </row>
    <row r="361" spans="1:21" x14ac:dyDescent="0.25">
      <c r="A361" t="s">
        <v>1137</v>
      </c>
      <c r="B361" t="s">
        <v>1138</v>
      </c>
      <c r="C361" t="s">
        <v>1139</v>
      </c>
      <c r="D361" t="s">
        <v>65</v>
      </c>
      <c r="E361" s="5">
        <v>0</v>
      </c>
      <c r="F361" s="10">
        <f>'prov lvl hist forec Mt'!F361*'city lvl hist forec Mt'!$E361</f>
        <v>0</v>
      </c>
      <c r="G361" s="10">
        <f>'prov lvl hist forec Mt'!G361*'city lvl hist forec Mt'!$E361</f>
        <v>0</v>
      </c>
      <c r="H361" s="10">
        <f>'prov lvl hist forec Mt'!H361*'city lvl hist forec Mt'!$E361</f>
        <v>0</v>
      </c>
      <c r="I361" s="10">
        <f>'prov lvl hist forec Mt'!I361*'city lvl hist forec Mt'!$E361</f>
        <v>0</v>
      </c>
      <c r="J361" s="10">
        <f>'prov lvl hist forec Mt'!J361*'city lvl hist forec Mt'!$E361</f>
        <v>0</v>
      </c>
      <c r="K361" s="10">
        <f>'prov lvl hist forec Mt'!K361*'city lvl hist forec Mt'!$E361</f>
        <v>0</v>
      </c>
      <c r="L361" s="10">
        <f>'prov lvl hist forec Mt'!L361*'city lvl hist forec Mt'!$E361</f>
        <v>0</v>
      </c>
      <c r="M361" s="10">
        <f>'prov lvl hist forec Mt'!M361*'city lvl hist forec Mt'!$E361</f>
        <v>0</v>
      </c>
      <c r="N361" s="10">
        <f>'prov lvl hist forec Mt'!N361*'city lvl hist forec Mt'!$E361</f>
        <v>0</v>
      </c>
      <c r="O361" s="10">
        <f>'prov lvl hist forec Mt'!O361*'city lvl hist forec Mt'!$E361</f>
        <v>0</v>
      </c>
      <c r="P361" s="10">
        <f>'prov lvl hist forec Mt'!P361*'city lvl hist forec Mt'!$E361</f>
        <v>0</v>
      </c>
      <c r="Q361" s="10">
        <f>'prov lvl hist forec Mt'!Q361*'city lvl hist forec Mt'!$E361</f>
        <v>0</v>
      </c>
      <c r="R361" s="10">
        <f>'prov lvl hist forec Mt'!R361*'city lvl hist forec Mt'!$E361</f>
        <v>0</v>
      </c>
      <c r="S361" s="10">
        <f>'prov lvl hist forec Mt'!S361*'city lvl hist forec Mt'!$E361</f>
        <v>0</v>
      </c>
      <c r="T361" s="10">
        <f>'prov lvl hist forec Mt'!T361*'city lvl hist forec Mt'!$E361</f>
        <v>0</v>
      </c>
      <c r="U361" s="10">
        <f>'prov lvl hist forec Mt'!U361*'city lvl hist forec Mt'!$E361</f>
        <v>0</v>
      </c>
    </row>
    <row r="362" spans="1:21" x14ac:dyDescent="0.25">
      <c r="A362" t="s">
        <v>1140</v>
      </c>
      <c r="B362" t="s">
        <v>1141</v>
      </c>
      <c r="C362" t="s">
        <v>1142</v>
      </c>
      <c r="D362" t="s">
        <v>54</v>
      </c>
      <c r="E362" s="5">
        <v>6.4677051384504303E-2</v>
      </c>
      <c r="F362" s="10">
        <f>'prov lvl hist forec Mt'!F362*'city lvl hist forec Mt'!$E362</f>
        <v>0.85203544934867392</v>
      </c>
      <c r="G362" s="10">
        <f>'prov lvl hist forec Mt'!G362*'city lvl hist forec Mt'!$E362</f>
        <v>0.72097163843567924</v>
      </c>
      <c r="H362" s="10">
        <f>'prov lvl hist forec Mt'!H362*'city lvl hist forec Mt'!$E362</f>
        <v>0.81418614094394048</v>
      </c>
      <c r="I362" s="10">
        <f>'prov lvl hist forec Mt'!I362*'city lvl hist forec Mt'!$E362</f>
        <v>0.74428879717053853</v>
      </c>
      <c r="J362" s="10">
        <f>'prov lvl hist forec Mt'!J362*'city lvl hist forec Mt'!$E362</f>
        <v>0.8276962375163216</v>
      </c>
      <c r="K362" s="10">
        <f>'prov lvl hist forec Mt'!K362*'city lvl hist forec Mt'!$E362</f>
        <v>0.84824583503311868</v>
      </c>
      <c r="L362" s="10">
        <f>'prov lvl hist forec Mt'!L362*'city lvl hist forec Mt'!$E362</f>
        <v>0.86930562691707836</v>
      </c>
      <c r="M362" s="10">
        <f>'prov lvl hist forec Mt'!M362*'city lvl hist forec Mt'!$E362</f>
        <v>0.89088827999985354</v>
      </c>
      <c r="N362" s="10">
        <f>'prov lvl hist forec Mt'!N362*'city lvl hist forec Mt'!$E362</f>
        <v>0.91300677559838861</v>
      </c>
      <c r="O362" s="10">
        <f>'prov lvl hist forec Mt'!O362*'city lvl hist forec Mt'!$E362</f>
        <v>0.93567441732279077</v>
      </c>
      <c r="P362" s="10">
        <f>'prov lvl hist forec Mt'!P362*'city lvl hist forec Mt'!$E362</f>
        <v>0.95890483907805191</v>
      </c>
      <c r="Q362" s="10">
        <f>'prov lvl hist forec Mt'!Q362*'city lvl hist forec Mt'!$E362</f>
        <v>0.98271201326443314</v>
      </c>
      <c r="R362" s="10">
        <f>'prov lvl hist forec Mt'!R362*'city lvl hist forec Mt'!$E362</f>
        <v>1.0071102591814411</v>
      </c>
      <c r="S362" s="10">
        <f>'prov lvl hist forec Mt'!S362*'city lvl hist forec Mt'!$E362</f>
        <v>1.0321142516404596</v>
      </c>
      <c r="T362" s="10">
        <f>'prov lvl hist forec Mt'!T362*'city lvl hist forec Mt'!$E362</f>
        <v>1.0577390297912042</v>
      </c>
      <c r="U362" s="10">
        <f>'prov lvl hist forec Mt'!U362*'city lvl hist forec Mt'!$E362</f>
        <v>1.0840000061673207</v>
      </c>
    </row>
    <row r="363" spans="1:21" x14ac:dyDescent="0.25">
      <c r="A363" t="s">
        <v>1143</v>
      </c>
      <c r="B363" t="s">
        <v>1144</v>
      </c>
      <c r="C363" t="s">
        <v>1145</v>
      </c>
      <c r="D363" t="s">
        <v>54</v>
      </c>
      <c r="E363" s="5">
        <v>0</v>
      </c>
      <c r="F363" s="10">
        <f>'prov lvl hist forec Mt'!F363*'city lvl hist forec Mt'!$E363</f>
        <v>0</v>
      </c>
      <c r="G363" s="10">
        <f>'prov lvl hist forec Mt'!G363*'city lvl hist forec Mt'!$E363</f>
        <v>0</v>
      </c>
      <c r="H363" s="10">
        <f>'prov lvl hist forec Mt'!H363*'city lvl hist forec Mt'!$E363</f>
        <v>0</v>
      </c>
      <c r="I363" s="10">
        <f>'prov lvl hist forec Mt'!I363*'city lvl hist forec Mt'!$E363</f>
        <v>0</v>
      </c>
      <c r="J363" s="10">
        <f>'prov lvl hist forec Mt'!J363*'city lvl hist forec Mt'!$E363</f>
        <v>0</v>
      </c>
      <c r="K363" s="10">
        <f>'prov lvl hist forec Mt'!K363*'city lvl hist forec Mt'!$E363</f>
        <v>0</v>
      </c>
      <c r="L363" s="10">
        <f>'prov lvl hist forec Mt'!L363*'city lvl hist forec Mt'!$E363</f>
        <v>0</v>
      </c>
      <c r="M363" s="10">
        <f>'prov lvl hist forec Mt'!M363*'city lvl hist forec Mt'!$E363</f>
        <v>0</v>
      </c>
      <c r="N363" s="10">
        <f>'prov lvl hist forec Mt'!N363*'city lvl hist forec Mt'!$E363</f>
        <v>0</v>
      </c>
      <c r="O363" s="10">
        <f>'prov lvl hist forec Mt'!O363*'city lvl hist forec Mt'!$E363</f>
        <v>0</v>
      </c>
      <c r="P363" s="10">
        <f>'prov lvl hist forec Mt'!P363*'city lvl hist forec Mt'!$E363</f>
        <v>0</v>
      </c>
      <c r="Q363" s="10">
        <f>'prov lvl hist forec Mt'!Q363*'city lvl hist forec Mt'!$E363</f>
        <v>0</v>
      </c>
      <c r="R363" s="10">
        <f>'prov lvl hist forec Mt'!R363*'city lvl hist forec Mt'!$E363</f>
        <v>0</v>
      </c>
      <c r="S363" s="10">
        <f>'prov lvl hist forec Mt'!S363*'city lvl hist forec Mt'!$E363</f>
        <v>0</v>
      </c>
      <c r="T363" s="10">
        <f>'prov lvl hist forec Mt'!T363*'city lvl hist forec Mt'!$E363</f>
        <v>0</v>
      </c>
      <c r="U363" s="10">
        <f>'prov lvl hist forec Mt'!U363*'city lvl hist forec Mt'!$E363</f>
        <v>0</v>
      </c>
    </row>
    <row r="364" spans="1:21" x14ac:dyDescent="0.25">
      <c r="A364" t="s">
        <v>1146</v>
      </c>
      <c r="B364" t="s">
        <v>1147</v>
      </c>
      <c r="C364" t="s">
        <v>1148</v>
      </c>
      <c r="D364" t="s">
        <v>65</v>
      </c>
      <c r="E364" s="5">
        <v>0</v>
      </c>
      <c r="F364" s="10">
        <f>'prov lvl hist forec Mt'!F364*'city lvl hist forec Mt'!$E364</f>
        <v>0</v>
      </c>
      <c r="G364" s="10">
        <f>'prov lvl hist forec Mt'!G364*'city lvl hist forec Mt'!$E364</f>
        <v>0</v>
      </c>
      <c r="H364" s="10">
        <f>'prov lvl hist forec Mt'!H364*'city lvl hist forec Mt'!$E364</f>
        <v>0</v>
      </c>
      <c r="I364" s="10">
        <f>'prov lvl hist forec Mt'!I364*'city lvl hist forec Mt'!$E364</f>
        <v>0</v>
      </c>
      <c r="J364" s="10">
        <f>'prov lvl hist forec Mt'!J364*'city lvl hist forec Mt'!$E364</f>
        <v>0</v>
      </c>
      <c r="K364" s="10">
        <f>'prov lvl hist forec Mt'!K364*'city lvl hist forec Mt'!$E364</f>
        <v>0</v>
      </c>
      <c r="L364" s="10">
        <f>'prov lvl hist forec Mt'!L364*'city lvl hist forec Mt'!$E364</f>
        <v>0</v>
      </c>
      <c r="M364" s="10">
        <f>'prov lvl hist forec Mt'!M364*'city lvl hist forec Mt'!$E364</f>
        <v>0</v>
      </c>
      <c r="N364" s="10">
        <f>'prov lvl hist forec Mt'!N364*'city lvl hist forec Mt'!$E364</f>
        <v>0</v>
      </c>
      <c r="O364" s="10">
        <f>'prov lvl hist forec Mt'!O364*'city lvl hist forec Mt'!$E364</f>
        <v>0</v>
      </c>
      <c r="P364" s="10">
        <f>'prov lvl hist forec Mt'!P364*'city lvl hist forec Mt'!$E364</f>
        <v>0</v>
      </c>
      <c r="Q364" s="10">
        <f>'prov lvl hist forec Mt'!Q364*'city lvl hist forec Mt'!$E364</f>
        <v>0</v>
      </c>
      <c r="R364" s="10">
        <f>'prov lvl hist forec Mt'!R364*'city lvl hist forec Mt'!$E364</f>
        <v>0</v>
      </c>
      <c r="S364" s="10">
        <f>'prov lvl hist forec Mt'!S364*'city lvl hist forec Mt'!$E364</f>
        <v>0</v>
      </c>
      <c r="T364" s="10">
        <f>'prov lvl hist forec Mt'!T364*'city lvl hist forec Mt'!$E364</f>
        <v>0</v>
      </c>
      <c r="U364" s="10">
        <f>'prov lvl hist forec Mt'!U364*'city lvl hist forec Mt'!$E364</f>
        <v>0</v>
      </c>
    </row>
    <row r="365" spans="1:21" x14ac:dyDescent="0.25">
      <c r="A365" t="s">
        <v>1149</v>
      </c>
      <c r="B365" t="s">
        <v>1150</v>
      </c>
      <c r="C365" t="s">
        <v>1151</v>
      </c>
      <c r="D365" t="s">
        <v>49</v>
      </c>
      <c r="E365" s="5">
        <v>0</v>
      </c>
      <c r="F365" s="10">
        <f>'prov lvl hist forec Mt'!F365*'city lvl hist forec Mt'!$E365</f>
        <v>0</v>
      </c>
      <c r="G365" s="10">
        <f>'prov lvl hist forec Mt'!G365*'city lvl hist forec Mt'!$E365</f>
        <v>0</v>
      </c>
      <c r="H365" s="10">
        <f>'prov lvl hist forec Mt'!H365*'city lvl hist forec Mt'!$E365</f>
        <v>0</v>
      </c>
      <c r="I365" s="10">
        <f>'prov lvl hist forec Mt'!I365*'city lvl hist forec Mt'!$E365</f>
        <v>0</v>
      </c>
      <c r="J365" s="10">
        <f>'prov lvl hist forec Mt'!J365*'city lvl hist forec Mt'!$E365</f>
        <v>0</v>
      </c>
      <c r="K365" s="10">
        <f>'prov lvl hist forec Mt'!K365*'city lvl hist forec Mt'!$E365</f>
        <v>0</v>
      </c>
      <c r="L365" s="10">
        <f>'prov lvl hist forec Mt'!L365*'city lvl hist forec Mt'!$E365</f>
        <v>0</v>
      </c>
      <c r="M365" s="10">
        <f>'prov lvl hist forec Mt'!M365*'city lvl hist forec Mt'!$E365</f>
        <v>0</v>
      </c>
      <c r="N365" s="10">
        <f>'prov lvl hist forec Mt'!N365*'city lvl hist forec Mt'!$E365</f>
        <v>0</v>
      </c>
      <c r="O365" s="10">
        <f>'prov lvl hist forec Mt'!O365*'city lvl hist forec Mt'!$E365</f>
        <v>0</v>
      </c>
      <c r="P365" s="10">
        <f>'prov lvl hist forec Mt'!P365*'city lvl hist forec Mt'!$E365</f>
        <v>0</v>
      </c>
      <c r="Q365" s="10">
        <f>'prov lvl hist forec Mt'!Q365*'city lvl hist forec Mt'!$E365</f>
        <v>0</v>
      </c>
      <c r="R365" s="10">
        <f>'prov lvl hist forec Mt'!R365*'city lvl hist forec Mt'!$E365</f>
        <v>0</v>
      </c>
      <c r="S365" s="10">
        <f>'prov lvl hist forec Mt'!S365*'city lvl hist forec Mt'!$E365</f>
        <v>0</v>
      </c>
      <c r="T365" s="10">
        <f>'prov lvl hist forec Mt'!T365*'city lvl hist forec Mt'!$E365</f>
        <v>0</v>
      </c>
      <c r="U365" s="10">
        <f>'prov lvl hist forec Mt'!U365*'city lvl hist forec Mt'!$E365</f>
        <v>0</v>
      </c>
    </row>
    <row r="366" spans="1:21" x14ac:dyDescent="0.25">
      <c r="A366" t="s">
        <v>1152</v>
      </c>
      <c r="B366" t="s">
        <v>1153</v>
      </c>
      <c r="C366" t="s">
        <v>1154</v>
      </c>
      <c r="D366" t="s">
        <v>43</v>
      </c>
      <c r="E366" s="5">
        <v>0</v>
      </c>
      <c r="F366" s="10">
        <f>'prov lvl hist forec Mt'!F366*'city lvl hist forec Mt'!$E366</f>
        <v>0</v>
      </c>
      <c r="G366" s="10">
        <f>'prov lvl hist forec Mt'!G366*'city lvl hist forec Mt'!$E366</f>
        <v>0</v>
      </c>
      <c r="H366" s="10">
        <f>'prov lvl hist forec Mt'!H366*'city lvl hist forec Mt'!$E366</f>
        <v>0</v>
      </c>
      <c r="I366" s="10">
        <f>'prov lvl hist forec Mt'!I366*'city lvl hist forec Mt'!$E366</f>
        <v>0</v>
      </c>
      <c r="J366" s="10">
        <f>'prov lvl hist forec Mt'!J366*'city lvl hist forec Mt'!$E366</f>
        <v>0</v>
      </c>
      <c r="K366" s="10">
        <f>'prov lvl hist forec Mt'!K366*'city lvl hist forec Mt'!$E366</f>
        <v>0</v>
      </c>
      <c r="L366" s="10">
        <f>'prov lvl hist forec Mt'!L366*'city lvl hist forec Mt'!$E366</f>
        <v>0</v>
      </c>
      <c r="M366" s="10">
        <f>'prov lvl hist forec Mt'!M366*'city lvl hist forec Mt'!$E366</f>
        <v>0</v>
      </c>
      <c r="N366" s="10">
        <f>'prov lvl hist forec Mt'!N366*'city lvl hist forec Mt'!$E366</f>
        <v>0</v>
      </c>
      <c r="O366" s="10">
        <f>'prov lvl hist forec Mt'!O366*'city lvl hist forec Mt'!$E366</f>
        <v>0</v>
      </c>
      <c r="P366" s="10">
        <f>'prov lvl hist forec Mt'!P366*'city lvl hist forec Mt'!$E366</f>
        <v>0</v>
      </c>
      <c r="Q366" s="10">
        <f>'prov lvl hist forec Mt'!Q366*'city lvl hist forec Mt'!$E366</f>
        <v>0</v>
      </c>
      <c r="R366" s="10">
        <f>'prov lvl hist forec Mt'!R366*'city lvl hist forec Mt'!$E366</f>
        <v>0</v>
      </c>
      <c r="S366" s="10">
        <f>'prov lvl hist forec Mt'!S366*'city lvl hist forec Mt'!$E366</f>
        <v>0</v>
      </c>
      <c r="T366" s="10">
        <f>'prov lvl hist forec Mt'!T366*'city lvl hist forec Mt'!$E366</f>
        <v>0</v>
      </c>
      <c r="U366" s="10">
        <f>'prov lvl hist forec Mt'!U366*'city lvl hist forec Mt'!$E366</f>
        <v>0</v>
      </c>
    </row>
    <row r="367" spans="1:21" x14ac:dyDescent="0.25">
      <c r="A367" t="s">
        <v>1155</v>
      </c>
      <c r="B367" t="s">
        <v>1156</v>
      </c>
      <c r="C367" t="s">
        <v>1157</v>
      </c>
      <c r="D367" t="s">
        <v>63</v>
      </c>
      <c r="E367" s="5">
        <v>0</v>
      </c>
      <c r="F367" s="10">
        <f>'prov lvl hist forec Mt'!F367*'city lvl hist forec Mt'!$E367</f>
        <v>0</v>
      </c>
      <c r="G367" s="10">
        <f>'prov lvl hist forec Mt'!G367*'city lvl hist forec Mt'!$E367</f>
        <v>0</v>
      </c>
      <c r="H367" s="10">
        <f>'prov lvl hist forec Mt'!H367*'city lvl hist forec Mt'!$E367</f>
        <v>0</v>
      </c>
      <c r="I367" s="10">
        <f>'prov lvl hist forec Mt'!I367*'city lvl hist forec Mt'!$E367</f>
        <v>0</v>
      </c>
      <c r="J367" s="10">
        <f>'prov lvl hist forec Mt'!J367*'city lvl hist forec Mt'!$E367</f>
        <v>0</v>
      </c>
      <c r="K367" s="10">
        <f>'prov lvl hist forec Mt'!K367*'city lvl hist forec Mt'!$E367</f>
        <v>0</v>
      </c>
      <c r="L367" s="10">
        <f>'prov lvl hist forec Mt'!L367*'city lvl hist forec Mt'!$E367</f>
        <v>0</v>
      </c>
      <c r="M367" s="10">
        <f>'prov lvl hist forec Mt'!M367*'city lvl hist forec Mt'!$E367</f>
        <v>0</v>
      </c>
      <c r="N367" s="10">
        <f>'prov lvl hist forec Mt'!N367*'city lvl hist forec Mt'!$E367</f>
        <v>0</v>
      </c>
      <c r="O367" s="10">
        <f>'prov lvl hist forec Mt'!O367*'city lvl hist forec Mt'!$E367</f>
        <v>0</v>
      </c>
      <c r="P367" s="10">
        <f>'prov lvl hist forec Mt'!P367*'city lvl hist forec Mt'!$E367</f>
        <v>0</v>
      </c>
      <c r="Q367" s="10">
        <f>'prov lvl hist forec Mt'!Q367*'city lvl hist forec Mt'!$E367</f>
        <v>0</v>
      </c>
      <c r="R367" s="10">
        <f>'prov lvl hist forec Mt'!R367*'city lvl hist forec Mt'!$E367</f>
        <v>0</v>
      </c>
      <c r="S367" s="10">
        <f>'prov lvl hist forec Mt'!S367*'city lvl hist forec Mt'!$E367</f>
        <v>0</v>
      </c>
      <c r="T367" s="10">
        <f>'prov lvl hist forec Mt'!T367*'city lvl hist forec Mt'!$E367</f>
        <v>0</v>
      </c>
      <c r="U367" s="10">
        <f>'prov lvl hist forec Mt'!U367*'city lvl hist forec Mt'!$E367</f>
        <v>0</v>
      </c>
    </row>
    <row r="368" spans="1:21" x14ac:dyDescent="0.25">
      <c r="A368" t="s">
        <v>1158</v>
      </c>
      <c r="B368" t="s">
        <v>1159</v>
      </c>
      <c r="C368" t="s">
        <v>1160</v>
      </c>
      <c r="D368" t="s">
        <v>63</v>
      </c>
      <c r="E368" s="5">
        <v>0</v>
      </c>
      <c r="F368" s="10">
        <f>'prov lvl hist forec Mt'!F368*'city lvl hist forec Mt'!$E368</f>
        <v>0</v>
      </c>
      <c r="G368" s="10">
        <f>'prov lvl hist forec Mt'!G368*'city lvl hist forec Mt'!$E368</f>
        <v>0</v>
      </c>
      <c r="H368" s="10">
        <f>'prov lvl hist forec Mt'!H368*'city lvl hist forec Mt'!$E368</f>
        <v>0</v>
      </c>
      <c r="I368" s="10">
        <f>'prov lvl hist forec Mt'!I368*'city lvl hist forec Mt'!$E368</f>
        <v>0</v>
      </c>
      <c r="J368" s="10">
        <f>'prov lvl hist forec Mt'!J368*'city lvl hist forec Mt'!$E368</f>
        <v>0</v>
      </c>
      <c r="K368" s="10">
        <f>'prov lvl hist forec Mt'!K368*'city lvl hist forec Mt'!$E368</f>
        <v>0</v>
      </c>
      <c r="L368" s="10">
        <f>'prov lvl hist forec Mt'!L368*'city lvl hist forec Mt'!$E368</f>
        <v>0</v>
      </c>
      <c r="M368" s="10">
        <f>'prov lvl hist forec Mt'!M368*'city lvl hist forec Mt'!$E368</f>
        <v>0</v>
      </c>
      <c r="N368" s="10">
        <f>'prov lvl hist forec Mt'!N368*'city lvl hist forec Mt'!$E368</f>
        <v>0</v>
      </c>
      <c r="O368" s="10">
        <f>'prov lvl hist forec Mt'!O368*'city lvl hist forec Mt'!$E368</f>
        <v>0</v>
      </c>
      <c r="P368" s="10">
        <f>'prov lvl hist forec Mt'!P368*'city lvl hist forec Mt'!$E368</f>
        <v>0</v>
      </c>
      <c r="Q368" s="10">
        <f>'prov lvl hist forec Mt'!Q368*'city lvl hist forec Mt'!$E368</f>
        <v>0</v>
      </c>
      <c r="R368" s="10">
        <f>'prov lvl hist forec Mt'!R368*'city lvl hist forec Mt'!$E368</f>
        <v>0</v>
      </c>
      <c r="S368" s="10">
        <f>'prov lvl hist forec Mt'!S368*'city lvl hist forec Mt'!$E368</f>
        <v>0</v>
      </c>
      <c r="T368" s="10">
        <f>'prov lvl hist forec Mt'!T368*'city lvl hist forec Mt'!$E368</f>
        <v>0</v>
      </c>
      <c r="U368" s="10">
        <f>'prov lvl hist forec Mt'!U368*'city lvl hist forec Mt'!$E368</f>
        <v>0</v>
      </c>
    </row>
    <row r="369" spans="1:21" x14ac:dyDescent="0.25">
      <c r="A369" t="s">
        <v>1161</v>
      </c>
      <c r="B369" t="s">
        <v>1162</v>
      </c>
      <c r="C369" t="s">
        <v>1163</v>
      </c>
      <c r="D369" t="s">
        <v>63</v>
      </c>
      <c r="E369" s="5">
        <v>5.8471404400210605E-2</v>
      </c>
      <c r="F369" s="10">
        <f>'prov lvl hist forec Mt'!F369*'city lvl hist forec Mt'!$E369</f>
        <v>0</v>
      </c>
      <c r="G369" s="10">
        <f>'prov lvl hist forec Mt'!G369*'city lvl hist forec Mt'!$E369</f>
        <v>0</v>
      </c>
      <c r="H369" s="10">
        <f>'prov lvl hist forec Mt'!H369*'city lvl hist forec Mt'!$E369</f>
        <v>0</v>
      </c>
      <c r="I369" s="10">
        <f>'prov lvl hist forec Mt'!I369*'city lvl hist forec Mt'!$E369</f>
        <v>0</v>
      </c>
      <c r="J369" s="10">
        <f>'prov lvl hist forec Mt'!J369*'city lvl hist forec Mt'!$E369</f>
        <v>0</v>
      </c>
      <c r="K369" s="10">
        <f>'prov lvl hist forec Mt'!K369*'city lvl hist forec Mt'!$E369</f>
        <v>0</v>
      </c>
      <c r="L369" s="10">
        <f>'prov lvl hist forec Mt'!L369*'city lvl hist forec Mt'!$E369</f>
        <v>0</v>
      </c>
      <c r="M369" s="10">
        <f>'prov lvl hist forec Mt'!M369*'city lvl hist forec Mt'!$E369</f>
        <v>0</v>
      </c>
      <c r="N369" s="10">
        <f>'prov lvl hist forec Mt'!N369*'city lvl hist forec Mt'!$E369</f>
        <v>0</v>
      </c>
      <c r="O369" s="10">
        <f>'prov lvl hist forec Mt'!O369*'city lvl hist forec Mt'!$E369</f>
        <v>0</v>
      </c>
      <c r="P369" s="10">
        <f>'prov lvl hist forec Mt'!P369*'city lvl hist forec Mt'!$E369</f>
        <v>0</v>
      </c>
      <c r="Q369" s="10">
        <f>'prov lvl hist forec Mt'!Q369*'city lvl hist forec Mt'!$E369</f>
        <v>0</v>
      </c>
      <c r="R369" s="10">
        <f>'prov lvl hist forec Mt'!R369*'city lvl hist forec Mt'!$E369</f>
        <v>0</v>
      </c>
      <c r="S369" s="10">
        <f>'prov lvl hist forec Mt'!S369*'city lvl hist forec Mt'!$E369</f>
        <v>0</v>
      </c>
      <c r="T369" s="10">
        <f>'prov lvl hist forec Mt'!T369*'city lvl hist forec Mt'!$E369</f>
        <v>0</v>
      </c>
      <c r="U369" s="10">
        <f>'prov lvl hist forec Mt'!U369*'city lvl hist forec Mt'!$E369</f>
        <v>0</v>
      </c>
    </row>
    <row r="370" spans="1:21" x14ac:dyDescent="0.25">
      <c r="A370" t="s">
        <v>1164</v>
      </c>
      <c r="B370" t="s">
        <v>1165</v>
      </c>
      <c r="C370" t="s">
        <v>1166</v>
      </c>
      <c r="D370" t="s">
        <v>63</v>
      </c>
      <c r="E370" s="5">
        <v>0</v>
      </c>
      <c r="F370" s="10">
        <f>'prov lvl hist forec Mt'!F370*'city lvl hist forec Mt'!$E370</f>
        <v>0</v>
      </c>
      <c r="G370" s="10">
        <f>'prov lvl hist forec Mt'!G370*'city lvl hist forec Mt'!$E370</f>
        <v>0</v>
      </c>
      <c r="H370" s="10">
        <f>'prov lvl hist forec Mt'!H370*'city lvl hist forec Mt'!$E370</f>
        <v>0</v>
      </c>
      <c r="I370" s="10">
        <f>'prov lvl hist forec Mt'!I370*'city lvl hist forec Mt'!$E370</f>
        <v>0</v>
      </c>
      <c r="J370" s="10">
        <f>'prov lvl hist forec Mt'!J370*'city lvl hist forec Mt'!$E370</f>
        <v>0</v>
      </c>
      <c r="K370" s="10">
        <f>'prov lvl hist forec Mt'!K370*'city lvl hist forec Mt'!$E370</f>
        <v>0</v>
      </c>
      <c r="L370" s="10">
        <f>'prov lvl hist forec Mt'!L370*'city lvl hist forec Mt'!$E370</f>
        <v>0</v>
      </c>
      <c r="M370" s="10">
        <f>'prov lvl hist forec Mt'!M370*'city lvl hist forec Mt'!$E370</f>
        <v>0</v>
      </c>
      <c r="N370" s="10">
        <f>'prov lvl hist forec Mt'!N370*'city lvl hist forec Mt'!$E370</f>
        <v>0</v>
      </c>
      <c r="O370" s="10">
        <f>'prov lvl hist forec Mt'!O370*'city lvl hist forec Mt'!$E370</f>
        <v>0</v>
      </c>
      <c r="P370" s="10">
        <f>'prov lvl hist forec Mt'!P370*'city lvl hist forec Mt'!$E370</f>
        <v>0</v>
      </c>
      <c r="Q370" s="10">
        <f>'prov lvl hist forec Mt'!Q370*'city lvl hist forec Mt'!$E370</f>
        <v>0</v>
      </c>
      <c r="R370" s="10">
        <f>'prov lvl hist forec Mt'!R370*'city lvl hist forec Mt'!$E370</f>
        <v>0</v>
      </c>
      <c r="S370" s="10">
        <f>'prov lvl hist forec Mt'!S370*'city lvl hist forec Mt'!$E370</f>
        <v>0</v>
      </c>
      <c r="T370" s="10">
        <f>'prov lvl hist forec Mt'!T370*'city lvl hist forec Mt'!$E370</f>
        <v>0</v>
      </c>
      <c r="U370" s="10">
        <f>'prov lvl hist forec Mt'!U370*'city lvl hist forec Mt'!$E370</f>
        <v>0</v>
      </c>
    </row>
    <row r="371" spans="1:21" x14ac:dyDescent="0.25">
      <c r="A371" t="s">
        <v>1167</v>
      </c>
      <c r="B371" t="s">
        <v>1168</v>
      </c>
      <c r="C371" t="s">
        <v>1169</v>
      </c>
      <c r="D371" t="s">
        <v>66</v>
      </c>
      <c r="E371" s="5">
        <v>9.6284261192822101E-2</v>
      </c>
      <c r="F371" s="10">
        <f>'prov lvl hist forec Mt'!F371*'city lvl hist forec Mt'!$E371</f>
        <v>0</v>
      </c>
      <c r="G371" s="10">
        <f>'prov lvl hist forec Mt'!G371*'city lvl hist forec Mt'!$E371</f>
        <v>0</v>
      </c>
      <c r="H371" s="10">
        <f>'prov lvl hist forec Mt'!H371*'city lvl hist forec Mt'!$E371</f>
        <v>0</v>
      </c>
      <c r="I371" s="10">
        <f>'prov lvl hist forec Mt'!I371*'city lvl hist forec Mt'!$E371</f>
        <v>0</v>
      </c>
      <c r="J371" s="10">
        <f>'prov lvl hist forec Mt'!J371*'city lvl hist forec Mt'!$E371</f>
        <v>0</v>
      </c>
      <c r="K371" s="10">
        <f>'prov lvl hist forec Mt'!K371*'city lvl hist forec Mt'!$E371</f>
        <v>0</v>
      </c>
      <c r="L371" s="10">
        <f>'prov lvl hist forec Mt'!L371*'city lvl hist forec Mt'!$E371</f>
        <v>0</v>
      </c>
      <c r="M371" s="10">
        <f>'prov lvl hist forec Mt'!M371*'city lvl hist forec Mt'!$E371</f>
        <v>0</v>
      </c>
      <c r="N371" s="10">
        <f>'prov lvl hist forec Mt'!N371*'city lvl hist forec Mt'!$E371</f>
        <v>0</v>
      </c>
      <c r="O371" s="10">
        <f>'prov lvl hist forec Mt'!O371*'city lvl hist forec Mt'!$E371</f>
        <v>0</v>
      </c>
      <c r="P371" s="10">
        <f>'prov lvl hist forec Mt'!P371*'city lvl hist forec Mt'!$E371</f>
        <v>0</v>
      </c>
      <c r="Q371" s="10">
        <f>'prov lvl hist forec Mt'!Q371*'city lvl hist forec Mt'!$E371</f>
        <v>0</v>
      </c>
      <c r="R371" s="10">
        <f>'prov lvl hist forec Mt'!R371*'city lvl hist forec Mt'!$E371</f>
        <v>0</v>
      </c>
      <c r="S371" s="10">
        <f>'prov lvl hist forec Mt'!S371*'city lvl hist forec Mt'!$E371</f>
        <v>0</v>
      </c>
      <c r="T371" s="10">
        <f>'prov lvl hist forec Mt'!T371*'city lvl hist forec Mt'!$E371</f>
        <v>0</v>
      </c>
      <c r="U371" s="10">
        <f>'prov lvl hist forec Mt'!U371*'city lvl hist forec Mt'!$E371</f>
        <v>0</v>
      </c>
    </row>
    <row r="372" spans="1:21" x14ac:dyDescent="0.25">
      <c r="A372" t="s">
        <v>1170</v>
      </c>
      <c r="B372" t="s">
        <v>1171</v>
      </c>
      <c r="C372" t="s">
        <v>1172</v>
      </c>
      <c r="D372" t="s">
        <v>44</v>
      </c>
      <c r="E372" s="5">
        <v>0</v>
      </c>
      <c r="F372" s="10">
        <f>'prov lvl hist forec Mt'!F372*'city lvl hist forec Mt'!$E372</f>
        <v>0</v>
      </c>
      <c r="G372" s="10">
        <f>'prov lvl hist forec Mt'!G372*'city lvl hist forec Mt'!$E372</f>
        <v>0</v>
      </c>
      <c r="H372" s="10">
        <f>'prov lvl hist forec Mt'!H372*'city lvl hist forec Mt'!$E372</f>
        <v>0</v>
      </c>
      <c r="I372" s="10">
        <f>'prov lvl hist forec Mt'!I372*'city lvl hist forec Mt'!$E372</f>
        <v>0</v>
      </c>
      <c r="J372" s="10">
        <f>'prov lvl hist forec Mt'!J372*'city lvl hist forec Mt'!$E372</f>
        <v>0</v>
      </c>
      <c r="K372" s="10">
        <f>'prov lvl hist forec Mt'!K372*'city lvl hist forec Mt'!$E372</f>
        <v>0</v>
      </c>
      <c r="L372" s="10">
        <f>'prov lvl hist forec Mt'!L372*'city lvl hist forec Mt'!$E372</f>
        <v>0</v>
      </c>
      <c r="M372" s="10">
        <f>'prov lvl hist forec Mt'!M372*'city lvl hist forec Mt'!$E372</f>
        <v>0</v>
      </c>
      <c r="N372" s="10">
        <f>'prov lvl hist forec Mt'!N372*'city lvl hist forec Mt'!$E372</f>
        <v>0</v>
      </c>
      <c r="O372" s="10">
        <f>'prov lvl hist forec Mt'!O372*'city lvl hist forec Mt'!$E372</f>
        <v>0</v>
      </c>
      <c r="P372" s="10">
        <f>'prov lvl hist forec Mt'!P372*'city lvl hist forec Mt'!$E372</f>
        <v>0</v>
      </c>
      <c r="Q372" s="10">
        <f>'prov lvl hist forec Mt'!Q372*'city lvl hist forec Mt'!$E372</f>
        <v>0</v>
      </c>
      <c r="R372" s="10">
        <f>'prov lvl hist forec Mt'!R372*'city lvl hist forec Mt'!$E372</f>
        <v>0</v>
      </c>
      <c r="S372" s="10">
        <f>'prov lvl hist forec Mt'!S372*'city lvl hist forec Mt'!$E372</f>
        <v>0</v>
      </c>
      <c r="T372" s="10">
        <f>'prov lvl hist forec Mt'!T372*'city lvl hist forec Mt'!$E372</f>
        <v>0</v>
      </c>
      <c r="U372" s="10">
        <f>'prov lvl hist forec Mt'!U372*'city lvl hist forec Mt'!$E372</f>
        <v>0</v>
      </c>
    </row>
    <row r="373" spans="1:21" x14ac:dyDescent="0.25">
      <c r="A373" t="s">
        <v>1173</v>
      </c>
      <c r="B373" t="s">
        <v>1174</v>
      </c>
      <c r="C373" t="s">
        <v>1175</v>
      </c>
      <c r="D373" t="s">
        <v>45</v>
      </c>
      <c r="E373" s="5">
        <v>0.18231419873898733</v>
      </c>
      <c r="F373" s="10">
        <f>'prov lvl hist forec Mt'!F373*'city lvl hist forec Mt'!$E373</f>
        <v>6.4268852073624927E-2</v>
      </c>
      <c r="G373" s="10">
        <f>'prov lvl hist forec Mt'!G373*'city lvl hist forec Mt'!$E373</f>
        <v>0</v>
      </c>
      <c r="H373" s="10">
        <f>'prov lvl hist forec Mt'!H373*'city lvl hist forec Mt'!$E373</f>
        <v>0</v>
      </c>
      <c r="I373" s="10">
        <f>'prov lvl hist forec Mt'!I373*'city lvl hist forec Mt'!$E373</f>
        <v>0</v>
      </c>
      <c r="J373" s="10">
        <f>'prov lvl hist forec Mt'!J373*'city lvl hist forec Mt'!$E373</f>
        <v>0</v>
      </c>
      <c r="K373" s="10">
        <f>'prov lvl hist forec Mt'!K373*'city lvl hist forec Mt'!$E373</f>
        <v>0</v>
      </c>
      <c r="L373" s="10">
        <f>'prov lvl hist forec Mt'!L373*'city lvl hist forec Mt'!$E373</f>
        <v>0</v>
      </c>
      <c r="M373" s="10">
        <f>'prov lvl hist forec Mt'!M373*'city lvl hist forec Mt'!$E373</f>
        <v>0</v>
      </c>
      <c r="N373" s="10">
        <f>'prov lvl hist forec Mt'!N373*'city lvl hist forec Mt'!$E373</f>
        <v>0</v>
      </c>
      <c r="O373" s="10">
        <f>'prov lvl hist forec Mt'!O373*'city lvl hist forec Mt'!$E373</f>
        <v>0</v>
      </c>
      <c r="P373" s="10">
        <f>'prov lvl hist forec Mt'!P373*'city lvl hist forec Mt'!$E373</f>
        <v>0</v>
      </c>
      <c r="Q373" s="10">
        <f>'prov lvl hist forec Mt'!Q373*'city lvl hist forec Mt'!$E373</f>
        <v>0</v>
      </c>
      <c r="R373" s="10">
        <f>'prov lvl hist forec Mt'!R373*'city lvl hist forec Mt'!$E373</f>
        <v>0</v>
      </c>
      <c r="S373" s="10">
        <f>'prov lvl hist forec Mt'!S373*'city lvl hist forec Mt'!$E373</f>
        <v>0</v>
      </c>
      <c r="T373" s="10">
        <f>'prov lvl hist forec Mt'!T373*'city lvl hist forec Mt'!$E373</f>
        <v>0</v>
      </c>
      <c r="U373" s="10">
        <f>'prov lvl hist forec Mt'!U373*'city lvl hist forec Mt'!$E373</f>
        <v>0</v>
      </c>
    </row>
    <row r="374" spans="1:21" x14ac:dyDescent="0.25">
      <c r="A374" t="s">
        <v>1176</v>
      </c>
      <c r="B374" t="s">
        <v>1177</v>
      </c>
      <c r="C374" t="s">
        <v>1178</v>
      </c>
      <c r="D374" t="s">
        <v>54</v>
      </c>
      <c r="E374" s="5">
        <v>5.2585372966222108E-2</v>
      </c>
      <c r="F374" s="10">
        <f>'prov lvl hist forec Mt'!F374*'city lvl hist forec Mt'!$E374</f>
        <v>0.69274342174444281</v>
      </c>
      <c r="G374" s="10">
        <f>'prov lvl hist forec Mt'!G374*'city lvl hist forec Mt'!$E374</f>
        <v>0.58618260563269486</v>
      </c>
      <c r="H374" s="10">
        <f>'prov lvl hist forec Mt'!H374*'city lvl hist forec Mt'!$E374</f>
        <v>0.66197021925034571</v>
      </c>
      <c r="I374" s="10">
        <f>'prov lvl hist forec Mt'!I374*'city lvl hist forec Mt'!$E374</f>
        <v>0.60514051206686081</v>
      </c>
      <c r="J374" s="10">
        <f>'prov lvl hist forec Mt'!J374*'city lvl hist forec Mt'!$E374</f>
        <v>0.67295453983794984</v>
      </c>
      <c r="K374" s="10">
        <f>'prov lvl hist forec Mt'!K374*'city lvl hist forec Mt'!$E374</f>
        <v>0.68966229361760689</v>
      </c>
      <c r="L374" s="10">
        <f>'prov lvl hist forec Mt'!L374*'city lvl hist forec Mt'!$E374</f>
        <v>0.70678485853209772</v>
      </c>
      <c r="M374" s="10">
        <f>'prov lvl hist forec Mt'!M374*'city lvl hist forec Mt'!$E374</f>
        <v>0.72433253328942648</v>
      </c>
      <c r="N374" s="10">
        <f>'prov lvl hist forec Mt'!N374*'city lvl hist forec Mt'!$E374</f>
        <v>0.74231587228838669</v>
      </c>
      <c r="O374" s="10">
        <f>'prov lvl hist forec Mt'!O374*'city lvl hist forec Mt'!$E374</f>
        <v>0.76074569196671493</v>
      </c>
      <c r="P374" s="10">
        <f>'prov lvl hist forec Mt'!P374*'city lvl hist forec Mt'!$E374</f>
        <v>0.77963307730685305</v>
      </c>
      <c r="Q374" s="10">
        <f>'prov lvl hist forec Mt'!Q374*'city lvl hist forec Mt'!$E374</f>
        <v>0.7989893885032322</v>
      </c>
      <c r="R374" s="10">
        <f>'prov lvl hist forec Mt'!R374*'city lvl hist forec Mt'!$E374</f>
        <v>0.8188262677950866</v>
      </c>
      <c r="S374" s="10">
        <f>'prov lvl hist forec Mt'!S374*'city lvl hist forec Mt'!$E374</f>
        <v>0.8391556464689125</v>
      </c>
      <c r="T374" s="10">
        <f>'prov lvl hist forec Mt'!T374*'city lvl hist forec Mt'!$E374</f>
        <v>0.85998975203477701</v>
      </c>
      <c r="U374" s="10">
        <f>'prov lvl hist forec Mt'!U374*'city lvl hist forec Mt'!$E374</f>
        <v>0.8813411155807982</v>
      </c>
    </row>
    <row r="375" spans="1:21" x14ac:dyDescent="0.25">
      <c r="A375" t="s">
        <v>1179</v>
      </c>
      <c r="B375" t="s">
        <v>1180</v>
      </c>
      <c r="C375" t="s">
        <v>1181</v>
      </c>
      <c r="D375" t="s">
        <v>37</v>
      </c>
      <c r="E375" s="5">
        <v>0</v>
      </c>
      <c r="F375" s="10">
        <f>'prov lvl hist forec Mt'!F375*'city lvl hist forec Mt'!$E375</f>
        <v>0</v>
      </c>
      <c r="G375" s="10">
        <f>'prov lvl hist forec Mt'!G375*'city lvl hist forec Mt'!$E375</f>
        <v>0</v>
      </c>
      <c r="H375" s="10">
        <f>'prov lvl hist forec Mt'!H375*'city lvl hist forec Mt'!$E375</f>
        <v>0</v>
      </c>
      <c r="I375" s="10">
        <f>'prov lvl hist forec Mt'!I375*'city lvl hist forec Mt'!$E375</f>
        <v>0</v>
      </c>
      <c r="J375" s="10">
        <f>'prov lvl hist forec Mt'!J375*'city lvl hist forec Mt'!$E375</f>
        <v>0</v>
      </c>
      <c r="K375" s="10">
        <f>'prov lvl hist forec Mt'!K375*'city lvl hist forec Mt'!$E375</f>
        <v>0</v>
      </c>
      <c r="L375" s="10">
        <f>'prov lvl hist forec Mt'!L375*'city lvl hist forec Mt'!$E375</f>
        <v>0</v>
      </c>
      <c r="M375" s="10">
        <f>'prov lvl hist forec Mt'!M375*'city lvl hist forec Mt'!$E375</f>
        <v>0</v>
      </c>
      <c r="N375" s="10">
        <f>'prov lvl hist forec Mt'!N375*'city lvl hist forec Mt'!$E375</f>
        <v>0</v>
      </c>
      <c r="O375" s="10">
        <f>'prov lvl hist forec Mt'!O375*'city lvl hist forec Mt'!$E375</f>
        <v>0</v>
      </c>
      <c r="P375" s="10">
        <f>'prov lvl hist forec Mt'!P375*'city lvl hist forec Mt'!$E375</f>
        <v>0</v>
      </c>
      <c r="Q375" s="10">
        <f>'prov lvl hist forec Mt'!Q375*'city lvl hist forec Mt'!$E375</f>
        <v>0</v>
      </c>
      <c r="R375" s="10">
        <f>'prov lvl hist forec Mt'!R375*'city lvl hist forec Mt'!$E375</f>
        <v>0</v>
      </c>
      <c r="S375" s="10">
        <f>'prov lvl hist forec Mt'!S375*'city lvl hist forec Mt'!$E375</f>
        <v>0</v>
      </c>
      <c r="T375" s="10">
        <f>'prov lvl hist forec Mt'!T375*'city lvl hist forec Mt'!$E375</f>
        <v>0</v>
      </c>
      <c r="U375" s="10">
        <f>'prov lvl hist forec Mt'!U375*'city lvl hist forec Mt'!$E375</f>
        <v>0</v>
      </c>
    </row>
    <row r="376" spans="1:21" x14ac:dyDescent="0.25">
      <c r="A376" t="s">
        <v>1182</v>
      </c>
      <c r="B376" t="s">
        <v>1183</v>
      </c>
      <c r="C376" t="s">
        <v>1184</v>
      </c>
      <c r="D376" t="s">
        <v>41</v>
      </c>
      <c r="E376" s="5">
        <v>0.14033431016171583</v>
      </c>
      <c r="F376" s="10">
        <f>'prov lvl hist forec Mt'!F376*'city lvl hist forec Mt'!$E376</f>
        <v>1.4280850058656214</v>
      </c>
      <c r="G376" s="10">
        <f>'prov lvl hist forec Mt'!G376*'city lvl hist forec Mt'!$E376</f>
        <v>1.6734465294199046</v>
      </c>
      <c r="H376" s="10">
        <f>'prov lvl hist forec Mt'!H376*'city lvl hist forec Mt'!$E376</f>
        <v>2.0256100525541552</v>
      </c>
      <c r="I376" s="10">
        <f>'prov lvl hist forec Mt'!I376*'city lvl hist forec Mt'!$E376</f>
        <v>1.8243928361690491</v>
      </c>
      <c r="J376" s="10">
        <f>'prov lvl hist forec Mt'!J376*'city lvl hist forec Mt'!$E376</f>
        <v>2.0288402727400685</v>
      </c>
      <c r="K376" s="10">
        <f>'prov lvl hist forec Mt'!K376*'city lvl hist forec Mt'!$E376</f>
        <v>2.0792112290655225</v>
      </c>
      <c r="L376" s="10">
        <f>'prov lvl hist forec Mt'!L376*'city lvl hist forec Mt'!$E376</f>
        <v>2.1308327684335313</v>
      </c>
      <c r="M376" s="10">
        <f>'prov lvl hist forec Mt'!M376*'city lvl hist forec Mt'!$E376</f>
        <v>2.1837359396480176</v>
      </c>
      <c r="N376" s="10">
        <f>'prov lvl hist forec Mt'!N376*'city lvl hist forec Mt'!$E376</f>
        <v>2.2379525623759262</v>
      </c>
      <c r="O376" s="10">
        <f>'prov lvl hist forec Mt'!O376*'city lvl hist forec Mt'!$E376</f>
        <v>2.2935152462857991</v>
      </c>
      <c r="P376" s="10">
        <f>'prov lvl hist forec Mt'!P376*'city lvl hist forec Mt'!$E376</f>
        <v>2.3504574106615093</v>
      </c>
      <c r="Q376" s="10">
        <f>'prov lvl hist forec Mt'!Q376*'city lvl hist forec Mt'!$E376</f>
        <v>2.4088133045029565</v>
      </c>
      <c r="R376" s="10">
        <f>'prov lvl hist forec Mt'!R376*'city lvl hist forec Mt'!$E376</f>
        <v>2.4686180271258089</v>
      </c>
      <c r="S376" s="10">
        <f>'prov lvl hist forec Mt'!S376*'city lvl hist forec Mt'!$E376</f>
        <v>2.5299075492726879</v>
      </c>
      <c r="T376" s="10">
        <f>'prov lvl hist forec Mt'!T376*'city lvl hist forec Mt'!$E376</f>
        <v>2.5927187347484897</v>
      </c>
      <c r="U376" s="10">
        <f>'prov lvl hist forec Mt'!U376*'city lvl hist forec Mt'!$E376</f>
        <v>2.6570893625928504</v>
      </c>
    </row>
    <row r="377" spans="1:21" x14ac:dyDescent="0.25">
      <c r="A377" t="s">
        <v>1185</v>
      </c>
      <c r="B377" t="s">
        <v>1186</v>
      </c>
      <c r="C377" t="s">
        <v>1187</v>
      </c>
      <c r="D377" t="s">
        <v>51</v>
      </c>
      <c r="E377" s="5">
        <v>0.2029239755548872</v>
      </c>
      <c r="F377" s="10">
        <f>'prov lvl hist forec Mt'!F377*'city lvl hist forec Mt'!$E377</f>
        <v>0.68282596300039433</v>
      </c>
      <c r="G377" s="10">
        <f>'prov lvl hist forec Mt'!G377*'city lvl hist forec Mt'!$E377</f>
        <v>0.40424589943152145</v>
      </c>
      <c r="H377" s="10">
        <f>'prov lvl hist forec Mt'!H377*'city lvl hist forec Mt'!$E377</f>
        <v>0.51877427827427214</v>
      </c>
      <c r="I377" s="10">
        <f>'prov lvl hist forec Mt'!I377*'city lvl hist forec Mt'!$E377</f>
        <v>0.40155715988049451</v>
      </c>
      <c r="J377" s="10">
        <f>'prov lvl hist forec Mt'!J377*'city lvl hist forec Mt'!$E377</f>
        <v>0.44655697041839282</v>
      </c>
      <c r="K377" s="10">
        <f>'prov lvl hist forec Mt'!K377*'city lvl hist forec Mt'!$E377</f>
        <v>0.4576438469734373</v>
      </c>
      <c r="L377" s="10">
        <f>'prov lvl hist forec Mt'!L377*'city lvl hist forec Mt'!$E377</f>
        <v>0.46900598254332065</v>
      </c>
      <c r="M377" s="10">
        <f>'prov lvl hist forec Mt'!M377*'city lvl hist forec Mt'!$E377</f>
        <v>0.48065021111098433</v>
      </c>
      <c r="N377" s="10">
        <f>'prov lvl hist forec Mt'!N377*'city lvl hist forec Mt'!$E377</f>
        <v>0.49258353632982649</v>
      </c>
      <c r="O377" s="10">
        <f>'prov lvl hist forec Mt'!O377*'city lvl hist forec Mt'!$E377</f>
        <v>0.5048131357361898</v>
      </c>
      <c r="P377" s="10">
        <f>'prov lvl hist forec Mt'!P377*'city lvl hist forec Mt'!$E377</f>
        <v>0.51734636506643239</v>
      </c>
      <c r="Q377" s="10">
        <f>'prov lvl hist forec Mt'!Q377*'city lvl hist forec Mt'!$E377</f>
        <v>0.5301907626811837</v>
      </c>
      <c r="R377" s="10">
        <f>'prov lvl hist forec Mt'!R377*'city lvl hist forec Mt'!$E377</f>
        <v>0.54335405409944049</v>
      </c>
      <c r="S377" s="10">
        <f>'prov lvl hist forec Mt'!S377*'city lvl hist forec Mt'!$E377</f>
        <v>0.55684415664523501</v>
      </c>
      <c r="T377" s="10">
        <f>'prov lvl hist forec Mt'!T377*'city lvl hist forec Mt'!$E377</f>
        <v>0.57066918420966717</v>
      </c>
      <c r="U377" s="10">
        <f>'prov lvl hist forec Mt'!U377*'city lvl hist forec Mt'!$E377</f>
        <v>0.58483745213116589</v>
      </c>
    </row>
    <row r="378" spans="1:21" x14ac:dyDescent="0.25">
      <c r="A378" t="s">
        <v>1188</v>
      </c>
      <c r="B378" t="s">
        <v>1189</v>
      </c>
      <c r="C378" t="s">
        <v>1190</v>
      </c>
      <c r="D378" t="s">
        <v>44</v>
      </c>
      <c r="E378" s="5">
        <v>4.6976451098677305E-2</v>
      </c>
      <c r="F378" s="10">
        <f>'prov lvl hist forec Mt'!F378*'city lvl hist forec Mt'!$E378</f>
        <v>0.13725654090170727</v>
      </c>
      <c r="G378" s="10">
        <f>'prov lvl hist forec Mt'!G378*'city lvl hist forec Mt'!$E378</f>
        <v>0.13213327455527474</v>
      </c>
      <c r="H378" s="10">
        <f>'prov lvl hist forec Mt'!H378*'city lvl hist forec Mt'!$E378</f>
        <v>0.15459300223042036</v>
      </c>
      <c r="I378" s="10">
        <f>'prov lvl hist forec Mt'!I378*'city lvl hist forec Mt'!$E378</f>
        <v>0.12889214399027099</v>
      </c>
      <c r="J378" s="10">
        <f>'prov lvl hist forec Mt'!J378*'city lvl hist forec Mt'!$E378</f>
        <v>0.14333621980032962</v>
      </c>
      <c r="K378" s="10">
        <f>'prov lvl hist forec Mt'!K378*'city lvl hist forec Mt'!$E378</f>
        <v>0.1468948944601475</v>
      </c>
      <c r="L378" s="10">
        <f>'prov lvl hist forec Mt'!L378*'city lvl hist forec Mt'!$E378</f>
        <v>0.15054192198257102</v>
      </c>
      <c r="M378" s="10">
        <f>'prov lvl hist forec Mt'!M378*'city lvl hist forec Mt'!$E378</f>
        <v>0.15427949594500664</v>
      </c>
      <c r="N378" s="10">
        <f>'prov lvl hist forec Mt'!N378*'city lvl hist forec Mt'!$E378</f>
        <v>0.15810986438582211</v>
      </c>
      <c r="O378" s="10">
        <f>'prov lvl hist forec Mt'!O378*'city lvl hist forec Mt'!$E378</f>
        <v>0.16203533115647417</v>
      </c>
      <c r="P378" s="10">
        <f>'prov lvl hist forec Mt'!P378*'city lvl hist forec Mt'!$E378</f>
        <v>0.16605825730720569</v>
      </c>
      <c r="Q378" s="10">
        <f>'prov lvl hist forec Mt'!Q378*'city lvl hist forec Mt'!$E378</f>
        <v>0.17018106250714662</v>
      </c>
      <c r="R378" s="10">
        <f>'prov lvl hist forec Mt'!R378*'city lvl hist forec Mt'!$E378</f>
        <v>0.17440622649967211</v>
      </c>
      <c r="S378" s="10">
        <f>'prov lvl hist forec Mt'!S378*'city lvl hist forec Mt'!$E378</f>
        <v>0.17873629059389357</v>
      </c>
      <c r="T378" s="10">
        <f>'prov lvl hist forec Mt'!T378*'city lvl hist forec Mt'!$E378</f>
        <v>0.18317385919317986</v>
      </c>
      <c r="U378" s="10">
        <f>'prov lvl hist forec Mt'!U378*'city lvl hist forec Mt'!$E378</f>
        <v>0.18772160136162738</v>
      </c>
    </row>
    <row r="379" spans="1:21" x14ac:dyDescent="0.25">
      <c r="A379" t="s">
        <v>1191</v>
      </c>
      <c r="B379" t="s">
        <v>1192</v>
      </c>
      <c r="C379" t="s">
        <v>1193</v>
      </c>
      <c r="D379" t="s">
        <v>41</v>
      </c>
      <c r="E379" s="5">
        <v>9.3855843496209415E-2</v>
      </c>
      <c r="F379" s="10">
        <f>'prov lvl hist forec Mt'!F379*'city lvl hist forec Mt'!$E379</f>
        <v>0.95510586580966073</v>
      </c>
      <c r="G379" s="10">
        <f>'prov lvl hist forec Mt'!G379*'city lvl hist forec Mt'!$E379</f>
        <v>1.1192041018587424</v>
      </c>
      <c r="H379" s="10">
        <f>'prov lvl hist forec Mt'!H379*'city lvl hist forec Mt'!$E379</f>
        <v>1.3547317107112991</v>
      </c>
      <c r="I379" s="10">
        <f>'prov lvl hist forec Mt'!I379*'city lvl hist forec Mt'!$E379</f>
        <v>1.220157268096228</v>
      </c>
      <c r="J379" s="10">
        <f>'prov lvl hist forec Mt'!J379*'city lvl hist forec Mt'!$E379</f>
        <v>1.3568920878840518</v>
      </c>
      <c r="K379" s="10">
        <f>'prov lvl hist forec Mt'!K379*'city lvl hist forec Mt'!$E379</f>
        <v>1.39058027567069</v>
      </c>
      <c r="L379" s="10">
        <f>'prov lvl hist forec Mt'!L379*'city lvl hist forec Mt'!$E379</f>
        <v>1.425104855685186</v>
      </c>
      <c r="M379" s="10">
        <f>'prov lvl hist forec Mt'!M379*'city lvl hist forec Mt'!$E379</f>
        <v>1.4604865934244331</v>
      </c>
      <c r="N379" s="10">
        <f>'prov lvl hist forec Mt'!N379*'city lvl hist forec Mt'!$E379</f>
        <v>1.4967467699399251</v>
      </c>
      <c r="O379" s="10">
        <f>'prov lvl hist forec Mt'!O379*'city lvl hist forec Mt'!$E379</f>
        <v>1.5339071946376697</v>
      </c>
      <c r="P379" s="10">
        <f>'prov lvl hist forec Mt'!P379*'city lvl hist forec Mt'!$E379</f>
        <v>1.57199021839589</v>
      </c>
      <c r="Q379" s="10">
        <f>'prov lvl hist forec Mt'!Q379*'city lvl hist forec Mt'!$E379</f>
        <v>1.6110187470084063</v>
      </c>
      <c r="R379" s="10">
        <f>'prov lvl hist forec Mt'!R379*'city lvl hist forec Mt'!$E379</f>
        <v>1.6510162549617815</v>
      </c>
      <c r="S379" s="10">
        <f>'prov lvl hist forec Mt'!S379*'city lvl hist forec Mt'!$E379</f>
        <v>1.6920067995545198</v>
      </c>
      <c r="T379" s="10">
        <f>'prov lvl hist forec Mt'!T379*'city lvl hist forec Mt'!$E379</f>
        <v>1.7340150353668085</v>
      </c>
      <c r="U379" s="10">
        <f>'prov lvl hist forec Mt'!U379*'city lvl hist forec Mt'!$E379</f>
        <v>1.7770662290895056</v>
      </c>
    </row>
    <row r="380" spans="1:21" x14ac:dyDescent="0.25">
      <c r="A380" t="s">
        <v>1194</v>
      </c>
      <c r="B380" t="s">
        <v>1195</v>
      </c>
      <c r="C380" t="s">
        <v>1196</v>
      </c>
      <c r="D380" t="s">
        <v>50</v>
      </c>
      <c r="E380" s="5">
        <v>0</v>
      </c>
      <c r="F380" s="10">
        <f>'prov lvl hist forec Mt'!F380*'city lvl hist forec Mt'!$E380</f>
        <v>0</v>
      </c>
      <c r="G380" s="10">
        <f>'prov lvl hist forec Mt'!G380*'city lvl hist forec Mt'!$E380</f>
        <v>0</v>
      </c>
      <c r="H380" s="10">
        <f>'prov lvl hist forec Mt'!H380*'city lvl hist forec Mt'!$E380</f>
        <v>0</v>
      </c>
      <c r="I380" s="10">
        <f>'prov lvl hist forec Mt'!I380*'city lvl hist forec Mt'!$E380</f>
        <v>0</v>
      </c>
      <c r="J380" s="10">
        <f>'prov lvl hist forec Mt'!J380*'city lvl hist forec Mt'!$E380</f>
        <v>0</v>
      </c>
      <c r="K380" s="10">
        <f>'prov lvl hist forec Mt'!K380*'city lvl hist forec Mt'!$E380</f>
        <v>0</v>
      </c>
      <c r="L380" s="10">
        <f>'prov lvl hist forec Mt'!L380*'city lvl hist forec Mt'!$E380</f>
        <v>0</v>
      </c>
      <c r="M380" s="10">
        <f>'prov lvl hist forec Mt'!M380*'city lvl hist forec Mt'!$E380</f>
        <v>0</v>
      </c>
      <c r="N380" s="10">
        <f>'prov lvl hist forec Mt'!N380*'city lvl hist forec Mt'!$E380</f>
        <v>0</v>
      </c>
      <c r="O380" s="10">
        <f>'prov lvl hist forec Mt'!O380*'city lvl hist forec Mt'!$E380</f>
        <v>0</v>
      </c>
      <c r="P380" s="10">
        <f>'prov lvl hist forec Mt'!P380*'city lvl hist forec Mt'!$E380</f>
        <v>0</v>
      </c>
      <c r="Q380" s="10">
        <f>'prov lvl hist forec Mt'!Q380*'city lvl hist forec Mt'!$E380</f>
        <v>0</v>
      </c>
      <c r="R380" s="10">
        <f>'prov lvl hist forec Mt'!R380*'city lvl hist forec Mt'!$E380</f>
        <v>0</v>
      </c>
      <c r="S380" s="10">
        <f>'prov lvl hist forec Mt'!S380*'city lvl hist forec Mt'!$E380</f>
        <v>0</v>
      </c>
      <c r="T380" s="10">
        <f>'prov lvl hist forec Mt'!T380*'city lvl hist forec Mt'!$E380</f>
        <v>0</v>
      </c>
      <c r="U380" s="10">
        <f>'prov lvl hist forec Mt'!U380*'city lvl hist forec Mt'!$E380</f>
        <v>0</v>
      </c>
    </row>
    <row r="381" spans="1:21" x14ac:dyDescent="0.25">
      <c r="A381" t="s">
        <v>1197</v>
      </c>
      <c r="B381" t="s">
        <v>1198</v>
      </c>
      <c r="C381" t="s">
        <v>1199</v>
      </c>
      <c r="D381" t="s">
        <v>47</v>
      </c>
      <c r="E381" s="5">
        <v>7.1064624440584354E-2</v>
      </c>
      <c r="F381" s="10">
        <f>'prov lvl hist forec Mt'!F381*'city lvl hist forec Mt'!$E381</f>
        <v>1.3315807395318822</v>
      </c>
      <c r="G381" s="10">
        <f>'prov lvl hist forec Mt'!G381*'city lvl hist forec Mt'!$E381</f>
        <v>1.6165427056101351</v>
      </c>
      <c r="H381" s="10">
        <f>'prov lvl hist forec Mt'!H381*'city lvl hist forec Mt'!$E381</f>
        <v>1.9154393200227553</v>
      </c>
      <c r="I381" s="10">
        <f>'prov lvl hist forec Mt'!I381*'city lvl hist forec Mt'!$E381</f>
        <v>1.9855982760032227</v>
      </c>
      <c r="J381" s="10">
        <f>'prov lvl hist forec Mt'!J381*'city lvl hist forec Mt'!$E381</f>
        <v>2.2081109221508197</v>
      </c>
      <c r="K381" s="10">
        <f>'prov lvl hist forec Mt'!K381*'city lvl hist forec Mt'!$E381</f>
        <v>2.2629327138491884</v>
      </c>
      <c r="L381" s="10">
        <f>'prov lvl hist forec Mt'!L381*'city lvl hist forec Mt'!$E381</f>
        <v>2.3191155915396013</v>
      </c>
      <c r="M381" s="10">
        <f>'prov lvl hist forec Mt'!M381*'city lvl hist forec Mt'!$E381</f>
        <v>2.3766933475338443</v>
      </c>
      <c r="N381" s="10">
        <f>'prov lvl hist forec Mt'!N381*'city lvl hist forec Mt'!$E381</f>
        <v>2.4357006131210661</v>
      </c>
      <c r="O381" s="10">
        <f>'prov lvl hist forec Mt'!O381*'city lvl hist forec Mt'!$E381</f>
        <v>2.4961728793974576</v>
      </c>
      <c r="P381" s="10">
        <f>'prov lvl hist forec Mt'!P381*'city lvl hist forec Mt'!$E381</f>
        <v>2.5581465186130781</v>
      </c>
      <c r="Q381" s="10">
        <f>'prov lvl hist forec Mt'!Q381*'city lvl hist forec Mt'!$E381</f>
        <v>2.6216588060486701</v>
      </c>
      <c r="R381" s="10">
        <f>'prov lvl hist forec Mt'!R381*'city lvl hist forec Mt'!$E381</f>
        <v>2.6867479424356229</v>
      </c>
      <c r="S381" s="10">
        <f>'prov lvl hist forec Mt'!S381*'city lvl hist forec Mt'!$E381</f>
        <v>2.7534530769325603</v>
      </c>
      <c r="T381" s="10">
        <f>'prov lvl hist forec Mt'!T381*'city lvl hist forec Mt'!$E381</f>
        <v>2.821814330672384</v>
      </c>
      <c r="U381" s="10">
        <f>'prov lvl hist forec Mt'!U381*'city lvl hist forec Mt'!$E381</f>
        <v>2.8918728208939304</v>
      </c>
    </row>
    <row r="382" spans="1:21" x14ac:dyDescent="0.25">
      <c r="A382" t="s">
        <v>1200</v>
      </c>
      <c r="B382" t="s">
        <v>1201</v>
      </c>
      <c r="C382" t="s">
        <v>1202</v>
      </c>
      <c r="D382" t="s">
        <v>63</v>
      </c>
      <c r="E382" s="5">
        <v>0</v>
      </c>
      <c r="F382" s="10">
        <f>'prov lvl hist forec Mt'!F382*'city lvl hist forec Mt'!$E382</f>
        <v>0</v>
      </c>
      <c r="G382" s="10">
        <f>'prov lvl hist forec Mt'!G382*'city lvl hist forec Mt'!$E382</f>
        <v>0</v>
      </c>
      <c r="H382" s="10">
        <f>'prov lvl hist forec Mt'!H382*'city lvl hist forec Mt'!$E382</f>
        <v>0</v>
      </c>
      <c r="I382" s="10">
        <f>'prov lvl hist forec Mt'!I382*'city lvl hist forec Mt'!$E382</f>
        <v>0</v>
      </c>
      <c r="J382" s="10">
        <f>'prov lvl hist forec Mt'!J382*'city lvl hist forec Mt'!$E382</f>
        <v>0</v>
      </c>
      <c r="K382" s="10">
        <f>'prov lvl hist forec Mt'!K382*'city lvl hist forec Mt'!$E382</f>
        <v>0</v>
      </c>
      <c r="L382" s="10">
        <f>'prov lvl hist forec Mt'!L382*'city lvl hist forec Mt'!$E382</f>
        <v>0</v>
      </c>
      <c r="M382" s="10">
        <f>'prov lvl hist forec Mt'!M382*'city lvl hist forec Mt'!$E382</f>
        <v>0</v>
      </c>
      <c r="N382" s="10">
        <f>'prov lvl hist forec Mt'!N382*'city lvl hist forec Mt'!$E382</f>
        <v>0</v>
      </c>
      <c r="O382" s="10">
        <f>'prov lvl hist forec Mt'!O382*'city lvl hist forec Mt'!$E382</f>
        <v>0</v>
      </c>
      <c r="P382" s="10">
        <f>'prov lvl hist forec Mt'!P382*'city lvl hist forec Mt'!$E382</f>
        <v>0</v>
      </c>
      <c r="Q382" s="10">
        <f>'prov lvl hist forec Mt'!Q382*'city lvl hist forec Mt'!$E382</f>
        <v>0</v>
      </c>
      <c r="R382" s="10">
        <f>'prov lvl hist forec Mt'!R382*'city lvl hist forec Mt'!$E382</f>
        <v>0</v>
      </c>
      <c r="S382" s="10">
        <f>'prov lvl hist forec Mt'!S382*'city lvl hist forec Mt'!$E382</f>
        <v>0</v>
      </c>
      <c r="T382" s="10">
        <f>'prov lvl hist forec Mt'!T382*'city lvl hist forec Mt'!$E382</f>
        <v>0</v>
      </c>
      <c r="U382" s="10">
        <f>'prov lvl hist forec Mt'!U382*'city lvl hist forec Mt'!$E382</f>
        <v>0</v>
      </c>
    </row>
    <row r="383" spans="1:21" x14ac:dyDescent="0.25">
      <c r="A383" t="s">
        <v>1203</v>
      </c>
      <c r="B383" t="s">
        <v>1204</v>
      </c>
      <c r="C383" t="s">
        <v>1205</v>
      </c>
      <c r="D383" t="s">
        <v>54</v>
      </c>
      <c r="E383" s="5">
        <v>3.245627678363211E-2</v>
      </c>
      <c r="F383" s="10">
        <f>'prov lvl hist forec Mt'!F383*'city lvl hist forec Mt'!$E383</f>
        <v>0.42756894109356997</v>
      </c>
      <c r="G383" s="10">
        <f>'prov lvl hist forec Mt'!G383*'city lvl hist forec Mt'!$E383</f>
        <v>0.36179842075830099</v>
      </c>
      <c r="H383" s="10">
        <f>'prov lvl hist forec Mt'!H383*'city lvl hist forec Mt'!$E383</f>
        <v>0.40857537841010788</v>
      </c>
      <c r="I383" s="10">
        <f>'prov lvl hist forec Mt'!I383*'city lvl hist forec Mt'!$E383</f>
        <v>0.37349945136353652</v>
      </c>
      <c r="J383" s="10">
        <f>'prov lvl hist forec Mt'!J383*'city lvl hist forec Mt'!$E383</f>
        <v>0.41535502318890272</v>
      </c>
      <c r="K383" s="10">
        <f>'prov lvl hist forec Mt'!K383*'city lvl hist forec Mt'!$E383</f>
        <v>0.42566723456094435</v>
      </c>
      <c r="L383" s="10">
        <f>'prov lvl hist forec Mt'!L383*'city lvl hist forec Mt'!$E383</f>
        <v>0.43623547197683932</v>
      </c>
      <c r="M383" s="10">
        <f>'prov lvl hist forec Mt'!M383*'city lvl hist forec Mt'!$E383</f>
        <v>0.44706609191365809</v>
      </c>
      <c r="N383" s="10">
        <f>'prov lvl hist forec Mt'!N383*'city lvl hist forec Mt'!$E383</f>
        <v>0.45816560866366868</v>
      </c>
      <c r="O383" s="10">
        <f>'prov lvl hist forec Mt'!O383*'city lvl hist forec Mt'!$E383</f>
        <v>0.46954069825248795</v>
      </c>
      <c r="P383" s="10">
        <f>'prov lvl hist forec Mt'!P383*'city lvl hist forec Mt'!$E383</f>
        <v>0.48119820245451023</v>
      </c>
      <c r="Q383" s="10">
        <f>'prov lvl hist forec Mt'!Q383*'city lvl hist forec Mt'!$E383</f>
        <v>0.49314513290802892</v>
      </c>
      <c r="R383" s="10">
        <f>'prov lvl hist forec Mt'!R383*'city lvl hist forec Mt'!$E383</f>
        <v>0.50538867533252574</v>
      </c>
      <c r="S383" s="10">
        <f>'prov lvl hist forec Mt'!S383*'city lvl hist forec Mt'!$E383</f>
        <v>0.51793619385066547</v>
      </c>
      <c r="T383" s="10">
        <f>'prov lvl hist forec Mt'!T383*'city lvl hist forec Mt'!$E383</f>
        <v>0.53079523541759444</v>
      </c>
      <c r="U383" s="10">
        <f>'prov lvl hist forec Mt'!U383*'city lvl hist forec Mt'!$E383</f>
        <v>0.54397353436020623</v>
      </c>
    </row>
    <row r="384" spans="1:21" x14ac:dyDescent="0.25">
      <c r="A384" t="s">
        <v>1206</v>
      </c>
      <c r="B384" t="s">
        <v>1207</v>
      </c>
      <c r="C384" t="s">
        <v>1208</v>
      </c>
      <c r="D384" t="s">
        <v>63</v>
      </c>
      <c r="E384" s="5">
        <v>0</v>
      </c>
      <c r="F384" s="10">
        <f>'prov lvl hist forec Mt'!F384*'city lvl hist forec Mt'!$E384</f>
        <v>0</v>
      </c>
      <c r="G384" s="10">
        <f>'prov lvl hist forec Mt'!G384*'city lvl hist forec Mt'!$E384</f>
        <v>0</v>
      </c>
      <c r="H384" s="10">
        <f>'prov lvl hist forec Mt'!H384*'city lvl hist forec Mt'!$E384</f>
        <v>0</v>
      </c>
      <c r="I384" s="10">
        <f>'prov lvl hist forec Mt'!I384*'city lvl hist forec Mt'!$E384</f>
        <v>0</v>
      </c>
      <c r="J384" s="10">
        <f>'prov lvl hist forec Mt'!J384*'city lvl hist forec Mt'!$E384</f>
        <v>0</v>
      </c>
      <c r="K384" s="10">
        <f>'prov lvl hist forec Mt'!K384*'city lvl hist forec Mt'!$E384</f>
        <v>0</v>
      </c>
      <c r="L384" s="10">
        <f>'prov lvl hist forec Mt'!L384*'city lvl hist forec Mt'!$E384</f>
        <v>0</v>
      </c>
      <c r="M384" s="10">
        <f>'prov lvl hist forec Mt'!M384*'city lvl hist forec Mt'!$E384</f>
        <v>0</v>
      </c>
      <c r="N384" s="10">
        <f>'prov lvl hist forec Mt'!N384*'city lvl hist forec Mt'!$E384</f>
        <v>0</v>
      </c>
      <c r="O384" s="10">
        <f>'prov lvl hist forec Mt'!O384*'city lvl hist forec Mt'!$E384</f>
        <v>0</v>
      </c>
      <c r="P384" s="10">
        <f>'prov lvl hist forec Mt'!P384*'city lvl hist forec Mt'!$E384</f>
        <v>0</v>
      </c>
      <c r="Q384" s="10">
        <f>'prov lvl hist forec Mt'!Q384*'city lvl hist forec Mt'!$E384</f>
        <v>0</v>
      </c>
      <c r="R384" s="10">
        <f>'prov lvl hist forec Mt'!R384*'city lvl hist forec Mt'!$E384</f>
        <v>0</v>
      </c>
      <c r="S384" s="10">
        <f>'prov lvl hist forec Mt'!S384*'city lvl hist forec Mt'!$E384</f>
        <v>0</v>
      </c>
      <c r="T384" s="10">
        <f>'prov lvl hist forec Mt'!T384*'city lvl hist forec Mt'!$E384</f>
        <v>0</v>
      </c>
      <c r="U384" s="10">
        <f>'prov lvl hist forec Mt'!U384*'city lvl hist forec Mt'!$E384</f>
        <v>0</v>
      </c>
    </row>
    <row r="385" spans="1:21" x14ac:dyDescent="0.25">
      <c r="A385" t="s">
        <v>1209</v>
      </c>
      <c r="B385" t="s">
        <v>1210</v>
      </c>
      <c r="C385" t="s">
        <v>1211</v>
      </c>
      <c r="D385" t="s">
        <v>63</v>
      </c>
      <c r="E385" s="5">
        <v>0</v>
      </c>
      <c r="F385" s="10">
        <f>'prov lvl hist forec Mt'!F385*'city lvl hist forec Mt'!$E385</f>
        <v>0</v>
      </c>
      <c r="G385" s="10">
        <f>'prov lvl hist forec Mt'!G385*'city lvl hist forec Mt'!$E385</f>
        <v>0</v>
      </c>
      <c r="H385" s="10">
        <f>'prov lvl hist forec Mt'!H385*'city lvl hist forec Mt'!$E385</f>
        <v>0</v>
      </c>
      <c r="I385" s="10">
        <f>'prov lvl hist forec Mt'!I385*'city lvl hist forec Mt'!$E385</f>
        <v>0</v>
      </c>
      <c r="J385" s="10">
        <f>'prov lvl hist forec Mt'!J385*'city lvl hist forec Mt'!$E385</f>
        <v>0</v>
      </c>
      <c r="K385" s="10">
        <f>'prov lvl hist forec Mt'!K385*'city lvl hist forec Mt'!$E385</f>
        <v>0</v>
      </c>
      <c r="L385" s="10">
        <f>'prov lvl hist forec Mt'!L385*'city lvl hist forec Mt'!$E385</f>
        <v>0</v>
      </c>
      <c r="M385" s="10">
        <f>'prov lvl hist forec Mt'!M385*'city lvl hist forec Mt'!$E385</f>
        <v>0</v>
      </c>
      <c r="N385" s="10">
        <f>'prov lvl hist forec Mt'!N385*'city lvl hist forec Mt'!$E385</f>
        <v>0</v>
      </c>
      <c r="O385" s="10">
        <f>'prov lvl hist forec Mt'!O385*'city lvl hist forec Mt'!$E385</f>
        <v>0</v>
      </c>
      <c r="P385" s="10">
        <f>'prov lvl hist forec Mt'!P385*'city lvl hist forec Mt'!$E385</f>
        <v>0</v>
      </c>
      <c r="Q385" s="10">
        <f>'prov lvl hist forec Mt'!Q385*'city lvl hist forec Mt'!$E385</f>
        <v>0</v>
      </c>
      <c r="R385" s="10">
        <f>'prov lvl hist forec Mt'!R385*'city lvl hist forec Mt'!$E385</f>
        <v>0</v>
      </c>
      <c r="S385" s="10">
        <f>'prov lvl hist forec Mt'!S385*'city lvl hist forec Mt'!$E385</f>
        <v>0</v>
      </c>
      <c r="T385" s="10">
        <f>'prov lvl hist forec Mt'!T385*'city lvl hist forec Mt'!$E385</f>
        <v>0</v>
      </c>
      <c r="U385" s="10">
        <f>'prov lvl hist forec Mt'!U385*'city lvl hist forec Mt'!$E385</f>
        <v>0</v>
      </c>
    </row>
    <row r="386" spans="1:21" x14ac:dyDescent="0.25">
      <c r="A386" t="s">
        <v>1212</v>
      </c>
      <c r="B386" t="s">
        <v>1213</v>
      </c>
      <c r="C386" t="s">
        <v>1214</v>
      </c>
      <c r="D386" t="s">
        <v>42</v>
      </c>
      <c r="E386" s="5">
        <v>0.19221472992691122</v>
      </c>
      <c r="F386" s="10">
        <f>'prov lvl hist forec Mt'!F386*'city lvl hist forec Mt'!$E386</f>
        <v>0.47613785960602784</v>
      </c>
      <c r="G386" s="10">
        <f>'prov lvl hist forec Mt'!G386*'city lvl hist forec Mt'!$E386</f>
        <v>0.43323116324494254</v>
      </c>
      <c r="H386" s="10">
        <f>'prov lvl hist forec Mt'!H386*'city lvl hist forec Mt'!$E386</f>
        <v>0.52222883631149197</v>
      </c>
      <c r="I386" s="10">
        <f>'prov lvl hist forec Mt'!I386*'city lvl hist forec Mt'!$E386</f>
        <v>0.48796194964229278</v>
      </c>
      <c r="J386" s="10">
        <f>'prov lvl hist forec Mt'!J386*'city lvl hist forec Mt'!$E386</f>
        <v>0.54264456391853044</v>
      </c>
      <c r="K386" s="10">
        <f>'prov lvl hist forec Mt'!K386*'city lvl hist forec Mt'!$E386</f>
        <v>0.55611705162327729</v>
      </c>
      <c r="L386" s="10">
        <f>'prov lvl hist forec Mt'!L386*'city lvl hist forec Mt'!$E386</f>
        <v>0.56992402701485134</v>
      </c>
      <c r="M386" s="10">
        <f>'prov lvl hist forec Mt'!M386*'city lvl hist forec Mt'!$E386</f>
        <v>0.58407379457384234</v>
      </c>
      <c r="N386" s="10">
        <f>'prov lvl hist forec Mt'!N386*'city lvl hist forec Mt'!$E386</f>
        <v>0.59857486496002299</v>
      </c>
      <c r="O386" s="10">
        <f>'prov lvl hist forec Mt'!O386*'city lvl hist forec Mt'!$E386</f>
        <v>0.61343596013125379</v>
      </c>
      <c r="P386" s="10">
        <f>'prov lvl hist forec Mt'!P386*'city lvl hist forec Mt'!$E386</f>
        <v>0.62866601858947979</v>
      </c>
      <c r="Q386" s="10">
        <f>'prov lvl hist forec Mt'!Q386*'city lvl hist forec Mt'!$E386</f>
        <v>0.64427420075697017</v>
      </c>
      <c r="R386" s="10">
        <f>'prov lvl hist forec Mt'!R386*'city lvl hist forec Mt'!$E386</f>
        <v>0.6602698944860369</v>
      </c>
      <c r="S386" s="10">
        <f>'prov lvl hist forec Mt'!S386*'city lvl hist forec Mt'!$E386</f>
        <v>0.67666272070554567</v>
      </c>
      <c r="T386" s="10">
        <f>'prov lvl hist forec Mt'!T386*'city lvl hist forec Mt'!$E386</f>
        <v>0.69346253920761503</v>
      </c>
      <c r="U386" s="10">
        <f>'prov lvl hist forec Mt'!U386*'city lvl hist forec Mt'!$E386</f>
        <v>0.71067945457798565</v>
      </c>
    </row>
    <row r="387" spans="1:21" x14ac:dyDescent="0.25">
      <c r="A387" t="s">
        <v>1215</v>
      </c>
      <c r="B387" t="s">
        <v>1216</v>
      </c>
      <c r="C387" t="s">
        <v>1217</v>
      </c>
      <c r="D387" t="s">
        <v>44</v>
      </c>
      <c r="E387" s="5">
        <v>5.7829999741691299E-2</v>
      </c>
      <c r="F387" s="10">
        <f>'prov lvl hist forec Mt'!F387*'city lvl hist forec Mt'!$E387</f>
        <v>0.16896861170329375</v>
      </c>
      <c r="G387" s="10">
        <f>'prov lvl hist forec Mt'!G387*'city lvl hist forec Mt'!$E387</f>
        <v>0.16266165397103646</v>
      </c>
      <c r="H387" s="10">
        <f>'prov lvl hist forec Mt'!H387*'city lvl hist forec Mt'!$E387</f>
        <v>0.19031052942405463</v>
      </c>
      <c r="I387" s="10">
        <f>'prov lvl hist forec Mt'!I387*'city lvl hist forec Mt'!$E387</f>
        <v>0.15867168505356258</v>
      </c>
      <c r="J387" s="10">
        <f>'prov lvl hist forec Mt'!J387*'city lvl hist forec Mt'!$E387</f>
        <v>0.17645295377073436</v>
      </c>
      <c r="K387" s="10">
        <f>'prov lvl hist forec Mt'!K387*'city lvl hist forec Mt'!$E387</f>
        <v>0.18083383291006605</v>
      </c>
      <c r="L387" s="10">
        <f>'prov lvl hist forec Mt'!L387*'city lvl hist forec Mt'!$E387</f>
        <v>0.18532347816310288</v>
      </c>
      <c r="M387" s="10">
        <f>'prov lvl hist forec Mt'!M387*'city lvl hist forec Mt'!$E387</f>
        <v>0.18992458991648287</v>
      </c>
      <c r="N387" s="10">
        <f>'prov lvl hist forec Mt'!N387*'city lvl hist forec Mt'!$E387</f>
        <v>0.19463993560059265</v>
      </c>
      <c r="O387" s="10">
        <f>'prov lvl hist forec Mt'!O387*'city lvl hist forec Mt'!$E387</f>
        <v>0.19947235135409383</v>
      </c>
      <c r="P387" s="10">
        <f>'prov lvl hist forec Mt'!P387*'city lvl hist forec Mt'!$E387</f>
        <v>0.20442474372977493</v>
      </c>
      <c r="Q387" s="10">
        <f>'prov lvl hist forec Mt'!Q387*'city lvl hist forec Mt'!$E387</f>
        <v>0.20950009144275578</v>
      </c>
      <c r="R387" s="10">
        <f>'prov lvl hist forec Mt'!R387*'city lvl hist forec Mt'!$E387</f>
        <v>0.21470144716209472</v>
      </c>
      <c r="S387" s="10">
        <f>'prov lvl hist forec Mt'!S387*'city lvl hist forec Mt'!$E387</f>
        <v>0.22003193934687759</v>
      </c>
      <c r="T387" s="10">
        <f>'prov lvl hist forec Mt'!T387*'city lvl hist forec Mt'!$E387</f>
        <v>0.22549477412789171</v>
      </c>
      <c r="U387" s="10">
        <f>'prov lvl hist forec Mt'!U387*'city lvl hist forec Mt'!$E387</f>
        <v>0.23109323723601705</v>
      </c>
    </row>
    <row r="388" spans="1:21" x14ac:dyDescent="0.25">
      <c r="A388" t="s">
        <v>1218</v>
      </c>
      <c r="B388" t="s">
        <v>1219</v>
      </c>
      <c r="C388" t="s">
        <v>1220</v>
      </c>
      <c r="D388" t="s">
        <v>43</v>
      </c>
      <c r="E388" s="5">
        <v>0</v>
      </c>
      <c r="F388" s="10">
        <f>'prov lvl hist forec Mt'!F388*'city lvl hist forec Mt'!$E388</f>
        <v>0</v>
      </c>
      <c r="G388" s="10">
        <f>'prov lvl hist forec Mt'!G388*'city lvl hist forec Mt'!$E388</f>
        <v>0</v>
      </c>
      <c r="H388" s="10">
        <f>'prov lvl hist forec Mt'!H388*'city lvl hist forec Mt'!$E388</f>
        <v>0</v>
      </c>
      <c r="I388" s="10">
        <f>'prov lvl hist forec Mt'!I388*'city lvl hist forec Mt'!$E388</f>
        <v>0</v>
      </c>
      <c r="J388" s="10">
        <f>'prov lvl hist forec Mt'!J388*'city lvl hist forec Mt'!$E388</f>
        <v>0</v>
      </c>
      <c r="K388" s="10">
        <f>'prov lvl hist forec Mt'!K388*'city lvl hist forec Mt'!$E388</f>
        <v>0</v>
      </c>
      <c r="L388" s="10">
        <f>'prov lvl hist forec Mt'!L388*'city lvl hist forec Mt'!$E388</f>
        <v>0</v>
      </c>
      <c r="M388" s="10">
        <f>'prov lvl hist forec Mt'!M388*'city lvl hist forec Mt'!$E388</f>
        <v>0</v>
      </c>
      <c r="N388" s="10">
        <f>'prov lvl hist forec Mt'!N388*'city lvl hist forec Mt'!$E388</f>
        <v>0</v>
      </c>
      <c r="O388" s="10">
        <f>'prov lvl hist forec Mt'!O388*'city lvl hist forec Mt'!$E388</f>
        <v>0</v>
      </c>
      <c r="P388" s="10">
        <f>'prov lvl hist forec Mt'!P388*'city lvl hist forec Mt'!$E388</f>
        <v>0</v>
      </c>
      <c r="Q388" s="10">
        <f>'prov lvl hist forec Mt'!Q388*'city lvl hist forec Mt'!$E388</f>
        <v>0</v>
      </c>
      <c r="R388" s="10">
        <f>'prov lvl hist forec Mt'!R388*'city lvl hist forec Mt'!$E388</f>
        <v>0</v>
      </c>
      <c r="S388" s="10">
        <f>'prov lvl hist forec Mt'!S388*'city lvl hist forec Mt'!$E388</f>
        <v>0</v>
      </c>
      <c r="T388" s="10">
        <f>'prov lvl hist forec Mt'!T388*'city lvl hist forec Mt'!$E388</f>
        <v>0</v>
      </c>
      <c r="U388" s="10">
        <f>'prov lvl hist forec Mt'!U388*'city lvl hist forec Mt'!$E388</f>
        <v>0</v>
      </c>
    </row>
    <row r="389" spans="1:21" x14ac:dyDescent="0.25">
      <c r="A389" t="s">
        <v>1221</v>
      </c>
      <c r="B389" t="s">
        <v>1222</v>
      </c>
      <c r="C389" t="s">
        <v>1223</v>
      </c>
      <c r="D389" t="s">
        <v>49</v>
      </c>
      <c r="E389" s="5">
        <v>0</v>
      </c>
      <c r="F389" s="10">
        <f>'prov lvl hist forec Mt'!F389*'city lvl hist forec Mt'!$E389</f>
        <v>0</v>
      </c>
      <c r="G389" s="10">
        <f>'prov lvl hist forec Mt'!G389*'city lvl hist forec Mt'!$E389</f>
        <v>0</v>
      </c>
      <c r="H389" s="10">
        <f>'prov lvl hist forec Mt'!H389*'city lvl hist forec Mt'!$E389</f>
        <v>0</v>
      </c>
      <c r="I389" s="10">
        <f>'prov lvl hist forec Mt'!I389*'city lvl hist forec Mt'!$E389</f>
        <v>0</v>
      </c>
      <c r="J389" s="10">
        <f>'prov lvl hist forec Mt'!J389*'city lvl hist forec Mt'!$E389</f>
        <v>0</v>
      </c>
      <c r="K389" s="10">
        <f>'prov lvl hist forec Mt'!K389*'city lvl hist forec Mt'!$E389</f>
        <v>0</v>
      </c>
      <c r="L389" s="10">
        <f>'prov lvl hist forec Mt'!L389*'city lvl hist forec Mt'!$E389</f>
        <v>0</v>
      </c>
      <c r="M389" s="10">
        <f>'prov lvl hist forec Mt'!M389*'city lvl hist forec Mt'!$E389</f>
        <v>0</v>
      </c>
      <c r="N389" s="10">
        <f>'prov lvl hist forec Mt'!N389*'city lvl hist forec Mt'!$E389</f>
        <v>0</v>
      </c>
      <c r="O389" s="10">
        <f>'prov lvl hist forec Mt'!O389*'city lvl hist forec Mt'!$E389</f>
        <v>0</v>
      </c>
      <c r="P389" s="10">
        <f>'prov lvl hist forec Mt'!P389*'city lvl hist forec Mt'!$E389</f>
        <v>0</v>
      </c>
      <c r="Q389" s="10">
        <f>'prov lvl hist forec Mt'!Q389*'city lvl hist forec Mt'!$E389</f>
        <v>0</v>
      </c>
      <c r="R389" s="10">
        <f>'prov lvl hist forec Mt'!R389*'city lvl hist forec Mt'!$E389</f>
        <v>0</v>
      </c>
      <c r="S389" s="10">
        <f>'prov lvl hist forec Mt'!S389*'city lvl hist forec Mt'!$E389</f>
        <v>0</v>
      </c>
      <c r="T389" s="10">
        <f>'prov lvl hist forec Mt'!T389*'city lvl hist forec Mt'!$E389</f>
        <v>0</v>
      </c>
      <c r="U389" s="10">
        <f>'prov lvl hist forec Mt'!U389*'city lvl hist forec Mt'!$E389</f>
        <v>0</v>
      </c>
    </row>
    <row r="390" spans="1:21" x14ac:dyDescent="0.25">
      <c r="A390" t="s">
        <v>1224</v>
      </c>
      <c r="B390" t="s">
        <v>1225</v>
      </c>
      <c r="C390" t="s">
        <v>1226</v>
      </c>
      <c r="D390" t="s">
        <v>66</v>
      </c>
      <c r="E390" s="5">
        <v>0.10540299712762344</v>
      </c>
      <c r="F390" s="10">
        <f>'prov lvl hist forec Mt'!F390*'city lvl hist forec Mt'!$E390</f>
        <v>0</v>
      </c>
      <c r="G390" s="10">
        <f>'prov lvl hist forec Mt'!G390*'city lvl hist forec Mt'!$E390</f>
        <v>0</v>
      </c>
      <c r="H390" s="10">
        <f>'prov lvl hist forec Mt'!H390*'city lvl hist forec Mt'!$E390</f>
        <v>0</v>
      </c>
      <c r="I390" s="10">
        <f>'prov lvl hist forec Mt'!I390*'city lvl hist forec Mt'!$E390</f>
        <v>0</v>
      </c>
      <c r="J390" s="10">
        <f>'prov lvl hist forec Mt'!J390*'city lvl hist forec Mt'!$E390</f>
        <v>0</v>
      </c>
      <c r="K390" s="10">
        <f>'prov lvl hist forec Mt'!K390*'city lvl hist forec Mt'!$E390</f>
        <v>0</v>
      </c>
      <c r="L390" s="10">
        <f>'prov lvl hist forec Mt'!L390*'city lvl hist forec Mt'!$E390</f>
        <v>0</v>
      </c>
      <c r="M390" s="10">
        <f>'prov lvl hist forec Mt'!M390*'city lvl hist forec Mt'!$E390</f>
        <v>0</v>
      </c>
      <c r="N390" s="10">
        <f>'prov lvl hist forec Mt'!N390*'city lvl hist forec Mt'!$E390</f>
        <v>0</v>
      </c>
      <c r="O390" s="10">
        <f>'prov lvl hist forec Mt'!O390*'city lvl hist forec Mt'!$E390</f>
        <v>0</v>
      </c>
      <c r="P390" s="10">
        <f>'prov lvl hist forec Mt'!P390*'city lvl hist forec Mt'!$E390</f>
        <v>0</v>
      </c>
      <c r="Q390" s="10">
        <f>'prov lvl hist forec Mt'!Q390*'city lvl hist forec Mt'!$E390</f>
        <v>0</v>
      </c>
      <c r="R390" s="10">
        <f>'prov lvl hist forec Mt'!R390*'city lvl hist forec Mt'!$E390</f>
        <v>0</v>
      </c>
      <c r="S390" s="10">
        <f>'prov lvl hist forec Mt'!S390*'city lvl hist forec Mt'!$E390</f>
        <v>0</v>
      </c>
      <c r="T390" s="10">
        <f>'prov lvl hist forec Mt'!T390*'city lvl hist forec Mt'!$E390</f>
        <v>0</v>
      </c>
      <c r="U390" s="10">
        <f>'prov lvl hist forec Mt'!U390*'city lvl hist forec Mt'!$E390</f>
        <v>0</v>
      </c>
    </row>
    <row r="391" spans="1:21" x14ac:dyDescent="0.25">
      <c r="A391" t="s">
        <v>1227</v>
      </c>
      <c r="B391" t="s">
        <v>1228</v>
      </c>
      <c r="C391" t="s">
        <v>1229</v>
      </c>
      <c r="D391" t="s">
        <v>62</v>
      </c>
      <c r="E391" s="5">
        <v>0.23237250393965053</v>
      </c>
      <c r="F391" s="10">
        <f>'prov lvl hist forec Mt'!F391*'city lvl hist forec Mt'!$E391</f>
        <v>0</v>
      </c>
      <c r="G391" s="10">
        <f>'prov lvl hist forec Mt'!G391*'city lvl hist forec Mt'!$E391</f>
        <v>0</v>
      </c>
      <c r="H391" s="10">
        <f>'prov lvl hist forec Mt'!H391*'city lvl hist forec Mt'!$E391</f>
        <v>0</v>
      </c>
      <c r="I391" s="10">
        <f>'prov lvl hist forec Mt'!I391*'city lvl hist forec Mt'!$E391</f>
        <v>0</v>
      </c>
      <c r="J391" s="10">
        <f>'prov lvl hist forec Mt'!J391*'city lvl hist forec Mt'!$E391</f>
        <v>0</v>
      </c>
      <c r="K391" s="10">
        <f>'prov lvl hist forec Mt'!K391*'city lvl hist forec Mt'!$E391</f>
        <v>0</v>
      </c>
      <c r="L391" s="10">
        <f>'prov lvl hist forec Mt'!L391*'city lvl hist forec Mt'!$E391</f>
        <v>0</v>
      </c>
      <c r="M391" s="10">
        <f>'prov lvl hist forec Mt'!M391*'city lvl hist forec Mt'!$E391</f>
        <v>0</v>
      </c>
      <c r="N391" s="10">
        <f>'prov lvl hist forec Mt'!N391*'city lvl hist forec Mt'!$E391</f>
        <v>0</v>
      </c>
      <c r="O391" s="10">
        <f>'prov lvl hist forec Mt'!O391*'city lvl hist forec Mt'!$E391</f>
        <v>0</v>
      </c>
      <c r="P391" s="10">
        <f>'prov lvl hist forec Mt'!P391*'city lvl hist forec Mt'!$E391</f>
        <v>0</v>
      </c>
      <c r="Q391" s="10">
        <f>'prov lvl hist forec Mt'!Q391*'city lvl hist forec Mt'!$E391</f>
        <v>0</v>
      </c>
      <c r="R391" s="10">
        <f>'prov lvl hist forec Mt'!R391*'city lvl hist forec Mt'!$E391</f>
        <v>0</v>
      </c>
      <c r="S391" s="10">
        <f>'prov lvl hist forec Mt'!S391*'city lvl hist forec Mt'!$E391</f>
        <v>0</v>
      </c>
      <c r="T391" s="10">
        <f>'prov lvl hist forec Mt'!T391*'city lvl hist forec Mt'!$E391</f>
        <v>0</v>
      </c>
      <c r="U391" s="10">
        <f>'prov lvl hist forec Mt'!U391*'city lvl hist forec Mt'!$E391</f>
        <v>0</v>
      </c>
    </row>
    <row r="392" spans="1:21" x14ac:dyDescent="0.25">
      <c r="A392" t="s">
        <v>1230</v>
      </c>
      <c r="B392" t="s">
        <v>1231</v>
      </c>
      <c r="C392" t="s">
        <v>1232</v>
      </c>
      <c r="D392" t="s">
        <v>39</v>
      </c>
      <c r="E392" s="5">
        <v>5.1431645981312918E-2</v>
      </c>
      <c r="F392" s="10">
        <f>'prov lvl hist forec Mt'!F392*'city lvl hist forec Mt'!$E392</f>
        <v>0.15792484256231434</v>
      </c>
      <c r="G392" s="10">
        <f>'prov lvl hist forec Mt'!G392*'city lvl hist forec Mt'!$E392</f>
        <v>0.13772941468437583</v>
      </c>
      <c r="H392" s="10">
        <f>'prov lvl hist forec Mt'!H392*'city lvl hist forec Mt'!$E392</f>
        <v>0.14344732083548806</v>
      </c>
      <c r="I392" s="10">
        <f>'prov lvl hist forec Mt'!I392*'city lvl hist forec Mt'!$E392</f>
        <v>9.5870789236066872E-2</v>
      </c>
      <c r="J392" s="10">
        <f>'prov lvl hist forec Mt'!J392*'city lvl hist forec Mt'!$E392</f>
        <v>0.1066143838790455</v>
      </c>
      <c r="K392" s="10">
        <f>'prov lvl hist forec Mt'!K392*'city lvl hist forec Mt'!$E392</f>
        <v>0.10926134852490386</v>
      </c>
      <c r="L392" s="10">
        <f>'prov lvl hist forec Mt'!L392*'city lvl hist forec Mt'!$E392</f>
        <v>0.11197403058694476</v>
      </c>
      <c r="M392" s="10">
        <f>'prov lvl hist forec Mt'!M392*'city lvl hist forec Mt'!$E392</f>
        <v>0.11475406166187145</v>
      </c>
      <c r="N392" s="10">
        <f>'prov lvl hist forec Mt'!N392*'city lvl hist forec Mt'!$E392</f>
        <v>0.11760311385479345</v>
      </c>
      <c r="O392" s="10">
        <f>'prov lvl hist forec Mt'!O392*'city lvl hist forec Mt'!$E392</f>
        <v>0.12052290078494783</v>
      </c>
      <c r="P392" s="10">
        <f>'prov lvl hist forec Mt'!P392*'city lvl hist forec Mt'!$E392</f>
        <v>0.12351517861638923</v>
      </c>
      <c r="Q392" s="10">
        <f>'prov lvl hist forec Mt'!Q392*'city lvl hist forec Mt'!$E392</f>
        <v>0.12658174711427017</v>
      </c>
      <c r="R392" s="10">
        <f>'prov lvl hist forec Mt'!R392*'city lvl hist forec Mt'!$E392</f>
        <v>0.12972445072734534</v>
      </c>
      <c r="S392" s="10">
        <f>'prov lvl hist forec Mt'!S392*'city lvl hist forec Mt'!$E392</f>
        <v>0.13294517969735223</v>
      </c>
      <c r="T392" s="10">
        <f>'prov lvl hist forec Mt'!T392*'city lvl hist forec Mt'!$E392</f>
        <v>0.13624587119593479</v>
      </c>
      <c r="U392" s="10">
        <f>'prov lvl hist forec Mt'!U392*'city lvl hist forec Mt'!$E392</f>
        <v>0.13962851048979363</v>
      </c>
    </row>
    <row r="393" spans="1:21" x14ac:dyDescent="0.25">
      <c r="A393" t="s">
        <v>1233</v>
      </c>
      <c r="B393" t="s">
        <v>1234</v>
      </c>
      <c r="C393" t="s">
        <v>1235</v>
      </c>
      <c r="D393" t="s">
        <v>40</v>
      </c>
      <c r="E393" s="5">
        <v>0</v>
      </c>
      <c r="F393" s="10">
        <f>'prov lvl hist forec Mt'!F393*'city lvl hist forec Mt'!$E393</f>
        <v>0</v>
      </c>
      <c r="G393" s="10">
        <f>'prov lvl hist forec Mt'!G393*'city lvl hist forec Mt'!$E393</f>
        <v>0</v>
      </c>
      <c r="H393" s="10">
        <f>'prov lvl hist forec Mt'!H393*'city lvl hist forec Mt'!$E393</f>
        <v>0</v>
      </c>
      <c r="I393" s="10">
        <f>'prov lvl hist forec Mt'!I393*'city lvl hist forec Mt'!$E393</f>
        <v>0</v>
      </c>
      <c r="J393" s="10">
        <f>'prov lvl hist forec Mt'!J393*'city lvl hist forec Mt'!$E393</f>
        <v>0</v>
      </c>
      <c r="K393" s="10">
        <f>'prov lvl hist forec Mt'!K393*'city lvl hist forec Mt'!$E393</f>
        <v>0</v>
      </c>
      <c r="L393" s="10">
        <f>'prov lvl hist forec Mt'!L393*'city lvl hist forec Mt'!$E393</f>
        <v>0</v>
      </c>
      <c r="M393" s="10">
        <f>'prov lvl hist forec Mt'!M393*'city lvl hist forec Mt'!$E393</f>
        <v>0</v>
      </c>
      <c r="N393" s="10">
        <f>'prov lvl hist forec Mt'!N393*'city lvl hist forec Mt'!$E393</f>
        <v>0</v>
      </c>
      <c r="O393" s="10">
        <f>'prov lvl hist forec Mt'!O393*'city lvl hist forec Mt'!$E393</f>
        <v>0</v>
      </c>
      <c r="P393" s="10">
        <f>'prov lvl hist forec Mt'!P393*'city lvl hist forec Mt'!$E393</f>
        <v>0</v>
      </c>
      <c r="Q393" s="10">
        <f>'prov lvl hist forec Mt'!Q393*'city lvl hist forec Mt'!$E393</f>
        <v>0</v>
      </c>
      <c r="R393" s="10">
        <f>'prov lvl hist forec Mt'!R393*'city lvl hist forec Mt'!$E393</f>
        <v>0</v>
      </c>
      <c r="S393" s="10">
        <f>'prov lvl hist forec Mt'!S393*'city lvl hist forec Mt'!$E393</f>
        <v>0</v>
      </c>
      <c r="T393" s="10">
        <f>'prov lvl hist forec Mt'!T393*'city lvl hist forec Mt'!$E393</f>
        <v>0</v>
      </c>
      <c r="U393" s="10">
        <f>'prov lvl hist forec Mt'!U393*'city lvl hist forec Mt'!$E393</f>
        <v>0</v>
      </c>
    </row>
    <row r="394" spans="1:21" x14ac:dyDescent="0.25">
      <c r="A394" t="s">
        <v>1236</v>
      </c>
      <c r="B394" t="s">
        <v>1237</v>
      </c>
      <c r="C394" t="s">
        <v>1238</v>
      </c>
      <c r="D394" t="s">
        <v>54</v>
      </c>
      <c r="E394" s="5">
        <v>2.2873828833775412E-2</v>
      </c>
      <c r="F394" s="10">
        <f>'prov lvl hist forec Mt'!F394*'city lvl hist forec Mt'!$E394</f>
        <v>0.30133273876149291</v>
      </c>
      <c r="G394" s="10">
        <f>'prov lvl hist forec Mt'!G394*'city lvl hist forec Mt'!$E394</f>
        <v>0.25498042193580028</v>
      </c>
      <c r="H394" s="10">
        <f>'prov lvl hist forec Mt'!H394*'city lvl hist forec Mt'!$E394</f>
        <v>0.28794686875978664</v>
      </c>
      <c r="I394" s="10">
        <f>'prov lvl hist forec Mt'!I394*'city lvl hist forec Mt'!$E394</f>
        <v>0.26322681979058754</v>
      </c>
      <c r="J394" s="10">
        <f>'prov lvl hist forec Mt'!J394*'city lvl hist forec Mt'!$E394</f>
        <v>0.29272487935101249</v>
      </c>
      <c r="K394" s="10">
        <f>'prov lvl hist forec Mt'!K394*'city lvl hist forec Mt'!$E394</f>
        <v>0.29999249539318124</v>
      </c>
      <c r="L394" s="10">
        <f>'prov lvl hist forec Mt'!L394*'city lvl hist forec Mt'!$E394</f>
        <v>0.30744054790201958</v>
      </c>
      <c r="M394" s="10">
        <f>'prov lvl hist forec Mt'!M394*'city lvl hist forec Mt'!$E394</f>
        <v>0.31507351665718508</v>
      </c>
      <c r="N394" s="10">
        <f>'prov lvl hist forec Mt'!N394*'city lvl hist forec Mt'!$E394</f>
        <v>0.32289599265989788</v>
      </c>
      <c r="O394" s="10">
        <f>'prov lvl hist forec Mt'!O394*'city lvl hist forec Mt'!$E394</f>
        <v>0.33091268089428982</v>
      </c>
      <c r="P394" s="10">
        <f>'prov lvl hist forec Mt'!P394*'city lvl hist forec Mt'!$E394</f>
        <v>0.33912840315731135</v>
      </c>
      <c r="Q394" s="10">
        <f>'prov lvl hist forec Mt'!Q394*'city lvl hist forec Mt'!$E394</f>
        <v>0.34754810095889704</v>
      </c>
      <c r="R394" s="10">
        <f>'prov lvl hist forec Mt'!R394*'city lvl hist forec Mt'!$E394</f>
        <v>0.35617683849413528</v>
      </c>
      <c r="S394" s="10">
        <f>'prov lvl hist forec Mt'!S394*'city lvl hist forec Mt'!$E394</f>
        <v>0.36501980568922954</v>
      </c>
      <c r="T394" s="10">
        <f>'prov lvl hist forec Mt'!T394*'city lvl hist forec Mt'!$E394</f>
        <v>0.37408232132308278</v>
      </c>
      <c r="U394" s="10">
        <f>'prov lvl hist forec Mt'!U394*'city lvl hist forec Mt'!$E394</f>
        <v>0.38336983622638326</v>
      </c>
    </row>
    <row r="395" spans="1:21" x14ac:dyDescent="0.25">
      <c r="A395" t="s">
        <v>1239</v>
      </c>
      <c r="B395" t="s">
        <v>1240</v>
      </c>
      <c r="C395" t="s">
        <v>1241</v>
      </c>
      <c r="D395" t="s">
        <v>55</v>
      </c>
      <c r="E395" s="5">
        <v>0</v>
      </c>
      <c r="F395" s="10">
        <f>'prov lvl hist forec Mt'!F395*'city lvl hist forec Mt'!$E395</f>
        <v>0</v>
      </c>
      <c r="G395" s="10">
        <f>'prov lvl hist forec Mt'!G395*'city lvl hist forec Mt'!$E395</f>
        <v>0</v>
      </c>
      <c r="H395" s="10">
        <f>'prov lvl hist forec Mt'!H395*'city lvl hist forec Mt'!$E395</f>
        <v>0</v>
      </c>
      <c r="I395" s="10">
        <f>'prov lvl hist forec Mt'!I395*'city lvl hist forec Mt'!$E395</f>
        <v>0</v>
      </c>
      <c r="J395" s="10">
        <f>'prov lvl hist forec Mt'!J395*'city lvl hist forec Mt'!$E395</f>
        <v>0</v>
      </c>
      <c r="K395" s="10">
        <f>'prov lvl hist forec Mt'!K395*'city lvl hist forec Mt'!$E395</f>
        <v>0</v>
      </c>
      <c r="L395" s="10">
        <f>'prov lvl hist forec Mt'!L395*'city lvl hist forec Mt'!$E395</f>
        <v>0</v>
      </c>
      <c r="M395" s="10">
        <f>'prov lvl hist forec Mt'!M395*'city lvl hist forec Mt'!$E395</f>
        <v>0</v>
      </c>
      <c r="N395" s="10">
        <f>'prov lvl hist forec Mt'!N395*'city lvl hist forec Mt'!$E395</f>
        <v>0</v>
      </c>
      <c r="O395" s="10">
        <f>'prov lvl hist forec Mt'!O395*'city lvl hist forec Mt'!$E395</f>
        <v>0</v>
      </c>
      <c r="P395" s="10">
        <f>'prov lvl hist forec Mt'!P395*'city lvl hist forec Mt'!$E395</f>
        <v>0</v>
      </c>
      <c r="Q395" s="10">
        <f>'prov lvl hist forec Mt'!Q395*'city lvl hist forec Mt'!$E395</f>
        <v>0</v>
      </c>
      <c r="R395" s="10">
        <f>'prov lvl hist forec Mt'!R395*'city lvl hist forec Mt'!$E395</f>
        <v>0</v>
      </c>
      <c r="S395" s="10">
        <f>'prov lvl hist forec Mt'!S395*'city lvl hist forec Mt'!$E395</f>
        <v>0</v>
      </c>
      <c r="T395" s="10">
        <f>'prov lvl hist forec Mt'!T395*'city lvl hist forec Mt'!$E395</f>
        <v>0</v>
      </c>
      <c r="U395" s="10">
        <f>'prov lvl hist forec Mt'!U395*'city lvl hist forec Mt'!$E395</f>
        <v>0</v>
      </c>
    </row>
    <row r="396" spans="1:21" x14ac:dyDescent="0.25">
      <c r="A396" t="s">
        <v>1242</v>
      </c>
      <c r="B396" t="s">
        <v>1243</v>
      </c>
      <c r="C396" t="s">
        <v>1244</v>
      </c>
      <c r="D396" t="s">
        <v>54</v>
      </c>
      <c r="E396" s="5">
        <v>0</v>
      </c>
      <c r="F396" s="10">
        <f>'prov lvl hist forec Mt'!F396*'city lvl hist forec Mt'!$E396</f>
        <v>0</v>
      </c>
      <c r="G396" s="10">
        <f>'prov lvl hist forec Mt'!G396*'city lvl hist forec Mt'!$E396</f>
        <v>0</v>
      </c>
      <c r="H396" s="10">
        <f>'prov lvl hist forec Mt'!H396*'city lvl hist forec Mt'!$E396</f>
        <v>0</v>
      </c>
      <c r="I396" s="10">
        <f>'prov lvl hist forec Mt'!I396*'city lvl hist forec Mt'!$E396</f>
        <v>0</v>
      </c>
      <c r="J396" s="10">
        <f>'prov lvl hist forec Mt'!J396*'city lvl hist forec Mt'!$E396</f>
        <v>0</v>
      </c>
      <c r="K396" s="10">
        <f>'prov lvl hist forec Mt'!K396*'city lvl hist forec Mt'!$E396</f>
        <v>0</v>
      </c>
      <c r="L396" s="10">
        <f>'prov lvl hist forec Mt'!L396*'city lvl hist forec Mt'!$E396</f>
        <v>0</v>
      </c>
      <c r="M396" s="10">
        <f>'prov lvl hist forec Mt'!M396*'city lvl hist forec Mt'!$E396</f>
        <v>0</v>
      </c>
      <c r="N396" s="10">
        <f>'prov lvl hist forec Mt'!N396*'city lvl hist forec Mt'!$E396</f>
        <v>0</v>
      </c>
      <c r="O396" s="10">
        <f>'prov lvl hist forec Mt'!O396*'city lvl hist forec Mt'!$E396</f>
        <v>0</v>
      </c>
      <c r="P396" s="10">
        <f>'prov lvl hist forec Mt'!P396*'city lvl hist forec Mt'!$E396</f>
        <v>0</v>
      </c>
      <c r="Q396" s="10">
        <f>'prov lvl hist forec Mt'!Q396*'city lvl hist forec Mt'!$E396</f>
        <v>0</v>
      </c>
      <c r="R396" s="10">
        <f>'prov lvl hist forec Mt'!R396*'city lvl hist forec Mt'!$E396</f>
        <v>0</v>
      </c>
      <c r="S396" s="10">
        <f>'prov lvl hist forec Mt'!S396*'city lvl hist forec Mt'!$E396</f>
        <v>0</v>
      </c>
      <c r="T396" s="10">
        <f>'prov lvl hist forec Mt'!T396*'city lvl hist forec Mt'!$E396</f>
        <v>0</v>
      </c>
      <c r="U396" s="10">
        <f>'prov lvl hist forec Mt'!U396*'city lvl hist forec Mt'!$E396</f>
        <v>0</v>
      </c>
    </row>
    <row r="397" spans="1:21" x14ac:dyDescent="0.25">
      <c r="A397" t="s">
        <v>1245</v>
      </c>
      <c r="B397" t="s">
        <v>1246</v>
      </c>
      <c r="C397" t="s">
        <v>1247</v>
      </c>
      <c r="D397" t="s">
        <v>47</v>
      </c>
      <c r="E397" s="5">
        <v>4.4197026074241037E-2</v>
      </c>
      <c r="F397" s="10">
        <f>'prov lvl hist forec Mt'!F397*'city lvl hist forec Mt'!$E397</f>
        <v>0.82814634043767599</v>
      </c>
      <c r="G397" s="10">
        <f>'prov lvl hist forec Mt'!G397*'city lvl hist forec Mt'!$E397</f>
        <v>1.0053719508460939</v>
      </c>
      <c r="H397" s="10">
        <f>'prov lvl hist forec Mt'!H397*'city lvl hist forec Mt'!$E397</f>
        <v>1.1912638986990207</v>
      </c>
      <c r="I397" s="10">
        <f>'prov lvl hist forec Mt'!I397*'city lvl hist forec Mt'!$E397</f>
        <v>1.2348976648832464</v>
      </c>
      <c r="J397" s="10">
        <f>'prov lvl hist forec Mt'!J397*'city lvl hist forec Mt'!$E397</f>
        <v>1.373284341813567</v>
      </c>
      <c r="K397" s="10">
        <f>'prov lvl hist forec Mt'!K397*'city lvl hist forec Mt'!$E397</f>
        <v>1.4073795076742575</v>
      </c>
      <c r="L397" s="10">
        <f>'prov lvl hist forec Mt'!L397*'city lvl hist forec Mt'!$E397</f>
        <v>1.442321169995785</v>
      </c>
      <c r="M397" s="10">
        <f>'prov lvl hist forec Mt'!M397*'city lvl hist forec Mt'!$E397</f>
        <v>1.478130345137511</v>
      </c>
      <c r="N397" s="10">
        <f>'prov lvl hist forec Mt'!N397*'city lvl hist forec Mt'!$E397</f>
        <v>1.5148285712416754</v>
      </c>
      <c r="O397" s="10">
        <f>'prov lvl hist forec Mt'!O397*'city lvl hist forec Mt'!$E397</f>
        <v>1.5524379211879444</v>
      </c>
      <c r="P397" s="10">
        <f>'prov lvl hist forec Mt'!P397*'city lvl hist forec Mt'!$E397</f>
        <v>1.590981015869581</v>
      </c>
      <c r="Q397" s="10">
        <f>'prov lvl hist forec Mt'!Q397*'city lvl hist forec Mt'!$E397</f>
        <v>1.6304810377992329</v>
      </c>
      <c r="R397" s="10">
        <f>'prov lvl hist forec Mt'!R397*'city lvl hist forec Mt'!$E397</f>
        <v>1.6709617450525183</v>
      </c>
      <c r="S397" s="10">
        <f>'prov lvl hist forec Mt'!S397*'city lvl hist forec Mt'!$E397</f>
        <v>1.7124474855577931</v>
      </c>
      <c r="T397" s="10">
        <f>'prov lvl hist forec Mt'!T397*'city lvl hist forec Mt'!$E397</f>
        <v>1.7549632117406972</v>
      </c>
      <c r="U397" s="10">
        <f>'prov lvl hist forec Mt'!U397*'city lvl hist forec Mt'!$E397</f>
        <v>1.7985344955322899</v>
      </c>
    </row>
    <row r="398" spans="1:21" x14ac:dyDescent="0.25">
      <c r="A398" t="s">
        <v>1248</v>
      </c>
      <c r="B398" t="s">
        <v>1249</v>
      </c>
      <c r="C398" t="s">
        <v>1250</v>
      </c>
      <c r="D398" t="s">
        <v>46</v>
      </c>
      <c r="E398" s="5">
        <v>0</v>
      </c>
      <c r="F398" s="10">
        <f>'prov lvl hist forec Mt'!F398*'city lvl hist forec Mt'!$E398</f>
        <v>0</v>
      </c>
      <c r="G398" s="10">
        <f>'prov lvl hist forec Mt'!G398*'city lvl hist forec Mt'!$E398</f>
        <v>0</v>
      </c>
      <c r="H398" s="10">
        <f>'prov lvl hist forec Mt'!H398*'city lvl hist forec Mt'!$E398</f>
        <v>0</v>
      </c>
      <c r="I398" s="10">
        <f>'prov lvl hist forec Mt'!I398*'city lvl hist forec Mt'!$E398</f>
        <v>0</v>
      </c>
      <c r="J398" s="10">
        <f>'prov lvl hist forec Mt'!J398*'city lvl hist forec Mt'!$E398</f>
        <v>0</v>
      </c>
      <c r="K398" s="10">
        <f>'prov lvl hist forec Mt'!K398*'city lvl hist forec Mt'!$E398</f>
        <v>0</v>
      </c>
      <c r="L398" s="10">
        <f>'prov lvl hist forec Mt'!L398*'city lvl hist forec Mt'!$E398</f>
        <v>0</v>
      </c>
      <c r="M398" s="10">
        <f>'prov lvl hist forec Mt'!M398*'city lvl hist forec Mt'!$E398</f>
        <v>0</v>
      </c>
      <c r="N398" s="10">
        <f>'prov lvl hist forec Mt'!N398*'city lvl hist forec Mt'!$E398</f>
        <v>0</v>
      </c>
      <c r="O398" s="10">
        <f>'prov lvl hist forec Mt'!O398*'city lvl hist forec Mt'!$E398</f>
        <v>0</v>
      </c>
      <c r="P398" s="10">
        <f>'prov lvl hist forec Mt'!P398*'city lvl hist forec Mt'!$E398</f>
        <v>0</v>
      </c>
      <c r="Q398" s="10">
        <f>'prov lvl hist forec Mt'!Q398*'city lvl hist forec Mt'!$E398</f>
        <v>0</v>
      </c>
      <c r="R398" s="10">
        <f>'prov lvl hist forec Mt'!R398*'city lvl hist forec Mt'!$E398</f>
        <v>0</v>
      </c>
      <c r="S398" s="10">
        <f>'prov lvl hist forec Mt'!S398*'city lvl hist forec Mt'!$E398</f>
        <v>0</v>
      </c>
      <c r="T398" s="10">
        <f>'prov lvl hist forec Mt'!T398*'city lvl hist forec Mt'!$E398</f>
        <v>0</v>
      </c>
      <c r="U398" s="10">
        <f>'prov lvl hist forec Mt'!U398*'city lvl hist forec Mt'!$E398</f>
        <v>0</v>
      </c>
    </row>
    <row r="399" spans="1:21" x14ac:dyDescent="0.25">
      <c r="A399" t="s">
        <v>1251</v>
      </c>
      <c r="B399" t="s">
        <v>1252</v>
      </c>
      <c r="C399" t="s">
        <v>1253</v>
      </c>
      <c r="D399" t="s">
        <v>51</v>
      </c>
      <c r="E399" s="5">
        <v>0</v>
      </c>
      <c r="F399" s="10">
        <f>'prov lvl hist forec Mt'!F399*'city lvl hist forec Mt'!$E399</f>
        <v>0</v>
      </c>
      <c r="G399" s="10">
        <f>'prov lvl hist forec Mt'!G399*'city lvl hist forec Mt'!$E399</f>
        <v>0</v>
      </c>
      <c r="H399" s="10">
        <f>'prov lvl hist forec Mt'!H399*'city lvl hist forec Mt'!$E399</f>
        <v>0</v>
      </c>
      <c r="I399" s="10">
        <f>'prov lvl hist forec Mt'!I399*'city lvl hist forec Mt'!$E399</f>
        <v>0</v>
      </c>
      <c r="J399" s="10">
        <f>'prov lvl hist forec Mt'!J399*'city lvl hist forec Mt'!$E399</f>
        <v>0</v>
      </c>
      <c r="K399" s="10">
        <f>'prov lvl hist forec Mt'!K399*'city lvl hist forec Mt'!$E399</f>
        <v>0</v>
      </c>
      <c r="L399" s="10">
        <f>'prov lvl hist forec Mt'!L399*'city lvl hist forec Mt'!$E399</f>
        <v>0</v>
      </c>
      <c r="M399" s="10">
        <f>'prov lvl hist forec Mt'!M399*'city lvl hist forec Mt'!$E399</f>
        <v>0</v>
      </c>
      <c r="N399" s="10">
        <f>'prov lvl hist forec Mt'!N399*'city lvl hist forec Mt'!$E399</f>
        <v>0</v>
      </c>
      <c r="O399" s="10">
        <f>'prov lvl hist forec Mt'!O399*'city lvl hist forec Mt'!$E399</f>
        <v>0</v>
      </c>
      <c r="P399" s="10">
        <f>'prov lvl hist forec Mt'!P399*'city lvl hist forec Mt'!$E399</f>
        <v>0</v>
      </c>
      <c r="Q399" s="10">
        <f>'prov lvl hist forec Mt'!Q399*'city lvl hist forec Mt'!$E399</f>
        <v>0</v>
      </c>
      <c r="R399" s="10">
        <f>'prov lvl hist forec Mt'!R399*'city lvl hist forec Mt'!$E399</f>
        <v>0</v>
      </c>
      <c r="S399" s="10">
        <f>'prov lvl hist forec Mt'!S399*'city lvl hist forec Mt'!$E399</f>
        <v>0</v>
      </c>
      <c r="T399" s="10">
        <f>'prov lvl hist forec Mt'!T399*'city lvl hist forec Mt'!$E399</f>
        <v>0</v>
      </c>
      <c r="U399" s="10">
        <f>'prov lvl hist forec Mt'!U399*'city lvl hist forec Mt'!$E399</f>
        <v>0</v>
      </c>
    </row>
    <row r="400" spans="1:21" x14ac:dyDescent="0.25">
      <c r="A400" t="s">
        <v>1254</v>
      </c>
      <c r="B400" t="s">
        <v>1255</v>
      </c>
      <c r="C400" t="s">
        <v>1256</v>
      </c>
      <c r="D400" t="s">
        <v>42</v>
      </c>
      <c r="E400" s="5">
        <v>0</v>
      </c>
      <c r="F400" s="10">
        <f>'prov lvl hist forec Mt'!F400*'city lvl hist forec Mt'!$E400</f>
        <v>0</v>
      </c>
      <c r="G400" s="10">
        <f>'prov lvl hist forec Mt'!G400*'city lvl hist forec Mt'!$E400</f>
        <v>0</v>
      </c>
      <c r="H400" s="10">
        <f>'prov lvl hist forec Mt'!H400*'city lvl hist forec Mt'!$E400</f>
        <v>0</v>
      </c>
      <c r="I400" s="10">
        <f>'prov lvl hist forec Mt'!I400*'city lvl hist forec Mt'!$E400</f>
        <v>0</v>
      </c>
      <c r="J400" s="10">
        <f>'prov lvl hist forec Mt'!J400*'city lvl hist forec Mt'!$E400</f>
        <v>0</v>
      </c>
      <c r="K400" s="10">
        <f>'prov lvl hist forec Mt'!K400*'city lvl hist forec Mt'!$E400</f>
        <v>0</v>
      </c>
      <c r="L400" s="10">
        <f>'prov lvl hist forec Mt'!L400*'city lvl hist forec Mt'!$E400</f>
        <v>0</v>
      </c>
      <c r="M400" s="10">
        <f>'prov lvl hist forec Mt'!M400*'city lvl hist forec Mt'!$E400</f>
        <v>0</v>
      </c>
      <c r="N400" s="10">
        <f>'prov lvl hist forec Mt'!N400*'city lvl hist forec Mt'!$E400</f>
        <v>0</v>
      </c>
      <c r="O400" s="10">
        <f>'prov lvl hist forec Mt'!O400*'city lvl hist forec Mt'!$E400</f>
        <v>0</v>
      </c>
      <c r="P400" s="10">
        <f>'prov lvl hist forec Mt'!P400*'city lvl hist forec Mt'!$E400</f>
        <v>0</v>
      </c>
      <c r="Q400" s="10">
        <f>'prov lvl hist forec Mt'!Q400*'city lvl hist forec Mt'!$E400</f>
        <v>0</v>
      </c>
      <c r="R400" s="10">
        <f>'prov lvl hist forec Mt'!R400*'city lvl hist forec Mt'!$E400</f>
        <v>0</v>
      </c>
      <c r="S400" s="10">
        <f>'prov lvl hist forec Mt'!S400*'city lvl hist forec Mt'!$E400</f>
        <v>0</v>
      </c>
      <c r="T400" s="10">
        <f>'prov lvl hist forec Mt'!T400*'city lvl hist forec Mt'!$E400</f>
        <v>0</v>
      </c>
      <c r="U400" s="10">
        <f>'prov lvl hist forec Mt'!U400*'city lvl hist forec Mt'!$E400</f>
        <v>0</v>
      </c>
    </row>
    <row r="401" spans="1:21" x14ac:dyDescent="0.25">
      <c r="A401" t="s">
        <v>1257</v>
      </c>
      <c r="B401" t="s">
        <v>1258</v>
      </c>
      <c r="C401" t="s">
        <v>1259</v>
      </c>
      <c r="D401" t="s">
        <v>57</v>
      </c>
      <c r="E401" s="5">
        <v>5.5704603822386518E-2</v>
      </c>
      <c r="F401" s="10">
        <f>'prov lvl hist forec Mt'!F401*'city lvl hist forec Mt'!$E401</f>
        <v>0.1077710948106597</v>
      </c>
      <c r="G401" s="10">
        <f>'prov lvl hist forec Mt'!G401*'city lvl hist forec Mt'!$E401</f>
        <v>4.8325396450472319E-2</v>
      </c>
      <c r="H401" s="10">
        <f>'prov lvl hist forec Mt'!H401*'city lvl hist forec Mt'!$E401</f>
        <v>7.6481785593940713E-2</v>
      </c>
      <c r="I401" s="10">
        <f>'prov lvl hist forec Mt'!I401*'city lvl hist forec Mt'!$E401</f>
        <v>9.1328857000470054E-2</v>
      </c>
      <c r="J401" s="10">
        <f>'prov lvl hist forec Mt'!J401*'city lvl hist forec Mt'!$E401</f>
        <v>0.10156346784114602</v>
      </c>
      <c r="K401" s="10">
        <f>'prov lvl hist forec Mt'!K401*'city lvl hist forec Mt'!$E401</f>
        <v>0.10408503105714959</v>
      </c>
      <c r="L401" s="10">
        <f>'prov lvl hist forec Mt'!L401*'city lvl hist forec Mt'!$E401</f>
        <v>0.10666919829000546</v>
      </c>
      <c r="M401" s="10">
        <f>'prov lvl hist forec Mt'!M401*'city lvl hist forec Mt'!$E401</f>
        <v>0.10931752383861087</v>
      </c>
      <c r="N401" s="10">
        <f>'prov lvl hist forec Mt'!N401*'city lvl hist forec Mt'!$E401</f>
        <v>0.1120316005911611</v>
      </c>
      <c r="O401" s="10">
        <f>'prov lvl hist forec Mt'!O401*'city lvl hist forec Mt'!$E401</f>
        <v>0.11481306098322375</v>
      </c>
      <c r="P401" s="10">
        <f>'prov lvl hist forec Mt'!P401*'city lvl hist forec Mt'!$E401</f>
        <v>0.11766357797959978</v>
      </c>
      <c r="Q401" s="10">
        <f>'prov lvl hist forec Mt'!Q401*'city lvl hist forec Mt'!$E401</f>
        <v>0.12058486608056131</v>
      </c>
      <c r="R401" s="10">
        <f>'prov lvl hist forec Mt'!R401*'city lvl hist forec Mt'!$E401</f>
        <v>0.12357868235307223</v>
      </c>
      <c r="S401" s="10">
        <f>'prov lvl hist forec Mt'!S401*'city lvl hist forec Mt'!$E401</f>
        <v>0.126646827487611</v>
      </c>
      <c r="T401" s="10">
        <f>'prov lvl hist forec Mt'!T401*'city lvl hist forec Mt'!$E401</f>
        <v>0.12979114688123194</v>
      </c>
      <c r="U401" s="10">
        <f>'prov lvl hist forec Mt'!U401*'city lvl hist forec Mt'!$E401</f>
        <v>0.13301353174751601</v>
      </c>
    </row>
    <row r="402" spans="1:21" x14ac:dyDescent="0.25">
      <c r="A402" t="s">
        <v>1260</v>
      </c>
      <c r="B402" t="s">
        <v>1261</v>
      </c>
      <c r="C402" t="s">
        <v>1262</v>
      </c>
      <c r="D402" t="s">
        <v>37</v>
      </c>
      <c r="E402" s="5">
        <v>0</v>
      </c>
      <c r="F402" s="10">
        <f>'prov lvl hist forec Mt'!F402*'city lvl hist forec Mt'!$E402</f>
        <v>0</v>
      </c>
      <c r="G402" s="10">
        <f>'prov lvl hist forec Mt'!G402*'city lvl hist forec Mt'!$E402</f>
        <v>0</v>
      </c>
      <c r="H402" s="10">
        <f>'prov lvl hist forec Mt'!H402*'city lvl hist forec Mt'!$E402</f>
        <v>0</v>
      </c>
      <c r="I402" s="10">
        <f>'prov lvl hist forec Mt'!I402*'city lvl hist forec Mt'!$E402</f>
        <v>0</v>
      </c>
      <c r="J402" s="10">
        <f>'prov lvl hist forec Mt'!J402*'city lvl hist forec Mt'!$E402</f>
        <v>0</v>
      </c>
      <c r="K402" s="10">
        <f>'prov lvl hist forec Mt'!K402*'city lvl hist forec Mt'!$E402</f>
        <v>0</v>
      </c>
      <c r="L402" s="10">
        <f>'prov lvl hist forec Mt'!L402*'city lvl hist forec Mt'!$E402</f>
        <v>0</v>
      </c>
      <c r="M402" s="10">
        <f>'prov lvl hist forec Mt'!M402*'city lvl hist forec Mt'!$E402</f>
        <v>0</v>
      </c>
      <c r="N402" s="10">
        <f>'prov lvl hist forec Mt'!N402*'city lvl hist forec Mt'!$E402</f>
        <v>0</v>
      </c>
      <c r="O402" s="10">
        <f>'prov lvl hist forec Mt'!O402*'city lvl hist forec Mt'!$E402</f>
        <v>0</v>
      </c>
      <c r="P402" s="10">
        <f>'prov lvl hist forec Mt'!P402*'city lvl hist forec Mt'!$E402</f>
        <v>0</v>
      </c>
      <c r="Q402" s="10">
        <f>'prov lvl hist forec Mt'!Q402*'city lvl hist forec Mt'!$E402</f>
        <v>0</v>
      </c>
      <c r="R402" s="10">
        <f>'prov lvl hist forec Mt'!R402*'city lvl hist forec Mt'!$E402</f>
        <v>0</v>
      </c>
      <c r="S402" s="10">
        <f>'prov lvl hist forec Mt'!S402*'city lvl hist forec Mt'!$E402</f>
        <v>0</v>
      </c>
      <c r="T402" s="10">
        <f>'prov lvl hist forec Mt'!T402*'city lvl hist forec Mt'!$E402</f>
        <v>0</v>
      </c>
      <c r="U402" s="10">
        <f>'prov lvl hist forec Mt'!U402*'city lvl hist forec Mt'!$E402</f>
        <v>0</v>
      </c>
    </row>
    <row r="403" spans="1:21" x14ac:dyDescent="0.25">
      <c r="A403" t="s">
        <v>1263</v>
      </c>
      <c r="B403" t="s">
        <v>1264</v>
      </c>
      <c r="C403" t="s">
        <v>1265</v>
      </c>
      <c r="D403" t="s">
        <v>51</v>
      </c>
      <c r="E403" s="5">
        <v>4.1877475445917987E-2</v>
      </c>
      <c r="F403" s="10">
        <f>'prov lvl hist forec Mt'!F403*'city lvl hist forec Mt'!$E403</f>
        <v>0.1409149777456922</v>
      </c>
      <c r="G403" s="10">
        <f>'prov lvl hist forec Mt'!G403*'city lvl hist forec Mt'!$E403</f>
        <v>8.34243350558527E-2</v>
      </c>
      <c r="H403" s="10">
        <f>'prov lvl hist forec Mt'!H403*'city lvl hist forec Mt'!$E403</f>
        <v>0.10705958741937055</v>
      </c>
      <c r="I403" s="10">
        <f>'prov lvl hist forec Mt'!I403*'city lvl hist forec Mt'!$E403</f>
        <v>8.2869459151116917E-2</v>
      </c>
      <c r="J403" s="10">
        <f>'prov lvl hist forec Mt'!J403*'city lvl hist forec Mt'!$E403</f>
        <v>9.2156082162117806E-2</v>
      </c>
      <c r="K403" s="10">
        <f>'prov lvl hist forec Mt'!K403*'city lvl hist forec Mt'!$E403</f>
        <v>9.4444083860469208E-2</v>
      </c>
      <c r="L403" s="10">
        <f>'prov lvl hist forec Mt'!L403*'city lvl hist forec Mt'!$E403</f>
        <v>9.6788890835790273E-2</v>
      </c>
      <c r="M403" s="10">
        <f>'prov lvl hist forec Mt'!M403*'city lvl hist forec Mt'!$E403</f>
        <v>9.9191913418979788E-2</v>
      </c>
      <c r="N403" s="10">
        <f>'prov lvl hist forec Mt'!N403*'city lvl hist forec Mt'!$E403</f>
        <v>0.10165459695587437</v>
      </c>
      <c r="O403" s="10">
        <f>'prov lvl hist forec Mt'!O403*'city lvl hist forec Mt'!$E403</f>
        <v>0.10417842267658062</v>
      </c>
      <c r="P403" s="10">
        <f>'prov lvl hist forec Mt'!P403*'city lvl hist forec Mt'!$E403</f>
        <v>0.10676490858639036</v>
      </c>
      <c r="Q403" s="10">
        <f>'prov lvl hist forec Mt'!Q403*'city lvl hist forec Mt'!$E403</f>
        <v>0.10941561037881541</v>
      </c>
      <c r="R403" s="10">
        <f>'prov lvl hist forec Mt'!R403*'city lvl hist forec Mt'!$E403</f>
        <v>0.11213212237129019</v>
      </c>
      <c r="S403" s="10">
        <f>'prov lvl hist forec Mt'!S403*'city lvl hist forec Mt'!$E403</f>
        <v>0.11491607846410598</v>
      </c>
      <c r="T403" s="10">
        <f>'prov lvl hist forec Mt'!T403*'city lvl hist forec Mt'!$E403</f>
        <v>0.11776915312315259</v>
      </c>
      <c r="U403" s="10">
        <f>'prov lvl hist forec Mt'!U403*'city lvl hist forec Mt'!$E403</f>
        <v>0.12069306238705949</v>
      </c>
    </row>
    <row r="404" spans="1:21" x14ac:dyDescent="0.25">
      <c r="A404" t="s">
        <v>1266</v>
      </c>
      <c r="B404" t="s">
        <v>1264</v>
      </c>
      <c r="C404" t="s">
        <v>1267</v>
      </c>
      <c r="D404" t="s">
        <v>45</v>
      </c>
      <c r="E404" s="5">
        <v>3.0298498459883881E-2</v>
      </c>
      <c r="F404" s="10">
        <f>'prov lvl hist forec Mt'!F404*'city lvl hist forec Mt'!$E404</f>
        <v>1.0680735395486323E-2</v>
      </c>
      <c r="G404" s="10">
        <f>'prov lvl hist forec Mt'!G404*'city lvl hist forec Mt'!$E404</f>
        <v>0</v>
      </c>
      <c r="H404" s="10">
        <f>'prov lvl hist forec Mt'!H404*'city lvl hist forec Mt'!$E404</f>
        <v>0</v>
      </c>
      <c r="I404" s="10">
        <f>'prov lvl hist forec Mt'!I404*'city lvl hist forec Mt'!$E404</f>
        <v>0</v>
      </c>
      <c r="J404" s="10">
        <f>'prov lvl hist forec Mt'!J404*'city lvl hist forec Mt'!$E404</f>
        <v>0</v>
      </c>
      <c r="K404" s="10">
        <f>'prov lvl hist forec Mt'!K404*'city lvl hist forec Mt'!$E404</f>
        <v>0</v>
      </c>
      <c r="L404" s="10">
        <f>'prov lvl hist forec Mt'!L404*'city lvl hist forec Mt'!$E404</f>
        <v>0</v>
      </c>
      <c r="M404" s="10">
        <f>'prov lvl hist forec Mt'!M404*'city lvl hist forec Mt'!$E404</f>
        <v>0</v>
      </c>
      <c r="N404" s="10">
        <f>'prov lvl hist forec Mt'!N404*'city lvl hist forec Mt'!$E404</f>
        <v>0</v>
      </c>
      <c r="O404" s="10">
        <f>'prov lvl hist forec Mt'!O404*'city lvl hist forec Mt'!$E404</f>
        <v>0</v>
      </c>
      <c r="P404" s="10">
        <f>'prov lvl hist forec Mt'!P404*'city lvl hist forec Mt'!$E404</f>
        <v>0</v>
      </c>
      <c r="Q404" s="10">
        <f>'prov lvl hist forec Mt'!Q404*'city lvl hist forec Mt'!$E404</f>
        <v>0</v>
      </c>
      <c r="R404" s="10">
        <f>'prov lvl hist forec Mt'!R404*'city lvl hist forec Mt'!$E404</f>
        <v>0</v>
      </c>
      <c r="S404" s="10">
        <f>'prov lvl hist forec Mt'!S404*'city lvl hist forec Mt'!$E404</f>
        <v>0</v>
      </c>
      <c r="T404" s="10">
        <f>'prov lvl hist forec Mt'!T404*'city lvl hist forec Mt'!$E404</f>
        <v>0</v>
      </c>
      <c r="U404" s="10">
        <f>'prov lvl hist forec Mt'!U404*'city lvl hist forec Mt'!$E404</f>
        <v>0</v>
      </c>
    </row>
    <row r="405" spans="1:21" x14ac:dyDescent="0.25">
      <c r="A405" t="s">
        <v>1268</v>
      </c>
      <c r="B405" t="s">
        <v>1269</v>
      </c>
      <c r="C405" t="s">
        <v>1270</v>
      </c>
      <c r="D405" t="s">
        <v>41</v>
      </c>
      <c r="E405" s="5">
        <v>0</v>
      </c>
      <c r="F405" s="10">
        <f>'prov lvl hist forec Mt'!F405*'city lvl hist forec Mt'!$E405</f>
        <v>0</v>
      </c>
      <c r="G405" s="10">
        <f>'prov lvl hist forec Mt'!G405*'city lvl hist forec Mt'!$E405</f>
        <v>0</v>
      </c>
      <c r="H405" s="10">
        <f>'prov lvl hist forec Mt'!H405*'city lvl hist forec Mt'!$E405</f>
        <v>0</v>
      </c>
      <c r="I405" s="10">
        <f>'prov lvl hist forec Mt'!I405*'city lvl hist forec Mt'!$E405</f>
        <v>0</v>
      </c>
      <c r="J405" s="10">
        <f>'prov lvl hist forec Mt'!J405*'city lvl hist forec Mt'!$E405</f>
        <v>0</v>
      </c>
      <c r="K405" s="10">
        <f>'prov lvl hist forec Mt'!K405*'city lvl hist forec Mt'!$E405</f>
        <v>0</v>
      </c>
      <c r="L405" s="10">
        <f>'prov lvl hist forec Mt'!L405*'city lvl hist forec Mt'!$E405</f>
        <v>0</v>
      </c>
      <c r="M405" s="10">
        <f>'prov lvl hist forec Mt'!M405*'city lvl hist forec Mt'!$E405</f>
        <v>0</v>
      </c>
      <c r="N405" s="10">
        <f>'prov lvl hist forec Mt'!N405*'city lvl hist forec Mt'!$E405</f>
        <v>0</v>
      </c>
      <c r="O405" s="10">
        <f>'prov lvl hist forec Mt'!O405*'city lvl hist forec Mt'!$E405</f>
        <v>0</v>
      </c>
      <c r="P405" s="10">
        <f>'prov lvl hist forec Mt'!P405*'city lvl hist forec Mt'!$E405</f>
        <v>0</v>
      </c>
      <c r="Q405" s="10">
        <f>'prov lvl hist forec Mt'!Q405*'city lvl hist forec Mt'!$E405</f>
        <v>0</v>
      </c>
      <c r="R405" s="10">
        <f>'prov lvl hist forec Mt'!R405*'city lvl hist forec Mt'!$E405</f>
        <v>0</v>
      </c>
      <c r="S405" s="10">
        <f>'prov lvl hist forec Mt'!S405*'city lvl hist forec Mt'!$E405</f>
        <v>0</v>
      </c>
      <c r="T405" s="10">
        <f>'prov lvl hist forec Mt'!T405*'city lvl hist forec Mt'!$E405</f>
        <v>0</v>
      </c>
      <c r="U405" s="10">
        <f>'prov lvl hist forec Mt'!U405*'city lvl hist forec Mt'!$E405</f>
        <v>0</v>
      </c>
    </row>
    <row r="406" spans="1:21" x14ac:dyDescent="0.25">
      <c r="A406" t="s">
        <v>1271</v>
      </c>
      <c r="B406" t="s">
        <v>1272</v>
      </c>
      <c r="C406" t="s">
        <v>1273</v>
      </c>
      <c r="D406" t="s">
        <v>65</v>
      </c>
      <c r="E406" s="5">
        <v>5.7114405246368627E-2</v>
      </c>
      <c r="F406" s="10">
        <f>'prov lvl hist forec Mt'!F406*'city lvl hist forec Mt'!$E406</f>
        <v>0.45195970272330666</v>
      </c>
      <c r="G406" s="10">
        <f>'prov lvl hist forec Mt'!G406*'city lvl hist forec Mt'!$E406</f>
        <v>0.44187462147979939</v>
      </c>
      <c r="H406" s="10">
        <f>'prov lvl hist forec Mt'!H406*'city lvl hist forec Mt'!$E406</f>
        <v>0.5464025526652746</v>
      </c>
      <c r="I406" s="10">
        <f>'prov lvl hist forec Mt'!I406*'city lvl hist forec Mt'!$E406</f>
        <v>0.51722179244443545</v>
      </c>
      <c r="J406" s="10">
        <f>'prov lvl hist forec Mt'!J406*'city lvl hist forec Mt'!$E406</f>
        <v>0.57518336053849817</v>
      </c>
      <c r="K406" s="10">
        <f>'prov lvl hist forec Mt'!K406*'city lvl hist forec Mt'!$E406</f>
        <v>0.58946370400471082</v>
      </c>
      <c r="L406" s="10">
        <f>'prov lvl hist forec Mt'!L406*'city lvl hist forec Mt'!$E406</f>
        <v>0.60409859216658734</v>
      </c>
      <c r="M406" s="10">
        <f>'prov lvl hist forec Mt'!M406*'city lvl hist forec Mt'!$E406</f>
        <v>0.61909682746935746</v>
      </c>
      <c r="N406" s="10">
        <f>'prov lvl hist forec Mt'!N406*'city lvl hist forec Mt'!$E406</f>
        <v>0.63446743090063185</v>
      </c>
      <c r="O406" s="10">
        <f>'prov lvl hist forec Mt'!O406*'city lvl hist forec Mt'!$E406</f>
        <v>0.65021964741625571</v>
      </c>
      <c r="P406" s="10">
        <f>'prov lvl hist forec Mt'!P406*'city lvl hist forec Mt'!$E406</f>
        <v>0.66636295150087099</v>
      </c>
      <c r="Q406" s="10">
        <f>'prov lvl hist forec Mt'!Q406*'city lvl hist forec Mt'!$E406</f>
        <v>0.68290705286653397</v>
      </c>
      <c r="R406" s="10">
        <f>'prov lvl hist forec Mt'!R406*'city lvl hist forec Mt'!$E406</f>
        <v>0.69986190229281608</v>
      </c>
      <c r="S406" s="10">
        <f>'prov lvl hist forec Mt'!S406*'city lvl hist forec Mt'!$E406</f>
        <v>0.7172376976118976</v>
      </c>
      <c r="T406" s="10">
        <f>'prov lvl hist forec Mt'!T406*'city lvl hist forec Mt'!$E406</f>
        <v>0.73504488984225747</v>
      </c>
      <c r="U406" s="10">
        <f>'prov lvl hist forec Mt'!U406*'city lvl hist forec Mt'!$E406</f>
        <v>0.75329418947464721</v>
      </c>
    </row>
    <row r="407" spans="1:21" x14ac:dyDescent="0.25">
      <c r="A407" t="s">
        <v>1274</v>
      </c>
      <c r="B407" t="s">
        <v>1275</v>
      </c>
      <c r="C407" t="s">
        <v>1276</v>
      </c>
      <c r="D407" t="s">
        <v>50</v>
      </c>
      <c r="E407" s="5">
        <v>0</v>
      </c>
      <c r="F407" s="10">
        <f>'prov lvl hist forec Mt'!F407*'city lvl hist forec Mt'!$E407</f>
        <v>0</v>
      </c>
      <c r="G407" s="10">
        <f>'prov lvl hist forec Mt'!G407*'city lvl hist forec Mt'!$E407</f>
        <v>0</v>
      </c>
      <c r="H407" s="10">
        <f>'prov lvl hist forec Mt'!H407*'city lvl hist forec Mt'!$E407</f>
        <v>0</v>
      </c>
      <c r="I407" s="10">
        <f>'prov lvl hist forec Mt'!I407*'city lvl hist forec Mt'!$E407</f>
        <v>0</v>
      </c>
      <c r="J407" s="10">
        <f>'prov lvl hist forec Mt'!J407*'city lvl hist forec Mt'!$E407</f>
        <v>0</v>
      </c>
      <c r="K407" s="10">
        <f>'prov lvl hist forec Mt'!K407*'city lvl hist forec Mt'!$E407</f>
        <v>0</v>
      </c>
      <c r="L407" s="10">
        <f>'prov lvl hist forec Mt'!L407*'city lvl hist forec Mt'!$E407</f>
        <v>0</v>
      </c>
      <c r="M407" s="10">
        <f>'prov lvl hist forec Mt'!M407*'city lvl hist forec Mt'!$E407</f>
        <v>0</v>
      </c>
      <c r="N407" s="10">
        <f>'prov lvl hist forec Mt'!N407*'city lvl hist forec Mt'!$E407</f>
        <v>0</v>
      </c>
      <c r="O407" s="10">
        <f>'prov lvl hist forec Mt'!O407*'city lvl hist forec Mt'!$E407</f>
        <v>0</v>
      </c>
      <c r="P407" s="10">
        <f>'prov lvl hist forec Mt'!P407*'city lvl hist forec Mt'!$E407</f>
        <v>0</v>
      </c>
      <c r="Q407" s="10">
        <f>'prov lvl hist forec Mt'!Q407*'city lvl hist forec Mt'!$E407</f>
        <v>0</v>
      </c>
      <c r="R407" s="10">
        <f>'prov lvl hist forec Mt'!R407*'city lvl hist forec Mt'!$E407</f>
        <v>0</v>
      </c>
      <c r="S407" s="10">
        <f>'prov lvl hist forec Mt'!S407*'city lvl hist forec Mt'!$E407</f>
        <v>0</v>
      </c>
      <c r="T407" s="10">
        <f>'prov lvl hist forec Mt'!T407*'city lvl hist forec Mt'!$E407</f>
        <v>0</v>
      </c>
      <c r="U407" s="10">
        <f>'prov lvl hist forec Mt'!U407*'city lvl hist forec Mt'!$E407</f>
        <v>0</v>
      </c>
    </row>
    <row r="408" spans="1:21" x14ac:dyDescent="0.25">
      <c r="A408" t="s">
        <v>1277</v>
      </c>
      <c r="B408" t="s">
        <v>1278</v>
      </c>
      <c r="C408" t="s">
        <v>1279</v>
      </c>
      <c r="D408" t="s">
        <v>44</v>
      </c>
      <c r="E408" s="5">
        <v>6.1219162782736668E-2</v>
      </c>
      <c r="F408" s="10">
        <f>'prov lvl hist forec Mt'!F408*'city lvl hist forec Mt'!$E408</f>
        <v>0.17887112210342265</v>
      </c>
      <c r="G408" s="10">
        <f>'prov lvl hist forec Mt'!G408*'city lvl hist forec Mt'!$E408</f>
        <v>0.17219454119732691</v>
      </c>
      <c r="H408" s="10">
        <f>'prov lvl hist forec Mt'!H408*'city lvl hist forec Mt'!$E408</f>
        <v>0.20146379616323445</v>
      </c>
      <c r="I408" s="10">
        <f>'prov lvl hist forec Mt'!I408*'city lvl hist forec Mt'!$E408</f>
        <v>0.1679707376741047</v>
      </c>
      <c r="J408" s="10">
        <f>'prov lvl hist forec Mt'!J408*'city lvl hist forec Mt'!$E408</f>
        <v>0.18679408868469363</v>
      </c>
      <c r="K408" s="10">
        <f>'prov lvl hist forec Mt'!K408*'city lvl hist forec Mt'!$E408</f>
        <v>0.19143171196603861</v>
      </c>
      <c r="L408" s="10">
        <f>'prov lvl hist forec Mt'!L408*'city lvl hist forec Mt'!$E408</f>
        <v>0.19618447566671446</v>
      </c>
      <c r="M408" s="10">
        <f>'prov lvl hist forec Mt'!M408*'city lvl hist forec Mt'!$E408</f>
        <v>0.20105523843119469</v>
      </c>
      <c r="N408" s="10">
        <f>'prov lvl hist forec Mt'!N408*'city lvl hist forec Mt'!$E408</f>
        <v>0.20604692987684206</v>
      </c>
      <c r="O408" s="10">
        <f>'prov lvl hist forec Mt'!O408*'city lvl hist forec Mt'!$E408</f>
        <v>0.21116255235598541</v>
      </c>
      <c r="P408" s="10">
        <f>'prov lvl hist forec Mt'!P408*'city lvl hist forec Mt'!$E408</f>
        <v>0.21640518276174409</v>
      </c>
      <c r="Q408" s="10">
        <f>'prov lvl hist forec Mt'!Q408*'city lvl hist forec Mt'!$E408</f>
        <v>0.2217779743786869</v>
      </c>
      <c r="R408" s="10">
        <f>'prov lvl hist forec Mt'!R408*'city lvl hist forec Mt'!$E408</f>
        <v>0.22728415877943781</v>
      </c>
      <c r="S408" s="10">
        <f>'prov lvl hist forec Mt'!S408*'city lvl hist forec Mt'!$E408</f>
        <v>0.23292704776836975</v>
      </c>
      <c r="T408" s="10">
        <f>'prov lvl hist forec Mt'!T408*'city lvl hist forec Mt'!$E408</f>
        <v>0.23871003537355556</v>
      </c>
      <c r="U408" s="10">
        <f>'prov lvl hist forec Mt'!U408*'city lvl hist forec Mt'!$E408</f>
        <v>0.24463659988817349</v>
      </c>
    </row>
    <row r="409" spans="1:21" x14ac:dyDescent="0.25">
      <c r="A409" t="s">
        <v>1280</v>
      </c>
      <c r="B409" t="s">
        <v>1281</v>
      </c>
      <c r="C409" t="s">
        <v>1282</v>
      </c>
      <c r="D409" t="s">
        <v>47</v>
      </c>
      <c r="E409" s="5">
        <v>2.9459654547740684E-2</v>
      </c>
      <c r="F409" s="10">
        <f>'prov lvl hist forec Mt'!F409*'city lvl hist forec Mt'!$E409</f>
        <v>0.55200331948326764</v>
      </c>
      <c r="G409" s="10">
        <f>'prov lvl hist forec Mt'!G409*'city lvl hist forec Mt'!$E409</f>
        <v>0.67013355862819013</v>
      </c>
      <c r="H409" s="10">
        <f>'prov lvl hist forec Mt'!H409*'city lvl hist forec Mt'!$E409</f>
        <v>0.79404036986374438</v>
      </c>
      <c r="I409" s="10">
        <f>'prov lvl hist forec Mt'!I409*'city lvl hist forec Mt'!$E409</f>
        <v>0.8231245819155899</v>
      </c>
      <c r="J409" s="10">
        <f>'prov lvl hist forec Mt'!J409*'city lvl hist forec Mt'!$E409</f>
        <v>0.91536661850712198</v>
      </c>
      <c r="K409" s="10">
        <f>'prov lvl hist forec Mt'!K409*'city lvl hist forec Mt'!$E409</f>
        <v>0.93809284914346946</v>
      </c>
      <c r="L409" s="10">
        <f>'prov lvl hist forec Mt'!L409*'city lvl hist forec Mt'!$E409</f>
        <v>0.96138331442470581</v>
      </c>
      <c r="M409" s="10">
        <f>'prov lvl hist forec Mt'!M409*'city lvl hist forec Mt'!$E409</f>
        <v>0.9852520228654672</v>
      </c>
      <c r="N409" s="10">
        <f>'prov lvl hist forec Mt'!N409*'city lvl hist forec Mt'!$E409</f>
        <v>1.0097133307762649</v>
      </c>
      <c r="O409" s="10">
        <f>'prov lvl hist forec Mt'!O409*'city lvl hist forec Mt'!$E409</f>
        <v>1.0347819508983758</v>
      </c>
      <c r="P409" s="10">
        <f>'prov lvl hist forec Mt'!P409*'city lvl hist forec Mt'!$E409</f>
        <v>1.0604729612531119</v>
      </c>
      <c r="Q409" s="10">
        <f>'prov lvl hist forec Mt'!Q409*'city lvl hist forec Mt'!$E409</f>
        <v>1.0868018142107985</v>
      </c>
      <c r="R409" s="10">
        <f>'prov lvl hist forec Mt'!R409*'city lvl hist forec Mt'!$E409</f>
        <v>1.1137843457849093</v>
      </c>
      <c r="S409" s="10">
        <f>'prov lvl hist forec Mt'!S409*'city lvl hist forec Mt'!$E409</f>
        <v>1.1414367851569536</v>
      </c>
      <c r="T409" s="10">
        <f>'prov lvl hist forec Mt'!T409*'city lvl hist forec Mt'!$E409</f>
        <v>1.1697757644378395</v>
      </c>
      <c r="U409" s="10">
        <f>'prov lvl hist forec Mt'!U409*'city lvl hist forec Mt'!$E409</f>
        <v>1.1988183286715899</v>
      </c>
    </row>
    <row r="410" spans="1:21" x14ac:dyDescent="0.25">
      <c r="A410" t="s">
        <v>1283</v>
      </c>
      <c r="B410" t="s">
        <v>1284</v>
      </c>
      <c r="C410" t="s">
        <v>1285</v>
      </c>
      <c r="D410" t="s">
        <v>66</v>
      </c>
      <c r="E410" s="5">
        <v>0.13505433600881733</v>
      </c>
      <c r="F410" s="10">
        <f>'prov lvl hist forec Mt'!F410*'city lvl hist forec Mt'!$E410</f>
        <v>0</v>
      </c>
      <c r="G410" s="10">
        <f>'prov lvl hist forec Mt'!G410*'city lvl hist forec Mt'!$E410</f>
        <v>0</v>
      </c>
      <c r="H410" s="10">
        <f>'prov lvl hist forec Mt'!H410*'city lvl hist forec Mt'!$E410</f>
        <v>0</v>
      </c>
      <c r="I410" s="10">
        <f>'prov lvl hist forec Mt'!I410*'city lvl hist forec Mt'!$E410</f>
        <v>0</v>
      </c>
      <c r="J410" s="10">
        <f>'prov lvl hist forec Mt'!J410*'city lvl hist forec Mt'!$E410</f>
        <v>0</v>
      </c>
      <c r="K410" s="10">
        <f>'prov lvl hist forec Mt'!K410*'city lvl hist forec Mt'!$E410</f>
        <v>0</v>
      </c>
      <c r="L410" s="10">
        <f>'prov lvl hist forec Mt'!L410*'city lvl hist forec Mt'!$E410</f>
        <v>0</v>
      </c>
      <c r="M410" s="10">
        <f>'prov lvl hist forec Mt'!M410*'city lvl hist forec Mt'!$E410</f>
        <v>0</v>
      </c>
      <c r="N410" s="10">
        <f>'prov lvl hist forec Mt'!N410*'city lvl hist forec Mt'!$E410</f>
        <v>0</v>
      </c>
      <c r="O410" s="10">
        <f>'prov lvl hist forec Mt'!O410*'city lvl hist forec Mt'!$E410</f>
        <v>0</v>
      </c>
      <c r="P410" s="10">
        <f>'prov lvl hist forec Mt'!P410*'city lvl hist forec Mt'!$E410</f>
        <v>0</v>
      </c>
      <c r="Q410" s="10">
        <f>'prov lvl hist forec Mt'!Q410*'city lvl hist forec Mt'!$E410</f>
        <v>0</v>
      </c>
      <c r="R410" s="10">
        <f>'prov lvl hist forec Mt'!R410*'city lvl hist forec Mt'!$E410</f>
        <v>0</v>
      </c>
      <c r="S410" s="10">
        <f>'prov lvl hist forec Mt'!S410*'city lvl hist forec Mt'!$E410</f>
        <v>0</v>
      </c>
      <c r="T410" s="10">
        <f>'prov lvl hist forec Mt'!T410*'city lvl hist forec Mt'!$E410</f>
        <v>0</v>
      </c>
      <c r="U410" s="10">
        <f>'prov lvl hist forec Mt'!U410*'city lvl hist forec Mt'!$E410</f>
        <v>0</v>
      </c>
    </row>
    <row r="411" spans="1:21" x14ac:dyDescent="0.25">
      <c r="A411" t="s">
        <v>1286</v>
      </c>
      <c r="B411" t="s">
        <v>1287</v>
      </c>
      <c r="C411" t="s">
        <v>1288</v>
      </c>
      <c r="D411" t="s">
        <v>37</v>
      </c>
      <c r="E411" s="5">
        <v>0</v>
      </c>
      <c r="F411" s="10">
        <f>'prov lvl hist forec Mt'!F411*'city lvl hist forec Mt'!$E411</f>
        <v>0</v>
      </c>
      <c r="G411" s="10">
        <f>'prov lvl hist forec Mt'!G411*'city lvl hist forec Mt'!$E411</f>
        <v>0</v>
      </c>
      <c r="H411" s="10">
        <f>'prov lvl hist forec Mt'!H411*'city lvl hist forec Mt'!$E411</f>
        <v>0</v>
      </c>
      <c r="I411" s="10">
        <f>'prov lvl hist forec Mt'!I411*'city lvl hist forec Mt'!$E411</f>
        <v>0</v>
      </c>
      <c r="J411" s="10">
        <f>'prov lvl hist forec Mt'!J411*'city lvl hist forec Mt'!$E411</f>
        <v>0</v>
      </c>
      <c r="K411" s="10">
        <f>'prov lvl hist forec Mt'!K411*'city lvl hist forec Mt'!$E411</f>
        <v>0</v>
      </c>
      <c r="L411" s="10">
        <f>'prov lvl hist forec Mt'!L411*'city lvl hist forec Mt'!$E411</f>
        <v>0</v>
      </c>
      <c r="M411" s="10">
        <f>'prov lvl hist forec Mt'!M411*'city lvl hist forec Mt'!$E411</f>
        <v>0</v>
      </c>
      <c r="N411" s="10">
        <f>'prov lvl hist forec Mt'!N411*'city lvl hist forec Mt'!$E411</f>
        <v>0</v>
      </c>
      <c r="O411" s="10">
        <f>'prov lvl hist forec Mt'!O411*'city lvl hist forec Mt'!$E411</f>
        <v>0</v>
      </c>
      <c r="P411" s="10">
        <f>'prov lvl hist forec Mt'!P411*'city lvl hist forec Mt'!$E411</f>
        <v>0</v>
      </c>
      <c r="Q411" s="10">
        <f>'prov lvl hist forec Mt'!Q411*'city lvl hist forec Mt'!$E411</f>
        <v>0</v>
      </c>
      <c r="R411" s="10">
        <f>'prov lvl hist forec Mt'!R411*'city lvl hist forec Mt'!$E411</f>
        <v>0</v>
      </c>
      <c r="S411" s="10">
        <f>'prov lvl hist forec Mt'!S411*'city lvl hist forec Mt'!$E411</f>
        <v>0</v>
      </c>
      <c r="T411" s="10">
        <f>'prov lvl hist forec Mt'!T411*'city lvl hist forec Mt'!$E411</f>
        <v>0</v>
      </c>
      <c r="U411" s="10">
        <f>'prov lvl hist forec Mt'!U411*'city lvl hist forec Mt'!$E411</f>
        <v>0</v>
      </c>
    </row>
    <row r="412" spans="1:21" x14ac:dyDescent="0.25">
      <c r="A412" t="s">
        <v>1289</v>
      </c>
      <c r="B412" t="s">
        <v>1290</v>
      </c>
      <c r="C412" t="s">
        <v>1291</v>
      </c>
      <c r="D412" t="s">
        <v>48</v>
      </c>
      <c r="E412" s="5">
        <v>0</v>
      </c>
      <c r="F412" s="10">
        <f>'prov lvl hist forec Mt'!F412*'city lvl hist forec Mt'!$E412</f>
        <v>0</v>
      </c>
      <c r="G412" s="10">
        <f>'prov lvl hist forec Mt'!G412*'city lvl hist forec Mt'!$E412</f>
        <v>0</v>
      </c>
      <c r="H412" s="10">
        <f>'prov lvl hist forec Mt'!H412*'city lvl hist forec Mt'!$E412</f>
        <v>0</v>
      </c>
      <c r="I412" s="10">
        <f>'prov lvl hist forec Mt'!I412*'city lvl hist forec Mt'!$E412</f>
        <v>0</v>
      </c>
      <c r="J412" s="10">
        <f>'prov lvl hist forec Mt'!J412*'city lvl hist forec Mt'!$E412</f>
        <v>0</v>
      </c>
      <c r="K412" s="10">
        <f>'prov lvl hist forec Mt'!K412*'city lvl hist forec Mt'!$E412</f>
        <v>0</v>
      </c>
      <c r="L412" s="10">
        <f>'prov lvl hist forec Mt'!L412*'city lvl hist forec Mt'!$E412</f>
        <v>0</v>
      </c>
      <c r="M412" s="10">
        <f>'prov lvl hist forec Mt'!M412*'city lvl hist forec Mt'!$E412</f>
        <v>0</v>
      </c>
      <c r="N412" s="10">
        <f>'prov lvl hist forec Mt'!N412*'city lvl hist forec Mt'!$E412</f>
        <v>0</v>
      </c>
      <c r="O412" s="10">
        <f>'prov lvl hist forec Mt'!O412*'city lvl hist forec Mt'!$E412</f>
        <v>0</v>
      </c>
      <c r="P412" s="10">
        <f>'prov lvl hist forec Mt'!P412*'city lvl hist forec Mt'!$E412</f>
        <v>0</v>
      </c>
      <c r="Q412" s="10">
        <f>'prov lvl hist forec Mt'!Q412*'city lvl hist forec Mt'!$E412</f>
        <v>0</v>
      </c>
      <c r="R412" s="10">
        <f>'prov lvl hist forec Mt'!R412*'city lvl hist forec Mt'!$E412</f>
        <v>0</v>
      </c>
      <c r="S412" s="10">
        <f>'prov lvl hist forec Mt'!S412*'city lvl hist forec Mt'!$E412</f>
        <v>0</v>
      </c>
      <c r="T412" s="10">
        <f>'prov lvl hist forec Mt'!T412*'city lvl hist forec Mt'!$E412</f>
        <v>0</v>
      </c>
      <c r="U412" s="10">
        <f>'prov lvl hist forec Mt'!U412*'city lvl hist forec Mt'!$E412</f>
        <v>0</v>
      </c>
    </row>
    <row r="413" spans="1:21" x14ac:dyDescent="0.25">
      <c r="A413" t="s">
        <v>1292</v>
      </c>
      <c r="B413" t="s">
        <v>1293</v>
      </c>
      <c r="C413" t="s">
        <v>1294</v>
      </c>
      <c r="D413" t="s">
        <v>43</v>
      </c>
      <c r="E413" s="5">
        <v>0</v>
      </c>
      <c r="F413" s="10">
        <f>'prov lvl hist forec Mt'!F413*'city lvl hist forec Mt'!$E413</f>
        <v>0</v>
      </c>
      <c r="G413" s="10">
        <f>'prov lvl hist forec Mt'!G413*'city lvl hist forec Mt'!$E413</f>
        <v>0</v>
      </c>
      <c r="H413" s="10">
        <f>'prov lvl hist forec Mt'!H413*'city lvl hist forec Mt'!$E413</f>
        <v>0</v>
      </c>
      <c r="I413" s="10">
        <f>'prov lvl hist forec Mt'!I413*'city lvl hist forec Mt'!$E413</f>
        <v>0</v>
      </c>
      <c r="J413" s="10">
        <f>'prov lvl hist forec Mt'!J413*'city lvl hist forec Mt'!$E413</f>
        <v>0</v>
      </c>
      <c r="K413" s="10">
        <f>'prov lvl hist forec Mt'!K413*'city lvl hist forec Mt'!$E413</f>
        <v>0</v>
      </c>
      <c r="L413" s="10">
        <f>'prov lvl hist forec Mt'!L413*'city lvl hist forec Mt'!$E413</f>
        <v>0</v>
      </c>
      <c r="M413" s="10">
        <f>'prov lvl hist forec Mt'!M413*'city lvl hist forec Mt'!$E413</f>
        <v>0</v>
      </c>
      <c r="N413" s="10">
        <f>'prov lvl hist forec Mt'!N413*'city lvl hist forec Mt'!$E413</f>
        <v>0</v>
      </c>
      <c r="O413" s="10">
        <f>'prov lvl hist forec Mt'!O413*'city lvl hist forec Mt'!$E413</f>
        <v>0</v>
      </c>
      <c r="P413" s="10">
        <f>'prov lvl hist forec Mt'!P413*'city lvl hist forec Mt'!$E413</f>
        <v>0</v>
      </c>
      <c r="Q413" s="10">
        <f>'prov lvl hist forec Mt'!Q413*'city lvl hist forec Mt'!$E413</f>
        <v>0</v>
      </c>
      <c r="R413" s="10">
        <f>'prov lvl hist forec Mt'!R413*'city lvl hist forec Mt'!$E413</f>
        <v>0</v>
      </c>
      <c r="S413" s="10">
        <f>'prov lvl hist forec Mt'!S413*'city lvl hist forec Mt'!$E413</f>
        <v>0</v>
      </c>
      <c r="T413" s="10">
        <f>'prov lvl hist forec Mt'!T413*'city lvl hist forec Mt'!$E413</f>
        <v>0</v>
      </c>
      <c r="U413" s="10">
        <f>'prov lvl hist forec Mt'!U413*'city lvl hist forec Mt'!$E413</f>
        <v>0</v>
      </c>
    </row>
    <row r="414" spans="1:21" x14ac:dyDescent="0.25">
      <c r="A414" t="s">
        <v>1295</v>
      </c>
      <c r="B414" t="s">
        <v>1296</v>
      </c>
      <c r="C414" t="s">
        <v>1297</v>
      </c>
      <c r="D414" t="s">
        <v>41</v>
      </c>
      <c r="E414" s="5">
        <v>0</v>
      </c>
      <c r="F414" s="10">
        <f>'prov lvl hist forec Mt'!F414*'city lvl hist forec Mt'!$E414</f>
        <v>0</v>
      </c>
      <c r="G414" s="10">
        <f>'prov lvl hist forec Mt'!G414*'city lvl hist forec Mt'!$E414</f>
        <v>0</v>
      </c>
      <c r="H414" s="10">
        <f>'prov lvl hist forec Mt'!H414*'city lvl hist forec Mt'!$E414</f>
        <v>0</v>
      </c>
      <c r="I414" s="10">
        <f>'prov lvl hist forec Mt'!I414*'city lvl hist forec Mt'!$E414</f>
        <v>0</v>
      </c>
      <c r="J414" s="10">
        <f>'prov lvl hist forec Mt'!J414*'city lvl hist forec Mt'!$E414</f>
        <v>0</v>
      </c>
      <c r="K414" s="10">
        <f>'prov lvl hist forec Mt'!K414*'city lvl hist forec Mt'!$E414</f>
        <v>0</v>
      </c>
      <c r="L414" s="10">
        <f>'prov lvl hist forec Mt'!L414*'city lvl hist forec Mt'!$E414</f>
        <v>0</v>
      </c>
      <c r="M414" s="10">
        <f>'prov lvl hist forec Mt'!M414*'city lvl hist forec Mt'!$E414</f>
        <v>0</v>
      </c>
      <c r="N414" s="10">
        <f>'prov lvl hist forec Mt'!N414*'city lvl hist forec Mt'!$E414</f>
        <v>0</v>
      </c>
      <c r="O414" s="10">
        <f>'prov lvl hist forec Mt'!O414*'city lvl hist forec Mt'!$E414</f>
        <v>0</v>
      </c>
      <c r="P414" s="10">
        <f>'prov lvl hist forec Mt'!P414*'city lvl hist forec Mt'!$E414</f>
        <v>0</v>
      </c>
      <c r="Q414" s="10">
        <f>'prov lvl hist forec Mt'!Q414*'city lvl hist forec Mt'!$E414</f>
        <v>0</v>
      </c>
      <c r="R414" s="10">
        <f>'prov lvl hist forec Mt'!R414*'city lvl hist forec Mt'!$E414</f>
        <v>0</v>
      </c>
      <c r="S414" s="10">
        <f>'prov lvl hist forec Mt'!S414*'city lvl hist forec Mt'!$E414</f>
        <v>0</v>
      </c>
      <c r="T414" s="10">
        <f>'prov lvl hist forec Mt'!T414*'city lvl hist forec Mt'!$E414</f>
        <v>0</v>
      </c>
      <c r="U414" s="10">
        <f>'prov lvl hist forec Mt'!U414*'city lvl hist forec Mt'!$E414</f>
        <v>0</v>
      </c>
    </row>
    <row r="415" spans="1:21" x14ac:dyDescent="0.25">
      <c r="A415" t="s">
        <v>1298</v>
      </c>
      <c r="B415" t="s">
        <v>1299</v>
      </c>
      <c r="C415" t="s">
        <v>1300</v>
      </c>
      <c r="D415" t="s">
        <v>46</v>
      </c>
      <c r="E415" s="5">
        <v>0.1666011829634533</v>
      </c>
      <c r="F415" s="10">
        <f>'prov lvl hist forec Mt'!F415*'city lvl hist forec Mt'!$E415</f>
        <v>4.0838596414829267</v>
      </c>
      <c r="G415" s="10">
        <f>'prov lvl hist forec Mt'!G415*'city lvl hist forec Mt'!$E415</f>
        <v>4.0881256896873657</v>
      </c>
      <c r="H415" s="10">
        <f>'prov lvl hist forec Mt'!H415*'city lvl hist forec Mt'!$E415</f>
        <v>3.9867334275677098</v>
      </c>
      <c r="I415" s="10">
        <f>'prov lvl hist forec Mt'!I415*'city lvl hist forec Mt'!$E415</f>
        <v>4.3289364639616315</v>
      </c>
      <c r="J415" s="10">
        <f>'prov lvl hist forec Mt'!J415*'city lvl hist forec Mt'!$E415</f>
        <v>4.8140512624795972</v>
      </c>
      <c r="K415" s="10">
        <f>'prov lvl hist forec Mt'!K415*'city lvl hist forec Mt'!$E415</f>
        <v>4.9335719409425502</v>
      </c>
      <c r="L415" s="10">
        <f>'prov lvl hist forec Mt'!L415*'city lvl hist forec Mt'!$E415</f>
        <v>5.0560600145995664</v>
      </c>
      <c r="M415" s="10">
        <f>'prov lvl hist forec Mt'!M415*'city lvl hist forec Mt'!$E415</f>
        <v>5.1815891563443293</v>
      </c>
      <c r="N415" s="10">
        <f>'prov lvl hist forec Mt'!N415*'city lvl hist forec Mt'!$E415</f>
        <v>5.3102348681815501</v>
      </c>
      <c r="O415" s="10">
        <f>'prov lvl hist forec Mt'!O415*'city lvl hist forec Mt'!$E415</f>
        <v>5.4420745266391517</v>
      </c>
      <c r="P415" s="10">
        <f>'prov lvl hist forec Mt'!P415*'city lvl hist forec Mt'!$E415</f>
        <v>5.5771874293079211</v>
      </c>
      <c r="Q415" s="10">
        <f>'prov lvl hist forec Mt'!Q415*'city lvl hist forec Mt'!$E415</f>
        <v>5.7156548425366278</v>
      </c>
      <c r="R415" s="10">
        <f>'prov lvl hist forec Mt'!R415*'city lvl hist forec Mt'!$E415</f>
        <v>5.8575600503112906</v>
      </c>
      <c r="S415" s="10">
        <f>'prov lvl hist forec Mt'!S415*'city lvl hist forec Mt'!$E415</f>
        <v>6.0029884043479909</v>
      </c>
      <c r="T415" s="10">
        <f>'prov lvl hist forec Mt'!T415*'city lvl hist forec Mt'!$E415</f>
        <v>6.1520273754293582</v>
      </c>
      <c r="U415" s="10">
        <f>'prov lvl hist forec Mt'!U415*'city lvl hist forec Mt'!$E415</f>
        <v>6.304766606015626</v>
      </c>
    </row>
    <row r="416" spans="1:21" x14ac:dyDescent="0.25">
      <c r="A416" t="s">
        <v>1301</v>
      </c>
      <c r="B416" t="s">
        <v>1302</v>
      </c>
      <c r="C416" t="s">
        <v>1303</v>
      </c>
      <c r="D416" t="s">
        <v>59</v>
      </c>
      <c r="E416" s="5">
        <v>0</v>
      </c>
      <c r="F416" s="10">
        <f>'prov lvl hist forec Mt'!F416*'city lvl hist forec Mt'!$E416</f>
        <v>0</v>
      </c>
      <c r="G416" s="10">
        <f>'prov lvl hist forec Mt'!G416*'city lvl hist forec Mt'!$E416</f>
        <v>0</v>
      </c>
      <c r="H416" s="10">
        <f>'prov lvl hist forec Mt'!H416*'city lvl hist forec Mt'!$E416</f>
        <v>0</v>
      </c>
      <c r="I416" s="10">
        <f>'prov lvl hist forec Mt'!I416*'city lvl hist forec Mt'!$E416</f>
        <v>0</v>
      </c>
      <c r="J416" s="10">
        <f>'prov lvl hist forec Mt'!J416*'city lvl hist forec Mt'!$E416</f>
        <v>0</v>
      </c>
      <c r="K416" s="10">
        <f>'prov lvl hist forec Mt'!K416*'city lvl hist forec Mt'!$E416</f>
        <v>0</v>
      </c>
      <c r="L416" s="10">
        <f>'prov lvl hist forec Mt'!L416*'city lvl hist forec Mt'!$E416</f>
        <v>0</v>
      </c>
      <c r="M416" s="10">
        <f>'prov lvl hist forec Mt'!M416*'city lvl hist forec Mt'!$E416</f>
        <v>0</v>
      </c>
      <c r="N416" s="10">
        <f>'prov lvl hist forec Mt'!N416*'city lvl hist forec Mt'!$E416</f>
        <v>0</v>
      </c>
      <c r="O416" s="10">
        <f>'prov lvl hist forec Mt'!O416*'city lvl hist forec Mt'!$E416</f>
        <v>0</v>
      </c>
      <c r="P416" s="10">
        <f>'prov lvl hist forec Mt'!P416*'city lvl hist forec Mt'!$E416</f>
        <v>0</v>
      </c>
      <c r="Q416" s="10">
        <f>'prov lvl hist forec Mt'!Q416*'city lvl hist forec Mt'!$E416</f>
        <v>0</v>
      </c>
      <c r="R416" s="10">
        <f>'prov lvl hist forec Mt'!R416*'city lvl hist forec Mt'!$E416</f>
        <v>0</v>
      </c>
      <c r="S416" s="10">
        <f>'prov lvl hist forec Mt'!S416*'city lvl hist forec Mt'!$E416</f>
        <v>0</v>
      </c>
      <c r="T416" s="10">
        <f>'prov lvl hist forec Mt'!T416*'city lvl hist forec Mt'!$E416</f>
        <v>0</v>
      </c>
      <c r="U416" s="10">
        <f>'prov lvl hist forec Mt'!U416*'city lvl hist forec Mt'!$E416</f>
        <v>0</v>
      </c>
    </row>
    <row r="417" spans="1:21" x14ac:dyDescent="0.25">
      <c r="A417" t="s">
        <v>1304</v>
      </c>
      <c r="B417" t="s">
        <v>1305</v>
      </c>
      <c r="C417" t="s">
        <v>1306</v>
      </c>
      <c r="D417" t="s">
        <v>57</v>
      </c>
      <c r="E417" s="5">
        <v>9.0641680239615913E-2</v>
      </c>
      <c r="F417" s="10">
        <f>'prov lvl hist forec Mt'!F417*'city lvl hist forec Mt'!$E417</f>
        <v>0.17536347886160478</v>
      </c>
      <c r="G417" s="10">
        <f>'prov lvl hist forec Mt'!G417*'city lvl hist forec Mt'!$E417</f>
        <v>7.8634346749559547E-2</v>
      </c>
      <c r="H417" s="10">
        <f>'prov lvl hist forec Mt'!H417*'city lvl hist forec Mt'!$E417</f>
        <v>0.12444999296763395</v>
      </c>
      <c r="I417" s="10">
        <f>'prov lvl hist forec Mt'!I417*'city lvl hist forec Mt'!$E417</f>
        <v>0.14860892071472517</v>
      </c>
      <c r="J417" s="10">
        <f>'prov lvl hist forec Mt'!J417*'city lvl hist forec Mt'!$E417</f>
        <v>0.16526252310197778</v>
      </c>
      <c r="K417" s="10">
        <f>'prov lvl hist forec Mt'!K417*'city lvl hist forec Mt'!$E417</f>
        <v>0.16936557224056836</v>
      </c>
      <c r="L417" s="10">
        <f>'prov lvl hist forec Mt'!L417*'city lvl hist forec Mt'!$E417</f>
        <v>0.17357048967886601</v>
      </c>
      <c r="M417" s="10">
        <f>'prov lvl hist forec Mt'!M417*'city lvl hist forec Mt'!$E417</f>
        <v>0.17787980454828847</v>
      </c>
      <c r="N417" s="10">
        <f>'prov lvl hist forec Mt'!N417*'city lvl hist forec Mt'!$E417</f>
        <v>0.18229610877216965</v>
      </c>
      <c r="O417" s="10">
        <f>'prov lvl hist forec Mt'!O417*'city lvl hist forec Mt'!$E417</f>
        <v>0.18682205862472348</v>
      </c>
      <c r="P417" s="10">
        <f>'prov lvl hist forec Mt'!P417*'city lvl hist forec Mt'!$E417</f>
        <v>0.19146037632871316</v>
      </c>
      <c r="Q417" s="10">
        <f>'prov lvl hist forec Mt'!Q417*'city lvl hist forec Mt'!$E417</f>
        <v>0.19621385169278593</v>
      </c>
      <c r="R417" s="10">
        <f>'prov lvl hist forec Mt'!R417*'city lvl hist forec Mt'!$E417</f>
        <v>0.20108534378945961</v>
      </c>
      <c r="S417" s="10">
        <f>'prov lvl hist forec Mt'!S417*'city lvl hist forec Mt'!$E417</f>
        <v>0.20607778267476828</v>
      </c>
      <c r="T417" s="10">
        <f>'prov lvl hist forec Mt'!T417*'city lvl hist forec Mt'!$E417</f>
        <v>0.21119417115060329</v>
      </c>
      <c r="U417" s="10">
        <f>'prov lvl hist forec Mt'!U417*'city lvl hist forec Mt'!$E417</f>
        <v>0.21643758657080803</v>
      </c>
    </row>
    <row r="418" spans="1:21" x14ac:dyDescent="0.25">
      <c r="A418" t="s">
        <v>1307</v>
      </c>
      <c r="B418" t="s">
        <v>1308</v>
      </c>
      <c r="C418" t="s">
        <v>1309</v>
      </c>
      <c r="D418" t="s">
        <v>50</v>
      </c>
      <c r="E418" s="5">
        <v>1.577233200361064E-2</v>
      </c>
      <c r="F418" s="10">
        <f>'prov lvl hist forec Mt'!F418*'city lvl hist forec Mt'!$E418</f>
        <v>0</v>
      </c>
      <c r="G418" s="10">
        <f>'prov lvl hist forec Mt'!G418*'city lvl hist forec Mt'!$E418</f>
        <v>0</v>
      </c>
      <c r="H418" s="10">
        <f>'prov lvl hist forec Mt'!H418*'city lvl hist forec Mt'!$E418</f>
        <v>0</v>
      </c>
      <c r="I418" s="10">
        <f>'prov lvl hist forec Mt'!I418*'city lvl hist forec Mt'!$E418</f>
        <v>0</v>
      </c>
      <c r="J418" s="10">
        <f>'prov lvl hist forec Mt'!J418*'city lvl hist forec Mt'!$E418</f>
        <v>0</v>
      </c>
      <c r="K418" s="10">
        <f>'prov lvl hist forec Mt'!K418*'city lvl hist forec Mt'!$E418</f>
        <v>0</v>
      </c>
      <c r="L418" s="10">
        <f>'prov lvl hist forec Mt'!L418*'city lvl hist forec Mt'!$E418</f>
        <v>0</v>
      </c>
      <c r="M418" s="10">
        <f>'prov lvl hist forec Mt'!M418*'city lvl hist forec Mt'!$E418</f>
        <v>0</v>
      </c>
      <c r="N418" s="10">
        <f>'prov lvl hist forec Mt'!N418*'city lvl hist forec Mt'!$E418</f>
        <v>0</v>
      </c>
      <c r="O418" s="10">
        <f>'prov lvl hist forec Mt'!O418*'city lvl hist forec Mt'!$E418</f>
        <v>0</v>
      </c>
      <c r="P418" s="10">
        <f>'prov lvl hist forec Mt'!P418*'city lvl hist forec Mt'!$E418</f>
        <v>0</v>
      </c>
      <c r="Q418" s="10">
        <f>'prov lvl hist forec Mt'!Q418*'city lvl hist forec Mt'!$E418</f>
        <v>0</v>
      </c>
      <c r="R418" s="10">
        <f>'prov lvl hist forec Mt'!R418*'city lvl hist forec Mt'!$E418</f>
        <v>0</v>
      </c>
      <c r="S418" s="10">
        <f>'prov lvl hist forec Mt'!S418*'city lvl hist forec Mt'!$E418</f>
        <v>0</v>
      </c>
      <c r="T418" s="10">
        <f>'prov lvl hist forec Mt'!T418*'city lvl hist forec Mt'!$E418</f>
        <v>0</v>
      </c>
      <c r="U418" s="10">
        <f>'prov lvl hist forec Mt'!U418*'city lvl hist forec Mt'!$E418</f>
        <v>0</v>
      </c>
    </row>
    <row r="419" spans="1:21" x14ac:dyDescent="0.25">
      <c r="A419" t="s">
        <v>1310</v>
      </c>
      <c r="B419" t="s">
        <v>1311</v>
      </c>
      <c r="C419" t="s">
        <v>1312</v>
      </c>
      <c r="D419" t="s">
        <v>55</v>
      </c>
      <c r="E419" s="5">
        <v>0</v>
      </c>
      <c r="F419" s="10">
        <f>'prov lvl hist forec Mt'!F419*'city lvl hist forec Mt'!$E419</f>
        <v>0</v>
      </c>
      <c r="G419" s="10">
        <f>'prov lvl hist forec Mt'!G419*'city lvl hist forec Mt'!$E419</f>
        <v>0</v>
      </c>
      <c r="H419" s="10">
        <f>'prov lvl hist forec Mt'!H419*'city lvl hist forec Mt'!$E419</f>
        <v>0</v>
      </c>
      <c r="I419" s="10">
        <f>'prov lvl hist forec Mt'!I419*'city lvl hist forec Mt'!$E419</f>
        <v>0</v>
      </c>
      <c r="J419" s="10">
        <f>'prov lvl hist forec Mt'!J419*'city lvl hist forec Mt'!$E419</f>
        <v>0</v>
      </c>
      <c r="K419" s="10">
        <f>'prov lvl hist forec Mt'!K419*'city lvl hist forec Mt'!$E419</f>
        <v>0</v>
      </c>
      <c r="L419" s="10">
        <f>'prov lvl hist forec Mt'!L419*'city lvl hist forec Mt'!$E419</f>
        <v>0</v>
      </c>
      <c r="M419" s="10">
        <f>'prov lvl hist forec Mt'!M419*'city lvl hist forec Mt'!$E419</f>
        <v>0</v>
      </c>
      <c r="N419" s="10">
        <f>'prov lvl hist forec Mt'!N419*'city lvl hist forec Mt'!$E419</f>
        <v>0</v>
      </c>
      <c r="O419" s="10">
        <f>'prov lvl hist forec Mt'!O419*'city lvl hist forec Mt'!$E419</f>
        <v>0</v>
      </c>
      <c r="P419" s="10">
        <f>'prov lvl hist forec Mt'!P419*'city lvl hist forec Mt'!$E419</f>
        <v>0</v>
      </c>
      <c r="Q419" s="10">
        <f>'prov lvl hist forec Mt'!Q419*'city lvl hist forec Mt'!$E419</f>
        <v>0</v>
      </c>
      <c r="R419" s="10">
        <f>'prov lvl hist forec Mt'!R419*'city lvl hist forec Mt'!$E419</f>
        <v>0</v>
      </c>
      <c r="S419" s="10">
        <f>'prov lvl hist forec Mt'!S419*'city lvl hist forec Mt'!$E419</f>
        <v>0</v>
      </c>
      <c r="T419" s="10">
        <f>'prov lvl hist forec Mt'!T419*'city lvl hist forec Mt'!$E419</f>
        <v>0</v>
      </c>
      <c r="U419" s="10">
        <f>'prov lvl hist forec Mt'!U419*'city lvl hist forec Mt'!$E419</f>
        <v>0</v>
      </c>
    </row>
    <row r="420" spans="1:21" x14ac:dyDescent="0.25">
      <c r="A420" t="s">
        <v>1313</v>
      </c>
      <c r="B420" t="s">
        <v>1314</v>
      </c>
      <c r="C420" t="s">
        <v>1315</v>
      </c>
      <c r="D420" t="s">
        <v>46</v>
      </c>
      <c r="E420" s="5">
        <v>0</v>
      </c>
      <c r="F420" s="10">
        <f>'prov lvl hist forec Mt'!F420*'city lvl hist forec Mt'!$E420</f>
        <v>0</v>
      </c>
      <c r="G420" s="10">
        <f>'prov lvl hist forec Mt'!G420*'city lvl hist forec Mt'!$E420</f>
        <v>0</v>
      </c>
      <c r="H420" s="10">
        <f>'prov lvl hist forec Mt'!H420*'city lvl hist forec Mt'!$E420</f>
        <v>0</v>
      </c>
      <c r="I420" s="10">
        <f>'prov lvl hist forec Mt'!I420*'city lvl hist forec Mt'!$E420</f>
        <v>0</v>
      </c>
      <c r="J420" s="10">
        <f>'prov lvl hist forec Mt'!J420*'city lvl hist forec Mt'!$E420</f>
        <v>0</v>
      </c>
      <c r="K420" s="10">
        <f>'prov lvl hist forec Mt'!K420*'city lvl hist forec Mt'!$E420</f>
        <v>0</v>
      </c>
      <c r="L420" s="10">
        <f>'prov lvl hist forec Mt'!L420*'city lvl hist forec Mt'!$E420</f>
        <v>0</v>
      </c>
      <c r="M420" s="10">
        <f>'prov lvl hist forec Mt'!M420*'city lvl hist forec Mt'!$E420</f>
        <v>0</v>
      </c>
      <c r="N420" s="10">
        <f>'prov lvl hist forec Mt'!N420*'city lvl hist forec Mt'!$E420</f>
        <v>0</v>
      </c>
      <c r="O420" s="10">
        <f>'prov lvl hist forec Mt'!O420*'city lvl hist forec Mt'!$E420</f>
        <v>0</v>
      </c>
      <c r="P420" s="10">
        <f>'prov lvl hist forec Mt'!P420*'city lvl hist forec Mt'!$E420</f>
        <v>0</v>
      </c>
      <c r="Q420" s="10">
        <f>'prov lvl hist forec Mt'!Q420*'city lvl hist forec Mt'!$E420</f>
        <v>0</v>
      </c>
      <c r="R420" s="10">
        <f>'prov lvl hist forec Mt'!R420*'city lvl hist forec Mt'!$E420</f>
        <v>0</v>
      </c>
      <c r="S420" s="10">
        <f>'prov lvl hist forec Mt'!S420*'city lvl hist forec Mt'!$E420</f>
        <v>0</v>
      </c>
      <c r="T420" s="10">
        <f>'prov lvl hist forec Mt'!T420*'city lvl hist forec Mt'!$E420</f>
        <v>0</v>
      </c>
      <c r="U420" s="10">
        <f>'prov lvl hist forec Mt'!U420*'city lvl hist forec Mt'!$E420</f>
        <v>0</v>
      </c>
    </row>
    <row r="421" spans="1:21" x14ac:dyDescent="0.25">
      <c r="A421" t="s">
        <v>1316</v>
      </c>
      <c r="B421" t="s">
        <v>1317</v>
      </c>
      <c r="C421" t="s">
        <v>1318</v>
      </c>
      <c r="D421" t="s">
        <v>37</v>
      </c>
      <c r="E421" s="5">
        <v>4.5375883298729491E-2</v>
      </c>
      <c r="F421" s="10">
        <f>'prov lvl hist forec Mt'!F421*'city lvl hist forec Mt'!$E421</f>
        <v>0.36397108235984343</v>
      </c>
      <c r="G421" s="10">
        <f>'prov lvl hist forec Mt'!G421*'city lvl hist forec Mt'!$E421</f>
        <v>0.34288355407112636</v>
      </c>
      <c r="H421" s="10">
        <f>'prov lvl hist forec Mt'!H421*'city lvl hist forec Mt'!$E421</f>
        <v>0.33440780657415858</v>
      </c>
      <c r="I421" s="10">
        <f>'prov lvl hist forec Mt'!I421*'city lvl hist forec Mt'!$E421</f>
        <v>0.37512250618590265</v>
      </c>
      <c r="J421" s="10">
        <f>'prov lvl hist forec Mt'!J421*'city lvl hist forec Mt'!$E421</f>
        <v>0.41715996285057988</v>
      </c>
      <c r="K421" s="10">
        <f>'prov lvl hist forec Mt'!K421*'city lvl hist forec Mt'!$E421</f>
        <v>0.42751698629486307</v>
      </c>
      <c r="L421" s="10">
        <f>'prov lvl hist forec Mt'!L421*'city lvl hist forec Mt'!$E421</f>
        <v>0.43813114835305456</v>
      </c>
      <c r="M421" s="10">
        <f>'prov lvl hist forec Mt'!M421*'city lvl hist forec Mt'!$E421</f>
        <v>0.44900883312451617</v>
      </c>
      <c r="N421" s="10">
        <f>'prov lvl hist forec Mt'!N421*'city lvl hist forec Mt'!$E421</f>
        <v>0.46015658320959935</v>
      </c>
      <c r="O421" s="10">
        <f>'prov lvl hist forec Mt'!O421*'city lvl hist forec Mt'!$E421</f>
        <v>0.4715811036448217</v>
      </c>
      <c r="P421" s="10">
        <f>'prov lvl hist forec Mt'!P421*'city lvl hist forec Mt'!$E421</f>
        <v>0.48328926593574545</v>
      </c>
      <c r="Q421" s="10">
        <f>'prov lvl hist forec Mt'!Q421*'city lvl hist forec Mt'!$E421</f>
        <v>0.49528811218998153</v>
      </c>
      <c r="R421" s="10">
        <f>'prov lvl hist forec Mt'!R421*'city lvl hist forec Mt'!$E421</f>
        <v>0.50758485935280495</v>
      </c>
      <c r="S421" s="10">
        <f>'prov lvl hist forec Mt'!S421*'city lvl hist forec Mt'!$E421</f>
        <v>0.52018690354793107</v>
      </c>
      <c r="T421" s="10">
        <f>'prov lvl hist forec Mt'!T421*'city lvl hist forec Mt'!$E421</f>
        <v>0.53310182452606125</v>
      </c>
      <c r="U421" s="10">
        <f>'prov lvl hist forec Mt'!U421*'city lvl hist forec Mt'!$E421</f>
        <v>0.5463373902238754</v>
      </c>
    </row>
    <row r="422" spans="1:21" x14ac:dyDescent="0.25">
      <c r="A422" t="s">
        <v>1319</v>
      </c>
      <c r="B422" t="s">
        <v>1320</v>
      </c>
      <c r="C422" t="s">
        <v>1321</v>
      </c>
      <c r="D422" t="s">
        <v>47</v>
      </c>
      <c r="E422" s="5">
        <v>0</v>
      </c>
      <c r="F422" s="10">
        <f>'prov lvl hist forec Mt'!F422*'city lvl hist forec Mt'!$E422</f>
        <v>0</v>
      </c>
      <c r="G422" s="10">
        <f>'prov lvl hist forec Mt'!G422*'city lvl hist forec Mt'!$E422</f>
        <v>0</v>
      </c>
      <c r="H422" s="10">
        <f>'prov lvl hist forec Mt'!H422*'city lvl hist forec Mt'!$E422</f>
        <v>0</v>
      </c>
      <c r="I422" s="10">
        <f>'prov lvl hist forec Mt'!I422*'city lvl hist forec Mt'!$E422</f>
        <v>0</v>
      </c>
      <c r="J422" s="10">
        <f>'prov lvl hist forec Mt'!J422*'city lvl hist forec Mt'!$E422</f>
        <v>0</v>
      </c>
      <c r="K422" s="10">
        <f>'prov lvl hist forec Mt'!K422*'city lvl hist forec Mt'!$E422</f>
        <v>0</v>
      </c>
      <c r="L422" s="10">
        <f>'prov lvl hist forec Mt'!L422*'city lvl hist forec Mt'!$E422</f>
        <v>0</v>
      </c>
      <c r="M422" s="10">
        <f>'prov lvl hist forec Mt'!M422*'city lvl hist forec Mt'!$E422</f>
        <v>0</v>
      </c>
      <c r="N422" s="10">
        <f>'prov lvl hist forec Mt'!N422*'city lvl hist forec Mt'!$E422</f>
        <v>0</v>
      </c>
      <c r="O422" s="10">
        <f>'prov lvl hist forec Mt'!O422*'city lvl hist forec Mt'!$E422</f>
        <v>0</v>
      </c>
      <c r="P422" s="10">
        <f>'prov lvl hist forec Mt'!P422*'city lvl hist forec Mt'!$E422</f>
        <v>0</v>
      </c>
      <c r="Q422" s="10">
        <f>'prov lvl hist forec Mt'!Q422*'city lvl hist forec Mt'!$E422</f>
        <v>0</v>
      </c>
      <c r="R422" s="10">
        <f>'prov lvl hist forec Mt'!R422*'city lvl hist forec Mt'!$E422</f>
        <v>0</v>
      </c>
      <c r="S422" s="10">
        <f>'prov lvl hist forec Mt'!S422*'city lvl hist forec Mt'!$E422</f>
        <v>0</v>
      </c>
      <c r="T422" s="10">
        <f>'prov lvl hist forec Mt'!T422*'city lvl hist forec Mt'!$E422</f>
        <v>0</v>
      </c>
      <c r="U422" s="10">
        <f>'prov lvl hist forec Mt'!U422*'city lvl hist forec Mt'!$E422</f>
        <v>0</v>
      </c>
    </row>
    <row r="423" spans="1:21" x14ac:dyDescent="0.25">
      <c r="A423" t="s">
        <v>1322</v>
      </c>
      <c r="B423" t="s">
        <v>1323</v>
      </c>
      <c r="C423" t="s">
        <v>1324</v>
      </c>
      <c r="D423" t="s">
        <v>51</v>
      </c>
      <c r="E423" s="5">
        <v>6.1072256453945685E-2</v>
      </c>
      <c r="F423" s="10">
        <f>'prov lvl hist forec Mt'!F423*'city lvl hist forec Mt'!$E423</f>
        <v>0.20550416584211342</v>
      </c>
      <c r="G423" s="10">
        <f>'prov lvl hist forec Mt'!G423*'city lvl hist forec Mt'!$E423</f>
        <v>0.12166235740763964</v>
      </c>
      <c r="H423" s="10">
        <f>'prov lvl hist forec Mt'!H423*'city lvl hist forec Mt'!$E423</f>
        <v>0.1561309632232557</v>
      </c>
      <c r="I423" s="10">
        <f>'prov lvl hist forec Mt'!I423*'city lvl hist forec Mt'!$E423</f>
        <v>0.12085315095015146</v>
      </c>
      <c r="J423" s="10">
        <f>'prov lvl hist forec Mt'!J423*'city lvl hist forec Mt'!$E423</f>
        <v>0.13439635087039029</v>
      </c>
      <c r="K423" s="10">
        <f>'prov lvl hist forec Mt'!K423*'city lvl hist forec Mt'!$E423</f>
        <v>0.13773307126723552</v>
      </c>
      <c r="L423" s="10">
        <f>'prov lvl hist forec Mt'!L423*'city lvl hist forec Mt'!$E423</f>
        <v>0.14115263396548713</v>
      </c>
      <c r="M423" s="10">
        <f>'prov lvl hist forec Mt'!M423*'city lvl hist forec Mt'!$E423</f>
        <v>0.14465709572929861</v>
      </c>
      <c r="N423" s="10">
        <f>'prov lvl hist forec Mt'!N423*'city lvl hist forec Mt'!$E423</f>
        <v>0.14824856438705877</v>
      </c>
      <c r="O423" s="10">
        <f>'prov lvl hist forec Mt'!O423*'city lvl hist forec Mt'!$E423</f>
        <v>0.15192920009918742</v>
      </c>
      <c r="P423" s="10">
        <f>'prov lvl hist forec Mt'!P423*'city lvl hist forec Mt'!$E423</f>
        <v>0.15570121665740655</v>
      </c>
      <c r="Q423" s="10">
        <f>'prov lvl hist forec Mt'!Q423*'city lvl hist forec Mt'!$E423</f>
        <v>0.15956688281626991</v>
      </c>
      <c r="R423" s="10">
        <f>'prov lvl hist forec Mt'!R423*'city lvl hist forec Mt'!$E423</f>
        <v>0.16352852365775025</v>
      </c>
      <c r="S423" s="10">
        <f>'prov lvl hist forec Mt'!S423*'city lvl hist forec Mt'!$E423</f>
        <v>0.16758852198970661</v>
      </c>
      <c r="T423" s="10">
        <f>'prov lvl hist forec Mt'!T423*'city lvl hist forec Mt'!$E423</f>
        <v>0.17174931977907126</v>
      </c>
      <c r="U423" s="10">
        <f>'prov lvl hist forec Mt'!U423*'city lvl hist forec Mt'!$E423</f>
        <v>0.17601341962061975</v>
      </c>
    </row>
    <row r="424" spans="1:21" x14ac:dyDescent="0.25">
      <c r="A424" t="s">
        <v>1325</v>
      </c>
      <c r="B424" t="s">
        <v>1326</v>
      </c>
      <c r="C424" t="s">
        <v>1327</v>
      </c>
      <c r="D424" t="s">
        <v>52</v>
      </c>
      <c r="E424" s="5">
        <v>0</v>
      </c>
      <c r="F424" s="10">
        <f>'prov lvl hist forec Mt'!F424*'city lvl hist forec Mt'!$E424</f>
        <v>0</v>
      </c>
      <c r="G424" s="10">
        <f>'prov lvl hist forec Mt'!G424*'city lvl hist forec Mt'!$E424</f>
        <v>0</v>
      </c>
      <c r="H424" s="10">
        <f>'prov lvl hist forec Mt'!H424*'city lvl hist forec Mt'!$E424</f>
        <v>0</v>
      </c>
      <c r="I424" s="10">
        <f>'prov lvl hist forec Mt'!I424*'city lvl hist forec Mt'!$E424</f>
        <v>0</v>
      </c>
      <c r="J424" s="10">
        <f>'prov lvl hist forec Mt'!J424*'city lvl hist forec Mt'!$E424</f>
        <v>0</v>
      </c>
      <c r="K424" s="10">
        <f>'prov lvl hist forec Mt'!K424*'city lvl hist forec Mt'!$E424</f>
        <v>0</v>
      </c>
      <c r="L424" s="10">
        <f>'prov lvl hist forec Mt'!L424*'city lvl hist forec Mt'!$E424</f>
        <v>0</v>
      </c>
      <c r="M424" s="10">
        <f>'prov lvl hist forec Mt'!M424*'city lvl hist forec Mt'!$E424</f>
        <v>0</v>
      </c>
      <c r="N424" s="10">
        <f>'prov lvl hist forec Mt'!N424*'city lvl hist forec Mt'!$E424</f>
        <v>0</v>
      </c>
      <c r="O424" s="10">
        <f>'prov lvl hist forec Mt'!O424*'city lvl hist forec Mt'!$E424</f>
        <v>0</v>
      </c>
      <c r="P424" s="10">
        <f>'prov lvl hist forec Mt'!P424*'city lvl hist forec Mt'!$E424</f>
        <v>0</v>
      </c>
      <c r="Q424" s="10">
        <f>'prov lvl hist forec Mt'!Q424*'city lvl hist forec Mt'!$E424</f>
        <v>0</v>
      </c>
      <c r="R424" s="10">
        <f>'prov lvl hist forec Mt'!R424*'city lvl hist forec Mt'!$E424</f>
        <v>0</v>
      </c>
      <c r="S424" s="10">
        <f>'prov lvl hist forec Mt'!S424*'city lvl hist forec Mt'!$E424</f>
        <v>0</v>
      </c>
      <c r="T424" s="10">
        <f>'prov lvl hist forec Mt'!T424*'city lvl hist forec Mt'!$E424</f>
        <v>0</v>
      </c>
      <c r="U424" s="10">
        <f>'prov lvl hist forec Mt'!U424*'city lvl hist forec Mt'!$E424</f>
        <v>0</v>
      </c>
    </row>
    <row r="425" spans="1:21" x14ac:dyDescent="0.25">
      <c r="A425" t="s">
        <v>1328</v>
      </c>
      <c r="B425" t="s">
        <v>1329</v>
      </c>
      <c r="C425" t="s">
        <v>1330</v>
      </c>
      <c r="D425" t="s">
        <v>54</v>
      </c>
      <c r="E425" s="5">
        <v>0</v>
      </c>
      <c r="F425" s="10">
        <f>'prov lvl hist forec Mt'!F425*'city lvl hist forec Mt'!$E425</f>
        <v>0</v>
      </c>
      <c r="G425" s="10">
        <f>'prov lvl hist forec Mt'!G425*'city lvl hist forec Mt'!$E425</f>
        <v>0</v>
      </c>
      <c r="H425" s="10">
        <f>'prov lvl hist forec Mt'!H425*'city lvl hist forec Mt'!$E425</f>
        <v>0</v>
      </c>
      <c r="I425" s="10">
        <f>'prov lvl hist forec Mt'!I425*'city lvl hist forec Mt'!$E425</f>
        <v>0</v>
      </c>
      <c r="J425" s="10">
        <f>'prov lvl hist forec Mt'!J425*'city lvl hist forec Mt'!$E425</f>
        <v>0</v>
      </c>
      <c r="K425" s="10">
        <f>'prov lvl hist forec Mt'!K425*'city lvl hist forec Mt'!$E425</f>
        <v>0</v>
      </c>
      <c r="L425" s="10">
        <f>'prov lvl hist forec Mt'!L425*'city lvl hist forec Mt'!$E425</f>
        <v>0</v>
      </c>
      <c r="M425" s="10">
        <f>'prov lvl hist forec Mt'!M425*'city lvl hist forec Mt'!$E425</f>
        <v>0</v>
      </c>
      <c r="N425" s="10">
        <f>'prov lvl hist forec Mt'!N425*'city lvl hist forec Mt'!$E425</f>
        <v>0</v>
      </c>
      <c r="O425" s="10">
        <f>'prov lvl hist forec Mt'!O425*'city lvl hist forec Mt'!$E425</f>
        <v>0</v>
      </c>
      <c r="P425" s="10">
        <f>'prov lvl hist forec Mt'!P425*'city lvl hist forec Mt'!$E425</f>
        <v>0</v>
      </c>
      <c r="Q425" s="10">
        <f>'prov lvl hist forec Mt'!Q425*'city lvl hist forec Mt'!$E425</f>
        <v>0</v>
      </c>
      <c r="R425" s="10">
        <f>'prov lvl hist forec Mt'!R425*'city lvl hist forec Mt'!$E425</f>
        <v>0</v>
      </c>
      <c r="S425" s="10">
        <f>'prov lvl hist forec Mt'!S425*'city lvl hist forec Mt'!$E425</f>
        <v>0</v>
      </c>
      <c r="T425" s="10">
        <f>'prov lvl hist forec Mt'!T425*'city lvl hist forec Mt'!$E425</f>
        <v>0</v>
      </c>
      <c r="U425" s="10">
        <f>'prov lvl hist forec Mt'!U425*'city lvl hist forec Mt'!$E425</f>
        <v>0</v>
      </c>
    </row>
    <row r="426" spans="1:21" x14ac:dyDescent="0.25">
      <c r="A426" t="s">
        <v>1331</v>
      </c>
      <c r="B426" t="s">
        <v>1332</v>
      </c>
      <c r="C426" t="s">
        <v>1333</v>
      </c>
      <c r="D426" t="s">
        <v>63</v>
      </c>
      <c r="E426" s="5">
        <v>8.0010143548360918E-2</v>
      </c>
      <c r="F426" s="10">
        <f>'prov lvl hist forec Mt'!F426*'city lvl hist forec Mt'!$E426</f>
        <v>0</v>
      </c>
      <c r="G426" s="10">
        <f>'prov lvl hist forec Mt'!G426*'city lvl hist forec Mt'!$E426</f>
        <v>0</v>
      </c>
      <c r="H426" s="10">
        <f>'prov lvl hist forec Mt'!H426*'city lvl hist forec Mt'!$E426</f>
        <v>0</v>
      </c>
      <c r="I426" s="10">
        <f>'prov lvl hist forec Mt'!I426*'city lvl hist forec Mt'!$E426</f>
        <v>0</v>
      </c>
      <c r="J426" s="10">
        <f>'prov lvl hist forec Mt'!J426*'city lvl hist forec Mt'!$E426</f>
        <v>0</v>
      </c>
      <c r="K426" s="10">
        <f>'prov lvl hist forec Mt'!K426*'city lvl hist forec Mt'!$E426</f>
        <v>0</v>
      </c>
      <c r="L426" s="10">
        <f>'prov lvl hist forec Mt'!L426*'city lvl hist forec Mt'!$E426</f>
        <v>0</v>
      </c>
      <c r="M426" s="10">
        <f>'prov lvl hist forec Mt'!M426*'city lvl hist forec Mt'!$E426</f>
        <v>0</v>
      </c>
      <c r="N426" s="10">
        <f>'prov lvl hist forec Mt'!N426*'city lvl hist forec Mt'!$E426</f>
        <v>0</v>
      </c>
      <c r="O426" s="10">
        <f>'prov lvl hist forec Mt'!O426*'city lvl hist forec Mt'!$E426</f>
        <v>0</v>
      </c>
      <c r="P426" s="10">
        <f>'prov lvl hist forec Mt'!P426*'city lvl hist forec Mt'!$E426</f>
        <v>0</v>
      </c>
      <c r="Q426" s="10">
        <f>'prov lvl hist forec Mt'!Q426*'city lvl hist forec Mt'!$E426</f>
        <v>0</v>
      </c>
      <c r="R426" s="10">
        <f>'prov lvl hist forec Mt'!R426*'city lvl hist forec Mt'!$E426</f>
        <v>0</v>
      </c>
      <c r="S426" s="10">
        <f>'prov lvl hist forec Mt'!S426*'city lvl hist forec Mt'!$E426</f>
        <v>0</v>
      </c>
      <c r="T426" s="10">
        <f>'prov lvl hist forec Mt'!T426*'city lvl hist forec Mt'!$E426</f>
        <v>0</v>
      </c>
      <c r="U426" s="10">
        <f>'prov lvl hist forec Mt'!U426*'city lvl hist forec Mt'!$E426</f>
        <v>0</v>
      </c>
    </row>
    <row r="427" spans="1:21" x14ac:dyDescent="0.25">
      <c r="A427" t="s">
        <v>1334</v>
      </c>
      <c r="B427" t="s">
        <v>1335</v>
      </c>
      <c r="C427" t="s">
        <v>1336</v>
      </c>
      <c r="D427" t="s">
        <v>63</v>
      </c>
      <c r="E427" s="5">
        <v>1.6395381793819053E-2</v>
      </c>
      <c r="F427" s="10">
        <f>'prov lvl hist forec Mt'!F427*'city lvl hist forec Mt'!$E427</f>
        <v>0</v>
      </c>
      <c r="G427" s="10">
        <f>'prov lvl hist forec Mt'!G427*'city lvl hist forec Mt'!$E427</f>
        <v>0</v>
      </c>
      <c r="H427" s="10">
        <f>'prov lvl hist forec Mt'!H427*'city lvl hist forec Mt'!$E427</f>
        <v>0</v>
      </c>
      <c r="I427" s="10">
        <f>'prov lvl hist forec Mt'!I427*'city lvl hist forec Mt'!$E427</f>
        <v>0</v>
      </c>
      <c r="J427" s="10">
        <f>'prov lvl hist forec Mt'!J427*'city lvl hist forec Mt'!$E427</f>
        <v>0</v>
      </c>
      <c r="K427" s="10">
        <f>'prov lvl hist forec Mt'!K427*'city lvl hist forec Mt'!$E427</f>
        <v>0</v>
      </c>
      <c r="L427" s="10">
        <f>'prov lvl hist forec Mt'!L427*'city lvl hist forec Mt'!$E427</f>
        <v>0</v>
      </c>
      <c r="M427" s="10">
        <f>'prov lvl hist forec Mt'!M427*'city lvl hist forec Mt'!$E427</f>
        <v>0</v>
      </c>
      <c r="N427" s="10">
        <f>'prov lvl hist forec Mt'!N427*'city lvl hist forec Mt'!$E427</f>
        <v>0</v>
      </c>
      <c r="O427" s="10">
        <f>'prov lvl hist forec Mt'!O427*'city lvl hist forec Mt'!$E427</f>
        <v>0</v>
      </c>
      <c r="P427" s="10">
        <f>'prov lvl hist forec Mt'!P427*'city lvl hist forec Mt'!$E427</f>
        <v>0</v>
      </c>
      <c r="Q427" s="10">
        <f>'prov lvl hist forec Mt'!Q427*'city lvl hist forec Mt'!$E427</f>
        <v>0</v>
      </c>
      <c r="R427" s="10">
        <f>'prov lvl hist forec Mt'!R427*'city lvl hist forec Mt'!$E427</f>
        <v>0</v>
      </c>
      <c r="S427" s="10">
        <f>'prov lvl hist forec Mt'!S427*'city lvl hist forec Mt'!$E427</f>
        <v>0</v>
      </c>
      <c r="T427" s="10">
        <f>'prov lvl hist forec Mt'!T427*'city lvl hist forec Mt'!$E427</f>
        <v>0</v>
      </c>
      <c r="U427" s="10">
        <f>'prov lvl hist forec Mt'!U427*'city lvl hist forec Mt'!$E427</f>
        <v>0</v>
      </c>
    </row>
    <row r="428" spans="1:21" x14ac:dyDescent="0.25">
      <c r="A428" t="s">
        <v>1337</v>
      </c>
      <c r="B428" t="s">
        <v>1338</v>
      </c>
      <c r="C428" t="s">
        <v>1339</v>
      </c>
      <c r="D428" t="s">
        <v>46</v>
      </c>
      <c r="E428" s="5">
        <v>0</v>
      </c>
      <c r="F428" s="10">
        <f>'prov lvl hist forec Mt'!F428*'city lvl hist forec Mt'!$E428</f>
        <v>0</v>
      </c>
      <c r="G428" s="10">
        <f>'prov lvl hist forec Mt'!G428*'city lvl hist forec Mt'!$E428</f>
        <v>0</v>
      </c>
      <c r="H428" s="10">
        <f>'prov lvl hist forec Mt'!H428*'city lvl hist forec Mt'!$E428</f>
        <v>0</v>
      </c>
      <c r="I428" s="10">
        <f>'prov lvl hist forec Mt'!I428*'city lvl hist forec Mt'!$E428</f>
        <v>0</v>
      </c>
      <c r="J428" s="10">
        <f>'prov lvl hist forec Mt'!J428*'city lvl hist forec Mt'!$E428</f>
        <v>0</v>
      </c>
      <c r="K428" s="10">
        <f>'prov lvl hist forec Mt'!K428*'city lvl hist forec Mt'!$E428</f>
        <v>0</v>
      </c>
      <c r="L428" s="10">
        <f>'prov lvl hist forec Mt'!L428*'city lvl hist forec Mt'!$E428</f>
        <v>0</v>
      </c>
      <c r="M428" s="10">
        <f>'prov lvl hist forec Mt'!M428*'city lvl hist forec Mt'!$E428</f>
        <v>0</v>
      </c>
      <c r="N428" s="10">
        <f>'prov lvl hist forec Mt'!N428*'city lvl hist forec Mt'!$E428</f>
        <v>0</v>
      </c>
      <c r="O428" s="10">
        <f>'prov lvl hist forec Mt'!O428*'city lvl hist forec Mt'!$E428</f>
        <v>0</v>
      </c>
      <c r="P428" s="10">
        <f>'prov lvl hist forec Mt'!P428*'city lvl hist forec Mt'!$E428</f>
        <v>0</v>
      </c>
      <c r="Q428" s="10">
        <f>'prov lvl hist forec Mt'!Q428*'city lvl hist forec Mt'!$E428</f>
        <v>0</v>
      </c>
      <c r="R428" s="10">
        <f>'prov lvl hist forec Mt'!R428*'city lvl hist forec Mt'!$E428</f>
        <v>0</v>
      </c>
      <c r="S428" s="10">
        <f>'prov lvl hist forec Mt'!S428*'city lvl hist forec Mt'!$E428</f>
        <v>0</v>
      </c>
      <c r="T428" s="10">
        <f>'prov lvl hist forec Mt'!T428*'city lvl hist forec Mt'!$E428</f>
        <v>0</v>
      </c>
      <c r="U428" s="10">
        <f>'prov lvl hist forec Mt'!U428*'city lvl hist forec Mt'!$E428</f>
        <v>0</v>
      </c>
    </row>
    <row r="429" spans="1:21" x14ac:dyDescent="0.25">
      <c r="A429" t="s">
        <v>1340</v>
      </c>
      <c r="B429" t="s">
        <v>1341</v>
      </c>
      <c r="C429" t="s">
        <v>1342</v>
      </c>
      <c r="D429" t="s">
        <v>44</v>
      </c>
      <c r="E429" s="5">
        <v>0.23461871504183193</v>
      </c>
      <c r="F429" s="10">
        <f>'prov lvl hist forec Mt'!F429*'city lvl hist forec Mt'!$E429</f>
        <v>0.68551268783162578</v>
      </c>
      <c r="G429" s="10">
        <f>'prov lvl hist forec Mt'!G429*'city lvl hist forec Mt'!$E429</f>
        <v>0.65992509790295817</v>
      </c>
      <c r="H429" s="10">
        <f>'prov lvl hist forec Mt'!H429*'city lvl hist forec Mt'!$E429</f>
        <v>0.772097735982051</v>
      </c>
      <c r="I429" s="10">
        <f>'prov lvl hist forec Mt'!I429*'city lvl hist forec Mt'!$E429</f>
        <v>0.64373762799709722</v>
      </c>
      <c r="J429" s="10">
        <f>'prov lvl hist forec Mt'!J429*'city lvl hist forec Mt'!$E429</f>
        <v>0.7158769749946865</v>
      </c>
      <c r="K429" s="10">
        <f>'prov lvl hist forec Mt'!K429*'city lvl hist forec Mt'!$E429</f>
        <v>0.73365038393493542</v>
      </c>
      <c r="L429" s="10">
        <f>'prov lvl hist forec Mt'!L429*'city lvl hist forec Mt'!$E429</f>
        <v>0.75186506152383692</v>
      </c>
      <c r="M429" s="10">
        <f>'prov lvl hist forec Mt'!M429*'city lvl hist forec Mt'!$E429</f>
        <v>0.7705319633423342</v>
      </c>
      <c r="N429" s="10">
        <f>'prov lvl hist forec Mt'!N429*'city lvl hist forec Mt'!$E429</f>
        <v>0.78966231697064859</v>
      </c>
      <c r="O429" s="10">
        <f>'prov lvl hist forec Mt'!O429*'city lvl hist forec Mt'!$E429</f>
        <v>0.80926762874133129</v>
      </c>
      <c r="P429" s="10">
        <f>'prov lvl hist forec Mt'!P429*'city lvl hist forec Mt'!$E429</f>
        <v>0.82935969065997595</v>
      </c>
      <c r="Q429" s="10">
        <f>'prov lvl hist forec Mt'!Q429*'city lvl hist forec Mt'!$E429</f>
        <v>0.84995058749775687</v>
      </c>
      <c r="R429" s="10">
        <f>'prov lvl hist forec Mt'!R429*'city lvl hist forec Mt'!$E429</f>
        <v>0.87105270406005408</v>
      </c>
      <c r="S429" s="10">
        <f>'prov lvl hist forec Mt'!S429*'city lvl hist forec Mt'!$E429</f>
        <v>0.8926787326355422</v>
      </c>
      <c r="T429" s="10">
        <f>'prov lvl hist forec Mt'!T429*'city lvl hist forec Mt'!$E429</f>
        <v>0.91484168063022042</v>
      </c>
      <c r="U429" s="10">
        <f>'prov lvl hist forec Mt'!U429*'city lvl hist forec Mt'!$E429</f>
        <v>0.93755487839097584</v>
      </c>
    </row>
    <row r="430" spans="1:21" x14ac:dyDescent="0.25">
      <c r="A430" t="s">
        <v>1343</v>
      </c>
      <c r="B430" t="s">
        <v>1344</v>
      </c>
      <c r="C430" t="s">
        <v>1345</v>
      </c>
      <c r="D430" t="s">
        <v>46</v>
      </c>
      <c r="E430" s="5">
        <v>0</v>
      </c>
      <c r="F430" s="10">
        <f>'prov lvl hist forec Mt'!F430*'city lvl hist forec Mt'!$E430</f>
        <v>0</v>
      </c>
      <c r="G430" s="10">
        <f>'prov lvl hist forec Mt'!G430*'city lvl hist forec Mt'!$E430</f>
        <v>0</v>
      </c>
      <c r="H430" s="10">
        <f>'prov lvl hist forec Mt'!H430*'city lvl hist forec Mt'!$E430</f>
        <v>0</v>
      </c>
      <c r="I430" s="10">
        <f>'prov lvl hist forec Mt'!I430*'city lvl hist forec Mt'!$E430</f>
        <v>0</v>
      </c>
      <c r="J430" s="10">
        <f>'prov lvl hist forec Mt'!J430*'city lvl hist forec Mt'!$E430</f>
        <v>0</v>
      </c>
      <c r="K430" s="10">
        <f>'prov lvl hist forec Mt'!K430*'city lvl hist forec Mt'!$E430</f>
        <v>0</v>
      </c>
      <c r="L430" s="10">
        <f>'prov lvl hist forec Mt'!L430*'city lvl hist forec Mt'!$E430</f>
        <v>0</v>
      </c>
      <c r="M430" s="10">
        <f>'prov lvl hist forec Mt'!M430*'city lvl hist forec Mt'!$E430</f>
        <v>0</v>
      </c>
      <c r="N430" s="10">
        <f>'prov lvl hist forec Mt'!N430*'city lvl hist forec Mt'!$E430</f>
        <v>0</v>
      </c>
      <c r="O430" s="10">
        <f>'prov lvl hist forec Mt'!O430*'city lvl hist forec Mt'!$E430</f>
        <v>0</v>
      </c>
      <c r="P430" s="10">
        <f>'prov lvl hist forec Mt'!P430*'city lvl hist forec Mt'!$E430</f>
        <v>0</v>
      </c>
      <c r="Q430" s="10">
        <f>'prov lvl hist forec Mt'!Q430*'city lvl hist forec Mt'!$E430</f>
        <v>0</v>
      </c>
      <c r="R430" s="10">
        <f>'prov lvl hist forec Mt'!R430*'city lvl hist forec Mt'!$E430</f>
        <v>0</v>
      </c>
      <c r="S430" s="10">
        <f>'prov lvl hist forec Mt'!S430*'city lvl hist forec Mt'!$E430</f>
        <v>0</v>
      </c>
      <c r="T430" s="10">
        <f>'prov lvl hist forec Mt'!T430*'city lvl hist forec Mt'!$E430</f>
        <v>0</v>
      </c>
      <c r="U430" s="10">
        <f>'prov lvl hist forec Mt'!U430*'city lvl hist forec Mt'!$E430</f>
        <v>0</v>
      </c>
    </row>
    <row r="431" spans="1:21" x14ac:dyDescent="0.25">
      <c r="A431" t="s">
        <v>1346</v>
      </c>
      <c r="B431" t="s">
        <v>1347</v>
      </c>
      <c r="C431" t="s">
        <v>1348</v>
      </c>
      <c r="D431" t="s">
        <v>65</v>
      </c>
      <c r="E431" s="5">
        <v>0.1721091545515043</v>
      </c>
      <c r="F431" s="10">
        <f>'prov lvl hist forec Mt'!F431*'city lvl hist forec Mt'!$E431</f>
        <v>1.3619401618824216</v>
      </c>
      <c r="G431" s="10">
        <f>'prov lvl hist forec Mt'!G431*'city lvl hist forec Mt'!$E431</f>
        <v>1.3315496710961481</v>
      </c>
      <c r="H431" s="10">
        <f>'prov lvl hist forec Mt'!H431*'city lvl hist forec Mt'!$E431</f>
        <v>1.6465352476025896</v>
      </c>
      <c r="I431" s="10">
        <f>'prov lvl hist forec Mt'!I431*'city lvl hist forec Mt'!$E431</f>
        <v>1.558601635248321</v>
      </c>
      <c r="J431" s="10">
        <f>'prov lvl hist forec Mt'!J431*'city lvl hist forec Mt'!$E431</f>
        <v>1.7332636393104721</v>
      </c>
      <c r="K431" s="10">
        <f>'prov lvl hist forec Mt'!K431*'city lvl hist forec Mt'!$E431</f>
        <v>1.7762961777755595</v>
      </c>
      <c r="L431" s="10">
        <f>'prov lvl hist forec Mt'!L431*'city lvl hist forec Mt'!$E431</f>
        <v>1.8203971049870276</v>
      </c>
      <c r="M431" s="10">
        <f>'prov lvl hist forec Mt'!M431*'city lvl hist forec Mt'!$E431</f>
        <v>1.8655929463266938</v>
      </c>
      <c r="N431" s="10">
        <f>'prov lvl hist forec Mt'!N431*'city lvl hist forec Mt'!$E431</f>
        <v>1.9119108857343057</v>
      </c>
      <c r="O431" s="10">
        <f>'prov lvl hist forec Mt'!O431*'city lvl hist forec Mt'!$E431</f>
        <v>1.9593787820578632</v>
      </c>
      <c r="P431" s="10">
        <f>'prov lvl hist forec Mt'!P431*'city lvl hist forec Mt'!$E431</f>
        <v>2.0080251858098768</v>
      </c>
      <c r="Q431" s="10">
        <f>'prov lvl hist forec Mt'!Q431*'city lvl hist forec Mt'!$E431</f>
        <v>2.0578793563396434</v>
      </c>
      <c r="R431" s="10">
        <f>'prov lvl hist forec Mt'!R431*'city lvl hist forec Mt'!$E431</f>
        <v>2.1089712794318651</v>
      </c>
      <c r="S431" s="10">
        <f>'prov lvl hist forec Mt'!S431*'city lvl hist forec Mt'!$E431</f>
        <v>2.1613316853421982</v>
      </c>
      <c r="T431" s="10">
        <f>'prov lvl hist forec Mt'!T431*'city lvl hist forec Mt'!$E431</f>
        <v>2.2149920672805745</v>
      </c>
      <c r="U431" s="10">
        <f>'prov lvl hist forec Mt'!U431*'city lvl hist forec Mt'!$E431</f>
        <v>2.2699847003534259</v>
      </c>
    </row>
    <row r="432" spans="1:21" x14ac:dyDescent="0.25">
      <c r="A432" t="s">
        <v>1349</v>
      </c>
      <c r="B432" t="s">
        <v>1350</v>
      </c>
      <c r="C432" t="s">
        <v>1351</v>
      </c>
      <c r="D432" t="s">
        <v>42</v>
      </c>
      <c r="E432" s="5">
        <v>2.523576917332437E-2</v>
      </c>
      <c r="F432" s="10">
        <f>'prov lvl hist forec Mt'!F432*'city lvl hist forec Mt'!$E432</f>
        <v>6.2511885141515233E-2</v>
      </c>
      <c r="G432" s="10">
        <f>'prov lvl hist forec Mt'!G432*'city lvl hist forec Mt'!$E432</f>
        <v>5.6878687905434579E-2</v>
      </c>
      <c r="H432" s="10">
        <f>'prov lvl hist forec Mt'!H432*'city lvl hist forec Mt'!$E432</f>
        <v>6.8563144842342744E-2</v>
      </c>
      <c r="I432" s="10">
        <f>'prov lvl hist forec Mt'!I432*'city lvl hist forec Mt'!$E432</f>
        <v>6.4064263603630212E-2</v>
      </c>
      <c r="J432" s="10">
        <f>'prov lvl hist forec Mt'!J432*'city lvl hist forec Mt'!$E432</f>
        <v>7.1243514809787994E-2</v>
      </c>
      <c r="K432" s="10">
        <f>'prov lvl hist forec Mt'!K432*'city lvl hist forec Mt'!$E432</f>
        <v>7.3012310520900861E-2</v>
      </c>
      <c r="L432" s="10">
        <f>'prov lvl hist forec Mt'!L432*'city lvl hist forec Mt'!$E432</f>
        <v>7.4825020941668416E-2</v>
      </c>
      <c r="M432" s="10">
        <f>'prov lvl hist forec Mt'!M432*'city lvl hist forec Mt'!$E432</f>
        <v>7.6682736362909384E-2</v>
      </c>
      <c r="N432" s="10">
        <f>'prov lvl hist forec Mt'!N432*'city lvl hist forec Mt'!$E432</f>
        <v>7.8586574144597257E-2</v>
      </c>
      <c r="O432" s="10">
        <f>'prov lvl hist forec Mt'!O432*'city lvl hist forec Mt'!$E432</f>
        <v>8.0537679387918559E-2</v>
      </c>
      <c r="P432" s="10">
        <f>'prov lvl hist forec Mt'!P432*'city lvl hist forec Mt'!$E432</f>
        <v>8.2537225624016983E-2</v>
      </c>
      <c r="Q432" s="10">
        <f>'prov lvl hist forec Mt'!Q432*'city lvl hist forec Mt'!$E432</f>
        <v>8.4586415519836922E-2</v>
      </c>
      <c r="R432" s="10">
        <f>'prov lvl hist forec Mt'!R432*'city lvl hist forec Mt'!$E432</f>
        <v>8.6686481601491602E-2</v>
      </c>
      <c r="S432" s="10">
        <f>'prov lvl hist forec Mt'!S432*'city lvl hist forec Mt'!$E432</f>
        <v>8.8838686995590388E-2</v>
      </c>
      <c r="T432" s="10">
        <f>'prov lvl hist forec Mt'!T432*'city lvl hist forec Mt'!$E432</f>
        <v>9.1044326188971542E-2</v>
      </c>
      <c r="U432" s="10">
        <f>'prov lvl hist forec Mt'!U432*'city lvl hist forec Mt'!$E432</f>
        <v>9.3304725807297068E-2</v>
      </c>
    </row>
    <row r="433" spans="1:21" x14ac:dyDescent="0.25">
      <c r="A433" t="s">
        <v>1352</v>
      </c>
      <c r="B433" t="s">
        <v>1353</v>
      </c>
      <c r="C433" t="s">
        <v>1354</v>
      </c>
      <c r="D433" t="s">
        <v>55</v>
      </c>
      <c r="E433" s="5">
        <v>0</v>
      </c>
      <c r="F433" s="10">
        <f>'prov lvl hist forec Mt'!F433*'city lvl hist forec Mt'!$E433</f>
        <v>0</v>
      </c>
      <c r="G433" s="10">
        <f>'prov lvl hist forec Mt'!G433*'city lvl hist forec Mt'!$E433</f>
        <v>0</v>
      </c>
      <c r="H433" s="10">
        <f>'prov lvl hist forec Mt'!H433*'city lvl hist forec Mt'!$E433</f>
        <v>0</v>
      </c>
      <c r="I433" s="10">
        <f>'prov lvl hist forec Mt'!I433*'city lvl hist forec Mt'!$E433</f>
        <v>0</v>
      </c>
      <c r="J433" s="10">
        <f>'prov lvl hist forec Mt'!J433*'city lvl hist forec Mt'!$E433</f>
        <v>0</v>
      </c>
      <c r="K433" s="10">
        <f>'prov lvl hist forec Mt'!K433*'city lvl hist forec Mt'!$E433</f>
        <v>0</v>
      </c>
      <c r="L433" s="10">
        <f>'prov lvl hist forec Mt'!L433*'city lvl hist forec Mt'!$E433</f>
        <v>0</v>
      </c>
      <c r="M433" s="10">
        <f>'prov lvl hist forec Mt'!M433*'city lvl hist forec Mt'!$E433</f>
        <v>0</v>
      </c>
      <c r="N433" s="10">
        <f>'prov lvl hist forec Mt'!N433*'city lvl hist forec Mt'!$E433</f>
        <v>0</v>
      </c>
      <c r="O433" s="10">
        <f>'prov lvl hist forec Mt'!O433*'city lvl hist forec Mt'!$E433</f>
        <v>0</v>
      </c>
      <c r="P433" s="10">
        <f>'prov lvl hist forec Mt'!P433*'city lvl hist forec Mt'!$E433</f>
        <v>0</v>
      </c>
      <c r="Q433" s="10">
        <f>'prov lvl hist forec Mt'!Q433*'city lvl hist forec Mt'!$E433</f>
        <v>0</v>
      </c>
      <c r="R433" s="10">
        <f>'prov lvl hist forec Mt'!R433*'city lvl hist forec Mt'!$E433</f>
        <v>0</v>
      </c>
      <c r="S433" s="10">
        <f>'prov lvl hist forec Mt'!S433*'city lvl hist forec Mt'!$E433</f>
        <v>0</v>
      </c>
      <c r="T433" s="10">
        <f>'prov lvl hist forec Mt'!T433*'city lvl hist forec Mt'!$E433</f>
        <v>0</v>
      </c>
      <c r="U433" s="10">
        <f>'prov lvl hist forec Mt'!U433*'city lvl hist forec Mt'!$E433</f>
        <v>0</v>
      </c>
    </row>
    <row r="434" spans="1:21" x14ac:dyDescent="0.25">
      <c r="A434" t="s">
        <v>1355</v>
      </c>
      <c r="B434" t="s">
        <v>1356</v>
      </c>
      <c r="C434" t="s">
        <v>1357</v>
      </c>
      <c r="D434" t="s">
        <v>37</v>
      </c>
      <c r="E434" s="5">
        <v>0</v>
      </c>
      <c r="F434" s="10">
        <f>'prov lvl hist forec Mt'!F434*'city lvl hist forec Mt'!$E434</f>
        <v>0</v>
      </c>
      <c r="G434" s="10">
        <f>'prov lvl hist forec Mt'!G434*'city lvl hist forec Mt'!$E434</f>
        <v>0</v>
      </c>
      <c r="H434" s="10">
        <f>'prov lvl hist forec Mt'!H434*'city lvl hist forec Mt'!$E434</f>
        <v>0</v>
      </c>
      <c r="I434" s="10">
        <f>'prov lvl hist forec Mt'!I434*'city lvl hist forec Mt'!$E434</f>
        <v>0</v>
      </c>
      <c r="J434" s="10">
        <f>'prov lvl hist forec Mt'!J434*'city lvl hist forec Mt'!$E434</f>
        <v>0</v>
      </c>
      <c r="K434" s="10">
        <f>'prov lvl hist forec Mt'!K434*'city lvl hist forec Mt'!$E434</f>
        <v>0</v>
      </c>
      <c r="L434" s="10">
        <f>'prov lvl hist forec Mt'!L434*'city lvl hist forec Mt'!$E434</f>
        <v>0</v>
      </c>
      <c r="M434" s="10">
        <f>'prov lvl hist forec Mt'!M434*'city lvl hist forec Mt'!$E434</f>
        <v>0</v>
      </c>
      <c r="N434" s="10">
        <f>'prov lvl hist forec Mt'!N434*'city lvl hist forec Mt'!$E434</f>
        <v>0</v>
      </c>
      <c r="O434" s="10">
        <f>'prov lvl hist forec Mt'!O434*'city lvl hist forec Mt'!$E434</f>
        <v>0</v>
      </c>
      <c r="P434" s="10">
        <f>'prov lvl hist forec Mt'!P434*'city lvl hist forec Mt'!$E434</f>
        <v>0</v>
      </c>
      <c r="Q434" s="10">
        <f>'prov lvl hist forec Mt'!Q434*'city lvl hist forec Mt'!$E434</f>
        <v>0</v>
      </c>
      <c r="R434" s="10">
        <f>'prov lvl hist forec Mt'!R434*'city lvl hist forec Mt'!$E434</f>
        <v>0</v>
      </c>
      <c r="S434" s="10">
        <f>'prov lvl hist forec Mt'!S434*'city lvl hist forec Mt'!$E434</f>
        <v>0</v>
      </c>
      <c r="T434" s="10">
        <f>'prov lvl hist forec Mt'!T434*'city lvl hist forec Mt'!$E434</f>
        <v>0</v>
      </c>
      <c r="U434" s="10">
        <f>'prov lvl hist forec Mt'!U434*'city lvl hist forec Mt'!$E434</f>
        <v>0</v>
      </c>
    </row>
    <row r="435" spans="1:21" x14ac:dyDescent="0.25">
      <c r="A435" t="s">
        <v>1358</v>
      </c>
      <c r="B435" t="s">
        <v>1359</v>
      </c>
      <c r="C435" t="s">
        <v>1360</v>
      </c>
      <c r="D435" t="s">
        <v>46</v>
      </c>
      <c r="E435" s="5">
        <v>2.7660372994605931E-2</v>
      </c>
      <c r="F435" s="10">
        <f>'prov lvl hist forec Mt'!F435*'city lvl hist forec Mt'!$E435</f>
        <v>0.67803288627197367</v>
      </c>
      <c r="G435" s="10">
        <f>'prov lvl hist forec Mt'!G435*'city lvl hist forec Mt'!$E435</f>
        <v>0.67874116746451263</v>
      </c>
      <c r="H435" s="10">
        <f>'prov lvl hist forec Mt'!H435*'city lvl hist forec Mt'!$E435</f>
        <v>0.6619072666535456</v>
      </c>
      <c r="I435" s="10">
        <f>'prov lvl hist forec Mt'!I435*'city lvl hist forec Mt'!$E435</f>
        <v>0.71872237119346349</v>
      </c>
      <c r="J435" s="10">
        <f>'prov lvl hist forec Mt'!J435*'city lvl hist forec Mt'!$E435</f>
        <v>0.7992647541077168</v>
      </c>
      <c r="K435" s="10">
        <f>'prov lvl hist forec Mt'!K435*'city lvl hist forec Mt'!$E435</f>
        <v>0.81910847002886289</v>
      </c>
      <c r="L435" s="10">
        <f>'prov lvl hist forec Mt'!L435*'city lvl hist forec Mt'!$E435</f>
        <v>0.83944485506813982</v>
      </c>
      <c r="M435" s="10">
        <f>'prov lvl hist forec Mt'!M435*'city lvl hist forec Mt'!$E435</f>
        <v>0.86028614094973288</v>
      </c>
      <c r="N435" s="10">
        <f>'prov lvl hist forec Mt'!N435*'city lvl hist forec Mt'!$E435</f>
        <v>0.88164486308050372</v>
      </c>
      <c r="O435" s="10">
        <f>'prov lvl hist forec Mt'!O435*'city lvl hist forec Mt'!$E435</f>
        <v>0.90353386808966185</v>
      </c>
      <c r="P435" s="10">
        <f>'prov lvl hist forec Mt'!P435*'city lvl hist forec Mt'!$E435</f>
        <v>0.92596632155562486</v>
      </c>
      <c r="Q435" s="10">
        <f>'prov lvl hist forec Mt'!Q435*'city lvl hist forec Mt'!$E435</f>
        <v>0.94895571592471806</v>
      </c>
      <c r="R435" s="10">
        <f>'prov lvl hist forec Mt'!R435*'city lvl hist forec Mt'!$E435</f>
        <v>0.97251587862647548</v>
      </c>
      <c r="S435" s="10">
        <f>'prov lvl hist forec Mt'!S435*'city lvl hist forec Mt'!$E435</f>
        <v>0.99666098039042361</v>
      </c>
      <c r="T435" s="10">
        <f>'prov lvl hist forec Mt'!T435*'city lvl hist forec Mt'!$E435</f>
        <v>1.0214055437693479</v>
      </c>
      <c r="U435" s="10">
        <f>'prov lvl hist forec Mt'!U435*'city lvl hist forec Mt'!$E435</f>
        <v>1.0467644518741726</v>
      </c>
    </row>
    <row r="436" spans="1:21" x14ac:dyDescent="0.25">
      <c r="A436" t="s">
        <v>1361</v>
      </c>
      <c r="B436" t="s">
        <v>1362</v>
      </c>
      <c r="C436" t="s">
        <v>1363</v>
      </c>
      <c r="D436" t="s">
        <v>46</v>
      </c>
      <c r="E436" s="5">
        <v>0</v>
      </c>
      <c r="F436" s="10">
        <f>'prov lvl hist forec Mt'!F436*'city lvl hist forec Mt'!$E436</f>
        <v>0</v>
      </c>
      <c r="G436" s="10">
        <f>'prov lvl hist forec Mt'!G436*'city lvl hist forec Mt'!$E436</f>
        <v>0</v>
      </c>
      <c r="H436" s="10">
        <f>'prov lvl hist forec Mt'!H436*'city lvl hist forec Mt'!$E436</f>
        <v>0</v>
      </c>
      <c r="I436" s="10">
        <f>'prov lvl hist forec Mt'!I436*'city lvl hist forec Mt'!$E436</f>
        <v>0</v>
      </c>
      <c r="J436" s="10">
        <f>'prov lvl hist forec Mt'!J436*'city lvl hist forec Mt'!$E436</f>
        <v>0</v>
      </c>
      <c r="K436" s="10">
        <f>'prov lvl hist forec Mt'!K436*'city lvl hist forec Mt'!$E436</f>
        <v>0</v>
      </c>
      <c r="L436" s="10">
        <f>'prov lvl hist forec Mt'!L436*'city lvl hist forec Mt'!$E436</f>
        <v>0</v>
      </c>
      <c r="M436" s="10">
        <f>'prov lvl hist forec Mt'!M436*'city lvl hist forec Mt'!$E436</f>
        <v>0</v>
      </c>
      <c r="N436" s="10">
        <f>'prov lvl hist forec Mt'!N436*'city lvl hist forec Mt'!$E436</f>
        <v>0</v>
      </c>
      <c r="O436" s="10">
        <f>'prov lvl hist forec Mt'!O436*'city lvl hist forec Mt'!$E436</f>
        <v>0</v>
      </c>
      <c r="P436" s="10">
        <f>'prov lvl hist forec Mt'!P436*'city lvl hist forec Mt'!$E436</f>
        <v>0</v>
      </c>
      <c r="Q436" s="10">
        <f>'prov lvl hist forec Mt'!Q436*'city lvl hist forec Mt'!$E436</f>
        <v>0</v>
      </c>
      <c r="R436" s="10">
        <f>'prov lvl hist forec Mt'!R436*'city lvl hist forec Mt'!$E436</f>
        <v>0</v>
      </c>
      <c r="S436" s="10">
        <f>'prov lvl hist forec Mt'!S436*'city lvl hist forec Mt'!$E436</f>
        <v>0</v>
      </c>
      <c r="T436" s="10">
        <f>'prov lvl hist forec Mt'!T436*'city lvl hist forec Mt'!$E436</f>
        <v>0</v>
      </c>
      <c r="U436" s="10">
        <f>'prov lvl hist forec Mt'!U436*'city lvl hist forec Mt'!$E436</f>
        <v>0</v>
      </c>
    </row>
    <row r="437" spans="1:21" x14ac:dyDescent="0.25">
      <c r="A437" t="s">
        <v>1364</v>
      </c>
      <c r="B437" t="s">
        <v>1365</v>
      </c>
      <c r="C437" t="s">
        <v>1366</v>
      </c>
      <c r="D437" t="s">
        <v>41</v>
      </c>
      <c r="E437" s="5">
        <v>0</v>
      </c>
      <c r="F437" s="10">
        <f>'prov lvl hist forec Mt'!F437*'city lvl hist forec Mt'!$E437</f>
        <v>0</v>
      </c>
      <c r="G437" s="10">
        <f>'prov lvl hist forec Mt'!G437*'city lvl hist forec Mt'!$E437</f>
        <v>0</v>
      </c>
      <c r="H437" s="10">
        <f>'prov lvl hist forec Mt'!H437*'city lvl hist forec Mt'!$E437</f>
        <v>0</v>
      </c>
      <c r="I437" s="10">
        <f>'prov lvl hist forec Mt'!I437*'city lvl hist forec Mt'!$E437</f>
        <v>0</v>
      </c>
      <c r="J437" s="10">
        <f>'prov lvl hist forec Mt'!J437*'city lvl hist forec Mt'!$E437</f>
        <v>0</v>
      </c>
      <c r="K437" s="10">
        <f>'prov lvl hist forec Mt'!K437*'city lvl hist forec Mt'!$E437</f>
        <v>0</v>
      </c>
      <c r="L437" s="10">
        <f>'prov lvl hist forec Mt'!L437*'city lvl hist forec Mt'!$E437</f>
        <v>0</v>
      </c>
      <c r="M437" s="10">
        <f>'prov lvl hist forec Mt'!M437*'city lvl hist forec Mt'!$E437</f>
        <v>0</v>
      </c>
      <c r="N437" s="10">
        <f>'prov lvl hist forec Mt'!N437*'city lvl hist forec Mt'!$E437</f>
        <v>0</v>
      </c>
      <c r="O437" s="10">
        <f>'prov lvl hist forec Mt'!O437*'city lvl hist forec Mt'!$E437</f>
        <v>0</v>
      </c>
      <c r="P437" s="10">
        <f>'prov lvl hist forec Mt'!P437*'city lvl hist forec Mt'!$E437</f>
        <v>0</v>
      </c>
      <c r="Q437" s="10">
        <f>'prov lvl hist forec Mt'!Q437*'city lvl hist forec Mt'!$E437</f>
        <v>0</v>
      </c>
      <c r="R437" s="10">
        <f>'prov lvl hist forec Mt'!R437*'city lvl hist forec Mt'!$E437</f>
        <v>0</v>
      </c>
      <c r="S437" s="10">
        <f>'prov lvl hist forec Mt'!S437*'city lvl hist forec Mt'!$E437</f>
        <v>0</v>
      </c>
      <c r="T437" s="10">
        <f>'prov lvl hist forec Mt'!T437*'city lvl hist forec Mt'!$E437</f>
        <v>0</v>
      </c>
      <c r="U437" s="10">
        <f>'prov lvl hist forec Mt'!U437*'city lvl hist forec Mt'!$E437</f>
        <v>0</v>
      </c>
    </row>
    <row r="438" spans="1:21" x14ac:dyDescent="0.25">
      <c r="A438" t="s">
        <v>1367</v>
      </c>
      <c r="B438" t="s">
        <v>1368</v>
      </c>
      <c r="C438" t="s">
        <v>1369</v>
      </c>
      <c r="D438" t="s">
        <v>42</v>
      </c>
      <c r="E438" s="5">
        <v>0</v>
      </c>
      <c r="F438" s="10">
        <f>'prov lvl hist forec Mt'!F438*'city lvl hist forec Mt'!$E438</f>
        <v>0</v>
      </c>
      <c r="G438" s="10">
        <f>'prov lvl hist forec Mt'!G438*'city lvl hist forec Mt'!$E438</f>
        <v>0</v>
      </c>
      <c r="H438" s="10">
        <f>'prov lvl hist forec Mt'!H438*'city lvl hist forec Mt'!$E438</f>
        <v>0</v>
      </c>
      <c r="I438" s="10">
        <f>'prov lvl hist forec Mt'!I438*'city lvl hist forec Mt'!$E438</f>
        <v>0</v>
      </c>
      <c r="J438" s="10">
        <f>'prov lvl hist forec Mt'!J438*'city lvl hist forec Mt'!$E438</f>
        <v>0</v>
      </c>
      <c r="K438" s="10">
        <f>'prov lvl hist forec Mt'!K438*'city lvl hist forec Mt'!$E438</f>
        <v>0</v>
      </c>
      <c r="L438" s="10">
        <f>'prov lvl hist forec Mt'!L438*'city lvl hist forec Mt'!$E438</f>
        <v>0</v>
      </c>
      <c r="M438" s="10">
        <f>'prov lvl hist forec Mt'!M438*'city lvl hist forec Mt'!$E438</f>
        <v>0</v>
      </c>
      <c r="N438" s="10">
        <f>'prov lvl hist forec Mt'!N438*'city lvl hist forec Mt'!$E438</f>
        <v>0</v>
      </c>
      <c r="O438" s="10">
        <f>'prov lvl hist forec Mt'!O438*'city lvl hist forec Mt'!$E438</f>
        <v>0</v>
      </c>
      <c r="P438" s="10">
        <f>'prov lvl hist forec Mt'!P438*'city lvl hist forec Mt'!$E438</f>
        <v>0</v>
      </c>
      <c r="Q438" s="10">
        <f>'prov lvl hist forec Mt'!Q438*'city lvl hist forec Mt'!$E438</f>
        <v>0</v>
      </c>
      <c r="R438" s="10">
        <f>'prov lvl hist forec Mt'!R438*'city lvl hist forec Mt'!$E438</f>
        <v>0</v>
      </c>
      <c r="S438" s="10">
        <f>'prov lvl hist forec Mt'!S438*'city lvl hist forec Mt'!$E438</f>
        <v>0</v>
      </c>
      <c r="T438" s="10">
        <f>'prov lvl hist forec Mt'!T438*'city lvl hist forec Mt'!$E438</f>
        <v>0</v>
      </c>
      <c r="U438" s="10">
        <f>'prov lvl hist forec Mt'!U438*'city lvl hist forec Mt'!$E438</f>
        <v>0</v>
      </c>
    </row>
    <row r="439" spans="1:21" x14ac:dyDescent="0.25">
      <c r="A439" t="s">
        <v>1370</v>
      </c>
      <c r="B439" t="s">
        <v>1371</v>
      </c>
      <c r="C439" t="s">
        <v>1372</v>
      </c>
      <c r="D439" t="s">
        <v>45</v>
      </c>
      <c r="E439" s="5">
        <v>0</v>
      </c>
      <c r="F439" s="10">
        <f>'prov lvl hist forec Mt'!F439*'city lvl hist forec Mt'!$E439</f>
        <v>0</v>
      </c>
      <c r="G439" s="10">
        <f>'prov lvl hist forec Mt'!G439*'city lvl hist forec Mt'!$E439</f>
        <v>0</v>
      </c>
      <c r="H439" s="10">
        <f>'prov lvl hist forec Mt'!H439*'city lvl hist forec Mt'!$E439</f>
        <v>0</v>
      </c>
      <c r="I439" s="10">
        <f>'prov lvl hist forec Mt'!I439*'city lvl hist forec Mt'!$E439</f>
        <v>0</v>
      </c>
      <c r="J439" s="10">
        <f>'prov lvl hist forec Mt'!J439*'city lvl hist forec Mt'!$E439</f>
        <v>0</v>
      </c>
      <c r="K439" s="10">
        <f>'prov lvl hist forec Mt'!K439*'city lvl hist forec Mt'!$E439</f>
        <v>0</v>
      </c>
      <c r="L439" s="10">
        <f>'prov lvl hist forec Mt'!L439*'city lvl hist forec Mt'!$E439</f>
        <v>0</v>
      </c>
      <c r="M439" s="10">
        <f>'prov lvl hist forec Mt'!M439*'city lvl hist forec Mt'!$E439</f>
        <v>0</v>
      </c>
      <c r="N439" s="10">
        <f>'prov lvl hist forec Mt'!N439*'city lvl hist forec Mt'!$E439</f>
        <v>0</v>
      </c>
      <c r="O439" s="10">
        <f>'prov lvl hist forec Mt'!O439*'city lvl hist forec Mt'!$E439</f>
        <v>0</v>
      </c>
      <c r="P439" s="10">
        <f>'prov lvl hist forec Mt'!P439*'city lvl hist forec Mt'!$E439</f>
        <v>0</v>
      </c>
      <c r="Q439" s="10">
        <f>'prov lvl hist forec Mt'!Q439*'city lvl hist forec Mt'!$E439</f>
        <v>0</v>
      </c>
      <c r="R439" s="10">
        <f>'prov lvl hist forec Mt'!R439*'city lvl hist forec Mt'!$E439</f>
        <v>0</v>
      </c>
      <c r="S439" s="10">
        <f>'prov lvl hist forec Mt'!S439*'city lvl hist forec Mt'!$E439</f>
        <v>0</v>
      </c>
      <c r="T439" s="10">
        <f>'prov lvl hist forec Mt'!T439*'city lvl hist forec Mt'!$E439</f>
        <v>0</v>
      </c>
      <c r="U439" s="10">
        <f>'prov lvl hist forec Mt'!U439*'city lvl hist forec Mt'!$E439</f>
        <v>0</v>
      </c>
    </row>
    <row r="440" spans="1:21" x14ac:dyDescent="0.25">
      <c r="A440" t="s">
        <v>1373</v>
      </c>
      <c r="B440" t="s">
        <v>1374</v>
      </c>
      <c r="C440" t="s">
        <v>1375</v>
      </c>
      <c r="D440" t="s">
        <v>45</v>
      </c>
      <c r="E440" s="5">
        <v>0</v>
      </c>
      <c r="F440" s="10">
        <f>'prov lvl hist forec Mt'!F440*'city lvl hist forec Mt'!$E440</f>
        <v>0</v>
      </c>
      <c r="G440" s="10">
        <f>'prov lvl hist forec Mt'!G440*'city lvl hist forec Mt'!$E440</f>
        <v>0</v>
      </c>
      <c r="H440" s="10">
        <f>'prov lvl hist forec Mt'!H440*'city lvl hist forec Mt'!$E440</f>
        <v>0</v>
      </c>
      <c r="I440" s="10">
        <f>'prov lvl hist forec Mt'!I440*'city lvl hist forec Mt'!$E440</f>
        <v>0</v>
      </c>
      <c r="J440" s="10">
        <f>'prov lvl hist forec Mt'!J440*'city lvl hist forec Mt'!$E440</f>
        <v>0</v>
      </c>
      <c r="K440" s="10">
        <f>'prov lvl hist forec Mt'!K440*'city lvl hist forec Mt'!$E440</f>
        <v>0</v>
      </c>
      <c r="L440" s="10">
        <f>'prov lvl hist forec Mt'!L440*'city lvl hist forec Mt'!$E440</f>
        <v>0</v>
      </c>
      <c r="M440" s="10">
        <f>'prov lvl hist forec Mt'!M440*'city lvl hist forec Mt'!$E440</f>
        <v>0</v>
      </c>
      <c r="N440" s="10">
        <f>'prov lvl hist forec Mt'!N440*'city lvl hist forec Mt'!$E440</f>
        <v>0</v>
      </c>
      <c r="O440" s="10">
        <f>'prov lvl hist forec Mt'!O440*'city lvl hist forec Mt'!$E440</f>
        <v>0</v>
      </c>
      <c r="P440" s="10">
        <f>'prov lvl hist forec Mt'!P440*'city lvl hist forec Mt'!$E440</f>
        <v>0</v>
      </c>
      <c r="Q440" s="10">
        <f>'prov lvl hist forec Mt'!Q440*'city lvl hist forec Mt'!$E440</f>
        <v>0</v>
      </c>
      <c r="R440" s="10">
        <f>'prov lvl hist forec Mt'!R440*'city lvl hist forec Mt'!$E440</f>
        <v>0</v>
      </c>
      <c r="S440" s="10">
        <f>'prov lvl hist forec Mt'!S440*'city lvl hist forec Mt'!$E440</f>
        <v>0</v>
      </c>
      <c r="T440" s="10">
        <f>'prov lvl hist forec Mt'!T440*'city lvl hist forec Mt'!$E440</f>
        <v>0</v>
      </c>
      <c r="U440" s="10">
        <f>'prov lvl hist forec Mt'!U440*'city lvl hist forec Mt'!$E440</f>
        <v>0</v>
      </c>
    </row>
    <row r="441" spans="1:21" x14ac:dyDescent="0.25">
      <c r="A441" t="s">
        <v>1376</v>
      </c>
      <c r="B441" t="s">
        <v>1377</v>
      </c>
      <c r="C441" t="s">
        <v>1378</v>
      </c>
      <c r="D441" t="s">
        <v>65</v>
      </c>
      <c r="E441" s="5">
        <v>0</v>
      </c>
      <c r="F441" s="10">
        <f>'prov lvl hist forec Mt'!F441*'city lvl hist forec Mt'!$E441</f>
        <v>0</v>
      </c>
      <c r="G441" s="10">
        <f>'prov lvl hist forec Mt'!G441*'city lvl hist forec Mt'!$E441</f>
        <v>0</v>
      </c>
      <c r="H441" s="10">
        <f>'prov lvl hist forec Mt'!H441*'city lvl hist forec Mt'!$E441</f>
        <v>0</v>
      </c>
      <c r="I441" s="10">
        <f>'prov lvl hist forec Mt'!I441*'city lvl hist forec Mt'!$E441</f>
        <v>0</v>
      </c>
      <c r="J441" s="10">
        <f>'prov lvl hist forec Mt'!J441*'city lvl hist forec Mt'!$E441</f>
        <v>0</v>
      </c>
      <c r="K441" s="10">
        <f>'prov lvl hist forec Mt'!K441*'city lvl hist forec Mt'!$E441</f>
        <v>0</v>
      </c>
      <c r="L441" s="10">
        <f>'prov lvl hist forec Mt'!L441*'city lvl hist forec Mt'!$E441</f>
        <v>0</v>
      </c>
      <c r="M441" s="10">
        <f>'prov lvl hist forec Mt'!M441*'city lvl hist forec Mt'!$E441</f>
        <v>0</v>
      </c>
      <c r="N441" s="10">
        <f>'prov lvl hist forec Mt'!N441*'city lvl hist forec Mt'!$E441</f>
        <v>0</v>
      </c>
      <c r="O441" s="10">
        <f>'prov lvl hist forec Mt'!O441*'city lvl hist forec Mt'!$E441</f>
        <v>0</v>
      </c>
      <c r="P441" s="10">
        <f>'prov lvl hist forec Mt'!P441*'city lvl hist forec Mt'!$E441</f>
        <v>0</v>
      </c>
      <c r="Q441" s="10">
        <f>'prov lvl hist forec Mt'!Q441*'city lvl hist forec Mt'!$E441</f>
        <v>0</v>
      </c>
      <c r="R441" s="10">
        <f>'prov lvl hist forec Mt'!R441*'city lvl hist forec Mt'!$E441</f>
        <v>0</v>
      </c>
      <c r="S441" s="10">
        <f>'prov lvl hist forec Mt'!S441*'city lvl hist forec Mt'!$E441</f>
        <v>0</v>
      </c>
      <c r="T441" s="10">
        <f>'prov lvl hist forec Mt'!T441*'city lvl hist forec Mt'!$E441</f>
        <v>0</v>
      </c>
      <c r="U441" s="10">
        <f>'prov lvl hist forec Mt'!U441*'city lvl hist forec Mt'!$E441</f>
        <v>0</v>
      </c>
    </row>
    <row r="442" spans="1:21" x14ac:dyDescent="0.25">
      <c r="A442" t="s">
        <v>1379</v>
      </c>
      <c r="B442" t="s">
        <v>1380</v>
      </c>
      <c r="C442" t="s">
        <v>1381</v>
      </c>
      <c r="D442" t="s">
        <v>46</v>
      </c>
      <c r="E442" s="5">
        <v>0</v>
      </c>
      <c r="F442" s="10">
        <f>'prov lvl hist forec Mt'!F442*'city lvl hist forec Mt'!$E442</f>
        <v>0</v>
      </c>
      <c r="G442" s="10">
        <f>'prov lvl hist forec Mt'!G442*'city lvl hist forec Mt'!$E442</f>
        <v>0</v>
      </c>
      <c r="H442" s="10">
        <f>'prov lvl hist forec Mt'!H442*'city lvl hist forec Mt'!$E442</f>
        <v>0</v>
      </c>
      <c r="I442" s="10">
        <f>'prov lvl hist forec Mt'!I442*'city lvl hist forec Mt'!$E442</f>
        <v>0</v>
      </c>
      <c r="J442" s="10">
        <f>'prov lvl hist forec Mt'!J442*'city lvl hist forec Mt'!$E442</f>
        <v>0</v>
      </c>
      <c r="K442" s="10">
        <f>'prov lvl hist forec Mt'!K442*'city lvl hist forec Mt'!$E442</f>
        <v>0</v>
      </c>
      <c r="L442" s="10">
        <f>'prov lvl hist forec Mt'!L442*'city lvl hist forec Mt'!$E442</f>
        <v>0</v>
      </c>
      <c r="M442" s="10">
        <f>'prov lvl hist forec Mt'!M442*'city lvl hist forec Mt'!$E442</f>
        <v>0</v>
      </c>
      <c r="N442" s="10">
        <f>'prov lvl hist forec Mt'!N442*'city lvl hist forec Mt'!$E442</f>
        <v>0</v>
      </c>
      <c r="O442" s="10">
        <f>'prov lvl hist forec Mt'!O442*'city lvl hist forec Mt'!$E442</f>
        <v>0</v>
      </c>
      <c r="P442" s="10">
        <f>'prov lvl hist forec Mt'!P442*'city lvl hist forec Mt'!$E442</f>
        <v>0</v>
      </c>
      <c r="Q442" s="10">
        <f>'prov lvl hist forec Mt'!Q442*'city lvl hist forec Mt'!$E442</f>
        <v>0</v>
      </c>
      <c r="R442" s="10">
        <f>'prov lvl hist forec Mt'!R442*'city lvl hist forec Mt'!$E442</f>
        <v>0</v>
      </c>
      <c r="S442" s="10">
        <f>'prov lvl hist forec Mt'!S442*'city lvl hist forec Mt'!$E442</f>
        <v>0</v>
      </c>
      <c r="T442" s="10">
        <f>'prov lvl hist forec Mt'!T442*'city lvl hist forec Mt'!$E442</f>
        <v>0</v>
      </c>
      <c r="U442" s="10">
        <f>'prov lvl hist forec Mt'!U442*'city lvl hist forec Mt'!$E442</f>
        <v>0</v>
      </c>
    </row>
    <row r="443" spans="1:21" x14ac:dyDescent="0.25">
      <c r="A443" t="s">
        <v>1382</v>
      </c>
      <c r="B443" t="s">
        <v>1383</v>
      </c>
      <c r="C443" t="s">
        <v>1384</v>
      </c>
      <c r="D443" t="s">
        <v>47</v>
      </c>
      <c r="E443" s="5">
        <v>0</v>
      </c>
      <c r="F443" s="10">
        <f>'prov lvl hist forec Mt'!F443*'city lvl hist forec Mt'!$E443</f>
        <v>0</v>
      </c>
      <c r="G443" s="10">
        <f>'prov lvl hist forec Mt'!G443*'city lvl hist forec Mt'!$E443</f>
        <v>0</v>
      </c>
      <c r="H443" s="10">
        <f>'prov lvl hist forec Mt'!H443*'city lvl hist forec Mt'!$E443</f>
        <v>0</v>
      </c>
      <c r="I443" s="10">
        <f>'prov lvl hist forec Mt'!I443*'city lvl hist forec Mt'!$E443</f>
        <v>0</v>
      </c>
      <c r="J443" s="10">
        <f>'prov lvl hist forec Mt'!J443*'city lvl hist forec Mt'!$E443</f>
        <v>0</v>
      </c>
      <c r="K443" s="10">
        <f>'prov lvl hist forec Mt'!K443*'city lvl hist forec Mt'!$E443</f>
        <v>0</v>
      </c>
      <c r="L443" s="10">
        <f>'prov lvl hist forec Mt'!L443*'city lvl hist forec Mt'!$E443</f>
        <v>0</v>
      </c>
      <c r="M443" s="10">
        <f>'prov lvl hist forec Mt'!M443*'city lvl hist forec Mt'!$E443</f>
        <v>0</v>
      </c>
      <c r="N443" s="10">
        <f>'prov lvl hist forec Mt'!N443*'city lvl hist forec Mt'!$E443</f>
        <v>0</v>
      </c>
      <c r="O443" s="10">
        <f>'prov lvl hist forec Mt'!O443*'city lvl hist forec Mt'!$E443</f>
        <v>0</v>
      </c>
      <c r="P443" s="10">
        <f>'prov lvl hist forec Mt'!P443*'city lvl hist forec Mt'!$E443</f>
        <v>0</v>
      </c>
      <c r="Q443" s="10">
        <f>'prov lvl hist forec Mt'!Q443*'city lvl hist forec Mt'!$E443</f>
        <v>0</v>
      </c>
      <c r="R443" s="10">
        <f>'prov lvl hist forec Mt'!R443*'city lvl hist forec Mt'!$E443</f>
        <v>0</v>
      </c>
      <c r="S443" s="10">
        <f>'prov lvl hist forec Mt'!S443*'city lvl hist forec Mt'!$E443</f>
        <v>0</v>
      </c>
      <c r="T443" s="10">
        <f>'prov lvl hist forec Mt'!T443*'city lvl hist forec Mt'!$E443</f>
        <v>0</v>
      </c>
      <c r="U443" s="10">
        <f>'prov lvl hist forec Mt'!U443*'city lvl hist forec Mt'!$E443</f>
        <v>0</v>
      </c>
    </row>
    <row r="444" spans="1:21" x14ac:dyDescent="0.25">
      <c r="A444" t="s">
        <v>1385</v>
      </c>
      <c r="B444" t="s">
        <v>1386</v>
      </c>
      <c r="C444" t="s">
        <v>1387</v>
      </c>
      <c r="D444" t="s">
        <v>37</v>
      </c>
      <c r="E444" s="5">
        <v>0</v>
      </c>
      <c r="F444" s="10">
        <f>'prov lvl hist forec Mt'!F444*'city lvl hist forec Mt'!$E444</f>
        <v>0</v>
      </c>
      <c r="G444" s="10">
        <f>'prov lvl hist forec Mt'!G444*'city lvl hist forec Mt'!$E444</f>
        <v>0</v>
      </c>
      <c r="H444" s="10">
        <f>'prov lvl hist forec Mt'!H444*'city lvl hist forec Mt'!$E444</f>
        <v>0</v>
      </c>
      <c r="I444" s="10">
        <f>'prov lvl hist forec Mt'!I444*'city lvl hist forec Mt'!$E444</f>
        <v>0</v>
      </c>
      <c r="J444" s="10">
        <f>'prov lvl hist forec Mt'!J444*'city lvl hist forec Mt'!$E444</f>
        <v>0</v>
      </c>
      <c r="K444" s="10">
        <f>'prov lvl hist forec Mt'!K444*'city lvl hist forec Mt'!$E444</f>
        <v>0</v>
      </c>
      <c r="L444" s="10">
        <f>'prov lvl hist forec Mt'!L444*'city lvl hist forec Mt'!$E444</f>
        <v>0</v>
      </c>
      <c r="M444" s="10">
        <f>'prov lvl hist forec Mt'!M444*'city lvl hist forec Mt'!$E444</f>
        <v>0</v>
      </c>
      <c r="N444" s="10">
        <f>'prov lvl hist forec Mt'!N444*'city lvl hist forec Mt'!$E444</f>
        <v>0</v>
      </c>
      <c r="O444" s="10">
        <f>'prov lvl hist forec Mt'!O444*'city lvl hist forec Mt'!$E444</f>
        <v>0</v>
      </c>
      <c r="P444" s="10">
        <f>'prov lvl hist forec Mt'!P444*'city lvl hist forec Mt'!$E444</f>
        <v>0</v>
      </c>
      <c r="Q444" s="10">
        <f>'prov lvl hist forec Mt'!Q444*'city lvl hist forec Mt'!$E444</f>
        <v>0</v>
      </c>
      <c r="R444" s="10">
        <f>'prov lvl hist forec Mt'!R444*'city lvl hist forec Mt'!$E444</f>
        <v>0</v>
      </c>
      <c r="S444" s="10">
        <f>'prov lvl hist forec Mt'!S444*'city lvl hist forec Mt'!$E444</f>
        <v>0</v>
      </c>
      <c r="T444" s="10">
        <f>'prov lvl hist forec Mt'!T444*'city lvl hist forec Mt'!$E444</f>
        <v>0</v>
      </c>
      <c r="U444" s="10">
        <f>'prov lvl hist forec Mt'!U444*'city lvl hist forec Mt'!$E444</f>
        <v>0</v>
      </c>
    </row>
    <row r="445" spans="1:21" x14ac:dyDescent="0.25">
      <c r="A445" t="s">
        <v>1388</v>
      </c>
      <c r="B445" t="s">
        <v>1389</v>
      </c>
      <c r="C445" t="s">
        <v>1390</v>
      </c>
      <c r="D445" t="s">
        <v>47</v>
      </c>
      <c r="E445" s="5">
        <v>2.6895167487065334E-2</v>
      </c>
      <c r="F445" s="10">
        <f>'prov lvl hist forec Mt'!F445*'city lvl hist forec Mt'!$E445</f>
        <v>0.50395097834088831</v>
      </c>
      <c r="G445" s="10">
        <f>'prov lvl hist forec Mt'!G445*'city lvl hist forec Mt'!$E445</f>
        <v>0.61179788340018182</v>
      </c>
      <c r="H445" s="10">
        <f>'prov lvl hist forec Mt'!H445*'city lvl hist forec Mt'!$E445</f>
        <v>0.72491850521765633</v>
      </c>
      <c r="I445" s="10">
        <f>'prov lvl hist forec Mt'!I445*'city lvl hist forec Mt'!$E445</f>
        <v>0.75147091278564326</v>
      </c>
      <c r="J445" s="10">
        <f>'prov lvl hist forec Mt'!J445*'city lvl hist forec Mt'!$E445</f>
        <v>0.83568320453050782</v>
      </c>
      <c r="K445" s="10">
        <f>'prov lvl hist forec Mt'!K445*'city lvl hist forec Mt'!$E445</f>
        <v>0.85643109817344665</v>
      </c>
      <c r="L445" s="10">
        <f>'prov lvl hist forec Mt'!L445*'city lvl hist forec Mt'!$E445</f>
        <v>0.87769410937323589</v>
      </c>
      <c r="M445" s="10">
        <f>'prov lvl hist forec Mt'!M445*'city lvl hist forec Mt'!$E445</f>
        <v>0.89948502719183732</v>
      </c>
      <c r="N445" s="10">
        <f>'prov lvl hist forec Mt'!N445*'city lvl hist forec Mt'!$E445</f>
        <v>0.92181695821117227</v>
      </c>
      <c r="O445" s="10">
        <f>'prov lvl hist forec Mt'!O445*'city lvl hist forec Mt'!$E445</f>
        <v>0.94470333441633703</v>
      </c>
      <c r="P445" s="10">
        <f>'prov lvl hist forec Mt'!P445*'city lvl hist forec Mt'!$E445</f>
        <v>0.96815792127453726</v>
      </c>
      <c r="Q445" s="10">
        <f>'prov lvl hist forec Mt'!Q445*'city lvl hist forec Mt'!$E445</f>
        <v>0.99219482601460329</v>
      </c>
      <c r="R445" s="10">
        <f>'prov lvl hist forec Mt'!R445*'city lvl hist forec Mt'!$E445</f>
        <v>1.0168285061120637</v>
      </c>
      <c r="S445" s="10">
        <f>'prov lvl hist forec Mt'!S445*'city lvl hist forec Mt'!$E445</f>
        <v>1.042073777984883</v>
      </c>
      <c r="T445" s="10">
        <f>'prov lvl hist forec Mt'!T445*'city lvl hist forec Mt'!$E445</f>
        <v>1.0679458259050902</v>
      </c>
      <c r="U445" s="10">
        <f>'prov lvl hist forec Mt'!U445*'city lvl hist forec Mt'!$E445</f>
        <v>1.0944602111316637</v>
      </c>
    </row>
    <row r="446" spans="1:21" x14ac:dyDescent="0.25">
      <c r="A446" t="s">
        <v>1391</v>
      </c>
      <c r="B446" t="s">
        <v>1392</v>
      </c>
      <c r="C446" t="s">
        <v>1393</v>
      </c>
      <c r="D446" t="s">
        <v>44</v>
      </c>
      <c r="E446" s="5">
        <v>6.1364731802384755E-2</v>
      </c>
      <c r="F446" s="10">
        <f>'prov lvl hist forec Mt'!F446*'city lvl hist forec Mt'!$E446</f>
        <v>0.17929644797696254</v>
      </c>
      <c r="G446" s="10">
        <f>'prov lvl hist forec Mt'!G446*'city lvl hist forec Mt'!$E446</f>
        <v>0.1726039912683742</v>
      </c>
      <c r="H446" s="10">
        <f>'prov lvl hist forec Mt'!H446*'city lvl hist forec Mt'!$E446</f>
        <v>0.20194284367007709</v>
      </c>
      <c r="I446" s="10">
        <f>'prov lvl hist forec Mt'!I446*'city lvl hist forec Mt'!$E446</f>
        <v>0.16837014424063293</v>
      </c>
      <c r="J446" s="10">
        <f>'prov lvl hist forec Mt'!J446*'city lvl hist forec Mt'!$E446</f>
        <v>0.18723825405922498</v>
      </c>
      <c r="K446" s="10">
        <f>'prov lvl hist forec Mt'!K446*'city lvl hist forec Mt'!$E446</f>
        <v>0.19188690483986717</v>
      </c>
      <c r="L446" s="10">
        <f>'prov lvl hist forec Mt'!L446*'city lvl hist forec Mt'!$E446</f>
        <v>0.1966509698246684</v>
      </c>
      <c r="M446" s="10">
        <f>'prov lvl hist forec Mt'!M446*'city lvl hist forec Mt'!$E446</f>
        <v>0.20153331445548481</v>
      </c>
      <c r="N446" s="10">
        <f>'prov lvl hist forec Mt'!N446*'city lvl hist forec Mt'!$E446</f>
        <v>0.2065368753158236</v>
      </c>
      <c r="O446" s="10">
        <f>'prov lvl hist forec Mt'!O446*'city lvl hist forec Mt'!$E446</f>
        <v>0.21166466189710964</v>
      </c>
      <c r="P446" s="10">
        <f>'prov lvl hist forec Mt'!P446*'city lvl hist forec Mt'!$E446</f>
        <v>0.21691975840880398</v>
      </c>
      <c r="Q446" s="10">
        <f>'prov lvl hist forec Mt'!Q446*'city lvl hist forec Mt'!$E446</f>
        <v>0.22230532563346342</v>
      </c>
      <c r="R446" s="10">
        <f>'prov lvl hist forec Mt'!R446*'city lvl hist forec Mt'!$E446</f>
        <v>0.2278246028278558</v>
      </c>
      <c r="S446" s="10">
        <f>'prov lvl hist forec Mt'!S446*'city lvl hist forec Mt'!$E446</f>
        <v>0.23348090967127585</v>
      </c>
      <c r="T446" s="10">
        <f>'prov lvl hist forec Mt'!T446*'city lvl hist forec Mt'!$E446</f>
        <v>0.23927764826223244</v>
      </c>
      <c r="U446" s="10">
        <f>'prov lvl hist forec Mt'!U446*'city lvl hist forec Mt'!$E446</f>
        <v>0.24521830516470833</v>
      </c>
    </row>
    <row r="447" spans="1:21" x14ac:dyDescent="0.25">
      <c r="A447" t="s">
        <v>1394</v>
      </c>
      <c r="B447" t="s">
        <v>1395</v>
      </c>
      <c r="C447" t="s">
        <v>1396</v>
      </c>
      <c r="D447" t="s">
        <v>52</v>
      </c>
      <c r="E447" s="5">
        <v>0.25037033217649385</v>
      </c>
      <c r="F447" s="10">
        <f>'prov lvl hist forec Mt'!F447*'city lvl hist forec Mt'!$E447</f>
        <v>0.28043039304573641</v>
      </c>
      <c r="G447" s="10">
        <f>'prov lvl hist forec Mt'!G447*'city lvl hist forec Mt'!$E447</f>
        <v>0.57446222128798707</v>
      </c>
      <c r="H447" s="10">
        <f>'prov lvl hist forec Mt'!H447*'city lvl hist forec Mt'!$E447</f>
        <v>0.78050972557434373</v>
      </c>
      <c r="I447" s="10">
        <f>'prov lvl hist forec Mt'!I447*'city lvl hist forec Mt'!$E447</f>
        <v>0.74853579053819819</v>
      </c>
      <c r="J447" s="10">
        <f>'prov lvl hist forec Mt'!J447*'city lvl hist forec Mt'!$E447</f>
        <v>0.83241916287074302</v>
      </c>
      <c r="K447" s="10">
        <f>'prov lvl hist forec Mt'!K447*'city lvl hist forec Mt'!$E447</f>
        <v>0.85308601864091405</v>
      </c>
      <c r="L447" s="10">
        <f>'prov lvl hist forec Mt'!L447*'city lvl hist forec Mt'!$E447</f>
        <v>0.87426598000316691</v>
      </c>
      <c r="M447" s="10">
        <f>'prov lvl hist forec Mt'!M447*'city lvl hist forec Mt'!$E447</f>
        <v>0.89597178606748296</v>
      </c>
      <c r="N447" s="10">
        <f>'prov lvl hist forec Mt'!N447*'city lvl hist forec Mt'!$E447</f>
        <v>0.91821649222362245</v>
      </c>
      <c r="O447" s="10">
        <f>'prov lvl hist forec Mt'!O447*'city lvl hist forec Mt'!$E447</f>
        <v>0.94101347799354829</v>
      </c>
      <c r="P447" s="10">
        <f>'prov lvl hist forec Mt'!P447*'city lvl hist forec Mt'!$E447</f>
        <v>0.9643764550788072</v>
      </c>
      <c r="Q447" s="10">
        <f>'prov lvl hist forec Mt'!Q447*'city lvl hist forec Mt'!$E447</f>
        <v>0.98831947560770572</v>
      </c>
      <c r="R447" s="10">
        <f>'prov lvl hist forec Mt'!R447*'city lvl hist forec Mt'!$E447</f>
        <v>1.0128569405872418</v>
      </c>
      <c r="S447" s="10">
        <f>'prov lvl hist forec Mt'!S447*'city lvl hist forec Mt'!$E447</f>
        <v>1.0380036085648787</v>
      </c>
      <c r="T447" s="10">
        <f>'prov lvl hist forec Mt'!T447*'city lvl hist forec Mt'!$E447</f>
        <v>1.0637746045053682</v>
      </c>
      <c r="U447" s="10">
        <f>'prov lvl hist forec Mt'!U447*'city lvl hist forec Mt'!$E447</f>
        <v>1.09018542888796</v>
      </c>
    </row>
    <row r="448" spans="1:21" x14ac:dyDescent="0.25">
      <c r="A448" t="s">
        <v>1397</v>
      </c>
      <c r="B448" t="s">
        <v>1398</v>
      </c>
      <c r="C448" t="s">
        <v>1399</v>
      </c>
      <c r="D448" t="s">
        <v>37</v>
      </c>
      <c r="E448" s="5">
        <v>0</v>
      </c>
      <c r="F448" s="10">
        <f>'prov lvl hist forec Mt'!F448*'city lvl hist forec Mt'!$E448</f>
        <v>0</v>
      </c>
      <c r="G448" s="10">
        <f>'prov lvl hist forec Mt'!G448*'city lvl hist forec Mt'!$E448</f>
        <v>0</v>
      </c>
      <c r="H448" s="10">
        <f>'prov lvl hist forec Mt'!H448*'city lvl hist forec Mt'!$E448</f>
        <v>0</v>
      </c>
      <c r="I448" s="10">
        <f>'prov lvl hist forec Mt'!I448*'city lvl hist forec Mt'!$E448</f>
        <v>0</v>
      </c>
      <c r="J448" s="10">
        <f>'prov lvl hist forec Mt'!J448*'city lvl hist forec Mt'!$E448</f>
        <v>0</v>
      </c>
      <c r="K448" s="10">
        <f>'prov lvl hist forec Mt'!K448*'city lvl hist forec Mt'!$E448</f>
        <v>0</v>
      </c>
      <c r="L448" s="10">
        <f>'prov lvl hist forec Mt'!L448*'city lvl hist forec Mt'!$E448</f>
        <v>0</v>
      </c>
      <c r="M448" s="10">
        <f>'prov lvl hist forec Mt'!M448*'city lvl hist forec Mt'!$E448</f>
        <v>0</v>
      </c>
      <c r="N448" s="10">
        <f>'prov lvl hist forec Mt'!N448*'city lvl hist forec Mt'!$E448</f>
        <v>0</v>
      </c>
      <c r="O448" s="10">
        <f>'prov lvl hist forec Mt'!O448*'city lvl hist forec Mt'!$E448</f>
        <v>0</v>
      </c>
      <c r="P448" s="10">
        <f>'prov lvl hist forec Mt'!P448*'city lvl hist forec Mt'!$E448</f>
        <v>0</v>
      </c>
      <c r="Q448" s="10">
        <f>'prov lvl hist forec Mt'!Q448*'city lvl hist forec Mt'!$E448</f>
        <v>0</v>
      </c>
      <c r="R448" s="10">
        <f>'prov lvl hist forec Mt'!R448*'city lvl hist forec Mt'!$E448</f>
        <v>0</v>
      </c>
      <c r="S448" s="10">
        <f>'prov lvl hist forec Mt'!S448*'city lvl hist forec Mt'!$E448</f>
        <v>0</v>
      </c>
      <c r="T448" s="10">
        <f>'prov lvl hist forec Mt'!T448*'city lvl hist forec Mt'!$E448</f>
        <v>0</v>
      </c>
      <c r="U448" s="10">
        <f>'prov lvl hist forec Mt'!U448*'city lvl hist forec Mt'!$E448</f>
        <v>0</v>
      </c>
    </row>
    <row r="449" spans="1:21" x14ac:dyDescent="0.25">
      <c r="A449" t="s">
        <v>1400</v>
      </c>
      <c r="B449" t="s">
        <v>64</v>
      </c>
      <c r="C449" t="s">
        <v>1401</v>
      </c>
      <c r="D449" t="s">
        <v>64</v>
      </c>
      <c r="E449" s="5">
        <v>1</v>
      </c>
      <c r="F449" s="10">
        <f>'prov lvl hist forec Mt'!F449*'city lvl hist forec Mt'!$E449</f>
        <v>0</v>
      </c>
      <c r="G449" s="10">
        <f>'prov lvl hist forec Mt'!G449*'city lvl hist forec Mt'!$E449</f>
        <v>0</v>
      </c>
      <c r="H449" s="10">
        <f>'prov lvl hist forec Mt'!H449*'city lvl hist forec Mt'!$E449</f>
        <v>0</v>
      </c>
      <c r="I449" s="10">
        <f>'prov lvl hist forec Mt'!I449*'city lvl hist forec Mt'!$E449</f>
        <v>5.4089388583603751E-2</v>
      </c>
      <c r="J449" s="10">
        <f>'prov lvl hist forec Mt'!J449*'city lvl hist forec Mt'!$E449</f>
        <v>6.015082262476816E-2</v>
      </c>
      <c r="K449" s="10">
        <f>'prov lvl hist forec Mt'!K449*'city lvl hist forec Mt'!$E449</f>
        <v>6.1644214933705491E-2</v>
      </c>
      <c r="L449" s="10">
        <f>'prov lvl hist forec Mt'!L449*'city lvl hist forec Mt'!$E449</f>
        <v>6.3174684384584942E-2</v>
      </c>
      <c r="M449" s="10">
        <f>'prov lvl hist forec Mt'!M449*'city lvl hist forec Mt'!$E449</f>
        <v>6.4743151508767458E-2</v>
      </c>
      <c r="N449" s="10">
        <f>'prov lvl hist forec Mt'!N449*'city lvl hist forec Mt'!$E449</f>
        <v>6.6350559692072097E-2</v>
      </c>
      <c r="O449" s="10">
        <f>'prov lvl hist forec Mt'!O449*'city lvl hist forec Mt'!$E449</f>
        <v>6.7997875742194194E-2</v>
      </c>
      <c r="P449" s="10">
        <f>'prov lvl hist forec Mt'!P449*'city lvl hist forec Mt'!$E449</f>
        <v>6.9686090470211154E-2</v>
      </c>
      <c r="Q449" s="10">
        <f>'prov lvl hist forec Mt'!Q449*'city lvl hist forec Mt'!$E449</f>
        <v>7.1416219286525515E-2</v>
      </c>
      <c r="R449" s="10">
        <f>'prov lvl hist forec Mt'!R449*'city lvl hist forec Mt'!$E449</f>
        <v>7.3189302811603754E-2</v>
      </c>
      <c r="S449" s="10">
        <f>'prov lvl hist forec Mt'!S449*'city lvl hist forec Mt'!$E449</f>
        <v>7.5006407501878244E-2</v>
      </c>
      <c r="T449" s="10">
        <f>'prov lvl hist forec Mt'!T449*'city lvl hist forec Mt'!$E449</f>
        <v>7.6868626291188721E-2</v>
      </c>
      <c r="U449" s="10">
        <f>'prov lvl hist forec Mt'!U449*'city lvl hist forec Mt'!$E449</f>
        <v>7.8777079248149126E-2</v>
      </c>
    </row>
    <row r="450" spans="1:21" x14ac:dyDescent="0.25">
      <c r="A450" t="s">
        <v>1402</v>
      </c>
      <c r="B450" t="s">
        <v>1403</v>
      </c>
      <c r="C450" t="s">
        <v>1404</v>
      </c>
      <c r="D450" t="s">
        <v>56</v>
      </c>
      <c r="E450" s="5">
        <v>3.3102938572103391E-2</v>
      </c>
      <c r="F450" s="10">
        <f>'prov lvl hist forec Mt'!F450*'city lvl hist forec Mt'!$E450</f>
        <v>0.20888264201986498</v>
      </c>
      <c r="G450" s="10">
        <f>'prov lvl hist forec Mt'!G450*'city lvl hist forec Mt'!$E450</f>
        <v>0.22207022627935025</v>
      </c>
      <c r="H450" s="10">
        <f>'prov lvl hist forec Mt'!H450*'city lvl hist forec Mt'!$E450</f>
        <v>0.21261420207903547</v>
      </c>
      <c r="I450" s="10">
        <f>'prov lvl hist forec Mt'!I450*'city lvl hist forec Mt'!$E450</f>
        <v>0.19509886343178715</v>
      </c>
      <c r="J450" s="10">
        <f>'prov lvl hist forec Mt'!J450*'city lvl hist forec Mt'!$E450</f>
        <v>0.21696228106628407</v>
      </c>
      <c r="K450" s="10">
        <f>'prov lvl hist forec Mt'!K450*'city lvl hist forec Mt'!$E450</f>
        <v>0.22234890402063864</v>
      </c>
      <c r="L450" s="10">
        <f>'prov lvl hist forec Mt'!L450*'city lvl hist forec Mt'!$E450</f>
        <v>0.22786926315581593</v>
      </c>
      <c r="M450" s="10">
        <f>'prov lvl hist forec Mt'!M450*'city lvl hist forec Mt'!$E450</f>
        <v>0.23352667880186545</v>
      </c>
      <c r="N450" s="10">
        <f>'prov lvl hist forec Mt'!N450*'city lvl hist forec Mt'!$E450</f>
        <v>0.23932455372420749</v>
      </c>
      <c r="O450" s="10">
        <f>'prov lvl hist forec Mt'!O450*'city lvl hist forec Mt'!$E450</f>
        <v>0.24526637517029398</v>
      </c>
      <c r="P450" s="10">
        <f>'prov lvl hist forec Mt'!P450*'city lvl hist forec Mt'!$E450</f>
        <v>0.2513557169670832</v>
      </c>
      <c r="Q450" s="10">
        <f>'prov lvl hist forec Mt'!Q450*'city lvl hist forec Mt'!$E450</f>
        <v>0.2575962416705892</v>
      </c>
      <c r="R450" s="10">
        <f>'prov lvl hist forec Mt'!R450*'city lvl hist forec Mt'!$E450</f>
        <v>0.26399170276879896</v>
      </c>
      <c r="S450" s="10">
        <f>'prov lvl hist forec Mt'!S450*'city lvl hist forec Mt'!$E450</f>
        <v>0.2705459469392828</v>
      </c>
      <c r="T450" s="10">
        <f>'prov lvl hist forec Mt'!T450*'city lvl hist forec Mt'!$E450</f>
        <v>0.27726291636285516</v>
      </c>
      <c r="U450" s="10">
        <f>'prov lvl hist forec Mt'!U450*'city lvl hist forec Mt'!$E450</f>
        <v>0.2841466510946779</v>
      </c>
    </row>
    <row r="451" spans="1:21" x14ac:dyDescent="0.25">
      <c r="A451" t="s">
        <v>1405</v>
      </c>
      <c r="B451" t="s">
        <v>1406</v>
      </c>
      <c r="C451" t="s">
        <v>1407</v>
      </c>
      <c r="D451" t="s">
        <v>47</v>
      </c>
      <c r="E451" s="5">
        <v>5.422920557157028E-2</v>
      </c>
      <c r="F451" s="10">
        <f>'prov lvl hist forec Mt'!F451*'city lvl hist forec Mt'!$E451</f>
        <v>1.0161253398249048</v>
      </c>
      <c r="G451" s="10">
        <f>'prov lvl hist forec Mt'!G451*'city lvl hist forec Mt'!$E451</f>
        <v>1.2335789767108152</v>
      </c>
      <c r="H451" s="10">
        <f>'prov lvl hist forec Mt'!H451*'city lvl hist forec Mt'!$E451</f>
        <v>1.4616661026926079</v>
      </c>
      <c r="I451" s="10">
        <f>'prov lvl hist forec Mt'!I451*'city lvl hist forec Mt'!$E451</f>
        <v>1.5152041953301414</v>
      </c>
      <c r="J451" s="10">
        <f>'prov lvl hist forec Mt'!J451*'city lvl hist forec Mt'!$E451</f>
        <v>1.6850029401374231</v>
      </c>
      <c r="K451" s="10">
        <f>'prov lvl hist forec Mt'!K451*'city lvl hist forec Mt'!$E451</f>
        <v>1.7268372878908298</v>
      </c>
      <c r="L451" s="10">
        <f>'prov lvl hist forec Mt'!L451*'city lvl hist forec Mt'!$E451</f>
        <v>1.7697102763553381</v>
      </c>
      <c r="M451" s="10">
        <f>'prov lvl hist forec Mt'!M451*'city lvl hist forec Mt'!$E451</f>
        <v>1.8136476923445284</v>
      </c>
      <c r="N451" s="10">
        <f>'prov lvl hist forec Mt'!N451*'city lvl hist forec Mt'!$E451</f>
        <v>1.858675962893134</v>
      </c>
      <c r="O451" s="10">
        <f>'prov lvl hist forec Mt'!O451*'city lvl hist forec Mt'!$E451</f>
        <v>1.9048221711521107</v>
      </c>
      <c r="P451" s="10">
        <f>'prov lvl hist forec Mt'!P451*'city lvl hist forec Mt'!$E451</f>
        <v>1.9521140726783346</v>
      </c>
      <c r="Q451" s="10">
        <f>'prov lvl hist forec Mt'!Q451*'city lvl hist forec Mt'!$E451</f>
        <v>2.0005801121287372</v>
      </c>
      <c r="R451" s="10">
        <f>'prov lvl hist forec Mt'!R451*'city lvl hist forec Mt'!$E451</f>
        <v>2.0502494403689102</v>
      </c>
      <c r="S451" s="10">
        <f>'prov lvl hist forec Mt'!S451*'city lvl hist forec Mt'!$E451</f>
        <v>2.1011519320064771</v>
      </c>
      <c r="T451" s="10">
        <f>'prov lvl hist forec Mt'!T451*'city lvl hist forec Mt'!$E451</f>
        <v>2.1533182033597673</v>
      </c>
      <c r="U451" s="10">
        <f>'prov lvl hist forec Mt'!U451*'city lvl hist forec Mt'!$E451</f>
        <v>2.2067796308726155</v>
      </c>
    </row>
    <row r="452" spans="1:21" x14ac:dyDescent="0.25">
      <c r="A452" t="s">
        <v>1408</v>
      </c>
      <c r="B452" t="s">
        <v>1409</v>
      </c>
      <c r="C452" t="s">
        <v>1410</v>
      </c>
      <c r="D452" t="s">
        <v>45</v>
      </c>
      <c r="E452" s="5">
        <v>8.1871623754951911E-2</v>
      </c>
      <c r="F452" s="10">
        <f>'prov lvl hist forec Mt'!F452*'city lvl hist forec Mt'!$E452</f>
        <v>2.8861138147926721E-2</v>
      </c>
      <c r="G452" s="10">
        <f>'prov lvl hist forec Mt'!G452*'city lvl hist forec Mt'!$E452</f>
        <v>0</v>
      </c>
      <c r="H452" s="10">
        <f>'prov lvl hist forec Mt'!H452*'city lvl hist forec Mt'!$E452</f>
        <v>0</v>
      </c>
      <c r="I452" s="10">
        <f>'prov lvl hist forec Mt'!I452*'city lvl hist forec Mt'!$E452</f>
        <v>0</v>
      </c>
      <c r="J452" s="10">
        <f>'prov lvl hist forec Mt'!J452*'city lvl hist forec Mt'!$E452</f>
        <v>0</v>
      </c>
      <c r="K452" s="10">
        <f>'prov lvl hist forec Mt'!K452*'city lvl hist forec Mt'!$E452</f>
        <v>0</v>
      </c>
      <c r="L452" s="10">
        <f>'prov lvl hist forec Mt'!L452*'city lvl hist forec Mt'!$E452</f>
        <v>0</v>
      </c>
      <c r="M452" s="10">
        <f>'prov lvl hist forec Mt'!M452*'city lvl hist forec Mt'!$E452</f>
        <v>0</v>
      </c>
      <c r="N452" s="10">
        <f>'prov lvl hist forec Mt'!N452*'city lvl hist forec Mt'!$E452</f>
        <v>0</v>
      </c>
      <c r="O452" s="10">
        <f>'prov lvl hist forec Mt'!O452*'city lvl hist forec Mt'!$E452</f>
        <v>0</v>
      </c>
      <c r="P452" s="10">
        <f>'prov lvl hist forec Mt'!P452*'city lvl hist forec Mt'!$E452</f>
        <v>0</v>
      </c>
      <c r="Q452" s="10">
        <f>'prov lvl hist forec Mt'!Q452*'city lvl hist forec Mt'!$E452</f>
        <v>0</v>
      </c>
      <c r="R452" s="10">
        <f>'prov lvl hist forec Mt'!R452*'city lvl hist forec Mt'!$E452</f>
        <v>0</v>
      </c>
      <c r="S452" s="10">
        <f>'prov lvl hist forec Mt'!S452*'city lvl hist forec Mt'!$E452</f>
        <v>0</v>
      </c>
      <c r="T452" s="10">
        <f>'prov lvl hist forec Mt'!T452*'city lvl hist forec Mt'!$E452</f>
        <v>0</v>
      </c>
      <c r="U452" s="10">
        <f>'prov lvl hist forec Mt'!U452*'city lvl hist forec Mt'!$E452</f>
        <v>0</v>
      </c>
    </row>
    <row r="453" spans="1:21" x14ac:dyDescent="0.25">
      <c r="A453" t="s">
        <v>1411</v>
      </c>
      <c r="B453" t="s">
        <v>1412</v>
      </c>
      <c r="C453" t="s">
        <v>1413</v>
      </c>
      <c r="D453" t="s">
        <v>65</v>
      </c>
      <c r="E453" s="5">
        <v>0</v>
      </c>
      <c r="F453" s="10">
        <f>'prov lvl hist forec Mt'!F453*'city lvl hist forec Mt'!$E453</f>
        <v>0</v>
      </c>
      <c r="G453" s="10">
        <f>'prov lvl hist forec Mt'!G453*'city lvl hist forec Mt'!$E453</f>
        <v>0</v>
      </c>
      <c r="H453" s="10">
        <f>'prov lvl hist forec Mt'!H453*'city lvl hist forec Mt'!$E453</f>
        <v>0</v>
      </c>
      <c r="I453" s="10">
        <f>'prov lvl hist forec Mt'!I453*'city lvl hist forec Mt'!$E453</f>
        <v>0</v>
      </c>
      <c r="J453" s="10">
        <f>'prov lvl hist forec Mt'!J453*'city lvl hist forec Mt'!$E453</f>
        <v>0</v>
      </c>
      <c r="K453" s="10">
        <f>'prov lvl hist forec Mt'!K453*'city lvl hist forec Mt'!$E453</f>
        <v>0</v>
      </c>
      <c r="L453" s="10">
        <f>'prov lvl hist forec Mt'!L453*'city lvl hist forec Mt'!$E453</f>
        <v>0</v>
      </c>
      <c r="M453" s="10">
        <f>'prov lvl hist forec Mt'!M453*'city lvl hist forec Mt'!$E453</f>
        <v>0</v>
      </c>
      <c r="N453" s="10">
        <f>'prov lvl hist forec Mt'!N453*'city lvl hist forec Mt'!$E453</f>
        <v>0</v>
      </c>
      <c r="O453" s="10">
        <f>'prov lvl hist forec Mt'!O453*'city lvl hist forec Mt'!$E453</f>
        <v>0</v>
      </c>
      <c r="P453" s="10">
        <f>'prov lvl hist forec Mt'!P453*'city lvl hist forec Mt'!$E453</f>
        <v>0</v>
      </c>
      <c r="Q453" s="10">
        <f>'prov lvl hist forec Mt'!Q453*'city lvl hist forec Mt'!$E453</f>
        <v>0</v>
      </c>
      <c r="R453" s="10">
        <f>'prov lvl hist forec Mt'!R453*'city lvl hist forec Mt'!$E453</f>
        <v>0</v>
      </c>
      <c r="S453" s="10">
        <f>'prov lvl hist forec Mt'!S453*'city lvl hist forec Mt'!$E453</f>
        <v>0</v>
      </c>
      <c r="T453" s="10">
        <f>'prov lvl hist forec Mt'!T453*'city lvl hist forec Mt'!$E453</f>
        <v>0</v>
      </c>
      <c r="U453" s="10">
        <f>'prov lvl hist forec Mt'!U453*'city lvl hist forec Mt'!$E453</f>
        <v>0</v>
      </c>
    </row>
    <row r="454" spans="1:21" x14ac:dyDescent="0.25">
      <c r="A454" t="s">
        <v>1414</v>
      </c>
      <c r="B454" t="s">
        <v>1415</v>
      </c>
      <c r="C454" t="s">
        <v>1416</v>
      </c>
      <c r="D454" t="s">
        <v>63</v>
      </c>
      <c r="E454" s="5">
        <v>0</v>
      </c>
      <c r="F454" s="10">
        <f>'prov lvl hist forec Mt'!F454*'city lvl hist forec Mt'!$E454</f>
        <v>0</v>
      </c>
      <c r="G454" s="10">
        <f>'prov lvl hist forec Mt'!G454*'city lvl hist forec Mt'!$E454</f>
        <v>0</v>
      </c>
      <c r="H454" s="10">
        <f>'prov lvl hist forec Mt'!H454*'city lvl hist forec Mt'!$E454</f>
        <v>0</v>
      </c>
      <c r="I454" s="10">
        <f>'prov lvl hist forec Mt'!I454*'city lvl hist forec Mt'!$E454</f>
        <v>0</v>
      </c>
      <c r="J454" s="10">
        <f>'prov lvl hist forec Mt'!J454*'city lvl hist forec Mt'!$E454</f>
        <v>0</v>
      </c>
      <c r="K454" s="10">
        <f>'prov lvl hist forec Mt'!K454*'city lvl hist forec Mt'!$E454</f>
        <v>0</v>
      </c>
      <c r="L454" s="10">
        <f>'prov lvl hist forec Mt'!L454*'city lvl hist forec Mt'!$E454</f>
        <v>0</v>
      </c>
      <c r="M454" s="10">
        <f>'prov lvl hist forec Mt'!M454*'city lvl hist forec Mt'!$E454</f>
        <v>0</v>
      </c>
      <c r="N454" s="10">
        <f>'prov lvl hist forec Mt'!N454*'city lvl hist forec Mt'!$E454</f>
        <v>0</v>
      </c>
      <c r="O454" s="10">
        <f>'prov lvl hist forec Mt'!O454*'city lvl hist forec Mt'!$E454</f>
        <v>0</v>
      </c>
      <c r="P454" s="10">
        <f>'prov lvl hist forec Mt'!P454*'city lvl hist forec Mt'!$E454</f>
        <v>0</v>
      </c>
      <c r="Q454" s="10">
        <f>'prov lvl hist forec Mt'!Q454*'city lvl hist forec Mt'!$E454</f>
        <v>0</v>
      </c>
      <c r="R454" s="10">
        <f>'prov lvl hist forec Mt'!R454*'city lvl hist forec Mt'!$E454</f>
        <v>0</v>
      </c>
      <c r="S454" s="10">
        <f>'prov lvl hist forec Mt'!S454*'city lvl hist forec Mt'!$E454</f>
        <v>0</v>
      </c>
      <c r="T454" s="10">
        <f>'prov lvl hist forec Mt'!T454*'city lvl hist forec Mt'!$E454</f>
        <v>0</v>
      </c>
      <c r="U454" s="10">
        <f>'prov lvl hist forec Mt'!U454*'city lvl hist forec Mt'!$E454</f>
        <v>0</v>
      </c>
    </row>
    <row r="455" spans="1:21" x14ac:dyDescent="0.25">
      <c r="A455" t="s">
        <v>1417</v>
      </c>
      <c r="B455" t="s">
        <v>1418</v>
      </c>
      <c r="C455" t="s">
        <v>1419</v>
      </c>
      <c r="D455" t="s">
        <v>66</v>
      </c>
      <c r="E455" s="5">
        <v>0.11476741749137126</v>
      </c>
      <c r="F455" s="10">
        <f>'prov lvl hist forec Mt'!F455*'city lvl hist forec Mt'!$E455</f>
        <v>0</v>
      </c>
      <c r="G455" s="10">
        <f>'prov lvl hist forec Mt'!G455*'city lvl hist forec Mt'!$E455</f>
        <v>0</v>
      </c>
      <c r="H455" s="10">
        <f>'prov lvl hist forec Mt'!H455*'city lvl hist forec Mt'!$E455</f>
        <v>0</v>
      </c>
      <c r="I455" s="10">
        <f>'prov lvl hist forec Mt'!I455*'city lvl hist forec Mt'!$E455</f>
        <v>0</v>
      </c>
      <c r="J455" s="10">
        <f>'prov lvl hist forec Mt'!J455*'city lvl hist forec Mt'!$E455</f>
        <v>0</v>
      </c>
      <c r="K455" s="10">
        <f>'prov lvl hist forec Mt'!K455*'city lvl hist forec Mt'!$E455</f>
        <v>0</v>
      </c>
      <c r="L455" s="10">
        <f>'prov lvl hist forec Mt'!L455*'city lvl hist forec Mt'!$E455</f>
        <v>0</v>
      </c>
      <c r="M455" s="10">
        <f>'prov lvl hist forec Mt'!M455*'city lvl hist forec Mt'!$E455</f>
        <v>0</v>
      </c>
      <c r="N455" s="10">
        <f>'prov lvl hist forec Mt'!N455*'city lvl hist forec Mt'!$E455</f>
        <v>0</v>
      </c>
      <c r="O455" s="10">
        <f>'prov lvl hist forec Mt'!O455*'city lvl hist forec Mt'!$E455</f>
        <v>0</v>
      </c>
      <c r="P455" s="10">
        <f>'prov lvl hist forec Mt'!P455*'city lvl hist forec Mt'!$E455</f>
        <v>0</v>
      </c>
      <c r="Q455" s="10">
        <f>'prov lvl hist forec Mt'!Q455*'city lvl hist forec Mt'!$E455</f>
        <v>0</v>
      </c>
      <c r="R455" s="10">
        <f>'prov lvl hist forec Mt'!R455*'city lvl hist forec Mt'!$E455</f>
        <v>0</v>
      </c>
      <c r="S455" s="10">
        <f>'prov lvl hist forec Mt'!S455*'city lvl hist forec Mt'!$E455</f>
        <v>0</v>
      </c>
      <c r="T455" s="10">
        <f>'prov lvl hist forec Mt'!T455*'city lvl hist forec Mt'!$E455</f>
        <v>0</v>
      </c>
      <c r="U455" s="10">
        <f>'prov lvl hist forec Mt'!U455*'city lvl hist forec Mt'!$E455</f>
        <v>0</v>
      </c>
    </row>
    <row r="456" spans="1:21" x14ac:dyDescent="0.25">
      <c r="A456" t="s">
        <v>1420</v>
      </c>
      <c r="B456" t="s">
        <v>1421</v>
      </c>
      <c r="C456" t="s">
        <v>1422</v>
      </c>
      <c r="D456" t="s">
        <v>50</v>
      </c>
      <c r="E456" s="5">
        <v>2.5021400816105453E-2</v>
      </c>
      <c r="F456" s="10">
        <f>'prov lvl hist forec Mt'!F456*'city lvl hist forec Mt'!$E456</f>
        <v>0</v>
      </c>
      <c r="G456" s="10">
        <f>'prov lvl hist forec Mt'!G456*'city lvl hist forec Mt'!$E456</f>
        <v>0</v>
      </c>
      <c r="H456" s="10">
        <f>'prov lvl hist forec Mt'!H456*'city lvl hist forec Mt'!$E456</f>
        <v>0</v>
      </c>
      <c r="I456" s="10">
        <f>'prov lvl hist forec Mt'!I456*'city lvl hist forec Mt'!$E456</f>
        <v>0</v>
      </c>
      <c r="J456" s="10">
        <f>'prov lvl hist forec Mt'!J456*'city lvl hist forec Mt'!$E456</f>
        <v>0</v>
      </c>
      <c r="K456" s="10">
        <f>'prov lvl hist forec Mt'!K456*'city lvl hist forec Mt'!$E456</f>
        <v>0</v>
      </c>
      <c r="L456" s="10">
        <f>'prov lvl hist forec Mt'!L456*'city lvl hist forec Mt'!$E456</f>
        <v>0</v>
      </c>
      <c r="M456" s="10">
        <f>'prov lvl hist forec Mt'!M456*'city lvl hist forec Mt'!$E456</f>
        <v>0</v>
      </c>
      <c r="N456" s="10">
        <f>'prov lvl hist forec Mt'!N456*'city lvl hist forec Mt'!$E456</f>
        <v>0</v>
      </c>
      <c r="O456" s="10">
        <f>'prov lvl hist forec Mt'!O456*'city lvl hist forec Mt'!$E456</f>
        <v>0</v>
      </c>
      <c r="P456" s="10">
        <f>'prov lvl hist forec Mt'!P456*'city lvl hist forec Mt'!$E456</f>
        <v>0</v>
      </c>
      <c r="Q456" s="10">
        <f>'prov lvl hist forec Mt'!Q456*'city lvl hist forec Mt'!$E456</f>
        <v>0</v>
      </c>
      <c r="R456" s="10">
        <f>'prov lvl hist forec Mt'!R456*'city lvl hist forec Mt'!$E456</f>
        <v>0</v>
      </c>
      <c r="S456" s="10">
        <f>'prov lvl hist forec Mt'!S456*'city lvl hist forec Mt'!$E456</f>
        <v>0</v>
      </c>
      <c r="T456" s="10">
        <f>'prov lvl hist forec Mt'!T456*'city lvl hist forec Mt'!$E456</f>
        <v>0</v>
      </c>
      <c r="U456" s="10">
        <f>'prov lvl hist forec Mt'!U456*'city lvl hist forec Mt'!$E456</f>
        <v>0</v>
      </c>
    </row>
    <row r="457" spans="1:21" x14ac:dyDescent="0.25">
      <c r="A457" t="s">
        <v>1423</v>
      </c>
      <c r="B457" t="s">
        <v>1424</v>
      </c>
      <c r="C457" t="s">
        <v>1425</v>
      </c>
      <c r="D457" t="s">
        <v>50</v>
      </c>
      <c r="E457" s="5">
        <v>1.0033326496210731E-2</v>
      </c>
      <c r="F457" s="10">
        <f>'prov lvl hist forec Mt'!F457*'city lvl hist forec Mt'!$E457</f>
        <v>0</v>
      </c>
      <c r="G457" s="10">
        <f>'prov lvl hist forec Mt'!G457*'city lvl hist forec Mt'!$E457</f>
        <v>0</v>
      </c>
      <c r="H457" s="10">
        <f>'prov lvl hist forec Mt'!H457*'city lvl hist forec Mt'!$E457</f>
        <v>0</v>
      </c>
      <c r="I457" s="10">
        <f>'prov lvl hist forec Mt'!I457*'city lvl hist forec Mt'!$E457</f>
        <v>0</v>
      </c>
      <c r="J457" s="10">
        <f>'prov lvl hist forec Mt'!J457*'city lvl hist forec Mt'!$E457</f>
        <v>0</v>
      </c>
      <c r="K457" s="10">
        <f>'prov lvl hist forec Mt'!K457*'city lvl hist forec Mt'!$E457</f>
        <v>0</v>
      </c>
      <c r="L457" s="10">
        <f>'prov lvl hist forec Mt'!L457*'city lvl hist forec Mt'!$E457</f>
        <v>0</v>
      </c>
      <c r="M457" s="10">
        <f>'prov lvl hist forec Mt'!M457*'city lvl hist forec Mt'!$E457</f>
        <v>0</v>
      </c>
      <c r="N457" s="10">
        <f>'prov lvl hist forec Mt'!N457*'city lvl hist forec Mt'!$E457</f>
        <v>0</v>
      </c>
      <c r="O457" s="10">
        <f>'prov lvl hist forec Mt'!O457*'city lvl hist forec Mt'!$E457</f>
        <v>0</v>
      </c>
      <c r="P457" s="10">
        <f>'prov lvl hist forec Mt'!P457*'city lvl hist forec Mt'!$E457</f>
        <v>0</v>
      </c>
      <c r="Q457" s="10">
        <f>'prov lvl hist forec Mt'!Q457*'city lvl hist forec Mt'!$E457</f>
        <v>0</v>
      </c>
      <c r="R457" s="10">
        <f>'prov lvl hist forec Mt'!R457*'city lvl hist forec Mt'!$E457</f>
        <v>0</v>
      </c>
      <c r="S457" s="10">
        <f>'prov lvl hist forec Mt'!S457*'city lvl hist forec Mt'!$E457</f>
        <v>0</v>
      </c>
      <c r="T457" s="10">
        <f>'prov lvl hist forec Mt'!T457*'city lvl hist forec Mt'!$E457</f>
        <v>0</v>
      </c>
      <c r="U457" s="10">
        <f>'prov lvl hist forec Mt'!U457*'city lvl hist forec Mt'!$E457</f>
        <v>0</v>
      </c>
    </row>
    <row r="458" spans="1:21" x14ac:dyDescent="0.25">
      <c r="A458" t="s">
        <v>1426</v>
      </c>
      <c r="B458" t="s">
        <v>1427</v>
      </c>
      <c r="C458" t="s">
        <v>1428</v>
      </c>
      <c r="D458" t="s">
        <v>49</v>
      </c>
      <c r="E458" s="5">
        <v>0</v>
      </c>
      <c r="F458" s="10">
        <f>'prov lvl hist forec Mt'!F458*'city lvl hist forec Mt'!$E458</f>
        <v>0</v>
      </c>
      <c r="G458" s="10">
        <f>'prov lvl hist forec Mt'!G458*'city lvl hist forec Mt'!$E458</f>
        <v>0</v>
      </c>
      <c r="H458" s="10">
        <f>'prov lvl hist forec Mt'!H458*'city lvl hist forec Mt'!$E458</f>
        <v>0</v>
      </c>
      <c r="I458" s="10">
        <f>'prov lvl hist forec Mt'!I458*'city lvl hist forec Mt'!$E458</f>
        <v>0</v>
      </c>
      <c r="J458" s="10">
        <f>'prov lvl hist forec Mt'!J458*'city lvl hist forec Mt'!$E458</f>
        <v>0</v>
      </c>
      <c r="K458" s="10">
        <f>'prov lvl hist forec Mt'!K458*'city lvl hist forec Mt'!$E458</f>
        <v>0</v>
      </c>
      <c r="L458" s="10">
        <f>'prov lvl hist forec Mt'!L458*'city lvl hist forec Mt'!$E458</f>
        <v>0</v>
      </c>
      <c r="M458" s="10">
        <f>'prov lvl hist forec Mt'!M458*'city lvl hist forec Mt'!$E458</f>
        <v>0</v>
      </c>
      <c r="N458" s="10">
        <f>'prov lvl hist forec Mt'!N458*'city lvl hist forec Mt'!$E458</f>
        <v>0</v>
      </c>
      <c r="O458" s="10">
        <f>'prov lvl hist forec Mt'!O458*'city lvl hist forec Mt'!$E458</f>
        <v>0</v>
      </c>
      <c r="P458" s="10">
        <f>'prov lvl hist forec Mt'!P458*'city lvl hist forec Mt'!$E458</f>
        <v>0</v>
      </c>
      <c r="Q458" s="10">
        <f>'prov lvl hist forec Mt'!Q458*'city lvl hist forec Mt'!$E458</f>
        <v>0</v>
      </c>
      <c r="R458" s="10">
        <f>'prov lvl hist forec Mt'!R458*'city lvl hist forec Mt'!$E458</f>
        <v>0</v>
      </c>
      <c r="S458" s="10">
        <f>'prov lvl hist forec Mt'!S458*'city lvl hist forec Mt'!$E458</f>
        <v>0</v>
      </c>
      <c r="T458" s="10">
        <f>'prov lvl hist forec Mt'!T458*'city lvl hist forec Mt'!$E458</f>
        <v>0</v>
      </c>
      <c r="U458" s="10">
        <f>'prov lvl hist forec Mt'!U458*'city lvl hist forec Mt'!$E458</f>
        <v>0</v>
      </c>
    </row>
    <row r="459" spans="1:21" x14ac:dyDescent="0.25">
      <c r="A459" t="s">
        <v>1429</v>
      </c>
      <c r="B459" t="s">
        <v>1430</v>
      </c>
      <c r="C459" t="s">
        <v>1431</v>
      </c>
      <c r="D459" t="s">
        <v>50</v>
      </c>
      <c r="E459" s="5">
        <v>1.2244814827209901E-2</v>
      </c>
      <c r="F459" s="10">
        <f>'prov lvl hist forec Mt'!F459*'city lvl hist forec Mt'!$E459</f>
        <v>0</v>
      </c>
      <c r="G459" s="10">
        <f>'prov lvl hist forec Mt'!G459*'city lvl hist forec Mt'!$E459</f>
        <v>0</v>
      </c>
      <c r="H459" s="10">
        <f>'prov lvl hist forec Mt'!H459*'city lvl hist forec Mt'!$E459</f>
        <v>0</v>
      </c>
      <c r="I459" s="10">
        <f>'prov lvl hist forec Mt'!I459*'city lvl hist forec Mt'!$E459</f>
        <v>0</v>
      </c>
      <c r="J459" s="10">
        <f>'prov lvl hist forec Mt'!J459*'city lvl hist forec Mt'!$E459</f>
        <v>0</v>
      </c>
      <c r="K459" s="10">
        <f>'prov lvl hist forec Mt'!K459*'city lvl hist forec Mt'!$E459</f>
        <v>0</v>
      </c>
      <c r="L459" s="10">
        <f>'prov lvl hist forec Mt'!L459*'city lvl hist forec Mt'!$E459</f>
        <v>0</v>
      </c>
      <c r="M459" s="10">
        <f>'prov lvl hist forec Mt'!M459*'city lvl hist forec Mt'!$E459</f>
        <v>0</v>
      </c>
      <c r="N459" s="10">
        <f>'prov lvl hist forec Mt'!N459*'city lvl hist forec Mt'!$E459</f>
        <v>0</v>
      </c>
      <c r="O459" s="10">
        <f>'prov lvl hist forec Mt'!O459*'city lvl hist forec Mt'!$E459</f>
        <v>0</v>
      </c>
      <c r="P459" s="10">
        <f>'prov lvl hist forec Mt'!P459*'city lvl hist forec Mt'!$E459</f>
        <v>0</v>
      </c>
      <c r="Q459" s="10">
        <f>'prov lvl hist forec Mt'!Q459*'city lvl hist forec Mt'!$E459</f>
        <v>0</v>
      </c>
      <c r="R459" s="10">
        <f>'prov lvl hist forec Mt'!R459*'city lvl hist forec Mt'!$E459</f>
        <v>0</v>
      </c>
      <c r="S459" s="10">
        <f>'prov lvl hist forec Mt'!S459*'city lvl hist forec Mt'!$E459</f>
        <v>0</v>
      </c>
      <c r="T459" s="10">
        <f>'prov lvl hist forec Mt'!T459*'city lvl hist forec Mt'!$E459</f>
        <v>0</v>
      </c>
      <c r="U459" s="10">
        <f>'prov lvl hist forec Mt'!U459*'city lvl hist forec Mt'!$E459</f>
        <v>0</v>
      </c>
    </row>
    <row r="460" spans="1:21" x14ac:dyDescent="0.25">
      <c r="A460" t="s">
        <v>1432</v>
      </c>
      <c r="B460" t="s">
        <v>1433</v>
      </c>
      <c r="C460" t="s">
        <v>1434</v>
      </c>
      <c r="D460" t="s">
        <v>49</v>
      </c>
      <c r="E460" s="5">
        <v>0</v>
      </c>
      <c r="F460" s="10">
        <f>'prov lvl hist forec Mt'!F460*'city lvl hist forec Mt'!$E460</f>
        <v>0</v>
      </c>
      <c r="G460" s="10">
        <f>'prov lvl hist forec Mt'!G460*'city lvl hist forec Mt'!$E460</f>
        <v>0</v>
      </c>
      <c r="H460" s="10">
        <f>'prov lvl hist forec Mt'!H460*'city lvl hist forec Mt'!$E460</f>
        <v>0</v>
      </c>
      <c r="I460" s="10">
        <f>'prov lvl hist forec Mt'!I460*'city lvl hist forec Mt'!$E460</f>
        <v>0</v>
      </c>
      <c r="J460" s="10">
        <f>'prov lvl hist forec Mt'!J460*'city lvl hist forec Mt'!$E460</f>
        <v>0</v>
      </c>
      <c r="K460" s="10">
        <f>'prov lvl hist forec Mt'!K460*'city lvl hist forec Mt'!$E460</f>
        <v>0</v>
      </c>
      <c r="L460" s="10">
        <f>'prov lvl hist forec Mt'!L460*'city lvl hist forec Mt'!$E460</f>
        <v>0</v>
      </c>
      <c r="M460" s="10">
        <f>'prov lvl hist forec Mt'!M460*'city lvl hist forec Mt'!$E460</f>
        <v>0</v>
      </c>
      <c r="N460" s="10">
        <f>'prov lvl hist forec Mt'!N460*'city lvl hist forec Mt'!$E460</f>
        <v>0</v>
      </c>
      <c r="O460" s="10">
        <f>'prov lvl hist forec Mt'!O460*'city lvl hist forec Mt'!$E460</f>
        <v>0</v>
      </c>
      <c r="P460" s="10">
        <f>'prov lvl hist forec Mt'!P460*'city lvl hist forec Mt'!$E460</f>
        <v>0</v>
      </c>
      <c r="Q460" s="10">
        <f>'prov lvl hist forec Mt'!Q460*'city lvl hist forec Mt'!$E460</f>
        <v>0</v>
      </c>
      <c r="R460" s="10">
        <f>'prov lvl hist forec Mt'!R460*'city lvl hist forec Mt'!$E460</f>
        <v>0</v>
      </c>
      <c r="S460" s="10">
        <f>'prov lvl hist forec Mt'!S460*'city lvl hist forec Mt'!$E460</f>
        <v>0</v>
      </c>
      <c r="T460" s="10">
        <f>'prov lvl hist forec Mt'!T460*'city lvl hist forec Mt'!$E460</f>
        <v>0</v>
      </c>
      <c r="U460" s="10">
        <f>'prov lvl hist forec Mt'!U460*'city lvl hist forec Mt'!$E460</f>
        <v>0</v>
      </c>
    </row>
    <row r="461" spans="1:21" x14ac:dyDescent="0.25">
      <c r="A461" t="s">
        <v>1435</v>
      </c>
      <c r="B461" t="s">
        <v>1436</v>
      </c>
      <c r="C461" t="s">
        <v>1437</v>
      </c>
      <c r="D461" t="s">
        <v>44</v>
      </c>
      <c r="E461" s="5">
        <v>0</v>
      </c>
      <c r="F461" s="10">
        <f>'prov lvl hist forec Mt'!F461*'city lvl hist forec Mt'!$E461</f>
        <v>0</v>
      </c>
      <c r="G461" s="10">
        <f>'prov lvl hist forec Mt'!G461*'city lvl hist forec Mt'!$E461</f>
        <v>0</v>
      </c>
      <c r="H461" s="10">
        <f>'prov lvl hist forec Mt'!H461*'city lvl hist forec Mt'!$E461</f>
        <v>0</v>
      </c>
      <c r="I461" s="10">
        <f>'prov lvl hist forec Mt'!I461*'city lvl hist forec Mt'!$E461</f>
        <v>0</v>
      </c>
      <c r="J461" s="10">
        <f>'prov lvl hist forec Mt'!J461*'city lvl hist forec Mt'!$E461</f>
        <v>0</v>
      </c>
      <c r="K461" s="10">
        <f>'prov lvl hist forec Mt'!K461*'city lvl hist forec Mt'!$E461</f>
        <v>0</v>
      </c>
      <c r="L461" s="10">
        <f>'prov lvl hist forec Mt'!L461*'city lvl hist forec Mt'!$E461</f>
        <v>0</v>
      </c>
      <c r="M461" s="10">
        <f>'prov lvl hist forec Mt'!M461*'city lvl hist forec Mt'!$E461</f>
        <v>0</v>
      </c>
      <c r="N461" s="10">
        <f>'prov lvl hist forec Mt'!N461*'city lvl hist forec Mt'!$E461</f>
        <v>0</v>
      </c>
      <c r="O461" s="10">
        <f>'prov lvl hist forec Mt'!O461*'city lvl hist forec Mt'!$E461</f>
        <v>0</v>
      </c>
      <c r="P461" s="10">
        <f>'prov lvl hist forec Mt'!P461*'city lvl hist forec Mt'!$E461</f>
        <v>0</v>
      </c>
      <c r="Q461" s="10">
        <f>'prov lvl hist forec Mt'!Q461*'city lvl hist forec Mt'!$E461</f>
        <v>0</v>
      </c>
      <c r="R461" s="10">
        <f>'prov lvl hist forec Mt'!R461*'city lvl hist forec Mt'!$E461</f>
        <v>0</v>
      </c>
      <c r="S461" s="10">
        <f>'prov lvl hist forec Mt'!S461*'city lvl hist forec Mt'!$E461</f>
        <v>0</v>
      </c>
      <c r="T461" s="10">
        <f>'prov lvl hist forec Mt'!T461*'city lvl hist forec Mt'!$E461</f>
        <v>0</v>
      </c>
      <c r="U461" s="10">
        <f>'prov lvl hist forec Mt'!U461*'city lvl hist forec Mt'!$E461</f>
        <v>0</v>
      </c>
    </row>
    <row r="462" spans="1:21" x14ac:dyDescent="0.25">
      <c r="A462" t="s">
        <v>1438</v>
      </c>
      <c r="B462" t="s">
        <v>1439</v>
      </c>
      <c r="C462" t="s">
        <v>1440</v>
      </c>
      <c r="D462" t="s">
        <v>42</v>
      </c>
      <c r="E462" s="5">
        <v>9.2710242190123485E-2</v>
      </c>
      <c r="F462" s="10">
        <f>'prov lvl hist forec Mt'!F462*'city lvl hist forec Mt'!$E462</f>
        <v>0.2296538683416561</v>
      </c>
      <c r="G462" s="10">
        <f>'prov lvl hist forec Mt'!G462*'city lvl hist forec Mt'!$E462</f>
        <v>0.20895883517366276</v>
      </c>
      <c r="H462" s="10">
        <f>'prov lvl hist forec Mt'!H462*'city lvl hist forec Mt'!$E462</f>
        <v>0.25188476404235366</v>
      </c>
      <c r="I462" s="10">
        <f>'prov lvl hist forec Mt'!I462*'city lvl hist forec Mt'!$E462</f>
        <v>0.23535693933604232</v>
      </c>
      <c r="J462" s="10">
        <f>'prov lvl hist forec Mt'!J462*'city lvl hist forec Mt'!$E462</f>
        <v>0.26173180881179381</v>
      </c>
      <c r="K462" s="10">
        <f>'prov lvl hist forec Mt'!K462*'city lvl hist forec Mt'!$E462</f>
        <v>0.26822994554920965</v>
      </c>
      <c r="L462" s="10">
        <f>'prov lvl hist forec Mt'!L462*'city lvl hist forec Mt'!$E462</f>
        <v>0.27488941453450877</v>
      </c>
      <c r="M462" s="10">
        <f>'prov lvl hist forec Mt'!M462*'city lvl hist forec Mt'!$E462</f>
        <v>0.281714221238068</v>
      </c>
      <c r="N462" s="10">
        <f>'prov lvl hist forec Mt'!N462*'city lvl hist forec Mt'!$E462</f>
        <v>0.28870847057593108</v>
      </c>
      <c r="O462" s="10">
        <f>'prov lvl hist forec Mt'!O462*'city lvl hist forec Mt'!$E462</f>
        <v>0.29587636937879169</v>
      </c>
      <c r="P462" s="10">
        <f>'prov lvl hist forec Mt'!P462*'city lvl hist forec Mt'!$E462</f>
        <v>0.30322222892227607</v>
      </c>
      <c r="Q462" s="10">
        <f>'prov lvl hist forec Mt'!Q462*'city lvl hist forec Mt'!$E462</f>
        <v>0.31075046752004554</v>
      </c>
      <c r="R462" s="10">
        <f>'prov lvl hist forec Mt'!R462*'city lvl hist forec Mt'!$E462</f>
        <v>0.31846561318127919</v>
      </c>
      <c r="S462" s="10">
        <f>'prov lvl hist forec Mt'!S462*'city lvl hist forec Mt'!$E462</f>
        <v>0.32637230633413566</v>
      </c>
      <c r="T462" s="10">
        <f>'prov lvl hist forec Mt'!T462*'city lvl hist forec Mt'!$E462</f>
        <v>0.33447530261683056</v>
      </c>
      <c r="U462" s="10">
        <f>'prov lvl hist forec Mt'!U462*'city lvl hist forec Mt'!$E462</f>
        <v>0.34277947573801054</v>
      </c>
    </row>
    <row r="463" spans="1:21" x14ac:dyDescent="0.25">
      <c r="A463" t="s">
        <v>1441</v>
      </c>
      <c r="B463" t="s">
        <v>1442</v>
      </c>
      <c r="C463" t="s">
        <v>1443</v>
      </c>
      <c r="D463" t="s">
        <v>49</v>
      </c>
      <c r="E463" s="5">
        <v>5.4090129351196121E-2</v>
      </c>
      <c r="F463" s="10">
        <f>'prov lvl hist forec Mt'!F463*'city lvl hist forec Mt'!$E463</f>
        <v>0.18633262844813619</v>
      </c>
      <c r="G463" s="10">
        <f>'prov lvl hist forec Mt'!G463*'city lvl hist forec Mt'!$E463</f>
        <v>0.1252752338790048</v>
      </c>
      <c r="H463" s="10">
        <f>'prov lvl hist forec Mt'!H463*'city lvl hist forec Mt'!$E463</f>
        <v>0.11501740921685644</v>
      </c>
      <c r="I463" s="10">
        <f>'prov lvl hist forec Mt'!I463*'city lvl hist forec Mt'!$E463</f>
        <v>0.12340390333810056</v>
      </c>
      <c r="J463" s="10">
        <f>'prov lvl hist forec Mt'!J463*'city lvl hist forec Mt'!$E463</f>
        <v>0.13723294892529489</v>
      </c>
      <c r="K463" s="10">
        <f>'prov lvl hist forec Mt'!K463*'city lvl hist forec Mt'!$E463</f>
        <v>0.14064009485472456</v>
      </c>
      <c r="L463" s="10">
        <f>'prov lvl hist forec Mt'!L463*'city lvl hist forec Mt'!$E463</f>
        <v>0.14413183157284851</v>
      </c>
      <c r="M463" s="10">
        <f>'prov lvl hist forec Mt'!M463*'city lvl hist forec Mt'!$E463</f>
        <v>0.14771025925432316</v>
      </c>
      <c r="N463" s="10">
        <f>'prov lvl hist forec Mt'!N463*'city lvl hist forec Mt'!$E463</f>
        <v>0.15137753021581316</v>
      </c>
      <c r="O463" s="10">
        <f>'prov lvl hist forec Mt'!O463*'city lvl hist forec Mt'!$E463</f>
        <v>0.1551358502105448</v>
      </c>
      <c r="P463" s="10">
        <f>'prov lvl hist forec Mt'!P463*'city lvl hist forec Mt'!$E463</f>
        <v>0.15898747975500066</v>
      </c>
      <c r="Q463" s="10">
        <f>'prov lvl hist forec Mt'!Q463*'city lvl hist forec Mt'!$E463</f>
        <v>0.16293473548855206</v>
      </c>
      <c r="R463" s="10">
        <f>'prov lvl hist forec Mt'!R463*'city lvl hist forec Mt'!$E463</f>
        <v>0.16697999156684795</v>
      </c>
      <c r="S463" s="10">
        <f>'prov lvl hist forec Mt'!S463*'city lvl hist forec Mt'!$E463</f>
        <v>0.17112568108979842</v>
      </c>
      <c r="T463" s="10">
        <f>'prov lvl hist forec Mt'!T463*'city lvl hist forec Mt'!$E463</f>
        <v>0.1753742975650108</v>
      </c>
      <c r="U463" s="10">
        <f>'prov lvl hist forec Mt'!U463*'city lvl hist forec Mt'!$E463</f>
        <v>0.17972839640755983</v>
      </c>
    </row>
    <row r="464" spans="1:21" x14ac:dyDescent="0.25">
      <c r="A464" t="s">
        <v>1444</v>
      </c>
      <c r="B464" t="s">
        <v>1445</v>
      </c>
      <c r="C464" t="s">
        <v>1446</v>
      </c>
      <c r="D464" t="s">
        <v>54</v>
      </c>
      <c r="E464" s="5">
        <v>0</v>
      </c>
      <c r="F464" s="10">
        <f>'prov lvl hist forec Mt'!F464*'city lvl hist forec Mt'!$E464</f>
        <v>0</v>
      </c>
      <c r="G464" s="10">
        <f>'prov lvl hist forec Mt'!G464*'city lvl hist forec Mt'!$E464</f>
        <v>0</v>
      </c>
      <c r="H464" s="10">
        <f>'prov lvl hist forec Mt'!H464*'city lvl hist forec Mt'!$E464</f>
        <v>0</v>
      </c>
      <c r="I464" s="10">
        <f>'prov lvl hist forec Mt'!I464*'city lvl hist forec Mt'!$E464</f>
        <v>0</v>
      </c>
      <c r="J464" s="10">
        <f>'prov lvl hist forec Mt'!J464*'city lvl hist forec Mt'!$E464</f>
        <v>0</v>
      </c>
      <c r="K464" s="10">
        <f>'prov lvl hist forec Mt'!K464*'city lvl hist forec Mt'!$E464</f>
        <v>0</v>
      </c>
      <c r="L464" s="10">
        <f>'prov lvl hist forec Mt'!L464*'city lvl hist forec Mt'!$E464</f>
        <v>0</v>
      </c>
      <c r="M464" s="10">
        <f>'prov lvl hist forec Mt'!M464*'city lvl hist forec Mt'!$E464</f>
        <v>0</v>
      </c>
      <c r="N464" s="10">
        <f>'prov lvl hist forec Mt'!N464*'city lvl hist forec Mt'!$E464</f>
        <v>0</v>
      </c>
      <c r="O464" s="10">
        <f>'prov lvl hist forec Mt'!O464*'city lvl hist forec Mt'!$E464</f>
        <v>0</v>
      </c>
      <c r="P464" s="10">
        <f>'prov lvl hist forec Mt'!P464*'city lvl hist forec Mt'!$E464</f>
        <v>0</v>
      </c>
      <c r="Q464" s="10">
        <f>'prov lvl hist forec Mt'!Q464*'city lvl hist forec Mt'!$E464</f>
        <v>0</v>
      </c>
      <c r="R464" s="10">
        <f>'prov lvl hist forec Mt'!R464*'city lvl hist forec Mt'!$E464</f>
        <v>0</v>
      </c>
      <c r="S464" s="10">
        <f>'prov lvl hist forec Mt'!S464*'city lvl hist forec Mt'!$E464</f>
        <v>0</v>
      </c>
      <c r="T464" s="10">
        <f>'prov lvl hist forec Mt'!T464*'city lvl hist forec Mt'!$E464</f>
        <v>0</v>
      </c>
      <c r="U464" s="10">
        <f>'prov lvl hist forec Mt'!U464*'city lvl hist forec Mt'!$E464</f>
        <v>0</v>
      </c>
    </row>
    <row r="465" spans="1:21" x14ac:dyDescent="0.25">
      <c r="A465" t="s">
        <v>1447</v>
      </c>
      <c r="B465" t="s">
        <v>1448</v>
      </c>
      <c r="C465" t="s">
        <v>1449</v>
      </c>
      <c r="D465" t="s">
        <v>42</v>
      </c>
      <c r="E465" s="5">
        <v>0</v>
      </c>
      <c r="F465" s="10">
        <f>'prov lvl hist forec Mt'!F465*'city lvl hist forec Mt'!$E465</f>
        <v>0</v>
      </c>
      <c r="G465" s="10">
        <f>'prov lvl hist forec Mt'!G465*'city lvl hist forec Mt'!$E465</f>
        <v>0</v>
      </c>
      <c r="H465" s="10">
        <f>'prov lvl hist forec Mt'!H465*'city lvl hist forec Mt'!$E465</f>
        <v>0</v>
      </c>
      <c r="I465" s="10">
        <f>'prov lvl hist forec Mt'!I465*'city lvl hist forec Mt'!$E465</f>
        <v>0</v>
      </c>
      <c r="J465" s="10">
        <f>'prov lvl hist forec Mt'!J465*'city lvl hist forec Mt'!$E465</f>
        <v>0</v>
      </c>
      <c r="K465" s="10">
        <f>'prov lvl hist forec Mt'!K465*'city lvl hist forec Mt'!$E465</f>
        <v>0</v>
      </c>
      <c r="L465" s="10">
        <f>'prov lvl hist forec Mt'!L465*'city lvl hist forec Mt'!$E465</f>
        <v>0</v>
      </c>
      <c r="M465" s="10">
        <f>'prov lvl hist forec Mt'!M465*'city lvl hist forec Mt'!$E465</f>
        <v>0</v>
      </c>
      <c r="N465" s="10">
        <f>'prov lvl hist forec Mt'!N465*'city lvl hist forec Mt'!$E465</f>
        <v>0</v>
      </c>
      <c r="O465" s="10">
        <f>'prov lvl hist forec Mt'!O465*'city lvl hist forec Mt'!$E465</f>
        <v>0</v>
      </c>
      <c r="P465" s="10">
        <f>'prov lvl hist forec Mt'!P465*'city lvl hist forec Mt'!$E465</f>
        <v>0</v>
      </c>
      <c r="Q465" s="10">
        <f>'prov lvl hist forec Mt'!Q465*'city lvl hist forec Mt'!$E465</f>
        <v>0</v>
      </c>
      <c r="R465" s="10">
        <f>'prov lvl hist forec Mt'!R465*'city lvl hist forec Mt'!$E465</f>
        <v>0</v>
      </c>
      <c r="S465" s="10">
        <f>'prov lvl hist forec Mt'!S465*'city lvl hist forec Mt'!$E465</f>
        <v>0</v>
      </c>
      <c r="T465" s="10">
        <f>'prov lvl hist forec Mt'!T465*'city lvl hist forec Mt'!$E465</f>
        <v>0</v>
      </c>
      <c r="U465" s="10">
        <f>'prov lvl hist forec Mt'!U465*'city lvl hist forec Mt'!$E465</f>
        <v>0</v>
      </c>
    </row>
    <row r="466" spans="1:21" x14ac:dyDescent="0.25">
      <c r="A466" t="s">
        <v>1450</v>
      </c>
      <c r="B466" t="s">
        <v>1451</v>
      </c>
      <c r="C466" t="s">
        <v>1452</v>
      </c>
      <c r="D466" t="s">
        <v>56</v>
      </c>
      <c r="E466" s="5">
        <v>0</v>
      </c>
      <c r="F466" s="10">
        <f>'prov lvl hist forec Mt'!F466*'city lvl hist forec Mt'!$E466</f>
        <v>0</v>
      </c>
      <c r="G466" s="10">
        <f>'prov lvl hist forec Mt'!G466*'city lvl hist forec Mt'!$E466</f>
        <v>0</v>
      </c>
      <c r="H466" s="10">
        <f>'prov lvl hist forec Mt'!H466*'city lvl hist forec Mt'!$E466</f>
        <v>0</v>
      </c>
      <c r="I466" s="10">
        <f>'prov lvl hist forec Mt'!I466*'city lvl hist forec Mt'!$E466</f>
        <v>0</v>
      </c>
      <c r="J466" s="10">
        <f>'prov lvl hist forec Mt'!J466*'city lvl hist forec Mt'!$E466</f>
        <v>0</v>
      </c>
      <c r="K466" s="10">
        <f>'prov lvl hist forec Mt'!K466*'city lvl hist forec Mt'!$E466</f>
        <v>0</v>
      </c>
      <c r="L466" s="10">
        <f>'prov lvl hist forec Mt'!L466*'city lvl hist forec Mt'!$E466</f>
        <v>0</v>
      </c>
      <c r="M466" s="10">
        <f>'prov lvl hist forec Mt'!M466*'city lvl hist forec Mt'!$E466</f>
        <v>0</v>
      </c>
      <c r="N466" s="10">
        <f>'prov lvl hist forec Mt'!N466*'city lvl hist forec Mt'!$E466</f>
        <v>0</v>
      </c>
      <c r="O466" s="10">
        <f>'prov lvl hist forec Mt'!O466*'city lvl hist forec Mt'!$E466</f>
        <v>0</v>
      </c>
      <c r="P466" s="10">
        <f>'prov lvl hist forec Mt'!P466*'city lvl hist forec Mt'!$E466</f>
        <v>0</v>
      </c>
      <c r="Q466" s="10">
        <f>'prov lvl hist forec Mt'!Q466*'city lvl hist forec Mt'!$E466</f>
        <v>0</v>
      </c>
      <c r="R466" s="10">
        <f>'prov lvl hist forec Mt'!R466*'city lvl hist forec Mt'!$E466</f>
        <v>0</v>
      </c>
      <c r="S466" s="10">
        <f>'prov lvl hist forec Mt'!S466*'city lvl hist forec Mt'!$E466</f>
        <v>0</v>
      </c>
      <c r="T466" s="10">
        <f>'prov lvl hist forec Mt'!T466*'city lvl hist forec Mt'!$E466</f>
        <v>0</v>
      </c>
      <c r="U466" s="10">
        <f>'prov lvl hist forec Mt'!U466*'city lvl hist forec Mt'!$E466</f>
        <v>0</v>
      </c>
    </row>
    <row r="467" spans="1:21" x14ac:dyDescent="0.25">
      <c r="A467" t="s">
        <v>1453</v>
      </c>
      <c r="B467" t="s">
        <v>1454</v>
      </c>
      <c r="C467" t="s">
        <v>1455</v>
      </c>
      <c r="D467" t="s">
        <v>39</v>
      </c>
      <c r="E467" s="5">
        <v>0.25980028026613239</v>
      </c>
      <c r="F467" s="10">
        <f>'prov lvl hist forec Mt'!F467*'city lvl hist forec Mt'!$E467</f>
        <v>0.79773683256377748</v>
      </c>
      <c r="G467" s="10">
        <f>'prov lvl hist forec Mt'!G467*'city lvl hist forec Mt'!$E467</f>
        <v>0.69572225141097432</v>
      </c>
      <c r="H467" s="10">
        <f>'prov lvl hist forec Mt'!H467*'city lvl hist forec Mt'!$E467</f>
        <v>0.72460551175100185</v>
      </c>
      <c r="I467" s="10">
        <f>'prov lvl hist forec Mt'!I467*'city lvl hist forec Mt'!$E467</f>
        <v>0.48427884112274455</v>
      </c>
      <c r="J467" s="10">
        <f>'prov lvl hist forec Mt'!J467*'city lvl hist forec Mt'!$E467</f>
        <v>0.53854871419516592</v>
      </c>
      <c r="K467" s="10">
        <f>'prov lvl hist forec Mt'!K467*'city lvl hist forec Mt'!$E467</f>
        <v>0.55191951234341907</v>
      </c>
      <c r="L467" s="10">
        <f>'prov lvl hist forec Mt'!L467*'city lvl hist forec Mt'!$E467</f>
        <v>0.56562227348482219</v>
      </c>
      <c r="M467" s="10">
        <f>'prov lvl hist forec Mt'!M467*'city lvl hist forec Mt'!$E467</f>
        <v>0.5796652394182269</v>
      </c>
      <c r="N467" s="10">
        <f>'prov lvl hist forec Mt'!N467*'city lvl hist forec Mt'!$E467</f>
        <v>0.5940568565654385</v>
      </c>
      <c r="O467" s="10">
        <f>'prov lvl hist forec Mt'!O467*'city lvl hist forec Mt'!$E467</f>
        <v>0.60880578105148564</v>
      </c>
      <c r="P467" s="10">
        <f>'prov lvl hist forec Mt'!P467*'city lvl hist forec Mt'!$E467</f>
        <v>0.6239208839110183</v>
      </c>
      <c r="Q467" s="10">
        <f>'prov lvl hist forec Mt'!Q467*'city lvl hist forec Mt'!$E467</f>
        <v>0.63941125642396923</v>
      </c>
      <c r="R467" s="10">
        <f>'prov lvl hist forec Mt'!R467*'city lvl hist forec Mt'!$E467</f>
        <v>0.65528621558368527</v>
      </c>
      <c r="S467" s="10">
        <f>'prov lvl hist forec Mt'!S467*'city lvl hist forec Mt'!$E467</f>
        <v>0.67155530970081834</v>
      </c>
      <c r="T467" s="10">
        <f>'prov lvl hist forec Mt'!T467*'city lvl hist forec Mt'!$E467</f>
        <v>0.68822832414634771</v>
      </c>
      <c r="U467" s="10">
        <f>'prov lvl hist forec Mt'!U467*'city lvl hist forec Mt'!$E467</f>
        <v>0.70531528723718617</v>
      </c>
    </row>
    <row r="468" spans="1:21" x14ac:dyDescent="0.25">
      <c r="A468" t="s">
        <v>1456</v>
      </c>
      <c r="B468" t="s">
        <v>1457</v>
      </c>
      <c r="C468" t="s">
        <v>1458</v>
      </c>
      <c r="D468" t="s">
        <v>50</v>
      </c>
      <c r="E468" s="5">
        <v>0.25008660160705881</v>
      </c>
      <c r="F468" s="10">
        <f>'prov lvl hist forec Mt'!F468*'city lvl hist forec Mt'!$E468</f>
        <v>0</v>
      </c>
      <c r="G468" s="10">
        <f>'prov lvl hist forec Mt'!G468*'city lvl hist forec Mt'!$E468</f>
        <v>0</v>
      </c>
      <c r="H468" s="10">
        <f>'prov lvl hist forec Mt'!H468*'city lvl hist forec Mt'!$E468</f>
        <v>0</v>
      </c>
      <c r="I468" s="10">
        <f>'prov lvl hist forec Mt'!I468*'city lvl hist forec Mt'!$E468</f>
        <v>0</v>
      </c>
      <c r="J468" s="10">
        <f>'prov lvl hist forec Mt'!J468*'city lvl hist forec Mt'!$E468</f>
        <v>0</v>
      </c>
      <c r="K468" s="10">
        <f>'prov lvl hist forec Mt'!K468*'city lvl hist forec Mt'!$E468</f>
        <v>0</v>
      </c>
      <c r="L468" s="10">
        <f>'prov lvl hist forec Mt'!L468*'city lvl hist forec Mt'!$E468</f>
        <v>0</v>
      </c>
      <c r="M468" s="10">
        <f>'prov lvl hist forec Mt'!M468*'city lvl hist forec Mt'!$E468</f>
        <v>0</v>
      </c>
      <c r="N468" s="10">
        <f>'prov lvl hist forec Mt'!N468*'city lvl hist forec Mt'!$E468</f>
        <v>0</v>
      </c>
      <c r="O468" s="10">
        <f>'prov lvl hist forec Mt'!O468*'city lvl hist forec Mt'!$E468</f>
        <v>0</v>
      </c>
      <c r="P468" s="10">
        <f>'prov lvl hist forec Mt'!P468*'city lvl hist forec Mt'!$E468</f>
        <v>0</v>
      </c>
      <c r="Q468" s="10">
        <f>'prov lvl hist forec Mt'!Q468*'city lvl hist forec Mt'!$E468</f>
        <v>0</v>
      </c>
      <c r="R468" s="10">
        <f>'prov lvl hist forec Mt'!R468*'city lvl hist forec Mt'!$E468</f>
        <v>0</v>
      </c>
      <c r="S468" s="10">
        <f>'prov lvl hist forec Mt'!S468*'city lvl hist forec Mt'!$E468</f>
        <v>0</v>
      </c>
      <c r="T468" s="10">
        <f>'prov lvl hist forec Mt'!T468*'city lvl hist forec Mt'!$E468</f>
        <v>0</v>
      </c>
      <c r="U468" s="10">
        <f>'prov lvl hist forec Mt'!U468*'city lvl hist forec Mt'!$E468</f>
        <v>0</v>
      </c>
    </row>
    <row r="469" spans="1:21" x14ac:dyDescent="0.25">
      <c r="A469" t="s">
        <v>1459</v>
      </c>
      <c r="B469" t="s">
        <v>1460</v>
      </c>
      <c r="C469" t="s">
        <v>1461</v>
      </c>
      <c r="D469" t="s">
        <v>37</v>
      </c>
      <c r="E469" s="5">
        <v>0</v>
      </c>
      <c r="F469" s="10">
        <f>'prov lvl hist forec Mt'!F469*'city lvl hist forec Mt'!$E469</f>
        <v>0</v>
      </c>
      <c r="G469" s="10">
        <f>'prov lvl hist forec Mt'!G469*'city lvl hist forec Mt'!$E469</f>
        <v>0</v>
      </c>
      <c r="H469" s="10">
        <f>'prov lvl hist forec Mt'!H469*'city lvl hist forec Mt'!$E469</f>
        <v>0</v>
      </c>
      <c r="I469" s="10">
        <f>'prov lvl hist forec Mt'!I469*'city lvl hist forec Mt'!$E469</f>
        <v>0</v>
      </c>
      <c r="J469" s="10">
        <f>'prov lvl hist forec Mt'!J469*'city lvl hist forec Mt'!$E469</f>
        <v>0</v>
      </c>
      <c r="K469" s="10">
        <f>'prov lvl hist forec Mt'!K469*'city lvl hist forec Mt'!$E469</f>
        <v>0</v>
      </c>
      <c r="L469" s="10">
        <f>'prov lvl hist forec Mt'!L469*'city lvl hist forec Mt'!$E469</f>
        <v>0</v>
      </c>
      <c r="M469" s="10">
        <f>'prov lvl hist forec Mt'!M469*'city lvl hist forec Mt'!$E469</f>
        <v>0</v>
      </c>
      <c r="N469" s="10">
        <f>'prov lvl hist forec Mt'!N469*'city lvl hist forec Mt'!$E469</f>
        <v>0</v>
      </c>
      <c r="O469" s="10">
        <f>'prov lvl hist forec Mt'!O469*'city lvl hist forec Mt'!$E469</f>
        <v>0</v>
      </c>
      <c r="P469" s="10">
        <f>'prov lvl hist forec Mt'!P469*'city lvl hist forec Mt'!$E469</f>
        <v>0</v>
      </c>
      <c r="Q469" s="10">
        <f>'prov lvl hist forec Mt'!Q469*'city lvl hist forec Mt'!$E469</f>
        <v>0</v>
      </c>
      <c r="R469" s="10">
        <f>'prov lvl hist forec Mt'!R469*'city lvl hist forec Mt'!$E469</f>
        <v>0</v>
      </c>
      <c r="S469" s="10">
        <f>'prov lvl hist forec Mt'!S469*'city lvl hist forec Mt'!$E469</f>
        <v>0</v>
      </c>
      <c r="T469" s="10">
        <f>'prov lvl hist forec Mt'!T469*'city lvl hist forec Mt'!$E469</f>
        <v>0</v>
      </c>
      <c r="U469" s="10">
        <f>'prov lvl hist forec Mt'!U469*'city lvl hist forec Mt'!$E469</f>
        <v>0</v>
      </c>
    </row>
    <row r="470" spans="1:21" x14ac:dyDescent="0.25">
      <c r="A470" t="s">
        <v>1462</v>
      </c>
      <c r="B470" t="s">
        <v>1463</v>
      </c>
      <c r="C470" t="s">
        <v>1464</v>
      </c>
      <c r="D470" t="s">
        <v>54</v>
      </c>
      <c r="E470" s="5">
        <v>0</v>
      </c>
      <c r="F470" s="10">
        <f>'prov lvl hist forec Mt'!F470*'city lvl hist forec Mt'!$E470</f>
        <v>0</v>
      </c>
      <c r="G470" s="10">
        <f>'prov lvl hist forec Mt'!G470*'city lvl hist forec Mt'!$E470</f>
        <v>0</v>
      </c>
      <c r="H470" s="10">
        <f>'prov lvl hist forec Mt'!H470*'city lvl hist forec Mt'!$E470</f>
        <v>0</v>
      </c>
      <c r="I470" s="10">
        <f>'prov lvl hist forec Mt'!I470*'city lvl hist forec Mt'!$E470</f>
        <v>0</v>
      </c>
      <c r="J470" s="10">
        <f>'prov lvl hist forec Mt'!J470*'city lvl hist forec Mt'!$E470</f>
        <v>0</v>
      </c>
      <c r="K470" s="10">
        <f>'prov lvl hist forec Mt'!K470*'city lvl hist forec Mt'!$E470</f>
        <v>0</v>
      </c>
      <c r="L470" s="10">
        <f>'prov lvl hist forec Mt'!L470*'city lvl hist forec Mt'!$E470</f>
        <v>0</v>
      </c>
      <c r="M470" s="10">
        <f>'prov lvl hist forec Mt'!M470*'city lvl hist forec Mt'!$E470</f>
        <v>0</v>
      </c>
      <c r="N470" s="10">
        <f>'prov lvl hist forec Mt'!N470*'city lvl hist forec Mt'!$E470</f>
        <v>0</v>
      </c>
      <c r="O470" s="10">
        <f>'prov lvl hist forec Mt'!O470*'city lvl hist forec Mt'!$E470</f>
        <v>0</v>
      </c>
      <c r="P470" s="10">
        <f>'prov lvl hist forec Mt'!P470*'city lvl hist forec Mt'!$E470</f>
        <v>0</v>
      </c>
      <c r="Q470" s="10">
        <f>'prov lvl hist forec Mt'!Q470*'city lvl hist forec Mt'!$E470</f>
        <v>0</v>
      </c>
      <c r="R470" s="10">
        <f>'prov lvl hist forec Mt'!R470*'city lvl hist forec Mt'!$E470</f>
        <v>0</v>
      </c>
      <c r="S470" s="10">
        <f>'prov lvl hist forec Mt'!S470*'city lvl hist forec Mt'!$E470</f>
        <v>0</v>
      </c>
      <c r="T470" s="10">
        <f>'prov lvl hist forec Mt'!T470*'city lvl hist forec Mt'!$E470</f>
        <v>0</v>
      </c>
      <c r="U470" s="10">
        <f>'prov lvl hist forec Mt'!U470*'city lvl hist forec Mt'!$E470</f>
        <v>0</v>
      </c>
    </row>
    <row r="471" spans="1:21" x14ac:dyDescent="0.25">
      <c r="A471" t="s">
        <v>1465</v>
      </c>
      <c r="B471" t="s">
        <v>1466</v>
      </c>
      <c r="C471" t="s">
        <v>1467</v>
      </c>
      <c r="D471" t="s">
        <v>60</v>
      </c>
      <c r="E471" s="5">
        <v>0</v>
      </c>
      <c r="F471" s="10">
        <f>'prov lvl hist forec Mt'!F471*'city lvl hist forec Mt'!$E471</f>
        <v>0</v>
      </c>
      <c r="G471" s="10">
        <f>'prov lvl hist forec Mt'!G471*'city lvl hist forec Mt'!$E471</f>
        <v>0</v>
      </c>
      <c r="H471" s="10">
        <f>'prov lvl hist forec Mt'!H471*'city lvl hist forec Mt'!$E471</f>
        <v>0</v>
      </c>
      <c r="I471" s="10">
        <f>'prov lvl hist forec Mt'!I471*'city lvl hist forec Mt'!$E471</f>
        <v>0</v>
      </c>
      <c r="J471" s="10">
        <f>'prov lvl hist forec Mt'!J471*'city lvl hist forec Mt'!$E471</f>
        <v>0</v>
      </c>
      <c r="K471" s="10">
        <f>'prov lvl hist forec Mt'!K471*'city lvl hist forec Mt'!$E471</f>
        <v>0</v>
      </c>
      <c r="L471" s="10">
        <f>'prov lvl hist forec Mt'!L471*'city lvl hist forec Mt'!$E471</f>
        <v>0</v>
      </c>
      <c r="M471" s="10">
        <f>'prov lvl hist forec Mt'!M471*'city lvl hist forec Mt'!$E471</f>
        <v>0</v>
      </c>
      <c r="N471" s="10">
        <f>'prov lvl hist forec Mt'!N471*'city lvl hist forec Mt'!$E471</f>
        <v>0</v>
      </c>
      <c r="O471" s="10">
        <f>'prov lvl hist forec Mt'!O471*'city lvl hist forec Mt'!$E471</f>
        <v>0</v>
      </c>
      <c r="P471" s="10">
        <f>'prov lvl hist forec Mt'!P471*'city lvl hist forec Mt'!$E471</f>
        <v>0</v>
      </c>
      <c r="Q471" s="10">
        <f>'prov lvl hist forec Mt'!Q471*'city lvl hist forec Mt'!$E471</f>
        <v>0</v>
      </c>
      <c r="R471" s="10">
        <f>'prov lvl hist forec Mt'!R471*'city lvl hist forec Mt'!$E471</f>
        <v>0</v>
      </c>
      <c r="S471" s="10">
        <f>'prov lvl hist forec Mt'!S471*'city lvl hist forec Mt'!$E471</f>
        <v>0</v>
      </c>
      <c r="T471" s="10">
        <f>'prov lvl hist forec Mt'!T471*'city lvl hist forec Mt'!$E471</f>
        <v>0</v>
      </c>
      <c r="U471" s="10">
        <f>'prov lvl hist forec Mt'!U471*'city lvl hist forec Mt'!$E471</f>
        <v>0</v>
      </c>
    </row>
    <row r="472" spans="1:21" x14ac:dyDescent="0.25">
      <c r="A472" t="s">
        <v>1468</v>
      </c>
      <c r="B472" t="s">
        <v>1469</v>
      </c>
      <c r="C472" t="s">
        <v>1470</v>
      </c>
      <c r="D472" t="s">
        <v>37</v>
      </c>
      <c r="E472" s="5">
        <v>0.16353974787985787</v>
      </c>
      <c r="F472" s="10">
        <f>'prov lvl hist forec Mt'!F472*'city lvl hist forec Mt'!$E472</f>
        <v>1.3117924041900564</v>
      </c>
      <c r="G472" s="10">
        <f>'prov lvl hist forec Mt'!G472*'city lvl hist forec Mt'!$E472</f>
        <v>1.2357905986264668</v>
      </c>
      <c r="H472" s="10">
        <f>'prov lvl hist forec Mt'!H472*'city lvl hist forec Mt'!$E472</f>
        <v>1.2052430586563467</v>
      </c>
      <c r="I472" s="10">
        <f>'prov lvl hist forec Mt'!I472*'city lvl hist forec Mt'!$E472</f>
        <v>1.35198338028652</v>
      </c>
      <c r="J472" s="10">
        <f>'prov lvl hist forec Mt'!J472*'city lvl hist forec Mt'!$E472</f>
        <v>1.5034910659703875</v>
      </c>
      <c r="K472" s="10">
        <f>'prov lvl hist forec Mt'!K472*'city lvl hist forec Mt'!$E472</f>
        <v>1.5408189344266976</v>
      </c>
      <c r="L472" s="10">
        <f>'prov lvl hist forec Mt'!L472*'city lvl hist forec Mt'!$E472</f>
        <v>1.5790735591471643</v>
      </c>
      <c r="M472" s="10">
        <f>'prov lvl hist forec Mt'!M472*'city lvl hist forec Mt'!$E472</f>
        <v>1.6182779491384267</v>
      </c>
      <c r="N472" s="10">
        <f>'prov lvl hist forec Mt'!N472*'city lvl hist forec Mt'!$E472</f>
        <v>1.658455684662381</v>
      </c>
      <c r="O472" s="10">
        <f>'prov lvl hist forec Mt'!O472*'city lvl hist forec Mt'!$E472</f>
        <v>1.6996309314189959</v>
      </c>
      <c r="P472" s="10">
        <f>'prov lvl hist forec Mt'!P472*'city lvl hist forec Mt'!$E472</f>
        <v>1.7418284550812568</v>
      </c>
      <c r="Q472" s="10">
        <f>'prov lvl hist forec Mt'!Q472*'city lvl hist forec Mt'!$E472</f>
        <v>1.785073636190974</v>
      </c>
      <c r="R472" s="10">
        <f>'prov lvl hist forec Mt'!R472*'city lvl hist forec Mt'!$E472</f>
        <v>1.8293924854244128</v>
      </c>
      <c r="S472" s="10">
        <f>'prov lvl hist forec Mt'!S472*'city lvl hist forec Mt'!$E472</f>
        <v>1.8748116592369357</v>
      </c>
      <c r="T472" s="10">
        <f>'prov lvl hist forec Mt'!T472*'city lvl hist forec Mt'!$E472</f>
        <v>1.9213584758960578</v>
      </c>
      <c r="U472" s="10">
        <f>'prov lvl hist forec Mt'!U472*'city lvl hist forec Mt'!$E472</f>
        <v>1.9690609319125656</v>
      </c>
    </row>
    <row r="473" spans="1:21" x14ac:dyDescent="0.25">
      <c r="A473" t="s">
        <v>1471</v>
      </c>
      <c r="B473" t="s">
        <v>1472</v>
      </c>
      <c r="C473" t="s">
        <v>1473</v>
      </c>
      <c r="D473" t="s">
        <v>44</v>
      </c>
      <c r="E473" s="5">
        <v>0</v>
      </c>
      <c r="F473" s="10">
        <f>'prov lvl hist forec Mt'!F473*'city lvl hist forec Mt'!$E473</f>
        <v>0</v>
      </c>
      <c r="G473" s="10">
        <f>'prov lvl hist forec Mt'!G473*'city lvl hist forec Mt'!$E473</f>
        <v>0</v>
      </c>
      <c r="H473" s="10">
        <f>'prov lvl hist forec Mt'!H473*'city lvl hist forec Mt'!$E473</f>
        <v>0</v>
      </c>
      <c r="I473" s="10">
        <f>'prov lvl hist forec Mt'!I473*'city lvl hist forec Mt'!$E473</f>
        <v>0</v>
      </c>
      <c r="J473" s="10">
        <f>'prov lvl hist forec Mt'!J473*'city lvl hist forec Mt'!$E473</f>
        <v>0</v>
      </c>
      <c r="K473" s="10">
        <f>'prov lvl hist forec Mt'!K473*'city lvl hist forec Mt'!$E473</f>
        <v>0</v>
      </c>
      <c r="L473" s="10">
        <f>'prov lvl hist forec Mt'!L473*'city lvl hist forec Mt'!$E473</f>
        <v>0</v>
      </c>
      <c r="M473" s="10">
        <f>'prov lvl hist forec Mt'!M473*'city lvl hist forec Mt'!$E473</f>
        <v>0</v>
      </c>
      <c r="N473" s="10">
        <f>'prov lvl hist forec Mt'!N473*'city lvl hist forec Mt'!$E473</f>
        <v>0</v>
      </c>
      <c r="O473" s="10">
        <f>'prov lvl hist forec Mt'!O473*'city lvl hist forec Mt'!$E473</f>
        <v>0</v>
      </c>
      <c r="P473" s="10">
        <f>'prov lvl hist forec Mt'!P473*'city lvl hist forec Mt'!$E473</f>
        <v>0</v>
      </c>
      <c r="Q473" s="10">
        <f>'prov lvl hist forec Mt'!Q473*'city lvl hist forec Mt'!$E473</f>
        <v>0</v>
      </c>
      <c r="R473" s="10">
        <f>'prov lvl hist forec Mt'!R473*'city lvl hist forec Mt'!$E473</f>
        <v>0</v>
      </c>
      <c r="S473" s="10">
        <f>'prov lvl hist forec Mt'!S473*'city lvl hist forec Mt'!$E473</f>
        <v>0</v>
      </c>
      <c r="T473" s="10">
        <f>'prov lvl hist forec Mt'!T473*'city lvl hist forec Mt'!$E473</f>
        <v>0</v>
      </c>
      <c r="U473" s="10">
        <f>'prov lvl hist forec Mt'!U473*'city lvl hist forec Mt'!$E473</f>
        <v>0</v>
      </c>
    </row>
    <row r="474" spans="1:21" x14ac:dyDescent="0.25">
      <c r="A474" t="s">
        <v>1474</v>
      </c>
      <c r="B474" t="s">
        <v>1475</v>
      </c>
      <c r="C474" t="s">
        <v>1476</v>
      </c>
      <c r="D474" t="s">
        <v>48</v>
      </c>
      <c r="E474" s="5">
        <v>0</v>
      </c>
      <c r="F474" s="10">
        <f>'prov lvl hist forec Mt'!F474*'city lvl hist forec Mt'!$E474</f>
        <v>0</v>
      </c>
      <c r="G474" s="10">
        <f>'prov lvl hist forec Mt'!G474*'city lvl hist forec Mt'!$E474</f>
        <v>0</v>
      </c>
      <c r="H474" s="10">
        <f>'prov lvl hist forec Mt'!H474*'city lvl hist forec Mt'!$E474</f>
        <v>0</v>
      </c>
      <c r="I474" s="10">
        <f>'prov lvl hist forec Mt'!I474*'city lvl hist forec Mt'!$E474</f>
        <v>0</v>
      </c>
      <c r="J474" s="10">
        <f>'prov lvl hist forec Mt'!J474*'city lvl hist forec Mt'!$E474</f>
        <v>0</v>
      </c>
      <c r="K474" s="10">
        <f>'prov lvl hist forec Mt'!K474*'city lvl hist forec Mt'!$E474</f>
        <v>0</v>
      </c>
      <c r="L474" s="10">
        <f>'prov lvl hist forec Mt'!L474*'city lvl hist forec Mt'!$E474</f>
        <v>0</v>
      </c>
      <c r="M474" s="10">
        <f>'prov lvl hist forec Mt'!M474*'city lvl hist forec Mt'!$E474</f>
        <v>0</v>
      </c>
      <c r="N474" s="10">
        <f>'prov lvl hist forec Mt'!N474*'city lvl hist forec Mt'!$E474</f>
        <v>0</v>
      </c>
      <c r="O474" s="10">
        <f>'prov lvl hist forec Mt'!O474*'city lvl hist forec Mt'!$E474</f>
        <v>0</v>
      </c>
      <c r="P474" s="10">
        <f>'prov lvl hist forec Mt'!P474*'city lvl hist forec Mt'!$E474</f>
        <v>0</v>
      </c>
      <c r="Q474" s="10">
        <f>'prov lvl hist forec Mt'!Q474*'city lvl hist forec Mt'!$E474</f>
        <v>0</v>
      </c>
      <c r="R474" s="10">
        <f>'prov lvl hist forec Mt'!R474*'city lvl hist forec Mt'!$E474</f>
        <v>0</v>
      </c>
      <c r="S474" s="10">
        <f>'prov lvl hist forec Mt'!S474*'city lvl hist forec Mt'!$E474</f>
        <v>0</v>
      </c>
      <c r="T474" s="10">
        <f>'prov lvl hist forec Mt'!T474*'city lvl hist forec Mt'!$E474</f>
        <v>0</v>
      </c>
      <c r="U474" s="10">
        <f>'prov lvl hist forec Mt'!U474*'city lvl hist forec Mt'!$E474</f>
        <v>0</v>
      </c>
    </row>
    <row r="475" spans="1:21" x14ac:dyDescent="0.25">
      <c r="A475" t="s">
        <v>1477</v>
      </c>
      <c r="B475" t="s">
        <v>1478</v>
      </c>
      <c r="C475" t="s">
        <v>1479</v>
      </c>
      <c r="D475" t="s">
        <v>48</v>
      </c>
      <c r="E475" s="5">
        <v>4.7527639231290629E-2</v>
      </c>
      <c r="F475" s="10">
        <f>'prov lvl hist forec Mt'!F475*'city lvl hist forec Mt'!$E475</f>
        <v>0.7634582964602169</v>
      </c>
      <c r="G475" s="10">
        <f>'prov lvl hist forec Mt'!G475*'city lvl hist forec Mt'!$E475</f>
        <v>0.74700110423721788</v>
      </c>
      <c r="H475" s="10">
        <f>'prov lvl hist forec Mt'!H475*'city lvl hist forec Mt'!$E475</f>
        <v>0.76969341510100286</v>
      </c>
      <c r="I475" s="10">
        <f>'prov lvl hist forec Mt'!I475*'city lvl hist forec Mt'!$E475</f>
        <v>0.65726085283378843</v>
      </c>
      <c r="J475" s="10">
        <f>'prov lvl hist forec Mt'!J475*'city lvl hist forec Mt'!$E475</f>
        <v>0.73091565669857328</v>
      </c>
      <c r="K475" s="10">
        <f>'prov lvl hist forec Mt'!K475*'city lvl hist forec Mt'!$E475</f>
        <v>0.74906243794884431</v>
      </c>
      <c r="L475" s="10">
        <f>'prov lvl hist forec Mt'!L475*'city lvl hist forec Mt'!$E475</f>
        <v>0.76765975773489226</v>
      </c>
      <c r="M475" s="10">
        <f>'prov lvl hist forec Mt'!M475*'city lvl hist forec Mt'!$E475</f>
        <v>0.7867188017854374</v>
      </c>
      <c r="N475" s="10">
        <f>'prov lvl hist forec Mt'!N475*'city lvl hist forec Mt'!$E475</f>
        <v>0.80625103354246408</v>
      </c>
      <c r="O475" s="10">
        <f>'prov lvl hist forec Mt'!O475*'city lvl hist forec Mt'!$E475</f>
        <v>0.82626820105613497</v>
      </c>
      <c r="P475" s="10">
        <f>'prov lvl hist forec Mt'!P475*'city lvl hist forec Mt'!$E475</f>
        <v>0.84678234405089137</v>
      </c>
      <c r="Q475" s="10">
        <f>'prov lvl hist forec Mt'!Q475*'city lvl hist forec Mt'!$E475</f>
        <v>0.86780580116698458</v>
      </c>
      <c r="R475" s="10">
        <f>'prov lvl hist forec Mt'!R475*'city lvl hist forec Mt'!$E475</f>
        <v>0.88935121738179679</v>
      </c>
      <c r="S475" s="10">
        <f>'prov lvl hist forec Mt'!S475*'city lvl hist forec Mt'!$E475</f>
        <v>0.91143155161541634</v>
      </c>
      <c r="T475" s="10">
        <f>'prov lvl hist forec Mt'!T475*'city lvl hist forec Mt'!$E475</f>
        <v>0.9340600845250363</v>
      </c>
      <c r="U475" s="10">
        <f>'prov lvl hist forec Mt'!U475*'city lvl hist forec Mt'!$E475</f>
        <v>0.95725042649287273</v>
      </c>
    </row>
    <row r="476" spans="1:21" x14ac:dyDescent="0.25">
      <c r="A476" t="s">
        <v>1480</v>
      </c>
      <c r="B476" t="s">
        <v>1481</v>
      </c>
      <c r="C476" t="s">
        <v>1482</v>
      </c>
      <c r="D476" t="s">
        <v>59</v>
      </c>
      <c r="E476" s="5">
        <v>0</v>
      </c>
      <c r="F476" s="10">
        <f>'prov lvl hist forec Mt'!F476*'city lvl hist forec Mt'!$E476</f>
        <v>0</v>
      </c>
      <c r="G476" s="10">
        <f>'prov lvl hist forec Mt'!G476*'city lvl hist forec Mt'!$E476</f>
        <v>0</v>
      </c>
      <c r="H476" s="10">
        <f>'prov lvl hist forec Mt'!H476*'city lvl hist forec Mt'!$E476</f>
        <v>0</v>
      </c>
      <c r="I476" s="10">
        <f>'prov lvl hist forec Mt'!I476*'city lvl hist forec Mt'!$E476</f>
        <v>0</v>
      </c>
      <c r="J476" s="10">
        <f>'prov lvl hist forec Mt'!J476*'city lvl hist forec Mt'!$E476</f>
        <v>0</v>
      </c>
      <c r="K476" s="10">
        <f>'prov lvl hist forec Mt'!K476*'city lvl hist forec Mt'!$E476</f>
        <v>0</v>
      </c>
      <c r="L476" s="10">
        <f>'prov lvl hist forec Mt'!L476*'city lvl hist forec Mt'!$E476</f>
        <v>0</v>
      </c>
      <c r="M476" s="10">
        <f>'prov lvl hist forec Mt'!M476*'city lvl hist forec Mt'!$E476</f>
        <v>0</v>
      </c>
      <c r="N476" s="10">
        <f>'prov lvl hist forec Mt'!N476*'city lvl hist forec Mt'!$E476</f>
        <v>0</v>
      </c>
      <c r="O476" s="10">
        <f>'prov lvl hist forec Mt'!O476*'city lvl hist forec Mt'!$E476</f>
        <v>0</v>
      </c>
      <c r="P476" s="10">
        <f>'prov lvl hist forec Mt'!P476*'city lvl hist forec Mt'!$E476</f>
        <v>0</v>
      </c>
      <c r="Q476" s="10">
        <f>'prov lvl hist forec Mt'!Q476*'city lvl hist forec Mt'!$E476</f>
        <v>0</v>
      </c>
      <c r="R476" s="10">
        <f>'prov lvl hist forec Mt'!R476*'city lvl hist forec Mt'!$E476</f>
        <v>0</v>
      </c>
      <c r="S476" s="10">
        <f>'prov lvl hist forec Mt'!S476*'city lvl hist forec Mt'!$E476</f>
        <v>0</v>
      </c>
      <c r="T476" s="10">
        <f>'prov lvl hist forec Mt'!T476*'city lvl hist forec Mt'!$E476</f>
        <v>0</v>
      </c>
      <c r="U476" s="10">
        <f>'prov lvl hist forec Mt'!U476*'city lvl hist forec Mt'!$E476</f>
        <v>0</v>
      </c>
    </row>
    <row r="477" spans="1:21" x14ac:dyDescent="0.25">
      <c r="A477" t="s">
        <v>1483</v>
      </c>
      <c r="B477" t="s">
        <v>1484</v>
      </c>
      <c r="C477" t="s">
        <v>1485</v>
      </c>
      <c r="D477" t="s">
        <v>46</v>
      </c>
      <c r="E477" s="5">
        <v>0</v>
      </c>
      <c r="F477" s="10">
        <f>'prov lvl hist forec Mt'!F477*'city lvl hist forec Mt'!$E477</f>
        <v>0</v>
      </c>
      <c r="G477" s="10">
        <f>'prov lvl hist forec Mt'!G477*'city lvl hist forec Mt'!$E477</f>
        <v>0</v>
      </c>
      <c r="H477" s="10">
        <f>'prov lvl hist forec Mt'!H477*'city lvl hist forec Mt'!$E477</f>
        <v>0</v>
      </c>
      <c r="I477" s="10">
        <f>'prov lvl hist forec Mt'!I477*'city lvl hist forec Mt'!$E477</f>
        <v>0</v>
      </c>
      <c r="J477" s="10">
        <f>'prov lvl hist forec Mt'!J477*'city lvl hist forec Mt'!$E477</f>
        <v>0</v>
      </c>
      <c r="K477" s="10">
        <f>'prov lvl hist forec Mt'!K477*'city lvl hist forec Mt'!$E477</f>
        <v>0</v>
      </c>
      <c r="L477" s="10">
        <f>'prov lvl hist forec Mt'!L477*'city lvl hist forec Mt'!$E477</f>
        <v>0</v>
      </c>
      <c r="M477" s="10">
        <f>'prov lvl hist forec Mt'!M477*'city lvl hist forec Mt'!$E477</f>
        <v>0</v>
      </c>
      <c r="N477" s="10">
        <f>'prov lvl hist forec Mt'!N477*'city lvl hist forec Mt'!$E477</f>
        <v>0</v>
      </c>
      <c r="O477" s="10">
        <f>'prov lvl hist forec Mt'!O477*'city lvl hist forec Mt'!$E477</f>
        <v>0</v>
      </c>
      <c r="P477" s="10">
        <f>'prov lvl hist forec Mt'!P477*'city lvl hist forec Mt'!$E477</f>
        <v>0</v>
      </c>
      <c r="Q477" s="10">
        <f>'prov lvl hist forec Mt'!Q477*'city lvl hist forec Mt'!$E477</f>
        <v>0</v>
      </c>
      <c r="R477" s="10">
        <f>'prov lvl hist forec Mt'!R477*'city lvl hist forec Mt'!$E477</f>
        <v>0</v>
      </c>
      <c r="S477" s="10">
        <f>'prov lvl hist forec Mt'!S477*'city lvl hist forec Mt'!$E477</f>
        <v>0</v>
      </c>
      <c r="T477" s="10">
        <f>'prov lvl hist forec Mt'!T477*'city lvl hist forec Mt'!$E477</f>
        <v>0</v>
      </c>
      <c r="U477" s="10">
        <f>'prov lvl hist forec Mt'!U477*'city lvl hist forec Mt'!$E477</f>
        <v>0</v>
      </c>
    </row>
    <row r="478" spans="1:21" x14ac:dyDescent="0.25">
      <c r="A478" t="s">
        <v>1486</v>
      </c>
      <c r="B478" t="s">
        <v>1487</v>
      </c>
      <c r="C478" t="s">
        <v>1488</v>
      </c>
      <c r="D478" t="s">
        <v>60</v>
      </c>
      <c r="E478" s="5">
        <v>0</v>
      </c>
      <c r="F478" s="10">
        <f>'prov lvl hist forec Mt'!F478*'city lvl hist forec Mt'!$E478</f>
        <v>0</v>
      </c>
      <c r="G478" s="10">
        <f>'prov lvl hist forec Mt'!G478*'city lvl hist forec Mt'!$E478</f>
        <v>0</v>
      </c>
      <c r="H478" s="10">
        <f>'prov lvl hist forec Mt'!H478*'city lvl hist forec Mt'!$E478</f>
        <v>0</v>
      </c>
      <c r="I478" s="10">
        <f>'prov lvl hist forec Mt'!I478*'city lvl hist forec Mt'!$E478</f>
        <v>0</v>
      </c>
      <c r="J478" s="10">
        <f>'prov lvl hist forec Mt'!J478*'city lvl hist forec Mt'!$E478</f>
        <v>0</v>
      </c>
      <c r="K478" s="10">
        <f>'prov lvl hist forec Mt'!K478*'city lvl hist forec Mt'!$E478</f>
        <v>0</v>
      </c>
      <c r="L478" s="10">
        <f>'prov lvl hist forec Mt'!L478*'city lvl hist forec Mt'!$E478</f>
        <v>0</v>
      </c>
      <c r="M478" s="10">
        <f>'prov lvl hist forec Mt'!M478*'city lvl hist forec Mt'!$E478</f>
        <v>0</v>
      </c>
      <c r="N478" s="10">
        <f>'prov lvl hist forec Mt'!N478*'city lvl hist forec Mt'!$E478</f>
        <v>0</v>
      </c>
      <c r="O478" s="10">
        <f>'prov lvl hist forec Mt'!O478*'city lvl hist forec Mt'!$E478</f>
        <v>0</v>
      </c>
      <c r="P478" s="10">
        <f>'prov lvl hist forec Mt'!P478*'city lvl hist forec Mt'!$E478</f>
        <v>0</v>
      </c>
      <c r="Q478" s="10">
        <f>'prov lvl hist forec Mt'!Q478*'city lvl hist forec Mt'!$E478</f>
        <v>0</v>
      </c>
      <c r="R478" s="10">
        <f>'prov lvl hist forec Mt'!R478*'city lvl hist forec Mt'!$E478</f>
        <v>0</v>
      </c>
      <c r="S478" s="10">
        <f>'prov lvl hist forec Mt'!S478*'city lvl hist forec Mt'!$E478</f>
        <v>0</v>
      </c>
      <c r="T478" s="10">
        <f>'prov lvl hist forec Mt'!T478*'city lvl hist forec Mt'!$E478</f>
        <v>0</v>
      </c>
      <c r="U478" s="10">
        <f>'prov lvl hist forec Mt'!U478*'city lvl hist forec Mt'!$E478</f>
        <v>0</v>
      </c>
    </row>
    <row r="479" spans="1:21" x14ac:dyDescent="0.25">
      <c r="A479" t="s">
        <v>1489</v>
      </c>
      <c r="B479" t="s">
        <v>1490</v>
      </c>
      <c r="C479" t="s">
        <v>1491</v>
      </c>
      <c r="D479" t="s">
        <v>40</v>
      </c>
      <c r="E479" s="5">
        <v>0</v>
      </c>
      <c r="F479" s="10">
        <f>'prov lvl hist forec Mt'!F479*'city lvl hist forec Mt'!$E479</f>
        <v>0</v>
      </c>
      <c r="G479" s="10">
        <f>'prov lvl hist forec Mt'!G479*'city lvl hist forec Mt'!$E479</f>
        <v>0</v>
      </c>
      <c r="H479" s="10">
        <f>'prov lvl hist forec Mt'!H479*'city lvl hist forec Mt'!$E479</f>
        <v>0</v>
      </c>
      <c r="I479" s="10">
        <f>'prov lvl hist forec Mt'!I479*'city lvl hist forec Mt'!$E479</f>
        <v>0</v>
      </c>
      <c r="J479" s="10">
        <f>'prov lvl hist forec Mt'!J479*'city lvl hist forec Mt'!$E479</f>
        <v>0</v>
      </c>
      <c r="K479" s="10">
        <f>'prov lvl hist forec Mt'!K479*'city lvl hist forec Mt'!$E479</f>
        <v>0</v>
      </c>
      <c r="L479" s="10">
        <f>'prov lvl hist forec Mt'!L479*'city lvl hist forec Mt'!$E479</f>
        <v>0</v>
      </c>
      <c r="M479" s="10">
        <f>'prov lvl hist forec Mt'!M479*'city lvl hist forec Mt'!$E479</f>
        <v>0</v>
      </c>
      <c r="N479" s="10">
        <f>'prov lvl hist forec Mt'!N479*'city lvl hist forec Mt'!$E479</f>
        <v>0</v>
      </c>
      <c r="O479" s="10">
        <f>'prov lvl hist forec Mt'!O479*'city lvl hist forec Mt'!$E479</f>
        <v>0</v>
      </c>
      <c r="P479" s="10">
        <f>'prov lvl hist forec Mt'!P479*'city lvl hist forec Mt'!$E479</f>
        <v>0</v>
      </c>
      <c r="Q479" s="10">
        <f>'prov lvl hist forec Mt'!Q479*'city lvl hist forec Mt'!$E479</f>
        <v>0</v>
      </c>
      <c r="R479" s="10">
        <f>'prov lvl hist forec Mt'!R479*'city lvl hist forec Mt'!$E479</f>
        <v>0</v>
      </c>
      <c r="S479" s="10">
        <f>'prov lvl hist forec Mt'!S479*'city lvl hist forec Mt'!$E479</f>
        <v>0</v>
      </c>
      <c r="T479" s="10">
        <f>'prov lvl hist forec Mt'!T479*'city lvl hist forec Mt'!$E479</f>
        <v>0</v>
      </c>
      <c r="U479" s="10">
        <f>'prov lvl hist forec Mt'!U479*'city lvl hist forec Mt'!$E479</f>
        <v>0</v>
      </c>
    </row>
    <row r="480" spans="1:21" x14ac:dyDescent="0.25">
      <c r="A480" t="s">
        <v>1492</v>
      </c>
      <c r="B480" t="s">
        <v>1493</v>
      </c>
      <c r="C480" t="s">
        <v>1494</v>
      </c>
      <c r="D480" t="s">
        <v>63</v>
      </c>
      <c r="E480" s="5">
        <v>3.3764578250012528E-2</v>
      </c>
      <c r="F480" s="10">
        <f>'prov lvl hist forec Mt'!F480*'city lvl hist forec Mt'!$E480</f>
        <v>0</v>
      </c>
      <c r="G480" s="10">
        <f>'prov lvl hist forec Mt'!G480*'city lvl hist forec Mt'!$E480</f>
        <v>0</v>
      </c>
      <c r="H480" s="10">
        <f>'prov lvl hist forec Mt'!H480*'city lvl hist forec Mt'!$E480</f>
        <v>0</v>
      </c>
      <c r="I480" s="10">
        <f>'prov lvl hist forec Mt'!I480*'city lvl hist forec Mt'!$E480</f>
        <v>0</v>
      </c>
      <c r="J480" s="10">
        <f>'prov lvl hist forec Mt'!J480*'city lvl hist forec Mt'!$E480</f>
        <v>0</v>
      </c>
      <c r="K480" s="10">
        <f>'prov lvl hist forec Mt'!K480*'city lvl hist forec Mt'!$E480</f>
        <v>0</v>
      </c>
      <c r="L480" s="10">
        <f>'prov lvl hist forec Mt'!L480*'city lvl hist forec Mt'!$E480</f>
        <v>0</v>
      </c>
      <c r="M480" s="10">
        <f>'prov lvl hist forec Mt'!M480*'city lvl hist forec Mt'!$E480</f>
        <v>0</v>
      </c>
      <c r="N480" s="10">
        <f>'prov lvl hist forec Mt'!N480*'city lvl hist forec Mt'!$E480</f>
        <v>0</v>
      </c>
      <c r="O480" s="10">
        <f>'prov lvl hist forec Mt'!O480*'city lvl hist forec Mt'!$E480</f>
        <v>0</v>
      </c>
      <c r="P480" s="10">
        <f>'prov lvl hist forec Mt'!P480*'city lvl hist forec Mt'!$E480</f>
        <v>0</v>
      </c>
      <c r="Q480" s="10">
        <f>'prov lvl hist forec Mt'!Q480*'city lvl hist forec Mt'!$E480</f>
        <v>0</v>
      </c>
      <c r="R480" s="10">
        <f>'prov lvl hist forec Mt'!R480*'city lvl hist forec Mt'!$E480</f>
        <v>0</v>
      </c>
      <c r="S480" s="10">
        <f>'prov lvl hist forec Mt'!S480*'city lvl hist forec Mt'!$E480</f>
        <v>0</v>
      </c>
      <c r="T480" s="10">
        <f>'prov lvl hist forec Mt'!T480*'city lvl hist forec Mt'!$E480</f>
        <v>0</v>
      </c>
      <c r="U480" s="10">
        <f>'prov lvl hist forec Mt'!U480*'city lvl hist forec Mt'!$E480</f>
        <v>0</v>
      </c>
    </row>
    <row r="481" spans="1:21" x14ac:dyDescent="0.25">
      <c r="A481" t="s">
        <v>1495</v>
      </c>
      <c r="B481" t="s">
        <v>1496</v>
      </c>
      <c r="C481" t="s">
        <v>1497</v>
      </c>
      <c r="D481" t="s">
        <v>65</v>
      </c>
      <c r="E481" s="5">
        <v>0</v>
      </c>
      <c r="F481" s="10">
        <f>'prov lvl hist forec Mt'!F481*'city lvl hist forec Mt'!$E481</f>
        <v>0</v>
      </c>
      <c r="G481" s="10">
        <f>'prov lvl hist forec Mt'!G481*'city lvl hist forec Mt'!$E481</f>
        <v>0</v>
      </c>
      <c r="H481" s="10">
        <f>'prov lvl hist forec Mt'!H481*'city lvl hist forec Mt'!$E481</f>
        <v>0</v>
      </c>
      <c r="I481" s="10">
        <f>'prov lvl hist forec Mt'!I481*'city lvl hist forec Mt'!$E481</f>
        <v>0</v>
      </c>
      <c r="J481" s="10">
        <f>'prov lvl hist forec Mt'!J481*'city lvl hist forec Mt'!$E481</f>
        <v>0</v>
      </c>
      <c r="K481" s="10">
        <f>'prov lvl hist forec Mt'!K481*'city lvl hist forec Mt'!$E481</f>
        <v>0</v>
      </c>
      <c r="L481" s="10">
        <f>'prov lvl hist forec Mt'!L481*'city lvl hist forec Mt'!$E481</f>
        <v>0</v>
      </c>
      <c r="M481" s="10">
        <f>'prov lvl hist forec Mt'!M481*'city lvl hist forec Mt'!$E481</f>
        <v>0</v>
      </c>
      <c r="N481" s="10">
        <f>'prov lvl hist forec Mt'!N481*'city lvl hist forec Mt'!$E481</f>
        <v>0</v>
      </c>
      <c r="O481" s="10">
        <f>'prov lvl hist forec Mt'!O481*'city lvl hist forec Mt'!$E481</f>
        <v>0</v>
      </c>
      <c r="P481" s="10">
        <f>'prov lvl hist forec Mt'!P481*'city lvl hist forec Mt'!$E481</f>
        <v>0</v>
      </c>
      <c r="Q481" s="10">
        <f>'prov lvl hist forec Mt'!Q481*'city lvl hist forec Mt'!$E481</f>
        <v>0</v>
      </c>
      <c r="R481" s="10">
        <f>'prov lvl hist forec Mt'!R481*'city lvl hist forec Mt'!$E481</f>
        <v>0</v>
      </c>
      <c r="S481" s="10">
        <f>'prov lvl hist forec Mt'!S481*'city lvl hist forec Mt'!$E481</f>
        <v>0</v>
      </c>
      <c r="T481" s="10">
        <f>'prov lvl hist forec Mt'!T481*'city lvl hist forec Mt'!$E481</f>
        <v>0</v>
      </c>
      <c r="U481" s="10">
        <f>'prov lvl hist forec Mt'!U481*'city lvl hist forec Mt'!$E481</f>
        <v>0</v>
      </c>
    </row>
    <row r="482" spans="1:21" x14ac:dyDescent="0.25">
      <c r="A482" t="s">
        <v>1498</v>
      </c>
      <c r="B482" t="s">
        <v>1499</v>
      </c>
      <c r="C482" t="s">
        <v>1500</v>
      </c>
      <c r="D482" t="s">
        <v>40</v>
      </c>
      <c r="E482" s="5">
        <v>0</v>
      </c>
      <c r="F482" s="10">
        <f>'prov lvl hist forec Mt'!F482*'city lvl hist forec Mt'!$E482</f>
        <v>0</v>
      </c>
      <c r="G482" s="10">
        <f>'prov lvl hist forec Mt'!G482*'city lvl hist forec Mt'!$E482</f>
        <v>0</v>
      </c>
      <c r="H482" s="10">
        <f>'prov lvl hist forec Mt'!H482*'city lvl hist forec Mt'!$E482</f>
        <v>0</v>
      </c>
      <c r="I482" s="10">
        <f>'prov lvl hist forec Mt'!I482*'city lvl hist forec Mt'!$E482</f>
        <v>0</v>
      </c>
      <c r="J482" s="10">
        <f>'prov lvl hist forec Mt'!J482*'city lvl hist forec Mt'!$E482</f>
        <v>0</v>
      </c>
      <c r="K482" s="10">
        <f>'prov lvl hist forec Mt'!K482*'city lvl hist forec Mt'!$E482</f>
        <v>0</v>
      </c>
      <c r="L482" s="10">
        <f>'prov lvl hist forec Mt'!L482*'city lvl hist forec Mt'!$E482</f>
        <v>0</v>
      </c>
      <c r="M482" s="10">
        <f>'prov lvl hist forec Mt'!M482*'city lvl hist forec Mt'!$E482</f>
        <v>0</v>
      </c>
      <c r="N482" s="10">
        <f>'prov lvl hist forec Mt'!N482*'city lvl hist forec Mt'!$E482</f>
        <v>0</v>
      </c>
      <c r="O482" s="10">
        <f>'prov lvl hist forec Mt'!O482*'city lvl hist forec Mt'!$E482</f>
        <v>0</v>
      </c>
      <c r="P482" s="10">
        <f>'prov lvl hist forec Mt'!P482*'city lvl hist forec Mt'!$E482</f>
        <v>0</v>
      </c>
      <c r="Q482" s="10">
        <f>'prov lvl hist forec Mt'!Q482*'city lvl hist forec Mt'!$E482</f>
        <v>0</v>
      </c>
      <c r="R482" s="10">
        <f>'prov lvl hist forec Mt'!R482*'city lvl hist forec Mt'!$E482</f>
        <v>0</v>
      </c>
      <c r="S482" s="10">
        <f>'prov lvl hist forec Mt'!S482*'city lvl hist forec Mt'!$E482</f>
        <v>0</v>
      </c>
      <c r="T482" s="10">
        <f>'prov lvl hist forec Mt'!T482*'city lvl hist forec Mt'!$E482</f>
        <v>0</v>
      </c>
      <c r="U482" s="10">
        <f>'prov lvl hist forec Mt'!U482*'city lvl hist forec Mt'!$E482</f>
        <v>0</v>
      </c>
    </row>
    <row r="483" spans="1:21" x14ac:dyDescent="0.25">
      <c r="A483" t="s">
        <v>1501</v>
      </c>
      <c r="B483" t="s">
        <v>1502</v>
      </c>
      <c r="C483" t="s">
        <v>1503</v>
      </c>
      <c r="D483" t="s">
        <v>38</v>
      </c>
      <c r="E483" s="5">
        <v>6.1993211887621386E-2</v>
      </c>
      <c r="F483" s="10">
        <f>'prov lvl hist forec Mt'!F483*'city lvl hist forec Mt'!$E483</f>
        <v>0.99177845935398179</v>
      </c>
      <c r="G483" s="10">
        <f>'prov lvl hist forec Mt'!G483*'city lvl hist forec Mt'!$E483</f>
        <v>1.1651559661968345</v>
      </c>
      <c r="H483" s="10">
        <f>'prov lvl hist forec Mt'!H483*'city lvl hist forec Mt'!$E483</f>
        <v>1.3505751335554796</v>
      </c>
      <c r="I483" s="10">
        <f>'prov lvl hist forec Mt'!I483*'city lvl hist forec Mt'!$E483</f>
        <v>1.3684117076100726</v>
      </c>
      <c r="J483" s="10">
        <f>'prov lvl hist forec Mt'!J483*'city lvl hist forec Mt'!$E483</f>
        <v>1.5217604054607625</v>
      </c>
      <c r="K483" s="10">
        <f>'prov lvl hist forec Mt'!K483*'city lvl hist forec Mt'!$E483</f>
        <v>1.5595418552629914</v>
      </c>
      <c r="L483" s="10">
        <f>'prov lvl hist forec Mt'!L483*'city lvl hist forec Mt'!$E483</f>
        <v>1.5982613226033533</v>
      </c>
      <c r="M483" s="10">
        <f>'prov lvl hist forec Mt'!M483*'city lvl hist forec Mt'!$E483</f>
        <v>1.6379420960773481</v>
      </c>
      <c r="N483" s="10">
        <f>'prov lvl hist forec Mt'!N483*'city lvl hist forec Mt'!$E483</f>
        <v>1.6786080424772132</v>
      </c>
      <c r="O483" s="10">
        <f>'prov lvl hist forec Mt'!O483*'city lvl hist forec Mt'!$E483</f>
        <v>1.720283621147082</v>
      </c>
      <c r="P483" s="10">
        <f>'prov lvl hist forec Mt'!P483*'city lvl hist forec Mt'!$E483</f>
        <v>1.7629938986945424</v>
      </c>
      <c r="Q483" s="10">
        <f>'prov lvl hist forec Mt'!Q483*'city lvl hist forec Mt'!$E483</f>
        <v>1.8067645640674508</v>
      </c>
      <c r="R483" s="10">
        <f>'prov lvl hist forec Mt'!R483*'city lvl hist forec Mt'!$E483</f>
        <v>1.8516219440050579</v>
      </c>
      <c r="S483" s="10">
        <f>'prov lvl hist forec Mt'!S483*'city lvl hist forec Mt'!$E483</f>
        <v>1.8975930188727548</v>
      </c>
      <c r="T483" s="10">
        <f>'prov lvl hist forec Mt'!T483*'city lvl hist forec Mt'!$E483</f>
        <v>1.9447054388899478</v>
      </c>
      <c r="U483" s="10">
        <f>'prov lvl hist forec Mt'!U483*'city lvl hist forec Mt'!$E483</f>
        <v>1.9929875407608368</v>
      </c>
    </row>
    <row r="484" spans="1:21" x14ac:dyDescent="0.25">
      <c r="A484" t="s">
        <v>1504</v>
      </c>
      <c r="B484" t="s">
        <v>1505</v>
      </c>
      <c r="C484" t="s">
        <v>1506</v>
      </c>
      <c r="D484" t="s">
        <v>50</v>
      </c>
      <c r="E484" s="5">
        <v>0</v>
      </c>
      <c r="F484" s="10">
        <f>'prov lvl hist forec Mt'!F484*'city lvl hist forec Mt'!$E484</f>
        <v>0</v>
      </c>
      <c r="G484" s="10">
        <f>'prov lvl hist forec Mt'!G484*'city lvl hist forec Mt'!$E484</f>
        <v>0</v>
      </c>
      <c r="H484" s="10">
        <f>'prov lvl hist forec Mt'!H484*'city lvl hist forec Mt'!$E484</f>
        <v>0</v>
      </c>
      <c r="I484" s="10">
        <f>'prov lvl hist forec Mt'!I484*'city lvl hist forec Mt'!$E484</f>
        <v>0</v>
      </c>
      <c r="J484" s="10">
        <f>'prov lvl hist forec Mt'!J484*'city lvl hist forec Mt'!$E484</f>
        <v>0</v>
      </c>
      <c r="K484" s="10">
        <f>'prov lvl hist forec Mt'!K484*'city lvl hist forec Mt'!$E484</f>
        <v>0</v>
      </c>
      <c r="L484" s="10">
        <f>'prov lvl hist forec Mt'!L484*'city lvl hist forec Mt'!$E484</f>
        <v>0</v>
      </c>
      <c r="M484" s="10">
        <f>'prov lvl hist forec Mt'!M484*'city lvl hist forec Mt'!$E484</f>
        <v>0</v>
      </c>
      <c r="N484" s="10">
        <f>'prov lvl hist forec Mt'!N484*'city lvl hist forec Mt'!$E484</f>
        <v>0</v>
      </c>
      <c r="O484" s="10">
        <f>'prov lvl hist forec Mt'!O484*'city lvl hist forec Mt'!$E484</f>
        <v>0</v>
      </c>
      <c r="P484" s="10">
        <f>'prov lvl hist forec Mt'!P484*'city lvl hist forec Mt'!$E484</f>
        <v>0</v>
      </c>
      <c r="Q484" s="10">
        <f>'prov lvl hist forec Mt'!Q484*'city lvl hist forec Mt'!$E484</f>
        <v>0</v>
      </c>
      <c r="R484" s="10">
        <f>'prov lvl hist forec Mt'!R484*'city lvl hist forec Mt'!$E484</f>
        <v>0</v>
      </c>
      <c r="S484" s="10">
        <f>'prov lvl hist forec Mt'!S484*'city lvl hist forec Mt'!$E484</f>
        <v>0</v>
      </c>
      <c r="T484" s="10">
        <f>'prov lvl hist forec Mt'!T484*'city lvl hist forec Mt'!$E484</f>
        <v>0</v>
      </c>
      <c r="U484" s="10">
        <f>'prov lvl hist forec Mt'!U484*'city lvl hist forec Mt'!$E484</f>
        <v>0</v>
      </c>
    </row>
    <row r="485" spans="1:21" x14ac:dyDescent="0.25">
      <c r="A485" t="s">
        <v>1507</v>
      </c>
      <c r="B485" t="s">
        <v>1508</v>
      </c>
      <c r="C485" t="s">
        <v>1509</v>
      </c>
      <c r="D485" t="s">
        <v>40</v>
      </c>
      <c r="E485" s="5">
        <v>6.3392628238302787E-2</v>
      </c>
      <c r="F485" s="10">
        <f>'prov lvl hist forec Mt'!F485*'city lvl hist forec Mt'!$E485</f>
        <v>0.10283121337322228</v>
      </c>
      <c r="G485" s="10">
        <f>'prov lvl hist forec Mt'!G485*'city lvl hist forec Mt'!$E485</f>
        <v>5.9369207411696087E-2</v>
      </c>
      <c r="H485" s="10">
        <f>'prov lvl hist forec Mt'!H485*'city lvl hist forec Mt'!$E485</f>
        <v>0.11910040456246573</v>
      </c>
      <c r="I485" s="10">
        <f>'prov lvl hist forec Mt'!I485*'city lvl hist forec Mt'!$E485</f>
        <v>0.12431265710978794</v>
      </c>
      <c r="J485" s="10">
        <f>'prov lvl hist forec Mt'!J485*'city lvl hist forec Mt'!$E485</f>
        <v>0.13824354062103697</v>
      </c>
      <c r="K485" s="10">
        <f>'prov lvl hist forec Mt'!K485*'city lvl hist forec Mt'!$E485</f>
        <v>0.14167577697816222</v>
      </c>
      <c r="L485" s="10">
        <f>'prov lvl hist forec Mt'!L485*'city lvl hist forec Mt'!$E485</f>
        <v>0.14519322705564111</v>
      </c>
      <c r="M485" s="10">
        <f>'prov lvl hist forec Mt'!M485*'city lvl hist forec Mt'!$E485</f>
        <v>0.14879800649394265</v>
      </c>
      <c r="N485" s="10">
        <f>'prov lvl hist forec Mt'!N485*'city lvl hist forec Mt'!$E485</f>
        <v>0.15249228345952087</v>
      </c>
      <c r="O485" s="10">
        <f>'prov lvl hist forec Mt'!O485*'city lvl hist forec Mt'!$E485</f>
        <v>0.15627827994890167</v>
      </c>
      <c r="P485" s="10">
        <f>'prov lvl hist forec Mt'!P485*'city lvl hist forec Mt'!$E485</f>
        <v>0.16015827312514708</v>
      </c>
      <c r="Q485" s="10">
        <f>'prov lvl hist forec Mt'!Q485*'city lvl hist forec Mt'!$E485</f>
        <v>0.16413459668750005</v>
      </c>
      <c r="R485" s="10">
        <f>'prov lvl hist forec Mt'!R485*'city lvl hist forec Mt'!$E485</f>
        <v>0.16820964227503474</v>
      </c>
      <c r="S485" s="10">
        <f>'prov lvl hist forec Mt'!S485*'city lvl hist forec Mt'!$E485</f>
        <v>0.17238586090515537</v>
      </c>
      <c r="T485" s="10">
        <f>'prov lvl hist forec Mt'!T485*'city lvl hist forec Mt'!$E485</f>
        <v>0.1766657644478094</v>
      </c>
      <c r="U485" s="10">
        <f>'prov lvl hist forec Mt'!U485*'city lvl hist forec Mt'!$E485</f>
        <v>0.18105192713630203</v>
      </c>
    </row>
    <row r="486" spans="1:21" x14ac:dyDescent="0.25">
      <c r="A486" t="s">
        <v>1510</v>
      </c>
      <c r="B486" t="s">
        <v>1511</v>
      </c>
      <c r="C486" t="s">
        <v>1512</v>
      </c>
      <c r="D486" t="s">
        <v>40</v>
      </c>
      <c r="E486" s="5">
        <v>5.8104335890164026E-2</v>
      </c>
      <c r="F486" s="10">
        <f>'prov lvl hist forec Mt'!F486*'city lvl hist forec Mt'!$E486</f>
        <v>9.425290491774696E-2</v>
      </c>
      <c r="G486" s="10">
        <f>'prov lvl hist forec Mt'!G486*'city lvl hist forec Mt'!$E486</f>
        <v>5.4416553861978849E-2</v>
      </c>
      <c r="H486" s="10">
        <f>'prov lvl hist forec Mt'!H486*'city lvl hist forec Mt'!$E486</f>
        <v>0.10916489982616959</v>
      </c>
      <c r="I486" s="10">
        <f>'prov lvl hist forec Mt'!I486*'city lvl hist forec Mt'!$E486</f>
        <v>0.11394233974576867</v>
      </c>
      <c r="J486" s="10">
        <f>'prov lvl hist forec Mt'!J486*'city lvl hist forec Mt'!$E486</f>
        <v>0.1267110915277824</v>
      </c>
      <c r="K486" s="10">
        <f>'prov lvl hist forec Mt'!K486*'city lvl hist forec Mt'!$E486</f>
        <v>0.12985700643446771</v>
      </c>
      <c r="L486" s="10">
        <f>'prov lvl hist forec Mt'!L486*'city lvl hist forec Mt'!$E486</f>
        <v>0.13308102642635738</v>
      </c>
      <c r="M486" s="10">
        <f>'prov lvl hist forec Mt'!M486*'city lvl hist forec Mt'!$E486</f>
        <v>0.1363850906545459</v>
      </c>
      <c r="N486" s="10">
        <f>'prov lvl hist forec Mt'!N486*'city lvl hist forec Mt'!$E486</f>
        <v>0.13977118641432945</v>
      </c>
      <c r="O486" s="10">
        <f>'prov lvl hist forec Mt'!O486*'city lvl hist forec Mt'!$E486</f>
        <v>0.1432413503405042</v>
      </c>
      <c r="P486" s="10">
        <f>'prov lvl hist forec Mt'!P486*'city lvl hist forec Mt'!$E486</f>
        <v>0.14679766963234089</v>
      </c>
      <c r="Q486" s="10">
        <f>'prov lvl hist forec Mt'!Q486*'city lvl hist forec Mt'!$E486</f>
        <v>0.1504422833089723</v>
      </c>
      <c r="R486" s="10">
        <f>'prov lvl hist forec Mt'!R486*'city lvl hist forec Mt'!$E486</f>
        <v>0.15417738349594928</v>
      </c>
      <c r="S486" s="10">
        <f>'prov lvl hist forec Mt'!S486*'city lvl hist forec Mt'!$E486</f>
        <v>0.15800521674373808</v>
      </c>
      <c r="T486" s="10">
        <f>'prov lvl hist forec Mt'!T486*'city lvl hist forec Mt'!$E486</f>
        <v>0.16192808537895292</v>
      </c>
      <c r="U486" s="10">
        <f>'prov lvl hist forec Mt'!U486*'city lvl hist forec Mt'!$E486</f>
        <v>0.16594834888913648</v>
      </c>
    </row>
    <row r="487" spans="1:21" x14ac:dyDescent="0.25">
      <c r="A487" t="s">
        <v>1513</v>
      </c>
      <c r="B487" t="s">
        <v>1514</v>
      </c>
      <c r="C487" t="s">
        <v>1515</v>
      </c>
      <c r="D487" t="s">
        <v>48</v>
      </c>
      <c r="E487" s="5">
        <v>0</v>
      </c>
      <c r="F487" s="10">
        <f>'prov lvl hist forec Mt'!F487*'city lvl hist forec Mt'!$E487</f>
        <v>0</v>
      </c>
      <c r="G487" s="10">
        <f>'prov lvl hist forec Mt'!G487*'city lvl hist forec Mt'!$E487</f>
        <v>0</v>
      </c>
      <c r="H487" s="10">
        <f>'prov lvl hist forec Mt'!H487*'city lvl hist forec Mt'!$E487</f>
        <v>0</v>
      </c>
      <c r="I487" s="10">
        <f>'prov lvl hist forec Mt'!I487*'city lvl hist forec Mt'!$E487</f>
        <v>0</v>
      </c>
      <c r="J487" s="10">
        <f>'prov lvl hist forec Mt'!J487*'city lvl hist forec Mt'!$E487</f>
        <v>0</v>
      </c>
      <c r="K487" s="10">
        <f>'prov lvl hist forec Mt'!K487*'city lvl hist forec Mt'!$E487</f>
        <v>0</v>
      </c>
      <c r="L487" s="10">
        <f>'prov lvl hist forec Mt'!L487*'city lvl hist forec Mt'!$E487</f>
        <v>0</v>
      </c>
      <c r="M487" s="10">
        <f>'prov lvl hist forec Mt'!M487*'city lvl hist forec Mt'!$E487</f>
        <v>0</v>
      </c>
      <c r="N487" s="10">
        <f>'prov lvl hist forec Mt'!N487*'city lvl hist forec Mt'!$E487</f>
        <v>0</v>
      </c>
      <c r="O487" s="10">
        <f>'prov lvl hist forec Mt'!O487*'city lvl hist forec Mt'!$E487</f>
        <v>0</v>
      </c>
      <c r="P487" s="10">
        <f>'prov lvl hist forec Mt'!P487*'city lvl hist forec Mt'!$E487</f>
        <v>0</v>
      </c>
      <c r="Q487" s="10">
        <f>'prov lvl hist forec Mt'!Q487*'city lvl hist forec Mt'!$E487</f>
        <v>0</v>
      </c>
      <c r="R487" s="10">
        <f>'prov lvl hist forec Mt'!R487*'city lvl hist forec Mt'!$E487</f>
        <v>0</v>
      </c>
      <c r="S487" s="10">
        <f>'prov lvl hist forec Mt'!S487*'city lvl hist forec Mt'!$E487</f>
        <v>0</v>
      </c>
      <c r="T487" s="10">
        <f>'prov lvl hist forec Mt'!T487*'city lvl hist forec Mt'!$E487</f>
        <v>0</v>
      </c>
      <c r="U487" s="10">
        <f>'prov lvl hist forec Mt'!U487*'city lvl hist forec Mt'!$E487</f>
        <v>0</v>
      </c>
    </row>
    <row r="488" spans="1:21" x14ac:dyDescent="0.25">
      <c r="A488" t="s">
        <v>1516</v>
      </c>
      <c r="B488" t="s">
        <v>1517</v>
      </c>
      <c r="C488" t="s">
        <v>1518</v>
      </c>
      <c r="D488" t="s">
        <v>63</v>
      </c>
      <c r="E488" s="5">
        <v>0</v>
      </c>
      <c r="F488" s="10">
        <f>'prov lvl hist forec Mt'!F488*'city lvl hist forec Mt'!$E488</f>
        <v>0</v>
      </c>
      <c r="G488" s="10">
        <f>'prov lvl hist forec Mt'!G488*'city lvl hist forec Mt'!$E488</f>
        <v>0</v>
      </c>
      <c r="H488" s="10">
        <f>'prov lvl hist forec Mt'!H488*'city lvl hist forec Mt'!$E488</f>
        <v>0</v>
      </c>
      <c r="I488" s="10">
        <f>'prov lvl hist forec Mt'!I488*'city lvl hist forec Mt'!$E488</f>
        <v>0</v>
      </c>
      <c r="J488" s="10">
        <f>'prov lvl hist forec Mt'!J488*'city lvl hist forec Mt'!$E488</f>
        <v>0</v>
      </c>
      <c r="K488" s="10">
        <f>'prov lvl hist forec Mt'!K488*'city lvl hist forec Mt'!$E488</f>
        <v>0</v>
      </c>
      <c r="L488" s="10">
        <f>'prov lvl hist forec Mt'!L488*'city lvl hist forec Mt'!$E488</f>
        <v>0</v>
      </c>
      <c r="M488" s="10">
        <f>'prov lvl hist forec Mt'!M488*'city lvl hist forec Mt'!$E488</f>
        <v>0</v>
      </c>
      <c r="N488" s="10">
        <f>'prov lvl hist forec Mt'!N488*'city lvl hist forec Mt'!$E488</f>
        <v>0</v>
      </c>
      <c r="O488" s="10">
        <f>'prov lvl hist forec Mt'!O488*'city lvl hist forec Mt'!$E488</f>
        <v>0</v>
      </c>
      <c r="P488" s="10">
        <f>'prov lvl hist forec Mt'!P488*'city lvl hist forec Mt'!$E488</f>
        <v>0</v>
      </c>
      <c r="Q488" s="10">
        <f>'prov lvl hist forec Mt'!Q488*'city lvl hist forec Mt'!$E488</f>
        <v>0</v>
      </c>
      <c r="R488" s="10">
        <f>'prov lvl hist forec Mt'!R488*'city lvl hist forec Mt'!$E488</f>
        <v>0</v>
      </c>
      <c r="S488" s="10">
        <f>'prov lvl hist forec Mt'!S488*'city lvl hist forec Mt'!$E488</f>
        <v>0</v>
      </c>
      <c r="T488" s="10">
        <f>'prov lvl hist forec Mt'!T488*'city lvl hist forec Mt'!$E488</f>
        <v>0</v>
      </c>
      <c r="U488" s="10">
        <f>'prov lvl hist forec Mt'!U488*'city lvl hist forec Mt'!$E488</f>
        <v>0</v>
      </c>
    </row>
    <row r="489" spans="1:21" x14ac:dyDescent="0.25">
      <c r="A489" t="s">
        <v>1519</v>
      </c>
      <c r="B489" t="s">
        <v>1520</v>
      </c>
      <c r="C489" t="s">
        <v>1521</v>
      </c>
      <c r="D489" t="s">
        <v>63</v>
      </c>
      <c r="E489" s="5">
        <v>7.8039834406147757E-2</v>
      </c>
      <c r="F489" s="10">
        <f>'prov lvl hist forec Mt'!F489*'city lvl hist forec Mt'!$E489</f>
        <v>0</v>
      </c>
      <c r="G489" s="10">
        <f>'prov lvl hist forec Mt'!G489*'city lvl hist forec Mt'!$E489</f>
        <v>0</v>
      </c>
      <c r="H489" s="10">
        <f>'prov lvl hist forec Mt'!H489*'city lvl hist forec Mt'!$E489</f>
        <v>0</v>
      </c>
      <c r="I489" s="10">
        <f>'prov lvl hist forec Mt'!I489*'city lvl hist forec Mt'!$E489</f>
        <v>0</v>
      </c>
      <c r="J489" s="10">
        <f>'prov lvl hist forec Mt'!J489*'city lvl hist forec Mt'!$E489</f>
        <v>0</v>
      </c>
      <c r="K489" s="10">
        <f>'prov lvl hist forec Mt'!K489*'city lvl hist forec Mt'!$E489</f>
        <v>0</v>
      </c>
      <c r="L489" s="10">
        <f>'prov lvl hist forec Mt'!L489*'city lvl hist forec Mt'!$E489</f>
        <v>0</v>
      </c>
      <c r="M489" s="10">
        <f>'prov lvl hist forec Mt'!M489*'city lvl hist forec Mt'!$E489</f>
        <v>0</v>
      </c>
      <c r="N489" s="10">
        <f>'prov lvl hist forec Mt'!N489*'city lvl hist forec Mt'!$E489</f>
        <v>0</v>
      </c>
      <c r="O489" s="10">
        <f>'prov lvl hist forec Mt'!O489*'city lvl hist forec Mt'!$E489</f>
        <v>0</v>
      </c>
      <c r="P489" s="10">
        <f>'prov lvl hist forec Mt'!P489*'city lvl hist forec Mt'!$E489</f>
        <v>0</v>
      </c>
      <c r="Q489" s="10">
        <f>'prov lvl hist forec Mt'!Q489*'city lvl hist forec Mt'!$E489</f>
        <v>0</v>
      </c>
      <c r="R489" s="10">
        <f>'prov lvl hist forec Mt'!R489*'city lvl hist forec Mt'!$E489</f>
        <v>0</v>
      </c>
      <c r="S489" s="10">
        <f>'prov lvl hist forec Mt'!S489*'city lvl hist forec Mt'!$E489</f>
        <v>0</v>
      </c>
      <c r="T489" s="10">
        <f>'prov lvl hist forec Mt'!T489*'city lvl hist forec Mt'!$E489</f>
        <v>0</v>
      </c>
      <c r="U489" s="10">
        <f>'prov lvl hist forec Mt'!U489*'city lvl hist forec Mt'!$E489</f>
        <v>0</v>
      </c>
    </row>
    <row r="490" spans="1:21" x14ac:dyDescent="0.25">
      <c r="A490" t="s">
        <v>1522</v>
      </c>
      <c r="B490" t="s">
        <v>1523</v>
      </c>
      <c r="C490" t="s">
        <v>1524</v>
      </c>
      <c r="D490" t="s">
        <v>54</v>
      </c>
      <c r="E490" s="5">
        <v>3.0473303115912394E-2</v>
      </c>
      <c r="F490" s="10">
        <f>'prov lvl hist forec Mt'!F490*'city lvl hist forec Mt'!$E490</f>
        <v>0.40144585997198762</v>
      </c>
      <c r="G490" s="10">
        <f>'prov lvl hist forec Mt'!G490*'city lvl hist forec Mt'!$E490</f>
        <v>0.3396937059701865</v>
      </c>
      <c r="H490" s="10">
        <f>'prov lvl hist forec Mt'!H490*'city lvl hist forec Mt'!$E490</f>
        <v>0.38361274261343364</v>
      </c>
      <c r="I490" s="10">
        <f>'prov lvl hist forec Mt'!I490*'city lvl hist forec Mt'!$E490</f>
        <v>0.35067984140337122</v>
      </c>
      <c r="J490" s="10">
        <f>'prov lvl hist forec Mt'!J490*'city lvl hist forec Mt'!$E490</f>
        <v>0.38997817299658266</v>
      </c>
      <c r="K490" s="10">
        <f>'prov lvl hist forec Mt'!K490*'city lvl hist forec Mt'!$E490</f>
        <v>0.39966034156540819</v>
      </c>
      <c r="L490" s="10">
        <f>'prov lvl hist forec Mt'!L490*'city lvl hist forec Mt'!$E490</f>
        <v>0.40958289381385055</v>
      </c>
      <c r="M490" s="10">
        <f>'prov lvl hist forec Mt'!M490*'city lvl hist forec Mt'!$E490</f>
        <v>0.41975179785876443</v>
      </c>
      <c r="N490" s="10">
        <f>'prov lvl hist forec Mt'!N490*'city lvl hist forec Mt'!$E490</f>
        <v>0.43017316999020361</v>
      </c>
      <c r="O490" s="10">
        <f>'prov lvl hist forec Mt'!O490*'city lvl hist forec Mt'!$E490</f>
        <v>0.44085327835018528</v>
      </c>
      <c r="P490" s="10">
        <f>'prov lvl hist forec Mt'!P490*'city lvl hist forec Mt'!$E490</f>
        <v>0.45179854670278935</v>
      </c>
      <c r="Q490" s="10">
        <f>'prov lvl hist forec Mt'!Q490*'city lvl hist forec Mt'!$E490</f>
        <v>0.46301555829785929</v>
      </c>
      <c r="R490" s="10">
        <f>'prov lvl hist forec Mt'!R490*'city lvl hist forec Mt'!$E490</f>
        <v>0.47451105983062847</v>
      </c>
      <c r="S490" s="10">
        <f>'prov lvl hist forec Mt'!S490*'city lvl hist forec Mt'!$E490</f>
        <v>0.48629196549965537</v>
      </c>
      <c r="T490" s="10">
        <f>'prov lvl hist forec Mt'!T490*'city lvl hist forec Mt'!$E490</f>
        <v>0.49836536116550567</v>
      </c>
      <c r="U490" s="10">
        <f>'prov lvl hist forec Mt'!U490*'city lvl hist forec Mt'!$E490</f>
        <v>0.51073850861268422</v>
      </c>
    </row>
    <row r="491" spans="1:21" x14ac:dyDescent="0.25">
      <c r="A491" t="s">
        <v>1525</v>
      </c>
      <c r="B491" t="s">
        <v>1526</v>
      </c>
      <c r="C491" t="s">
        <v>1527</v>
      </c>
      <c r="D491" t="s">
        <v>48</v>
      </c>
      <c r="E491" s="5">
        <v>2.744443468944795E-2</v>
      </c>
      <c r="F491" s="10">
        <f>'prov lvl hist forec Mt'!F491*'city lvl hist forec Mt'!$E491</f>
        <v>0.44085255851557342</v>
      </c>
      <c r="G491" s="10">
        <f>'prov lvl hist forec Mt'!G491*'city lvl hist forec Mt'!$E491</f>
        <v>0.43134949157513863</v>
      </c>
      <c r="H491" s="10">
        <f>'prov lvl hist forec Mt'!H491*'city lvl hist forec Mt'!$E491</f>
        <v>0.44445297522226623</v>
      </c>
      <c r="I491" s="10">
        <f>'prov lvl hist forec Mt'!I491*'city lvl hist forec Mt'!$E491</f>
        <v>0.37952973977407323</v>
      </c>
      <c r="J491" s="10">
        <f>'prov lvl hist forec Mt'!J491*'city lvl hist forec Mt'!$E491</f>
        <v>0.42206108546945031</v>
      </c>
      <c r="K491" s="10">
        <f>'prov lvl hist forec Mt'!K491*'city lvl hist forec Mt'!$E491</f>
        <v>0.43253979135305487</v>
      </c>
      <c r="L491" s="10">
        <f>'prov lvl hist forec Mt'!L491*'city lvl hist forec Mt'!$E491</f>
        <v>0.44327865691679919</v>
      </c>
      <c r="M491" s="10">
        <f>'prov lvl hist forec Mt'!M491*'city lvl hist forec Mt'!$E491</f>
        <v>0.45428414126545441</v>
      </c>
      <c r="N491" s="10">
        <f>'prov lvl hist forec Mt'!N491*'city lvl hist forec Mt'!$E491</f>
        <v>0.4655628638669751</v>
      </c>
      <c r="O491" s="10">
        <f>'prov lvl hist forec Mt'!O491*'city lvl hist forec Mt'!$E491</f>
        <v>0.47712160853390989</v>
      </c>
      <c r="P491" s="10">
        <f>'prov lvl hist forec Mt'!P491*'city lvl hist forec Mt'!$E491</f>
        <v>0.48896732750366101</v>
      </c>
      <c r="Q491" s="10">
        <f>'prov lvl hist forec Mt'!Q491*'city lvl hist forec Mt'!$E491</f>
        <v>0.50110714562004599</v>
      </c>
      <c r="R491" s="10">
        <f>'prov lvl hist forec Mt'!R491*'city lvl hist forec Mt'!$E491</f>
        <v>0.51354836461867637</v>
      </c>
      <c r="S491" s="10">
        <f>'prov lvl hist forec Mt'!S491*'city lvl hist forec Mt'!$E491</f>
        <v>0.52629846751873366</v>
      </c>
      <c r="T491" s="10">
        <f>'prov lvl hist forec Mt'!T491*'city lvl hist forec Mt'!$E491</f>
        <v>0.53936512312377838</v>
      </c>
      <c r="U491" s="10">
        <f>'prov lvl hist forec Mt'!U491*'city lvl hist forec Mt'!$E491</f>
        <v>0.55275619063430681</v>
      </c>
    </row>
    <row r="492" spans="1:21" x14ac:dyDescent="0.25">
      <c r="A492" t="s">
        <v>1528</v>
      </c>
      <c r="B492" t="s">
        <v>1529</v>
      </c>
      <c r="C492" t="s">
        <v>1530</v>
      </c>
      <c r="D492" t="s">
        <v>41</v>
      </c>
      <c r="E492" s="5">
        <v>3.0999547694250916E-2</v>
      </c>
      <c r="F492" s="10">
        <f>'prov lvl hist forec Mt'!F492*'city lvl hist forec Mt'!$E492</f>
        <v>0.31546091044849195</v>
      </c>
      <c r="G492" s="10">
        <f>'prov lvl hist forec Mt'!G492*'city lvl hist forec Mt'!$E492</f>
        <v>0.3696607439958981</v>
      </c>
      <c r="H492" s="10">
        <f>'prov lvl hist forec Mt'!H492*'city lvl hist forec Mt'!$E492</f>
        <v>0.44745290985323849</v>
      </c>
      <c r="I492" s="10">
        <f>'prov lvl hist forec Mt'!I492*'city lvl hist forec Mt'!$E492</f>
        <v>0.40300445894307629</v>
      </c>
      <c r="J492" s="10">
        <f>'prov lvl hist forec Mt'!J492*'city lvl hist forec Mt'!$E492</f>
        <v>0.44816645855419945</v>
      </c>
      <c r="K492" s="10">
        <f>'prov lvl hist forec Mt'!K492*'city lvl hist forec Mt'!$E492</f>
        <v>0.45929329461600471</v>
      </c>
      <c r="L492" s="10">
        <f>'prov lvl hist forec Mt'!L492*'city lvl hist forec Mt'!$E492</f>
        <v>0.47069638178581502</v>
      </c>
      <c r="M492" s="10">
        <f>'prov lvl hist forec Mt'!M492*'city lvl hist forec Mt'!$E492</f>
        <v>0.48238257867772794</v>
      </c>
      <c r="N492" s="10">
        <f>'prov lvl hist forec Mt'!N492*'city lvl hist forec Mt'!$E492</f>
        <v>0.49435891418782696</v>
      </c>
      <c r="O492" s="10">
        <f>'prov lvl hist forec Mt'!O492*'city lvl hist forec Mt'!$E492</f>
        <v>0.5066325917218516</v>
      </c>
      <c r="P492" s="10">
        <f>'prov lvl hist forec Mt'!P492*'city lvl hist forec Mt'!$E492</f>
        <v>0.51921099352782885</v>
      </c>
      <c r="Q492" s="10">
        <f>'prov lvl hist forec Mt'!Q492*'city lvl hist forec Mt'!$E492</f>
        <v>0.53210168513627409</v>
      </c>
      <c r="R492" s="10">
        <f>'prov lvl hist forec Mt'!R492*'city lvl hist forec Mt'!$E492</f>
        <v>0.54531241991062951</v>
      </c>
      <c r="S492" s="10">
        <f>'prov lvl hist forec Mt'!S492*'city lvl hist forec Mt'!$E492</f>
        <v>0.55885114371067968</v>
      </c>
      <c r="T492" s="10">
        <f>'prov lvl hist forec Mt'!T492*'city lvl hist forec Mt'!$E492</f>
        <v>0.57272599967174698</v>
      </c>
      <c r="U492" s="10">
        <f>'prov lvl hist forec Mt'!U492*'city lvl hist forec Mt'!$E492</f>
        <v>0.58694533310254271</v>
      </c>
    </row>
    <row r="493" spans="1:21" x14ac:dyDescent="0.25">
      <c r="A493" t="s">
        <v>1531</v>
      </c>
      <c r="B493" t="s">
        <v>1532</v>
      </c>
      <c r="C493" t="s">
        <v>1533</v>
      </c>
      <c r="D493" t="s">
        <v>41</v>
      </c>
      <c r="E493" s="5">
        <v>0.19240298381761656</v>
      </c>
      <c r="F493" s="10">
        <f>'prov lvl hist forec Mt'!F493*'city lvl hist forec Mt'!$E493</f>
        <v>1.9579518077732538</v>
      </c>
      <c r="G493" s="10">
        <f>'prov lvl hist forec Mt'!G493*'city lvl hist forec Mt'!$E493</f>
        <v>2.2943505771937858</v>
      </c>
      <c r="H493" s="10">
        <f>'prov lvl hist forec Mt'!H493*'city lvl hist forec Mt'!$E493</f>
        <v>2.7771784228195147</v>
      </c>
      <c r="I493" s="10">
        <f>'prov lvl hist forec Mt'!I493*'city lvl hist forec Mt'!$E493</f>
        <v>2.5013029595535752</v>
      </c>
      <c r="J493" s="10">
        <f>'prov lvl hist forec Mt'!J493*'city lvl hist forec Mt'!$E493</f>
        <v>2.7816071616036466</v>
      </c>
      <c r="K493" s="10">
        <f>'prov lvl hist forec Mt'!K493*'city lvl hist forec Mt'!$E493</f>
        <v>2.8506674098322948</v>
      </c>
      <c r="L493" s="10">
        <f>'prov lvl hist forec Mt'!L493*'city lvl hist forec Mt'!$E493</f>
        <v>2.9214422488023093</v>
      </c>
      <c r="M493" s="10">
        <f>'prov lvl hist forec Mt'!M493*'city lvl hist forec Mt'!$E493</f>
        <v>2.9939742474514763</v>
      </c>
      <c r="N493" s="10">
        <f>'prov lvl hist forec Mt'!N493*'city lvl hist forec Mt'!$E493</f>
        <v>3.0683070315963001</v>
      </c>
      <c r="O493" s="10">
        <f>'prov lvl hist forec Mt'!O493*'city lvl hist forec Mt'!$E493</f>
        <v>3.1444853101716208</v>
      </c>
      <c r="P493" s="10">
        <f>'prov lvl hist forec Mt'!P493*'city lvl hist forec Mt'!$E493</f>
        <v>3.2225549021216917</v>
      </c>
      <c r="Q493" s="10">
        <f>'prov lvl hist forec Mt'!Q493*'city lvl hist forec Mt'!$E493</f>
        <v>3.3025627639589001</v>
      </c>
      <c r="R493" s="10">
        <f>'prov lvl hist forec Mt'!R493*'city lvl hist forec Mt'!$E493</f>
        <v>3.3845570180066944</v>
      </c>
      <c r="S493" s="10">
        <f>'prov lvl hist forec Mt'!S493*'city lvl hist forec Mt'!$E493</f>
        <v>3.468586981343718</v>
      </c>
      <c r="T493" s="10">
        <f>'prov lvl hist forec Mt'!T493*'city lvl hist forec Mt'!$E493</f>
        <v>3.5547031954665482</v>
      </c>
      <c r="U493" s="10">
        <f>'prov lvl hist forec Mt'!U493*'city lvl hist forec Mt'!$E493</f>
        <v>3.642957456688884</v>
      </c>
    </row>
    <row r="494" spans="1:21" x14ac:dyDescent="0.25">
      <c r="A494" t="s">
        <v>1534</v>
      </c>
      <c r="B494" t="s">
        <v>1532</v>
      </c>
      <c r="C494" t="s">
        <v>1535</v>
      </c>
      <c r="D494" t="s">
        <v>43</v>
      </c>
      <c r="E494" s="5">
        <v>0.35083182075510239</v>
      </c>
      <c r="F494" s="10">
        <f>'prov lvl hist forec Mt'!F494*'city lvl hist forec Mt'!$E494</f>
        <v>3.5754468149431142</v>
      </c>
      <c r="G494" s="10">
        <f>'prov lvl hist forec Mt'!G494*'city lvl hist forec Mt'!$E494</f>
        <v>3.8862343544427267</v>
      </c>
      <c r="H494" s="10">
        <f>'prov lvl hist forec Mt'!H494*'city lvl hist forec Mt'!$E494</f>
        <v>4.5775316671243385</v>
      </c>
      <c r="I494" s="10">
        <f>'prov lvl hist forec Mt'!I494*'city lvl hist forec Mt'!$E494</f>
        <v>3.4262924307789353</v>
      </c>
      <c r="J494" s="10">
        <f>'prov lvl hist forec Mt'!J494*'city lvl hist forec Mt'!$E494</f>
        <v>3.8102539825499768</v>
      </c>
      <c r="K494" s="10">
        <f>'prov lvl hist forec Mt'!K494*'city lvl hist forec Mt'!$E494</f>
        <v>3.9048529214229255</v>
      </c>
      <c r="L494" s="10">
        <f>'prov lvl hist forec Mt'!L494*'city lvl hist forec Mt'!$E494</f>
        <v>4.0018005119282503</v>
      </c>
      <c r="M494" s="10">
        <f>'prov lvl hist forec Mt'!M494*'city lvl hist forec Mt'!$E494</f>
        <v>4.1011550651269015</v>
      </c>
      <c r="N494" s="10">
        <f>'prov lvl hist forec Mt'!N494*'city lvl hist forec Mt'!$E494</f>
        <v>4.2029763397955202</v>
      </c>
      <c r="O494" s="10">
        <f>'prov lvl hist forec Mt'!O494*'city lvl hist forec Mt'!$E494</f>
        <v>4.3073255783695528</v>
      </c>
      <c r="P494" s="10">
        <f>'prov lvl hist forec Mt'!P494*'city lvl hist forec Mt'!$E494</f>
        <v>4.4142655437787282</v>
      </c>
      <c r="Q494" s="10">
        <f>'prov lvl hist forec Mt'!Q494*'city lvl hist forec Mt'!$E494</f>
        <v>4.5238605571970778</v>
      </c>
      <c r="R494" s="10">
        <f>'prov lvl hist forec Mt'!R494*'city lvl hist forec Mt'!$E494</f>
        <v>4.6361765367301864</v>
      </c>
      <c r="S494" s="10">
        <f>'prov lvl hist forec Mt'!S494*'city lvl hist forec Mt'!$E494</f>
        <v>4.7512810370629497</v>
      </c>
      <c r="T494" s="10">
        <f>'prov lvl hist forec Mt'!T494*'city lvl hist forec Mt'!$E494</f>
        <v>4.8692432900916875</v>
      </c>
      <c r="U494" s="10">
        <f>'prov lvl hist forec Mt'!U494*'city lvl hist forec Mt'!$E494</f>
        <v>4.9901342465650478</v>
      </c>
    </row>
    <row r="495" spans="1:21" x14ac:dyDescent="0.25">
      <c r="A495" t="s">
        <v>1536</v>
      </c>
      <c r="B495" t="s">
        <v>1537</v>
      </c>
      <c r="C495" t="s">
        <v>1538</v>
      </c>
      <c r="D495" t="s">
        <v>60</v>
      </c>
      <c r="E495" s="5">
        <v>0</v>
      </c>
      <c r="F495" s="10">
        <f>'prov lvl hist forec Mt'!F495*'city lvl hist forec Mt'!$E495</f>
        <v>0</v>
      </c>
      <c r="G495" s="10">
        <f>'prov lvl hist forec Mt'!G495*'city lvl hist forec Mt'!$E495</f>
        <v>0</v>
      </c>
      <c r="H495" s="10">
        <f>'prov lvl hist forec Mt'!H495*'city lvl hist forec Mt'!$E495</f>
        <v>0</v>
      </c>
      <c r="I495" s="10">
        <f>'prov lvl hist forec Mt'!I495*'city lvl hist forec Mt'!$E495</f>
        <v>0</v>
      </c>
      <c r="J495" s="10">
        <f>'prov lvl hist forec Mt'!J495*'city lvl hist forec Mt'!$E495</f>
        <v>0</v>
      </c>
      <c r="K495" s="10">
        <f>'prov lvl hist forec Mt'!K495*'city lvl hist forec Mt'!$E495</f>
        <v>0</v>
      </c>
      <c r="L495" s="10">
        <f>'prov lvl hist forec Mt'!L495*'city lvl hist forec Mt'!$E495</f>
        <v>0</v>
      </c>
      <c r="M495" s="10">
        <f>'prov lvl hist forec Mt'!M495*'city lvl hist forec Mt'!$E495</f>
        <v>0</v>
      </c>
      <c r="N495" s="10">
        <f>'prov lvl hist forec Mt'!N495*'city lvl hist forec Mt'!$E495</f>
        <v>0</v>
      </c>
      <c r="O495" s="10">
        <f>'prov lvl hist forec Mt'!O495*'city lvl hist forec Mt'!$E495</f>
        <v>0</v>
      </c>
      <c r="P495" s="10">
        <f>'prov lvl hist forec Mt'!P495*'city lvl hist forec Mt'!$E495</f>
        <v>0</v>
      </c>
      <c r="Q495" s="10">
        <f>'prov lvl hist forec Mt'!Q495*'city lvl hist forec Mt'!$E495</f>
        <v>0</v>
      </c>
      <c r="R495" s="10">
        <f>'prov lvl hist forec Mt'!R495*'city lvl hist forec Mt'!$E495</f>
        <v>0</v>
      </c>
      <c r="S495" s="10">
        <f>'prov lvl hist forec Mt'!S495*'city lvl hist forec Mt'!$E495</f>
        <v>0</v>
      </c>
      <c r="T495" s="10">
        <f>'prov lvl hist forec Mt'!T495*'city lvl hist forec Mt'!$E495</f>
        <v>0</v>
      </c>
      <c r="U495" s="10">
        <f>'prov lvl hist forec Mt'!U495*'city lvl hist forec Mt'!$E495</f>
        <v>0</v>
      </c>
    </row>
    <row r="496" spans="1:21" x14ac:dyDescent="0.25">
      <c r="A496" t="s">
        <v>1539</v>
      </c>
      <c r="B496" t="s">
        <v>1540</v>
      </c>
      <c r="C496" t="s">
        <v>1541</v>
      </c>
      <c r="D496" t="s">
        <v>46</v>
      </c>
      <c r="E496" s="5">
        <v>3.7794667796136397E-2</v>
      </c>
      <c r="F496" s="10">
        <f>'prov lvl hist forec Mt'!F496*'city lvl hist forec Mt'!$E496</f>
        <v>0.92645271618362213</v>
      </c>
      <c r="G496" s="10">
        <f>'prov lvl hist forec Mt'!G496*'city lvl hist forec Mt'!$E496</f>
        <v>0.92742049967603857</v>
      </c>
      <c r="H496" s="10">
        <f>'prov lvl hist forec Mt'!H496*'city lvl hist forec Mt'!$E496</f>
        <v>0.90441894112917154</v>
      </c>
      <c r="I496" s="10">
        <f>'prov lvl hist forec Mt'!I496*'city lvl hist forec Mt'!$E496</f>
        <v>0.98205014307672667</v>
      </c>
      <c r="J496" s="10">
        <f>'prov lvl hist forec Mt'!J496*'city lvl hist forec Mt'!$E496</f>
        <v>1.092101898573554</v>
      </c>
      <c r="K496" s="10">
        <f>'prov lvl hist forec Mt'!K496*'city lvl hist forec Mt'!$E496</f>
        <v>1.1192160177948269</v>
      </c>
      <c r="L496" s="10">
        <f>'prov lvl hist forec Mt'!L496*'city lvl hist forec Mt'!$E496</f>
        <v>1.1470033118014433</v>
      </c>
      <c r="M496" s="10">
        <f>'prov lvl hist forec Mt'!M496*'city lvl hist forec Mt'!$E496</f>
        <v>1.17548049381532</v>
      </c>
      <c r="N496" s="10">
        <f>'prov lvl hist forec Mt'!N496*'city lvl hist forec Mt'!$E496</f>
        <v>1.2046646920052684</v>
      </c>
      <c r="O496" s="10">
        <f>'prov lvl hist forec Mt'!O496*'city lvl hist forec Mt'!$E496</f>
        <v>1.2345734597890734</v>
      </c>
      <c r="P496" s="10">
        <f>'prov lvl hist forec Mt'!P496*'city lvl hist forec Mt'!$E496</f>
        <v>1.2652247863913464</v>
      </c>
      <c r="Q496" s="10">
        <f>'prov lvl hist forec Mt'!Q496*'city lvl hist forec Mt'!$E496</f>
        <v>1.2966371076635028</v>
      </c>
      <c r="R496" s="10">
        <f>'prov lvl hist forec Mt'!R496*'city lvl hist forec Mt'!$E496</f>
        <v>1.3288293171723731</v>
      </c>
      <c r="S496" s="10">
        <f>'prov lvl hist forec Mt'!S496*'city lvl hist forec Mt'!$E496</f>
        <v>1.3618207775641142</v>
      </c>
      <c r="T496" s="10">
        <f>'prov lvl hist forec Mt'!T496*'city lvl hist forec Mt'!$E496</f>
        <v>1.3956313322102594</v>
      </c>
      <c r="U496" s="10">
        <f>'prov lvl hist forec Mt'!U496*'city lvl hist forec Mt'!$E496</f>
        <v>1.4302813171429101</v>
      </c>
    </row>
    <row r="497" spans="1:21" x14ac:dyDescent="0.25">
      <c r="A497" t="s">
        <v>1542</v>
      </c>
      <c r="B497" t="s">
        <v>1543</v>
      </c>
      <c r="C497" t="s">
        <v>1544</v>
      </c>
      <c r="D497" t="s">
        <v>41</v>
      </c>
      <c r="E497" s="5">
        <v>0</v>
      </c>
      <c r="F497" s="10">
        <f>'prov lvl hist forec Mt'!F497*'city lvl hist forec Mt'!$E497</f>
        <v>0</v>
      </c>
      <c r="G497" s="10">
        <f>'prov lvl hist forec Mt'!G497*'city lvl hist forec Mt'!$E497</f>
        <v>0</v>
      </c>
      <c r="H497" s="10">
        <f>'prov lvl hist forec Mt'!H497*'city lvl hist forec Mt'!$E497</f>
        <v>0</v>
      </c>
      <c r="I497" s="10">
        <f>'prov lvl hist forec Mt'!I497*'city lvl hist forec Mt'!$E497</f>
        <v>0</v>
      </c>
      <c r="J497" s="10">
        <f>'prov lvl hist forec Mt'!J497*'city lvl hist forec Mt'!$E497</f>
        <v>0</v>
      </c>
      <c r="K497" s="10">
        <f>'prov lvl hist forec Mt'!K497*'city lvl hist forec Mt'!$E497</f>
        <v>0</v>
      </c>
      <c r="L497" s="10">
        <f>'prov lvl hist forec Mt'!L497*'city lvl hist forec Mt'!$E497</f>
        <v>0</v>
      </c>
      <c r="M497" s="10">
        <f>'prov lvl hist forec Mt'!M497*'city lvl hist forec Mt'!$E497</f>
        <v>0</v>
      </c>
      <c r="N497" s="10">
        <f>'prov lvl hist forec Mt'!N497*'city lvl hist forec Mt'!$E497</f>
        <v>0</v>
      </c>
      <c r="O497" s="10">
        <f>'prov lvl hist forec Mt'!O497*'city lvl hist forec Mt'!$E497</f>
        <v>0</v>
      </c>
      <c r="P497" s="10">
        <f>'prov lvl hist forec Mt'!P497*'city lvl hist forec Mt'!$E497</f>
        <v>0</v>
      </c>
      <c r="Q497" s="10">
        <f>'prov lvl hist forec Mt'!Q497*'city lvl hist forec Mt'!$E497</f>
        <v>0</v>
      </c>
      <c r="R497" s="10">
        <f>'prov lvl hist forec Mt'!R497*'city lvl hist forec Mt'!$E497</f>
        <v>0</v>
      </c>
      <c r="S497" s="10">
        <f>'prov lvl hist forec Mt'!S497*'city lvl hist forec Mt'!$E497</f>
        <v>0</v>
      </c>
      <c r="T497" s="10">
        <f>'prov lvl hist forec Mt'!T497*'city lvl hist forec Mt'!$E497</f>
        <v>0</v>
      </c>
      <c r="U497" s="10">
        <f>'prov lvl hist forec Mt'!U497*'city lvl hist forec Mt'!$E497</f>
        <v>0</v>
      </c>
    </row>
    <row r="498" spans="1:21" x14ac:dyDescent="0.25">
      <c r="A498" t="s">
        <v>1545</v>
      </c>
      <c r="B498" t="s">
        <v>1546</v>
      </c>
      <c r="C498" t="s">
        <v>1547</v>
      </c>
      <c r="D498" t="s">
        <v>50</v>
      </c>
      <c r="E498" s="5">
        <v>0</v>
      </c>
      <c r="F498" s="10">
        <f>'prov lvl hist forec Mt'!F498*'city lvl hist forec Mt'!$E498</f>
        <v>0</v>
      </c>
      <c r="G498" s="10">
        <f>'prov lvl hist forec Mt'!G498*'city lvl hist forec Mt'!$E498</f>
        <v>0</v>
      </c>
      <c r="H498" s="10">
        <f>'prov lvl hist forec Mt'!H498*'city lvl hist forec Mt'!$E498</f>
        <v>0</v>
      </c>
      <c r="I498" s="10">
        <f>'prov lvl hist forec Mt'!I498*'city lvl hist forec Mt'!$E498</f>
        <v>0</v>
      </c>
      <c r="J498" s="10">
        <f>'prov lvl hist forec Mt'!J498*'city lvl hist forec Mt'!$E498</f>
        <v>0</v>
      </c>
      <c r="K498" s="10">
        <f>'prov lvl hist forec Mt'!K498*'city lvl hist forec Mt'!$E498</f>
        <v>0</v>
      </c>
      <c r="L498" s="10">
        <f>'prov lvl hist forec Mt'!L498*'city lvl hist forec Mt'!$E498</f>
        <v>0</v>
      </c>
      <c r="M498" s="10">
        <f>'prov lvl hist forec Mt'!M498*'city lvl hist forec Mt'!$E498</f>
        <v>0</v>
      </c>
      <c r="N498" s="10">
        <f>'prov lvl hist forec Mt'!N498*'city lvl hist forec Mt'!$E498</f>
        <v>0</v>
      </c>
      <c r="O498" s="10">
        <f>'prov lvl hist forec Mt'!O498*'city lvl hist forec Mt'!$E498</f>
        <v>0</v>
      </c>
      <c r="P498" s="10">
        <f>'prov lvl hist forec Mt'!P498*'city lvl hist forec Mt'!$E498</f>
        <v>0</v>
      </c>
      <c r="Q498" s="10">
        <f>'prov lvl hist forec Mt'!Q498*'city lvl hist forec Mt'!$E498</f>
        <v>0</v>
      </c>
      <c r="R498" s="10">
        <f>'prov lvl hist forec Mt'!R498*'city lvl hist forec Mt'!$E498</f>
        <v>0</v>
      </c>
      <c r="S498" s="10">
        <f>'prov lvl hist forec Mt'!S498*'city lvl hist forec Mt'!$E498</f>
        <v>0</v>
      </c>
      <c r="T498" s="10">
        <f>'prov lvl hist forec Mt'!T498*'city lvl hist forec Mt'!$E498</f>
        <v>0</v>
      </c>
      <c r="U498" s="10">
        <f>'prov lvl hist forec Mt'!U498*'city lvl hist forec Mt'!$E498</f>
        <v>0</v>
      </c>
    </row>
    <row r="499" spans="1:21" x14ac:dyDescent="0.25">
      <c r="A499" t="s">
        <v>1548</v>
      </c>
      <c r="B499" t="s">
        <v>1549</v>
      </c>
      <c r="C499" t="s">
        <v>1550</v>
      </c>
      <c r="D499" t="s">
        <v>41</v>
      </c>
      <c r="E499" s="5">
        <v>0</v>
      </c>
      <c r="F499" s="10">
        <f>'prov lvl hist forec Mt'!F499*'city lvl hist forec Mt'!$E499</f>
        <v>0</v>
      </c>
      <c r="G499" s="10">
        <f>'prov lvl hist forec Mt'!G499*'city lvl hist forec Mt'!$E499</f>
        <v>0</v>
      </c>
      <c r="H499" s="10">
        <f>'prov lvl hist forec Mt'!H499*'city lvl hist forec Mt'!$E499</f>
        <v>0</v>
      </c>
      <c r="I499" s="10">
        <f>'prov lvl hist forec Mt'!I499*'city lvl hist forec Mt'!$E499</f>
        <v>0</v>
      </c>
      <c r="J499" s="10">
        <f>'prov lvl hist forec Mt'!J499*'city lvl hist forec Mt'!$E499</f>
        <v>0</v>
      </c>
      <c r="K499" s="10">
        <f>'prov lvl hist forec Mt'!K499*'city lvl hist forec Mt'!$E499</f>
        <v>0</v>
      </c>
      <c r="L499" s="10">
        <f>'prov lvl hist forec Mt'!L499*'city lvl hist forec Mt'!$E499</f>
        <v>0</v>
      </c>
      <c r="M499" s="10">
        <f>'prov lvl hist forec Mt'!M499*'city lvl hist forec Mt'!$E499</f>
        <v>0</v>
      </c>
      <c r="N499" s="10">
        <f>'prov lvl hist forec Mt'!N499*'city lvl hist forec Mt'!$E499</f>
        <v>0</v>
      </c>
      <c r="O499" s="10">
        <f>'prov lvl hist forec Mt'!O499*'city lvl hist forec Mt'!$E499</f>
        <v>0</v>
      </c>
      <c r="P499" s="10">
        <f>'prov lvl hist forec Mt'!P499*'city lvl hist forec Mt'!$E499</f>
        <v>0</v>
      </c>
      <c r="Q499" s="10">
        <f>'prov lvl hist forec Mt'!Q499*'city lvl hist forec Mt'!$E499</f>
        <v>0</v>
      </c>
      <c r="R499" s="10">
        <f>'prov lvl hist forec Mt'!R499*'city lvl hist forec Mt'!$E499</f>
        <v>0</v>
      </c>
      <c r="S499" s="10">
        <f>'prov lvl hist forec Mt'!S499*'city lvl hist forec Mt'!$E499</f>
        <v>0</v>
      </c>
      <c r="T499" s="10">
        <f>'prov lvl hist forec Mt'!T499*'city lvl hist forec Mt'!$E499</f>
        <v>0</v>
      </c>
      <c r="U499" s="10">
        <f>'prov lvl hist forec Mt'!U499*'city lvl hist forec Mt'!$E499</f>
        <v>0</v>
      </c>
    </row>
    <row r="500" spans="1:21" x14ac:dyDescent="0.25">
      <c r="A500" t="s">
        <v>1551</v>
      </c>
      <c r="B500" t="s">
        <v>1552</v>
      </c>
      <c r="C500" t="s">
        <v>1553</v>
      </c>
      <c r="D500" t="s">
        <v>38</v>
      </c>
      <c r="E500" s="5">
        <v>0.23562149151204351</v>
      </c>
      <c r="F500" s="10">
        <f>'prov lvl hist forec Mt'!F500*'city lvl hist forec Mt'!$E500</f>
        <v>3.7695146408305904</v>
      </c>
      <c r="G500" s="10">
        <f>'prov lvl hist forec Mt'!G500*'city lvl hist forec Mt'!$E500</f>
        <v>4.428481413370239</v>
      </c>
      <c r="H500" s="10">
        <f>'prov lvl hist forec Mt'!H500*'city lvl hist forec Mt'!$E500</f>
        <v>5.1332156808439464</v>
      </c>
      <c r="I500" s="10">
        <f>'prov lvl hist forec Mt'!I500*'city lvl hist forec Mt'!$E500</f>
        <v>5.2010082673907876</v>
      </c>
      <c r="J500" s="10">
        <f>'prov lvl hist forec Mt'!J500*'city lvl hist forec Mt'!$E500</f>
        <v>5.7838502884576783</v>
      </c>
      <c r="K500" s="10">
        <f>'prov lvl hist forec Mt'!K500*'city lvl hist forec Mt'!$E500</f>
        <v>5.9274486161266164</v>
      </c>
      <c r="L500" s="10">
        <f>'prov lvl hist forec Mt'!L500*'city lvl hist forec Mt'!$E500</f>
        <v>6.0746121259287218</v>
      </c>
      <c r="M500" s="10">
        <f>'prov lvl hist forec Mt'!M500*'city lvl hist forec Mt'!$E500</f>
        <v>6.2254293322906511</v>
      </c>
      <c r="N500" s="10">
        <f>'prov lvl hist forec Mt'!N500*'city lvl hist forec Mt'!$E500</f>
        <v>6.3799909472276939</v>
      </c>
      <c r="O500" s="10">
        <f>'prov lvl hist forec Mt'!O500*'city lvl hist forec Mt'!$E500</f>
        <v>6.5383899349043224</v>
      </c>
      <c r="P500" s="10">
        <f>'prov lvl hist forec Mt'!P500*'city lvl hist forec Mt'!$E500</f>
        <v>6.7007215675493379</v>
      </c>
      <c r="Q500" s="10">
        <f>'prov lvl hist forec Mt'!Q500*'city lvl hist forec Mt'!$E500</f>
        <v>6.8670834827592602</v>
      </c>
      <c r="R500" s="10">
        <f>'prov lvl hist forec Mt'!R500*'city lvl hist forec Mt'!$E500</f>
        <v>7.0375757422243943</v>
      </c>
      <c r="S500" s="10">
        <f>'prov lvl hist forec Mt'!S500*'city lvl hist forec Mt'!$E500</f>
        <v>7.2123008919129434</v>
      </c>
      <c r="T500" s="10">
        <f>'prov lvl hist forec Mt'!T500*'city lvl hist forec Mt'!$E500</f>
        <v>7.3913640237493086</v>
      </c>
      <c r="U500" s="10">
        <f>'prov lvl hist forec Mt'!U500*'city lvl hist forec Mt'!$E500</f>
        <v>7.5748728388237359</v>
      </c>
    </row>
    <row r="501" spans="1:21" x14ac:dyDescent="0.25">
      <c r="A501" t="s">
        <v>1554</v>
      </c>
      <c r="B501" t="s">
        <v>1555</v>
      </c>
      <c r="C501" t="s">
        <v>1556</v>
      </c>
      <c r="D501" t="s">
        <v>42</v>
      </c>
      <c r="E501" s="5">
        <v>8.2327703520499507E-2</v>
      </c>
      <c r="F501" s="10">
        <f>'prov lvl hist forec Mt'!F501*'city lvl hist forec Mt'!$E501</f>
        <v>0.20393513314736936</v>
      </c>
      <c r="G501" s="10">
        <f>'prov lvl hist forec Mt'!G501*'city lvl hist forec Mt'!$E501</f>
        <v>0.18555771858396566</v>
      </c>
      <c r="H501" s="10">
        <f>'prov lvl hist forec Mt'!H501*'city lvl hist forec Mt'!$E501</f>
        <v>0.22367641034615926</v>
      </c>
      <c r="I501" s="10">
        <f>'prov lvl hist forec Mt'!I501*'city lvl hist forec Mt'!$E501</f>
        <v>0.20899952222553969</v>
      </c>
      <c r="J501" s="10">
        <f>'prov lvl hist forec Mt'!J501*'city lvl hist forec Mt'!$E501</f>
        <v>0.23242069321265268</v>
      </c>
      <c r="K501" s="10">
        <f>'prov lvl hist forec Mt'!K501*'city lvl hist forec Mt'!$E501</f>
        <v>0.23819110931896106</v>
      </c>
      <c r="L501" s="10">
        <f>'prov lvl hist forec Mt'!L501*'city lvl hist forec Mt'!$E501</f>
        <v>0.24410479021628131</v>
      </c>
      <c r="M501" s="10">
        <f>'prov lvl hist forec Mt'!M501*'city lvl hist forec Mt'!$E501</f>
        <v>0.25016529280587763</v>
      </c>
      <c r="N501" s="10">
        <f>'prov lvl hist forec Mt'!N501*'city lvl hist forec Mt'!$E501</f>
        <v>0.25637626229784799</v>
      </c>
      <c r="O501" s="10">
        <f>'prov lvl hist forec Mt'!O501*'city lvl hist forec Mt'!$E501</f>
        <v>0.2627414344036082</v>
      </c>
      <c r="P501" s="10">
        <f>'prov lvl hist forec Mt'!P501*'city lvl hist forec Mt'!$E501</f>
        <v>0.26926463758281038</v>
      </c>
      <c r="Q501" s="10">
        <f>'prov lvl hist forec Mt'!Q501*'city lvl hist forec Mt'!$E501</f>
        <v>0.27594979534604586</v>
      </c>
      <c r="R501" s="10">
        <f>'prov lvl hist forec Mt'!R501*'city lvl hist forec Mt'!$E501</f>
        <v>0.28280092861471917</v>
      </c>
      <c r="S501" s="10">
        <f>'prov lvl hist forec Mt'!S501*'city lvl hist forec Mt'!$E501</f>
        <v>0.28982215813951134</v>
      </c>
      <c r="T501" s="10">
        <f>'prov lvl hist forec Mt'!T501*'city lvl hist forec Mt'!$E501</f>
        <v>0.29701770697888741</v>
      </c>
      <c r="U501" s="10">
        <f>'prov lvl hist forec Mt'!U501*'city lvl hist forec Mt'!$E501</f>
        <v>0.30439190303913927</v>
      </c>
    </row>
    <row r="502" spans="1:21" x14ac:dyDescent="0.25">
      <c r="A502" t="s">
        <v>1557</v>
      </c>
      <c r="B502" t="s">
        <v>1555</v>
      </c>
      <c r="C502" t="s">
        <v>1558</v>
      </c>
      <c r="D502" t="s">
        <v>41</v>
      </c>
      <c r="E502" s="5">
        <v>5.1345604602356029E-2</v>
      </c>
      <c r="F502" s="10">
        <f>'prov lvl hist forec Mt'!F502*'city lvl hist forec Mt'!$E502</f>
        <v>0.52250862932401609</v>
      </c>
      <c r="G502" s="10">
        <f>'prov lvl hist forec Mt'!G502*'city lvl hist forec Mt'!$E502</f>
        <v>0.61228165602384577</v>
      </c>
      <c r="H502" s="10">
        <f>'prov lvl hist forec Mt'!H502*'city lvl hist forec Mt'!$E502</f>
        <v>0.74113146469420477</v>
      </c>
      <c r="I502" s="10">
        <f>'prov lvl hist forec Mt'!I502*'city lvl hist forec Mt'!$E502</f>
        <v>0.66750998453165145</v>
      </c>
      <c r="J502" s="10">
        <f>'prov lvl hist forec Mt'!J502*'city lvl hist forec Mt'!$E502</f>
        <v>0.74231333966300828</v>
      </c>
      <c r="K502" s="10">
        <f>'prov lvl hist forec Mt'!K502*'city lvl hist forec Mt'!$E502</f>
        <v>0.76074309646267424</v>
      </c>
      <c r="L502" s="10">
        <f>'prov lvl hist forec Mt'!L502*'city lvl hist forec Mt'!$E502</f>
        <v>0.77963041736303251</v>
      </c>
      <c r="M502" s="10">
        <f>'prov lvl hist forec Mt'!M502*'city lvl hist forec Mt'!$E502</f>
        <v>0.79898666251975536</v>
      </c>
      <c r="N502" s="10">
        <f>'prov lvl hist forec Mt'!N502*'city lvl hist forec Mt'!$E502</f>
        <v>0.81882347413235657</v>
      </c>
      <c r="O502" s="10">
        <f>'prov lvl hist forec Mt'!O502*'city lvl hist forec Mt'!$E502</f>
        <v>0.83915278344662503</v>
      </c>
      <c r="P502" s="10">
        <f>'prov lvl hist forec Mt'!P502*'city lvl hist forec Mt'!$E502</f>
        <v>0.85998681793091036</v>
      </c>
      <c r="Q502" s="10">
        <f>'prov lvl hist forec Mt'!Q502*'city lvl hist forec Mt'!$E502</f>
        <v>0.88133810863057727</v>
      </c>
      <c r="R502" s="10">
        <f>'prov lvl hist forec Mt'!R502*'city lvl hist forec Mt'!$E502</f>
        <v>0.90321949770505228</v>
      </c>
      <c r="S502" s="10">
        <f>'prov lvl hist forec Mt'!S502*'city lvl hist forec Mt'!$E502</f>
        <v>0.92564414615199719</v>
      </c>
      <c r="T502" s="10">
        <f>'prov lvl hist forec Mt'!T502*'city lvl hist forec Mt'!$E502</f>
        <v>0.94862554172325342</v>
      </c>
      <c r="U502" s="10">
        <f>'prov lvl hist forec Mt'!U502*'city lvl hist forec Mt'!$E502</f>
        <v>0.97217750703731842</v>
      </c>
    </row>
    <row r="503" spans="1:21" x14ac:dyDescent="0.25">
      <c r="A503" t="s">
        <v>1559</v>
      </c>
      <c r="B503" t="s">
        <v>1560</v>
      </c>
      <c r="C503" t="s">
        <v>1561</v>
      </c>
      <c r="D503" t="s">
        <v>37</v>
      </c>
      <c r="E503" s="5">
        <v>0.19394290140832382</v>
      </c>
      <c r="F503" s="10">
        <f>'prov lvl hist forec Mt'!F503*'city lvl hist forec Mt'!$E503</f>
        <v>1.5556635509852987</v>
      </c>
      <c r="G503" s="10">
        <f>'prov lvl hist forec Mt'!G503*'city lvl hist forec Mt'!$E503</f>
        <v>1.4655324918735873</v>
      </c>
      <c r="H503" s="10">
        <f>'prov lvl hist forec Mt'!H503*'city lvl hist forec Mt'!$E503</f>
        <v>1.4293059560650316</v>
      </c>
      <c r="I503" s="10">
        <f>'prov lvl hist forec Mt'!I503*'city lvl hist forec Mt'!$E503</f>
        <v>1.6033263034086853</v>
      </c>
      <c r="J503" s="10">
        <f>'prov lvl hist forec Mt'!J503*'city lvl hist forec Mt'!$E503</f>
        <v>1.7830003002695347</v>
      </c>
      <c r="K503" s="10">
        <f>'prov lvl hist forec Mt'!K503*'city lvl hist forec Mt'!$E503</f>
        <v>1.8272676738325866</v>
      </c>
      <c r="L503" s="10">
        <f>'prov lvl hist forec Mt'!L503*'city lvl hist forec Mt'!$E503</f>
        <v>1.8726340939644333</v>
      </c>
      <c r="M503" s="10">
        <f>'prov lvl hist forec Mt'!M503*'city lvl hist forec Mt'!$E503</f>
        <v>1.9191268472028364</v>
      </c>
      <c r="N503" s="10">
        <f>'prov lvl hist forec Mt'!N503*'city lvl hist forec Mt'!$E503</f>
        <v>1.9667738975410598</v>
      </c>
      <c r="O503" s="10">
        <f>'prov lvl hist forec Mt'!O503*'city lvl hist forec Mt'!$E503</f>
        <v>2.0156039032473676</v>
      </c>
      <c r="P503" s="10">
        <f>'prov lvl hist forec Mt'!P503*'city lvl hist forec Mt'!$E503</f>
        <v>2.0656462341021116</v>
      </c>
      <c r="Q503" s="10">
        <f>'prov lvl hist forec Mt'!Q503*'city lvl hist forec Mt'!$E503</f>
        <v>2.1169309890627739</v>
      </c>
      <c r="R503" s="10">
        <f>'prov lvl hist forec Mt'!R503*'city lvl hist forec Mt'!$E503</f>
        <v>2.16948901436758</v>
      </c>
      <c r="S503" s="10">
        <f>'prov lvl hist forec Mt'!S503*'city lvl hist forec Mt'!$E503</f>
        <v>2.2233519220885873</v>
      </c>
      <c r="T503" s="10">
        <f>'prov lvl hist forec Mt'!T503*'city lvl hist forec Mt'!$E503</f>
        <v>2.2785521091453962</v>
      </c>
      <c r="U503" s="10">
        <f>'prov lvl hist forec Mt'!U503*'city lvl hist forec Mt'!$E503</f>
        <v>2.3351227767909215</v>
      </c>
    </row>
    <row r="504" spans="1:21" x14ac:dyDescent="0.25">
      <c r="A504" t="s">
        <v>1562</v>
      </c>
      <c r="B504" t="s">
        <v>1563</v>
      </c>
      <c r="C504" t="s">
        <v>1564</v>
      </c>
      <c r="D504" t="s">
        <v>40</v>
      </c>
      <c r="E504" s="5">
        <v>0</v>
      </c>
      <c r="F504" s="10">
        <f>'prov lvl hist forec Mt'!F504*'city lvl hist forec Mt'!$E504</f>
        <v>0</v>
      </c>
      <c r="G504" s="10">
        <f>'prov lvl hist forec Mt'!G504*'city lvl hist forec Mt'!$E504</f>
        <v>0</v>
      </c>
      <c r="H504" s="10">
        <f>'prov lvl hist forec Mt'!H504*'city lvl hist forec Mt'!$E504</f>
        <v>0</v>
      </c>
      <c r="I504" s="10">
        <f>'prov lvl hist forec Mt'!I504*'city lvl hist forec Mt'!$E504</f>
        <v>0</v>
      </c>
      <c r="J504" s="10">
        <f>'prov lvl hist forec Mt'!J504*'city lvl hist forec Mt'!$E504</f>
        <v>0</v>
      </c>
      <c r="K504" s="10">
        <f>'prov lvl hist forec Mt'!K504*'city lvl hist forec Mt'!$E504</f>
        <v>0</v>
      </c>
      <c r="L504" s="10">
        <f>'prov lvl hist forec Mt'!L504*'city lvl hist forec Mt'!$E504</f>
        <v>0</v>
      </c>
      <c r="M504" s="10">
        <f>'prov lvl hist forec Mt'!M504*'city lvl hist forec Mt'!$E504</f>
        <v>0</v>
      </c>
      <c r="N504" s="10">
        <f>'prov lvl hist forec Mt'!N504*'city lvl hist forec Mt'!$E504</f>
        <v>0</v>
      </c>
      <c r="O504" s="10">
        <f>'prov lvl hist forec Mt'!O504*'city lvl hist forec Mt'!$E504</f>
        <v>0</v>
      </c>
      <c r="P504" s="10">
        <f>'prov lvl hist forec Mt'!P504*'city lvl hist forec Mt'!$E504</f>
        <v>0</v>
      </c>
      <c r="Q504" s="10">
        <f>'prov lvl hist forec Mt'!Q504*'city lvl hist forec Mt'!$E504</f>
        <v>0</v>
      </c>
      <c r="R504" s="10">
        <f>'prov lvl hist forec Mt'!R504*'city lvl hist forec Mt'!$E504</f>
        <v>0</v>
      </c>
      <c r="S504" s="10">
        <f>'prov lvl hist forec Mt'!S504*'city lvl hist forec Mt'!$E504</f>
        <v>0</v>
      </c>
      <c r="T504" s="10">
        <f>'prov lvl hist forec Mt'!T504*'city lvl hist forec Mt'!$E504</f>
        <v>0</v>
      </c>
      <c r="U504" s="10">
        <f>'prov lvl hist forec Mt'!U504*'city lvl hist forec Mt'!$E504</f>
        <v>0</v>
      </c>
    </row>
    <row r="505" spans="1:21" x14ac:dyDescent="0.25">
      <c r="A505" t="s">
        <v>1565</v>
      </c>
      <c r="B505" t="s">
        <v>1566</v>
      </c>
      <c r="C505" t="s">
        <v>1567</v>
      </c>
      <c r="D505" t="s">
        <v>65</v>
      </c>
      <c r="E505" s="5">
        <v>0</v>
      </c>
      <c r="F505" s="10">
        <f>'prov lvl hist forec Mt'!F505*'city lvl hist forec Mt'!$E505</f>
        <v>0</v>
      </c>
      <c r="G505" s="10">
        <f>'prov lvl hist forec Mt'!G505*'city lvl hist forec Mt'!$E505</f>
        <v>0</v>
      </c>
      <c r="H505" s="10">
        <f>'prov lvl hist forec Mt'!H505*'city lvl hist forec Mt'!$E505</f>
        <v>0</v>
      </c>
      <c r="I505" s="10">
        <f>'prov lvl hist forec Mt'!I505*'city lvl hist forec Mt'!$E505</f>
        <v>0</v>
      </c>
      <c r="J505" s="10">
        <f>'prov lvl hist forec Mt'!J505*'city lvl hist forec Mt'!$E505</f>
        <v>0</v>
      </c>
      <c r="K505" s="10">
        <f>'prov lvl hist forec Mt'!K505*'city lvl hist forec Mt'!$E505</f>
        <v>0</v>
      </c>
      <c r="L505" s="10">
        <f>'prov lvl hist forec Mt'!L505*'city lvl hist forec Mt'!$E505</f>
        <v>0</v>
      </c>
      <c r="M505" s="10">
        <f>'prov lvl hist forec Mt'!M505*'city lvl hist forec Mt'!$E505</f>
        <v>0</v>
      </c>
      <c r="N505" s="10">
        <f>'prov lvl hist forec Mt'!N505*'city lvl hist forec Mt'!$E505</f>
        <v>0</v>
      </c>
      <c r="O505" s="10">
        <f>'prov lvl hist forec Mt'!O505*'city lvl hist forec Mt'!$E505</f>
        <v>0</v>
      </c>
      <c r="P505" s="10">
        <f>'prov lvl hist forec Mt'!P505*'city lvl hist forec Mt'!$E505</f>
        <v>0</v>
      </c>
      <c r="Q505" s="10">
        <f>'prov lvl hist forec Mt'!Q505*'city lvl hist forec Mt'!$E505</f>
        <v>0</v>
      </c>
      <c r="R505" s="10">
        <f>'prov lvl hist forec Mt'!R505*'city lvl hist forec Mt'!$E505</f>
        <v>0</v>
      </c>
      <c r="S505" s="10">
        <f>'prov lvl hist forec Mt'!S505*'city lvl hist forec Mt'!$E505</f>
        <v>0</v>
      </c>
      <c r="T505" s="10">
        <f>'prov lvl hist forec Mt'!T505*'city lvl hist forec Mt'!$E505</f>
        <v>0</v>
      </c>
      <c r="U505" s="10">
        <f>'prov lvl hist forec Mt'!U505*'city lvl hist forec Mt'!$E505</f>
        <v>0</v>
      </c>
    </row>
    <row r="506" spans="1:21" x14ac:dyDescent="0.25">
      <c r="A506" t="s">
        <v>1568</v>
      </c>
      <c r="B506" t="s">
        <v>1569</v>
      </c>
      <c r="C506" t="s">
        <v>1570</v>
      </c>
      <c r="D506" t="s">
        <v>46</v>
      </c>
      <c r="E506" s="5">
        <v>0</v>
      </c>
      <c r="F506" s="10">
        <f>'prov lvl hist forec Mt'!F506*'city lvl hist forec Mt'!$E506</f>
        <v>0</v>
      </c>
      <c r="G506" s="10">
        <f>'prov lvl hist forec Mt'!G506*'city lvl hist forec Mt'!$E506</f>
        <v>0</v>
      </c>
      <c r="H506" s="10">
        <f>'prov lvl hist forec Mt'!H506*'city lvl hist forec Mt'!$E506</f>
        <v>0</v>
      </c>
      <c r="I506" s="10">
        <f>'prov lvl hist forec Mt'!I506*'city lvl hist forec Mt'!$E506</f>
        <v>0</v>
      </c>
      <c r="J506" s="10">
        <f>'prov lvl hist forec Mt'!J506*'city lvl hist forec Mt'!$E506</f>
        <v>0</v>
      </c>
      <c r="K506" s="10">
        <f>'prov lvl hist forec Mt'!K506*'city lvl hist forec Mt'!$E506</f>
        <v>0</v>
      </c>
      <c r="L506" s="10">
        <f>'prov lvl hist forec Mt'!L506*'city lvl hist forec Mt'!$E506</f>
        <v>0</v>
      </c>
      <c r="M506" s="10">
        <f>'prov lvl hist forec Mt'!M506*'city lvl hist forec Mt'!$E506</f>
        <v>0</v>
      </c>
      <c r="N506" s="10">
        <f>'prov lvl hist forec Mt'!N506*'city lvl hist forec Mt'!$E506</f>
        <v>0</v>
      </c>
      <c r="O506" s="10">
        <f>'prov lvl hist forec Mt'!O506*'city lvl hist forec Mt'!$E506</f>
        <v>0</v>
      </c>
      <c r="P506" s="10">
        <f>'prov lvl hist forec Mt'!P506*'city lvl hist forec Mt'!$E506</f>
        <v>0</v>
      </c>
      <c r="Q506" s="10">
        <f>'prov lvl hist forec Mt'!Q506*'city lvl hist forec Mt'!$E506</f>
        <v>0</v>
      </c>
      <c r="R506" s="10">
        <f>'prov lvl hist forec Mt'!R506*'city lvl hist forec Mt'!$E506</f>
        <v>0</v>
      </c>
      <c r="S506" s="10">
        <f>'prov lvl hist forec Mt'!S506*'city lvl hist forec Mt'!$E506</f>
        <v>0</v>
      </c>
      <c r="T506" s="10">
        <f>'prov lvl hist forec Mt'!T506*'city lvl hist forec Mt'!$E506</f>
        <v>0</v>
      </c>
      <c r="U506" s="10">
        <f>'prov lvl hist forec Mt'!U506*'city lvl hist forec Mt'!$E506</f>
        <v>0</v>
      </c>
    </row>
    <row r="507" spans="1:21" x14ac:dyDescent="0.25">
      <c r="A507" t="s">
        <v>1571</v>
      </c>
      <c r="B507" t="s">
        <v>1572</v>
      </c>
      <c r="C507" t="s">
        <v>1573</v>
      </c>
      <c r="D507" t="s">
        <v>43</v>
      </c>
      <c r="E507" s="5">
        <v>0</v>
      </c>
      <c r="F507" s="10">
        <f>'prov lvl hist forec Mt'!F507*'city lvl hist forec Mt'!$E507</f>
        <v>0</v>
      </c>
      <c r="G507" s="10">
        <f>'prov lvl hist forec Mt'!G507*'city lvl hist forec Mt'!$E507</f>
        <v>0</v>
      </c>
      <c r="H507" s="10">
        <f>'prov lvl hist forec Mt'!H507*'city lvl hist forec Mt'!$E507</f>
        <v>0</v>
      </c>
      <c r="I507" s="10">
        <f>'prov lvl hist forec Mt'!I507*'city lvl hist forec Mt'!$E507</f>
        <v>0</v>
      </c>
      <c r="J507" s="10">
        <f>'prov lvl hist forec Mt'!J507*'city lvl hist forec Mt'!$E507</f>
        <v>0</v>
      </c>
      <c r="K507" s="10">
        <f>'prov lvl hist forec Mt'!K507*'city lvl hist forec Mt'!$E507</f>
        <v>0</v>
      </c>
      <c r="L507" s="10">
        <f>'prov lvl hist forec Mt'!L507*'city lvl hist forec Mt'!$E507</f>
        <v>0</v>
      </c>
      <c r="M507" s="10">
        <f>'prov lvl hist forec Mt'!M507*'city lvl hist forec Mt'!$E507</f>
        <v>0</v>
      </c>
      <c r="N507" s="10">
        <f>'prov lvl hist forec Mt'!N507*'city lvl hist forec Mt'!$E507</f>
        <v>0</v>
      </c>
      <c r="O507" s="10">
        <f>'prov lvl hist forec Mt'!O507*'city lvl hist forec Mt'!$E507</f>
        <v>0</v>
      </c>
      <c r="P507" s="10">
        <f>'prov lvl hist forec Mt'!P507*'city lvl hist forec Mt'!$E507</f>
        <v>0</v>
      </c>
      <c r="Q507" s="10">
        <f>'prov lvl hist forec Mt'!Q507*'city lvl hist forec Mt'!$E507</f>
        <v>0</v>
      </c>
      <c r="R507" s="10">
        <f>'prov lvl hist forec Mt'!R507*'city lvl hist forec Mt'!$E507</f>
        <v>0</v>
      </c>
      <c r="S507" s="10">
        <f>'prov lvl hist forec Mt'!S507*'city lvl hist forec Mt'!$E507</f>
        <v>0</v>
      </c>
      <c r="T507" s="10">
        <f>'prov lvl hist forec Mt'!T507*'city lvl hist forec Mt'!$E507</f>
        <v>0</v>
      </c>
      <c r="U507" s="10">
        <f>'prov lvl hist forec Mt'!U507*'city lvl hist forec Mt'!$E507</f>
        <v>0</v>
      </c>
    </row>
    <row r="508" spans="1:21" x14ac:dyDescent="0.25">
      <c r="A508" t="s">
        <v>1574</v>
      </c>
      <c r="B508" t="s">
        <v>36</v>
      </c>
      <c r="C508" t="s">
        <v>1575</v>
      </c>
      <c r="D508" t="s">
        <v>36</v>
      </c>
      <c r="E508" s="5">
        <v>1</v>
      </c>
      <c r="F508" s="10">
        <f>'prov lvl hist forec Mt'!F508*'city lvl hist forec Mt'!$E508</f>
        <v>0.71927708511005417</v>
      </c>
      <c r="G508" s="10">
        <f>'prov lvl hist forec Mt'!G508*'city lvl hist forec Mt'!$E508</f>
        <v>0.66526409864332881</v>
      </c>
      <c r="H508" s="10">
        <f>'prov lvl hist forec Mt'!H508*'city lvl hist forec Mt'!$E508</f>
        <v>0.83913212987475805</v>
      </c>
      <c r="I508" s="10">
        <f>'prov lvl hist forec Mt'!I508*'city lvl hist forec Mt'!$E508</f>
        <v>0.91645794241653167</v>
      </c>
      <c r="J508" s="10">
        <f>'prov lvl hist forec Mt'!J508*'city lvl hist forec Mt'!$E508</f>
        <v>1.0191592210762608</v>
      </c>
      <c r="K508" s="10">
        <f>'prov lvl hist forec Mt'!K508*'city lvl hist forec Mt'!$E508</f>
        <v>1.0444623586880668</v>
      </c>
      <c r="L508" s="10">
        <f>'prov lvl hist forec Mt'!L508*'city lvl hist forec Mt'!$E508</f>
        <v>1.070393709006741</v>
      </c>
      <c r="M508" s="10">
        <f>'prov lvl hist forec Mt'!M508*'city lvl hist forec Mt'!$E508</f>
        <v>1.0969688689598713</v>
      </c>
      <c r="N508" s="10">
        <f>'prov lvl hist forec Mt'!N508*'city lvl hist forec Mt'!$E508</f>
        <v>1.124203822707184</v>
      </c>
      <c r="O508" s="10">
        <f>'prov lvl hist forec Mt'!O508*'city lvl hist forec Mt'!$E508</f>
        <v>1.1521149512545357</v>
      </c>
      <c r="P508" s="10">
        <f>'prov lvl hist forec Mt'!P508*'city lvl hist forec Mt'!$E508</f>
        <v>1.180719042306597</v>
      </c>
      <c r="Q508" s="10">
        <f>'prov lvl hist forec Mt'!Q508*'city lvl hist forec Mt'!$E508</f>
        <v>1.2100333003641495</v>
      </c>
      <c r="R508" s="10">
        <f>'prov lvl hist forec Mt'!R508*'city lvl hist forec Mt'!$E508</f>
        <v>1.2400753570720791</v>
      </c>
      <c r="S508" s="10">
        <f>'prov lvl hist forec Mt'!S508*'city lvl hist forec Mt'!$E508</f>
        <v>1.2708632818242769</v>
      </c>
      <c r="T508" s="10">
        <f>'prov lvl hist forec Mt'!T508*'city lvl hist forec Mt'!$E508</f>
        <v>1.3024155926318393</v>
      </c>
      <c r="U508" s="10">
        <f>'prov lvl hist forec Mt'!U508*'city lvl hist forec Mt'!$E508</f>
        <v>1.3347512672610928</v>
      </c>
    </row>
    <row r="509" spans="1:21" x14ac:dyDescent="0.25">
      <c r="A509" t="s">
        <v>1576</v>
      </c>
      <c r="B509" t="s">
        <v>1577</v>
      </c>
      <c r="C509" t="s">
        <v>1578</v>
      </c>
      <c r="D509" t="s">
        <v>48</v>
      </c>
      <c r="E509" s="5">
        <v>0</v>
      </c>
      <c r="F509" s="10">
        <f>'prov lvl hist forec Mt'!F509*'city lvl hist forec Mt'!$E509</f>
        <v>0</v>
      </c>
      <c r="G509" s="10">
        <f>'prov lvl hist forec Mt'!G509*'city lvl hist forec Mt'!$E509</f>
        <v>0</v>
      </c>
      <c r="H509" s="10">
        <f>'prov lvl hist forec Mt'!H509*'city lvl hist forec Mt'!$E509</f>
        <v>0</v>
      </c>
      <c r="I509" s="10">
        <f>'prov lvl hist forec Mt'!I509*'city lvl hist forec Mt'!$E509</f>
        <v>0</v>
      </c>
      <c r="J509" s="10">
        <f>'prov lvl hist forec Mt'!J509*'city lvl hist forec Mt'!$E509</f>
        <v>0</v>
      </c>
      <c r="K509" s="10">
        <f>'prov lvl hist forec Mt'!K509*'city lvl hist forec Mt'!$E509</f>
        <v>0</v>
      </c>
      <c r="L509" s="10">
        <f>'prov lvl hist forec Mt'!L509*'city lvl hist forec Mt'!$E509</f>
        <v>0</v>
      </c>
      <c r="M509" s="10">
        <f>'prov lvl hist forec Mt'!M509*'city lvl hist forec Mt'!$E509</f>
        <v>0</v>
      </c>
      <c r="N509" s="10">
        <f>'prov lvl hist forec Mt'!N509*'city lvl hist forec Mt'!$E509</f>
        <v>0</v>
      </c>
      <c r="O509" s="10">
        <f>'prov lvl hist forec Mt'!O509*'city lvl hist forec Mt'!$E509</f>
        <v>0</v>
      </c>
      <c r="P509" s="10">
        <f>'prov lvl hist forec Mt'!P509*'city lvl hist forec Mt'!$E509</f>
        <v>0</v>
      </c>
      <c r="Q509" s="10">
        <f>'prov lvl hist forec Mt'!Q509*'city lvl hist forec Mt'!$E509</f>
        <v>0</v>
      </c>
      <c r="R509" s="10">
        <f>'prov lvl hist forec Mt'!R509*'city lvl hist forec Mt'!$E509</f>
        <v>0</v>
      </c>
      <c r="S509" s="10">
        <f>'prov lvl hist forec Mt'!S509*'city lvl hist forec Mt'!$E509</f>
        <v>0</v>
      </c>
      <c r="T509" s="10">
        <f>'prov lvl hist forec Mt'!T509*'city lvl hist forec Mt'!$E509</f>
        <v>0</v>
      </c>
      <c r="U509" s="10">
        <f>'prov lvl hist forec Mt'!U509*'city lvl hist forec Mt'!$E509</f>
        <v>0</v>
      </c>
    </row>
    <row r="510" spans="1:21" x14ac:dyDescent="0.25">
      <c r="A510" t="s">
        <v>1579</v>
      </c>
      <c r="B510" t="s">
        <v>1580</v>
      </c>
      <c r="C510" t="s">
        <v>1581</v>
      </c>
      <c r="D510" t="s">
        <v>57</v>
      </c>
      <c r="E510" s="5">
        <v>7.7188294932562268E-2</v>
      </c>
      <c r="F510" s="10">
        <f>'prov lvl hist forec Mt'!F510*'city lvl hist forec Mt'!$E510</f>
        <v>0.14933535974825896</v>
      </c>
      <c r="G510" s="10">
        <f>'prov lvl hist forec Mt'!G510*'city lvl hist forec Mt'!$E510</f>
        <v>6.6963135862982012E-2</v>
      </c>
      <c r="H510" s="10">
        <f>'prov lvl hist forec Mt'!H510*'city lvl hist forec Mt'!$E510</f>
        <v>0.10597864841149082</v>
      </c>
      <c r="I510" s="10">
        <f>'prov lvl hist forec Mt'!I510*'city lvl hist forec Mt'!$E510</f>
        <v>0.12655181558212666</v>
      </c>
      <c r="J510" s="10">
        <f>'prov lvl hist forec Mt'!J510*'city lvl hist forec Mt'!$E510</f>
        <v>0.1407336265255987</v>
      </c>
      <c r="K510" s="10">
        <f>'prov lvl hist forec Mt'!K510*'city lvl hist forec Mt'!$E510</f>
        <v>0.14422768539779848</v>
      </c>
      <c r="L510" s="10">
        <f>'prov lvl hist forec Mt'!L510*'city lvl hist forec Mt'!$E510</f>
        <v>0.14780849288654291</v>
      </c>
      <c r="M510" s="10">
        <f>'prov lvl hist forec Mt'!M510*'city lvl hist forec Mt'!$E510</f>
        <v>0.15147820273987897</v>
      </c>
      <c r="N510" s="10">
        <f>'prov lvl hist forec Mt'!N510*'city lvl hist forec Mt'!$E510</f>
        <v>0.15523902217795324</v>
      </c>
      <c r="O510" s="10">
        <f>'prov lvl hist forec Mt'!O510*'city lvl hist forec Mt'!$E510</f>
        <v>0.15909321322058823</v>
      </c>
      <c r="P510" s="10">
        <f>'prov lvl hist forec Mt'!P510*'city lvl hist forec Mt'!$E510</f>
        <v>0.16304309404781944</v>
      </c>
      <c r="Q510" s="10">
        <f>'prov lvl hist forec Mt'!Q510*'city lvl hist forec Mt'!$E510</f>
        <v>0.16709104039421072</v>
      </c>
      <c r="R510" s="10">
        <f>'prov lvl hist forec Mt'!R510*'city lvl hist forec Mt'!$E510</f>
        <v>0.17123948697778749</v>
      </c>
      <c r="S510" s="10">
        <f>'prov lvl hist forec Mt'!S510*'city lvl hist forec Mt'!$E510</f>
        <v>0.17549092896444624</v>
      </c>
      <c r="T510" s="10">
        <f>'prov lvl hist forec Mt'!T510*'city lvl hist forec Mt'!$E510</f>
        <v>0.17984792346872186</v>
      </c>
      <c r="U510" s="10">
        <f>'prov lvl hist forec Mt'!U510*'city lvl hist forec Mt'!$E510</f>
        <v>0.18431309109181515</v>
      </c>
    </row>
    <row r="511" spans="1:21" x14ac:dyDescent="0.25">
      <c r="A511" t="s">
        <v>1582</v>
      </c>
      <c r="B511" t="s">
        <v>1583</v>
      </c>
      <c r="C511" t="s">
        <v>1584</v>
      </c>
      <c r="D511" t="s">
        <v>63</v>
      </c>
      <c r="E511" s="5">
        <v>0</v>
      </c>
      <c r="F511" s="10">
        <f>'prov lvl hist forec Mt'!F511*'city lvl hist forec Mt'!$E511</f>
        <v>0</v>
      </c>
      <c r="G511" s="10">
        <f>'prov lvl hist forec Mt'!G511*'city lvl hist forec Mt'!$E511</f>
        <v>0</v>
      </c>
      <c r="H511" s="10">
        <f>'prov lvl hist forec Mt'!H511*'city lvl hist forec Mt'!$E511</f>
        <v>0</v>
      </c>
      <c r="I511" s="10">
        <f>'prov lvl hist forec Mt'!I511*'city lvl hist forec Mt'!$E511</f>
        <v>0</v>
      </c>
      <c r="J511" s="10">
        <f>'prov lvl hist forec Mt'!J511*'city lvl hist forec Mt'!$E511</f>
        <v>0</v>
      </c>
      <c r="K511" s="10">
        <f>'prov lvl hist forec Mt'!K511*'city lvl hist forec Mt'!$E511</f>
        <v>0</v>
      </c>
      <c r="L511" s="10">
        <f>'prov lvl hist forec Mt'!L511*'city lvl hist forec Mt'!$E511</f>
        <v>0</v>
      </c>
      <c r="M511" s="10">
        <f>'prov lvl hist forec Mt'!M511*'city lvl hist forec Mt'!$E511</f>
        <v>0</v>
      </c>
      <c r="N511" s="10">
        <f>'prov lvl hist forec Mt'!N511*'city lvl hist forec Mt'!$E511</f>
        <v>0</v>
      </c>
      <c r="O511" s="10">
        <f>'prov lvl hist forec Mt'!O511*'city lvl hist forec Mt'!$E511</f>
        <v>0</v>
      </c>
      <c r="P511" s="10">
        <f>'prov lvl hist forec Mt'!P511*'city lvl hist forec Mt'!$E511</f>
        <v>0</v>
      </c>
      <c r="Q511" s="10">
        <f>'prov lvl hist forec Mt'!Q511*'city lvl hist forec Mt'!$E511</f>
        <v>0</v>
      </c>
      <c r="R511" s="10">
        <f>'prov lvl hist forec Mt'!R511*'city lvl hist forec Mt'!$E511</f>
        <v>0</v>
      </c>
      <c r="S511" s="10">
        <f>'prov lvl hist forec Mt'!S511*'city lvl hist forec Mt'!$E511</f>
        <v>0</v>
      </c>
      <c r="T511" s="10">
        <f>'prov lvl hist forec Mt'!T511*'city lvl hist forec Mt'!$E511</f>
        <v>0</v>
      </c>
      <c r="U511" s="10">
        <f>'prov lvl hist forec Mt'!U511*'city lvl hist forec Mt'!$E511</f>
        <v>0</v>
      </c>
    </row>
    <row r="512" spans="1:21" x14ac:dyDescent="0.25">
      <c r="A512" t="s">
        <v>1585</v>
      </c>
      <c r="B512" t="s">
        <v>1586</v>
      </c>
      <c r="C512" t="s">
        <v>1587</v>
      </c>
      <c r="D512" t="s">
        <v>39</v>
      </c>
      <c r="E512" s="5">
        <v>2.569775425719437E-2</v>
      </c>
      <c r="F512" s="10">
        <f>'prov lvl hist forec Mt'!F512*'city lvl hist forec Mt'!$E512</f>
        <v>7.8906939839082826E-2</v>
      </c>
      <c r="G512" s="10">
        <f>'prov lvl hist forec Mt'!G512*'city lvl hist forec Mt'!$E512</f>
        <v>6.8816320866578601E-2</v>
      </c>
      <c r="H512" s="10">
        <f>'prov lvl hist forec Mt'!H512*'city lvl hist forec Mt'!$E512</f>
        <v>7.1673265153183188E-2</v>
      </c>
      <c r="I512" s="10">
        <f>'prov lvl hist forec Mt'!I512*'city lvl hist forec Mt'!$E512</f>
        <v>4.7901713725570151E-2</v>
      </c>
      <c r="J512" s="10">
        <f>'prov lvl hist forec Mt'!J512*'city lvl hist forec Mt'!$E512</f>
        <v>5.3269736655936546E-2</v>
      </c>
      <c r="K512" s="10">
        <f>'prov lvl hist forec Mt'!K512*'city lvl hist forec Mt'!$E512</f>
        <v>5.4592289059207176E-2</v>
      </c>
      <c r="L512" s="10">
        <f>'prov lvl hist forec Mt'!L512*'city lvl hist forec Mt'!$E512</f>
        <v>5.5947677083023381E-2</v>
      </c>
      <c r="M512" s="10">
        <f>'prov lvl hist forec Mt'!M512*'city lvl hist forec Mt'!$E512</f>
        <v>5.7336715952531599E-2</v>
      </c>
      <c r="N512" s="10">
        <f>'prov lvl hist forec Mt'!N512*'city lvl hist forec Mt'!$E512</f>
        <v>5.8760241132850194E-2</v>
      </c>
      <c r="O512" s="10">
        <f>'prov lvl hist forec Mt'!O512*'city lvl hist forec Mt'!$E512</f>
        <v>6.0219108831576718E-2</v>
      </c>
      <c r="P512" s="10">
        <f>'prov lvl hist forec Mt'!P512*'city lvl hist forec Mt'!$E512</f>
        <v>6.1714196513770872E-2</v>
      </c>
      <c r="Q512" s="10">
        <f>'prov lvl hist forec Mt'!Q512*'city lvl hist forec Mt'!$E512</f>
        <v>6.3246403429723555E-2</v>
      </c>
      <c r="R512" s="10">
        <f>'prov lvl hist forec Mt'!R512*'city lvl hist forec Mt'!$E512</f>
        <v>6.4816651155828728E-2</v>
      </c>
      <c r="S512" s="10">
        <f>'prov lvl hist forec Mt'!S512*'city lvl hist forec Mt'!$E512</f>
        <v>6.6425884148883937E-2</v>
      </c>
      <c r="T512" s="10">
        <f>'prov lvl hist forec Mt'!T512*'city lvl hist forec Mt'!$E512</f>
        <v>6.8075070314152747E-2</v>
      </c>
      <c r="U512" s="10">
        <f>'prov lvl hist forec Mt'!U512*'city lvl hist forec Mt'!$E512</f>
        <v>6.9765201587530593E-2</v>
      </c>
    </row>
    <row r="513" spans="1:21" x14ac:dyDescent="0.25">
      <c r="A513" t="s">
        <v>1588</v>
      </c>
      <c r="B513" t="s">
        <v>1589</v>
      </c>
      <c r="C513" t="s">
        <v>1590</v>
      </c>
      <c r="D513" t="s">
        <v>60</v>
      </c>
      <c r="E513" s="5">
        <v>0</v>
      </c>
      <c r="F513" s="10">
        <f>'prov lvl hist forec Mt'!F513*'city lvl hist forec Mt'!$E513</f>
        <v>0</v>
      </c>
      <c r="G513" s="10">
        <f>'prov lvl hist forec Mt'!G513*'city lvl hist forec Mt'!$E513</f>
        <v>0</v>
      </c>
      <c r="H513" s="10">
        <f>'prov lvl hist forec Mt'!H513*'city lvl hist forec Mt'!$E513</f>
        <v>0</v>
      </c>
      <c r="I513" s="10">
        <f>'prov lvl hist forec Mt'!I513*'city lvl hist forec Mt'!$E513</f>
        <v>0</v>
      </c>
      <c r="J513" s="10">
        <f>'prov lvl hist forec Mt'!J513*'city lvl hist forec Mt'!$E513</f>
        <v>0</v>
      </c>
      <c r="K513" s="10">
        <f>'prov lvl hist forec Mt'!K513*'city lvl hist forec Mt'!$E513</f>
        <v>0</v>
      </c>
      <c r="L513" s="10">
        <f>'prov lvl hist forec Mt'!L513*'city lvl hist forec Mt'!$E513</f>
        <v>0</v>
      </c>
      <c r="M513" s="10">
        <f>'prov lvl hist forec Mt'!M513*'city lvl hist forec Mt'!$E513</f>
        <v>0</v>
      </c>
      <c r="N513" s="10">
        <f>'prov lvl hist forec Mt'!N513*'city lvl hist forec Mt'!$E513</f>
        <v>0</v>
      </c>
      <c r="O513" s="10">
        <f>'prov lvl hist forec Mt'!O513*'city lvl hist forec Mt'!$E513</f>
        <v>0</v>
      </c>
      <c r="P513" s="10">
        <f>'prov lvl hist forec Mt'!P513*'city lvl hist forec Mt'!$E513</f>
        <v>0</v>
      </c>
      <c r="Q513" s="10">
        <f>'prov lvl hist forec Mt'!Q513*'city lvl hist forec Mt'!$E513</f>
        <v>0</v>
      </c>
      <c r="R513" s="10">
        <f>'prov lvl hist forec Mt'!R513*'city lvl hist forec Mt'!$E513</f>
        <v>0</v>
      </c>
      <c r="S513" s="10">
        <f>'prov lvl hist forec Mt'!S513*'city lvl hist forec Mt'!$E513</f>
        <v>0</v>
      </c>
      <c r="T513" s="10">
        <f>'prov lvl hist forec Mt'!T513*'city lvl hist forec Mt'!$E513</f>
        <v>0</v>
      </c>
      <c r="U513" s="10">
        <f>'prov lvl hist forec Mt'!U513*'city lvl hist forec Mt'!$E513</f>
        <v>0</v>
      </c>
    </row>
    <row r="514" spans="1:21" x14ac:dyDescent="0.25">
      <c r="A514" t="s">
        <v>1591</v>
      </c>
      <c r="B514" t="s">
        <v>1592</v>
      </c>
      <c r="C514" t="s">
        <v>1593</v>
      </c>
      <c r="D514" t="s">
        <v>43</v>
      </c>
      <c r="E514" s="5">
        <v>0</v>
      </c>
      <c r="F514" s="10">
        <f>'prov lvl hist forec Mt'!F514*'city lvl hist forec Mt'!$E514</f>
        <v>0</v>
      </c>
      <c r="G514" s="10">
        <f>'prov lvl hist forec Mt'!G514*'city lvl hist forec Mt'!$E514</f>
        <v>0</v>
      </c>
      <c r="H514" s="10">
        <f>'prov lvl hist forec Mt'!H514*'city lvl hist forec Mt'!$E514</f>
        <v>0</v>
      </c>
      <c r="I514" s="10">
        <f>'prov lvl hist forec Mt'!I514*'city lvl hist forec Mt'!$E514</f>
        <v>0</v>
      </c>
      <c r="J514" s="10">
        <f>'prov lvl hist forec Mt'!J514*'city lvl hist forec Mt'!$E514</f>
        <v>0</v>
      </c>
      <c r="K514" s="10">
        <f>'prov lvl hist forec Mt'!K514*'city lvl hist forec Mt'!$E514</f>
        <v>0</v>
      </c>
      <c r="L514" s="10">
        <f>'prov lvl hist forec Mt'!L514*'city lvl hist forec Mt'!$E514</f>
        <v>0</v>
      </c>
      <c r="M514" s="10">
        <f>'prov lvl hist forec Mt'!M514*'city lvl hist forec Mt'!$E514</f>
        <v>0</v>
      </c>
      <c r="N514" s="10">
        <f>'prov lvl hist forec Mt'!N514*'city lvl hist forec Mt'!$E514</f>
        <v>0</v>
      </c>
      <c r="O514" s="10">
        <f>'prov lvl hist forec Mt'!O514*'city lvl hist forec Mt'!$E514</f>
        <v>0</v>
      </c>
      <c r="P514" s="10">
        <f>'prov lvl hist forec Mt'!P514*'city lvl hist forec Mt'!$E514</f>
        <v>0</v>
      </c>
      <c r="Q514" s="10">
        <f>'prov lvl hist forec Mt'!Q514*'city lvl hist forec Mt'!$E514</f>
        <v>0</v>
      </c>
      <c r="R514" s="10">
        <f>'prov lvl hist forec Mt'!R514*'city lvl hist forec Mt'!$E514</f>
        <v>0</v>
      </c>
      <c r="S514" s="10">
        <f>'prov lvl hist forec Mt'!S514*'city lvl hist forec Mt'!$E514</f>
        <v>0</v>
      </c>
      <c r="T514" s="10">
        <f>'prov lvl hist forec Mt'!T514*'city lvl hist forec Mt'!$E514</f>
        <v>0</v>
      </c>
      <c r="U514" s="10">
        <f>'prov lvl hist forec Mt'!U514*'city lvl hist forec Mt'!$E514</f>
        <v>0</v>
      </c>
    </row>
    <row r="515" spans="1:21" x14ac:dyDescent="0.25">
      <c r="A515" t="s">
        <v>1594</v>
      </c>
      <c r="B515" t="s">
        <v>1595</v>
      </c>
      <c r="C515" t="s">
        <v>1596</v>
      </c>
      <c r="D515" t="s">
        <v>56</v>
      </c>
      <c r="E515" s="5">
        <v>1.4025415688577252E-2</v>
      </c>
      <c r="F515" s="10">
        <f>'prov lvl hist forec Mt'!F515*'city lvl hist forec Mt'!$E515</f>
        <v>8.8501686280074765E-2</v>
      </c>
      <c r="G515" s="10">
        <f>'prov lvl hist forec Mt'!G515*'city lvl hist forec Mt'!$E515</f>
        <v>9.4089146461730361E-2</v>
      </c>
      <c r="H515" s="10">
        <f>'prov lvl hist forec Mt'!H515*'city lvl hist forec Mt'!$E515</f>
        <v>9.0082714528753063E-2</v>
      </c>
      <c r="I515" s="10">
        <f>'prov lvl hist forec Mt'!I515*'city lvl hist forec Mt'!$E515</f>
        <v>8.2661623953402041E-2</v>
      </c>
      <c r="J515" s="10">
        <f>'prov lvl hist forec Mt'!J515*'city lvl hist forec Mt'!$E515</f>
        <v>9.1924956271433933E-2</v>
      </c>
      <c r="K515" s="10">
        <f>'prov lvl hist forec Mt'!K515*'city lvl hist forec Mt'!$E515</f>
        <v>9.4207219700340586E-2</v>
      </c>
      <c r="L515" s="10">
        <f>'prov lvl hist forec Mt'!L515*'city lvl hist forec Mt'!$E515</f>
        <v>9.6546145939545969E-2</v>
      </c>
      <c r="M515" s="10">
        <f>'prov lvl hist forec Mt'!M515*'city lvl hist forec Mt'!$E515</f>
        <v>9.8943141782862828E-2</v>
      </c>
      <c r="N515" s="10">
        <f>'prov lvl hist forec Mt'!N515*'city lvl hist forec Mt'!$E515</f>
        <v>0.101399648951225</v>
      </c>
      <c r="O515" s="10">
        <f>'prov lvl hist forec Mt'!O515*'city lvl hist forec Mt'!$E515</f>
        <v>0.10391714495983904</v>
      </c>
      <c r="P515" s="10">
        <f>'prov lvl hist forec Mt'!P515*'city lvl hist forec Mt'!$E515</f>
        <v>0.10649714400686533</v>
      </c>
      <c r="Q515" s="10">
        <f>'prov lvl hist forec Mt'!Q515*'city lvl hist forec Mt'!$E515</f>
        <v>0.10914119788416271</v>
      </c>
      <c r="R515" s="10">
        <f>'prov lvl hist forec Mt'!R515*'city lvl hist forec Mt'!$E515</f>
        <v>0.11185089691064455</v>
      </c>
      <c r="S515" s="10">
        <f>'prov lvl hist forec Mt'!S515*'city lvl hist forec Mt'!$E515</f>
        <v>0.11462787088880788</v>
      </c>
      <c r="T515" s="10">
        <f>'prov lvl hist forec Mt'!T515*'city lvl hist forec Mt'!$E515</f>
        <v>0.11747379008501051</v>
      </c>
      <c r="U515" s="10">
        <f>'prov lvl hist forec Mt'!U515*'city lvl hist forec Mt'!$E515</f>
        <v>0.1203903662340861</v>
      </c>
    </row>
    <row r="516" spans="1:21" x14ac:dyDescent="0.25">
      <c r="A516" t="s">
        <v>1597</v>
      </c>
      <c r="B516" t="s">
        <v>1598</v>
      </c>
      <c r="C516" t="s">
        <v>1599</v>
      </c>
      <c r="D516" t="s">
        <v>40</v>
      </c>
      <c r="E516" s="5">
        <v>5.7787452367947946E-2</v>
      </c>
      <c r="F516" s="10">
        <f>'prov lvl hist forec Mt'!F516*'city lvl hist forec Mt'!$E516</f>
        <v>9.3738878003371912E-2</v>
      </c>
      <c r="G516" s="10">
        <f>'prov lvl hist forec Mt'!G516*'city lvl hist forec Mt'!$E516</f>
        <v>5.4119782390616697E-2</v>
      </c>
      <c r="H516" s="10">
        <f>'prov lvl hist forec Mt'!H516*'city lvl hist forec Mt'!$E516</f>
        <v>0.10856954738939664</v>
      </c>
      <c r="I516" s="10">
        <f>'prov lvl hist forec Mt'!I516*'city lvl hist forec Mt'!$E516</f>
        <v>0.11332093259267027</v>
      </c>
      <c r="J516" s="10">
        <f>'prov lvl hist forec Mt'!J516*'city lvl hist forec Mt'!$E516</f>
        <v>0.12602004745384152</v>
      </c>
      <c r="K516" s="10">
        <f>'prov lvl hist forec Mt'!K516*'city lvl hist forec Mt'!$E516</f>
        <v>0.12914880548951282</v>
      </c>
      <c r="L516" s="10">
        <f>'prov lvl hist forec Mt'!L516*'city lvl hist forec Mt'!$E516</f>
        <v>0.13235524264881224</v>
      </c>
      <c r="M516" s="10">
        <f>'prov lvl hist forec Mt'!M516*'city lvl hist forec Mt'!$E516</f>
        <v>0.13564128750728907</v>
      </c>
      <c r="N516" s="10">
        <f>'prov lvl hist forec Mt'!N516*'city lvl hist forec Mt'!$E516</f>
        <v>0.1390089165221304</v>
      </c>
      <c r="O516" s="10">
        <f>'prov lvl hist forec Mt'!O516*'city lvl hist forec Mt'!$E516</f>
        <v>0.14246015522094049</v>
      </c>
      <c r="P516" s="10">
        <f>'prov lvl hist forec Mt'!P516*'city lvl hist forec Mt'!$E516</f>
        <v>0.14599707942003484</v>
      </c>
      <c r="Q516" s="10">
        <f>'prov lvl hist forec Mt'!Q516*'city lvl hist forec Mt'!$E516</f>
        <v>0.14962181647298106</v>
      </c>
      <c r="R516" s="10">
        <f>'prov lvl hist forec Mt'!R516*'city lvl hist forec Mt'!$E516</f>
        <v>0.1533365465501384</v>
      </c>
      <c r="S516" s="10">
        <f>'prov lvl hist forec Mt'!S516*'city lvl hist forec Mt'!$E516</f>
        <v>0.15714350394996451</v>
      </c>
      <c r="T516" s="10">
        <f>'prov lvl hist forec Mt'!T516*'city lvl hist forec Mt'!$E516</f>
        <v>0.16104497844287874</v>
      </c>
      <c r="U516" s="10">
        <f>'prov lvl hist forec Mt'!U516*'city lvl hist forec Mt'!$E516</f>
        <v>0.16504331664849031</v>
      </c>
    </row>
    <row r="517" spans="1:21" x14ac:dyDescent="0.25">
      <c r="A517" t="s">
        <v>1600</v>
      </c>
      <c r="B517" t="s">
        <v>1601</v>
      </c>
      <c r="C517" t="s">
        <v>1602</v>
      </c>
      <c r="D517" t="s">
        <v>63</v>
      </c>
      <c r="E517" s="5">
        <v>0</v>
      </c>
      <c r="F517" s="10">
        <f>'prov lvl hist forec Mt'!F517*'city lvl hist forec Mt'!$E517</f>
        <v>0</v>
      </c>
      <c r="G517" s="10">
        <f>'prov lvl hist forec Mt'!G517*'city lvl hist forec Mt'!$E517</f>
        <v>0</v>
      </c>
      <c r="H517" s="10">
        <f>'prov lvl hist forec Mt'!H517*'city lvl hist forec Mt'!$E517</f>
        <v>0</v>
      </c>
      <c r="I517" s="10">
        <f>'prov lvl hist forec Mt'!I517*'city lvl hist forec Mt'!$E517</f>
        <v>0</v>
      </c>
      <c r="J517" s="10">
        <f>'prov lvl hist forec Mt'!J517*'city lvl hist forec Mt'!$E517</f>
        <v>0</v>
      </c>
      <c r="K517" s="10">
        <f>'prov lvl hist forec Mt'!K517*'city lvl hist forec Mt'!$E517</f>
        <v>0</v>
      </c>
      <c r="L517" s="10">
        <f>'prov lvl hist forec Mt'!L517*'city lvl hist forec Mt'!$E517</f>
        <v>0</v>
      </c>
      <c r="M517" s="10">
        <f>'prov lvl hist forec Mt'!M517*'city lvl hist forec Mt'!$E517</f>
        <v>0</v>
      </c>
      <c r="N517" s="10">
        <f>'prov lvl hist forec Mt'!N517*'city lvl hist forec Mt'!$E517</f>
        <v>0</v>
      </c>
      <c r="O517" s="10">
        <f>'prov lvl hist forec Mt'!O517*'city lvl hist forec Mt'!$E517</f>
        <v>0</v>
      </c>
      <c r="P517" s="10">
        <f>'prov lvl hist forec Mt'!P517*'city lvl hist forec Mt'!$E517</f>
        <v>0</v>
      </c>
      <c r="Q517" s="10">
        <f>'prov lvl hist forec Mt'!Q517*'city lvl hist forec Mt'!$E517</f>
        <v>0</v>
      </c>
      <c r="R517" s="10">
        <f>'prov lvl hist forec Mt'!R517*'city lvl hist forec Mt'!$E517</f>
        <v>0</v>
      </c>
      <c r="S517" s="10">
        <f>'prov lvl hist forec Mt'!S517*'city lvl hist forec Mt'!$E517</f>
        <v>0</v>
      </c>
      <c r="T517" s="10">
        <f>'prov lvl hist forec Mt'!T517*'city lvl hist forec Mt'!$E517</f>
        <v>0</v>
      </c>
      <c r="U517" s="10">
        <f>'prov lvl hist forec Mt'!U517*'city lvl hist forec Mt'!$E517</f>
        <v>0</v>
      </c>
    </row>
    <row r="518" spans="1:21" x14ac:dyDescent="0.25">
      <c r="A518" t="s">
        <v>1603</v>
      </c>
      <c r="B518" t="s">
        <v>1604</v>
      </c>
      <c r="C518" t="s">
        <v>1605</v>
      </c>
      <c r="D518" t="s">
        <v>62</v>
      </c>
      <c r="E518" s="5">
        <v>8.1684908025897035E-2</v>
      </c>
      <c r="F518" s="10">
        <f>'prov lvl hist forec Mt'!F518*'city lvl hist forec Mt'!$E518</f>
        <v>0</v>
      </c>
      <c r="G518" s="10">
        <f>'prov lvl hist forec Mt'!G518*'city lvl hist forec Mt'!$E518</f>
        <v>0</v>
      </c>
      <c r="H518" s="10">
        <f>'prov lvl hist forec Mt'!H518*'city lvl hist forec Mt'!$E518</f>
        <v>0</v>
      </c>
      <c r="I518" s="10">
        <f>'prov lvl hist forec Mt'!I518*'city lvl hist forec Mt'!$E518</f>
        <v>0</v>
      </c>
      <c r="J518" s="10">
        <f>'prov lvl hist forec Mt'!J518*'city lvl hist forec Mt'!$E518</f>
        <v>0</v>
      </c>
      <c r="K518" s="10">
        <f>'prov lvl hist forec Mt'!K518*'city lvl hist forec Mt'!$E518</f>
        <v>0</v>
      </c>
      <c r="L518" s="10">
        <f>'prov lvl hist forec Mt'!L518*'city lvl hist forec Mt'!$E518</f>
        <v>0</v>
      </c>
      <c r="M518" s="10">
        <f>'prov lvl hist forec Mt'!M518*'city lvl hist forec Mt'!$E518</f>
        <v>0</v>
      </c>
      <c r="N518" s="10">
        <f>'prov lvl hist forec Mt'!N518*'city lvl hist forec Mt'!$E518</f>
        <v>0</v>
      </c>
      <c r="O518" s="10">
        <f>'prov lvl hist forec Mt'!O518*'city lvl hist forec Mt'!$E518</f>
        <v>0</v>
      </c>
      <c r="P518" s="10">
        <f>'prov lvl hist forec Mt'!P518*'city lvl hist forec Mt'!$E518</f>
        <v>0</v>
      </c>
      <c r="Q518" s="10">
        <f>'prov lvl hist forec Mt'!Q518*'city lvl hist forec Mt'!$E518</f>
        <v>0</v>
      </c>
      <c r="R518" s="10">
        <f>'prov lvl hist forec Mt'!R518*'city lvl hist forec Mt'!$E518</f>
        <v>0</v>
      </c>
      <c r="S518" s="10">
        <f>'prov lvl hist forec Mt'!S518*'city lvl hist forec Mt'!$E518</f>
        <v>0</v>
      </c>
      <c r="T518" s="10">
        <f>'prov lvl hist forec Mt'!T518*'city lvl hist forec Mt'!$E518</f>
        <v>0</v>
      </c>
      <c r="U518" s="10">
        <f>'prov lvl hist forec Mt'!U518*'city lvl hist forec Mt'!$E518</f>
        <v>0</v>
      </c>
    </row>
    <row r="519" spans="1:21" x14ac:dyDescent="0.25">
      <c r="A519" t="s">
        <v>1606</v>
      </c>
      <c r="B519" t="s">
        <v>1607</v>
      </c>
      <c r="C519" t="s">
        <v>1608</v>
      </c>
      <c r="D519" t="s">
        <v>43</v>
      </c>
      <c r="E519" s="5">
        <v>1.7512591849002866E-2</v>
      </c>
      <c r="F519" s="10">
        <f>'prov lvl hist forec Mt'!F519*'city lvl hist forec Mt'!$E519</f>
        <v>0.17847680011792483</v>
      </c>
      <c r="G519" s="10">
        <f>'prov lvl hist forec Mt'!G519*'city lvl hist forec Mt'!$E519</f>
        <v>0.19399048789943263</v>
      </c>
      <c r="H519" s="10">
        <f>'prov lvl hist forec Mt'!H519*'city lvl hist forec Mt'!$E519</f>
        <v>0.22849821201992068</v>
      </c>
      <c r="I519" s="10">
        <f>'prov lvl hist forec Mt'!I519*'city lvl hist forec Mt'!$E519</f>
        <v>0.17103140976896899</v>
      </c>
      <c r="J519" s="10">
        <f>'prov lvl hist forec Mt'!J519*'city lvl hist forec Mt'!$E519</f>
        <v>0.1901977497189869</v>
      </c>
      <c r="K519" s="10">
        <f>'prov lvl hist forec Mt'!K519*'city lvl hist forec Mt'!$E519</f>
        <v>0.19491987726792195</v>
      </c>
      <c r="L519" s="10">
        <f>'prov lvl hist forec Mt'!L519*'city lvl hist forec Mt'!$E519</f>
        <v>0.19975924326274477</v>
      </c>
      <c r="M519" s="10">
        <f>'prov lvl hist forec Mt'!M519*'city lvl hist forec Mt'!$E519</f>
        <v>0.20471875843660522</v>
      </c>
      <c r="N519" s="10">
        <f>'prov lvl hist forec Mt'!N519*'city lvl hist forec Mt'!$E519</f>
        <v>0.20980140578877193</v>
      </c>
      <c r="O519" s="10">
        <f>'prov lvl hist forec Mt'!O519*'city lvl hist forec Mt'!$E519</f>
        <v>0.21501024237881683</v>
      </c>
      <c r="P519" s="10">
        <f>'prov lvl hist forec Mt'!P519*'city lvl hist forec Mt'!$E519</f>
        <v>0.22034840116534457</v>
      </c>
      <c r="Q519" s="10">
        <f>'prov lvl hist forec Mt'!Q519*'city lvl hist forec Mt'!$E519</f>
        <v>0.22581909289037289</v>
      </c>
      <c r="R519" s="10">
        <f>'prov lvl hist forec Mt'!R519*'city lvl hist forec Mt'!$E519</f>
        <v>0.23142560801049736</v>
      </c>
      <c r="S519" s="10">
        <f>'prov lvl hist forec Mt'!S519*'city lvl hist forec Mt'!$E519</f>
        <v>0.23717131867600225</v>
      </c>
      <c r="T519" s="10">
        <f>'prov lvl hist forec Mt'!T519*'city lvl hist forec Mt'!$E519</f>
        <v>0.24305968075910742</v>
      </c>
      <c r="U519" s="10">
        <f>'prov lvl hist forec Mt'!U519*'city lvl hist forec Mt'!$E519</f>
        <v>0.24909423593257152</v>
      </c>
    </row>
    <row r="520" spans="1:21" x14ac:dyDescent="0.25">
      <c r="A520" t="s">
        <v>1609</v>
      </c>
      <c r="B520" t="s">
        <v>1610</v>
      </c>
      <c r="C520" t="s">
        <v>1611</v>
      </c>
      <c r="D520" t="s">
        <v>58</v>
      </c>
      <c r="E520" s="5">
        <v>0.4075957889202369</v>
      </c>
      <c r="F520" s="10">
        <f>'prov lvl hist forec Mt'!F520*'city lvl hist forec Mt'!$E520</f>
        <v>1.6126199722644712E-2</v>
      </c>
      <c r="G520" s="10">
        <f>'prov lvl hist forec Mt'!G520*'city lvl hist forec Mt'!$E520</f>
        <v>0.1842076715113436</v>
      </c>
      <c r="H520" s="10">
        <f>'prov lvl hist forec Mt'!H520*'city lvl hist forec Mt'!$E520</f>
        <v>0.31607845859241834</v>
      </c>
      <c r="I520" s="10">
        <f>'prov lvl hist forec Mt'!I520*'city lvl hist forec Mt'!$E520</f>
        <v>0.47005030044340324</v>
      </c>
      <c r="J520" s="10">
        <f>'prov lvl hist forec Mt'!J520*'city lvl hist forec Mt'!$E520</f>
        <v>0.52272567664521297</v>
      </c>
      <c r="K520" s="10">
        <f>'prov lvl hist forec Mt'!K520*'city lvl hist forec Mt'!$E520</f>
        <v>0.53570362891788192</v>
      </c>
      <c r="L520" s="10">
        <f>'prov lvl hist forec Mt'!L520*'city lvl hist forec Mt'!$E520</f>
        <v>0.54900379081735307</v>
      </c>
      <c r="M520" s="10">
        <f>'prov lvl hist forec Mt'!M520*'city lvl hist forec Mt'!$E520</f>
        <v>0.5626341619911378</v>
      </c>
      <c r="N520" s="10">
        <f>'prov lvl hist forec Mt'!N520*'city lvl hist forec Mt'!$E520</f>
        <v>0.57660294069769835</v>
      </c>
      <c r="O520" s="10">
        <f>'prov lvl hist forec Mt'!O520*'city lvl hist forec Mt'!$E520</f>
        <v>0.59091852873745399</v>
      </c>
      <c r="P520" s="10">
        <f>'prov lvl hist forec Mt'!P520*'city lvl hist forec Mt'!$E520</f>
        <v>0.60558953650621083</v>
      </c>
      <c r="Q520" s="10">
        <f>'prov lvl hist forec Mt'!Q520*'city lvl hist forec Mt'!$E520</f>
        <v>0.62062478817405586</v>
      </c>
      <c r="R520" s="10">
        <f>'prov lvl hist forec Mt'!R520*'city lvl hist forec Mt'!$E520</f>
        <v>0.63603332699283122</v>
      </c>
      <c r="S520" s="10">
        <f>'prov lvl hist forec Mt'!S520*'city lvl hist forec Mt'!$E520</f>
        <v>0.65182442073537639</v>
      </c>
      <c r="T520" s="10">
        <f>'prov lvl hist forec Mt'!T520*'city lvl hist forec Mt'!$E520</f>
        <v>0.66800756726981658</v>
      </c>
      <c r="U520" s="10">
        <f>'prov lvl hist forec Mt'!U520*'city lvl hist forec Mt'!$E520</f>
        <v>0.68459250027224428</v>
      </c>
    </row>
    <row r="521" spans="1:21" x14ac:dyDescent="0.25">
      <c r="A521" t="s">
        <v>1612</v>
      </c>
      <c r="B521" t="s">
        <v>1610</v>
      </c>
      <c r="C521" t="s">
        <v>1613</v>
      </c>
      <c r="D521" t="s">
        <v>55</v>
      </c>
      <c r="E521" s="5">
        <v>9.7110006335830085E-2</v>
      </c>
      <c r="F521" s="10">
        <f>'prov lvl hist forec Mt'!F521*'city lvl hist forec Mt'!$E521</f>
        <v>0.76315221811389211</v>
      </c>
      <c r="G521" s="10">
        <f>'prov lvl hist forec Mt'!G521*'city lvl hist forec Mt'!$E521</f>
        <v>0.79330193756013034</v>
      </c>
      <c r="H521" s="10">
        <f>'prov lvl hist forec Mt'!H521*'city lvl hist forec Mt'!$E521</f>
        <v>0.73529160693438611</v>
      </c>
      <c r="I521" s="10">
        <f>'prov lvl hist forec Mt'!I521*'city lvl hist forec Mt'!$E521</f>
        <v>0.67119575148871802</v>
      </c>
      <c r="J521" s="10">
        <f>'prov lvl hist forec Mt'!J521*'city lvl hist forec Mt'!$E521</f>
        <v>0.7464121457371069</v>
      </c>
      <c r="K521" s="10">
        <f>'prov lvl hist forec Mt'!K521*'city lvl hist forec Mt'!$E521</f>
        <v>0.76494366549195414</v>
      </c>
      <c r="L521" s="10">
        <f>'prov lvl hist forec Mt'!L521*'city lvl hist forec Mt'!$E521</f>
        <v>0.78393527586347433</v>
      </c>
      <c r="M521" s="10">
        <f>'prov lvl hist forec Mt'!M521*'city lvl hist forec Mt'!$E521</f>
        <v>0.80339839973432092</v>
      </c>
      <c r="N521" s="10">
        <f>'prov lvl hist forec Mt'!N521*'city lvl hist forec Mt'!$E521</f>
        <v>0.82334474358834098</v>
      </c>
      <c r="O521" s="10">
        <f>'prov lvl hist forec Mt'!O521*'city lvl hist forec Mt'!$E521</f>
        <v>0.8437863045516738</v>
      </c>
      <c r="P521" s="10">
        <f>'prov lvl hist forec Mt'!P521*'city lvl hist forec Mt'!$E521</f>
        <v>0.8647353776086607</v>
      </c>
      <c r="Q521" s="10">
        <f>'prov lvl hist forec Mt'!Q521*'city lvl hist forec Mt'!$E521</f>
        <v>0.88620456299690908</v>
      </c>
      <c r="R521" s="10">
        <f>'prov lvl hist forec Mt'!R521*'city lvl hist forec Mt'!$E521</f>
        <v>0.90820677378595671</v>
      </c>
      <c r="S521" s="10">
        <f>'prov lvl hist forec Mt'!S521*'city lvl hist forec Mt'!$E521</f>
        <v>0.93075524364409379</v>
      </c>
      <c r="T521" s="10">
        <f>'prov lvl hist forec Mt'!T521*'city lvl hist forec Mt'!$E521</f>
        <v>0.953863534798018</v>
      </c>
      <c r="U521" s="10">
        <f>'prov lvl hist forec Mt'!U521*'city lvl hist forec Mt'!$E521</f>
        <v>0.9775455461901047</v>
      </c>
    </row>
    <row r="522" spans="1:21" x14ac:dyDescent="0.25">
      <c r="A522" t="s">
        <v>1614</v>
      </c>
      <c r="B522" t="s">
        <v>1615</v>
      </c>
      <c r="C522" t="s">
        <v>1616</v>
      </c>
      <c r="D522" t="s">
        <v>42</v>
      </c>
      <c r="E522" s="5">
        <v>0</v>
      </c>
      <c r="F522" s="10">
        <f>'prov lvl hist forec Mt'!F522*'city lvl hist forec Mt'!$E522</f>
        <v>0</v>
      </c>
      <c r="G522" s="10">
        <f>'prov lvl hist forec Mt'!G522*'city lvl hist forec Mt'!$E522</f>
        <v>0</v>
      </c>
      <c r="H522" s="10">
        <f>'prov lvl hist forec Mt'!H522*'city lvl hist forec Mt'!$E522</f>
        <v>0</v>
      </c>
      <c r="I522" s="10">
        <f>'prov lvl hist forec Mt'!I522*'city lvl hist forec Mt'!$E522</f>
        <v>0</v>
      </c>
      <c r="J522" s="10">
        <f>'prov lvl hist forec Mt'!J522*'city lvl hist forec Mt'!$E522</f>
        <v>0</v>
      </c>
      <c r="K522" s="10">
        <f>'prov lvl hist forec Mt'!K522*'city lvl hist forec Mt'!$E522</f>
        <v>0</v>
      </c>
      <c r="L522" s="10">
        <f>'prov lvl hist forec Mt'!L522*'city lvl hist forec Mt'!$E522</f>
        <v>0</v>
      </c>
      <c r="M522" s="10">
        <f>'prov lvl hist forec Mt'!M522*'city lvl hist forec Mt'!$E522</f>
        <v>0</v>
      </c>
      <c r="N522" s="10">
        <f>'prov lvl hist forec Mt'!N522*'city lvl hist forec Mt'!$E522</f>
        <v>0</v>
      </c>
      <c r="O522" s="10">
        <f>'prov lvl hist forec Mt'!O522*'city lvl hist forec Mt'!$E522</f>
        <v>0</v>
      </c>
      <c r="P522" s="10">
        <f>'prov lvl hist forec Mt'!P522*'city lvl hist forec Mt'!$E522</f>
        <v>0</v>
      </c>
      <c r="Q522" s="10">
        <f>'prov lvl hist forec Mt'!Q522*'city lvl hist forec Mt'!$E522</f>
        <v>0</v>
      </c>
      <c r="R522" s="10">
        <f>'prov lvl hist forec Mt'!R522*'city lvl hist forec Mt'!$E522</f>
        <v>0</v>
      </c>
      <c r="S522" s="10">
        <f>'prov lvl hist forec Mt'!S522*'city lvl hist forec Mt'!$E522</f>
        <v>0</v>
      </c>
      <c r="T522" s="10">
        <f>'prov lvl hist forec Mt'!T522*'city lvl hist forec Mt'!$E522</f>
        <v>0</v>
      </c>
      <c r="U522" s="10">
        <f>'prov lvl hist forec Mt'!U522*'city lvl hist forec Mt'!$E522</f>
        <v>0</v>
      </c>
    </row>
    <row r="523" spans="1:21" x14ac:dyDescent="0.25">
      <c r="A523" t="s">
        <v>1617</v>
      </c>
      <c r="B523" t="s">
        <v>1618</v>
      </c>
      <c r="C523" t="s">
        <v>1619</v>
      </c>
      <c r="D523" t="s">
        <v>40</v>
      </c>
      <c r="E523" s="5">
        <v>0</v>
      </c>
      <c r="F523" s="10">
        <f>'prov lvl hist forec Mt'!F523*'city lvl hist forec Mt'!$E523</f>
        <v>0</v>
      </c>
      <c r="G523" s="10">
        <f>'prov lvl hist forec Mt'!G523*'city lvl hist forec Mt'!$E523</f>
        <v>0</v>
      </c>
      <c r="H523" s="10">
        <f>'prov lvl hist forec Mt'!H523*'city lvl hist forec Mt'!$E523</f>
        <v>0</v>
      </c>
      <c r="I523" s="10">
        <f>'prov lvl hist forec Mt'!I523*'city lvl hist forec Mt'!$E523</f>
        <v>0</v>
      </c>
      <c r="J523" s="10">
        <f>'prov lvl hist forec Mt'!J523*'city lvl hist forec Mt'!$E523</f>
        <v>0</v>
      </c>
      <c r="K523" s="10">
        <f>'prov lvl hist forec Mt'!K523*'city lvl hist forec Mt'!$E523</f>
        <v>0</v>
      </c>
      <c r="L523" s="10">
        <f>'prov lvl hist forec Mt'!L523*'city lvl hist forec Mt'!$E523</f>
        <v>0</v>
      </c>
      <c r="M523" s="10">
        <f>'prov lvl hist forec Mt'!M523*'city lvl hist forec Mt'!$E523</f>
        <v>0</v>
      </c>
      <c r="N523" s="10">
        <f>'prov lvl hist forec Mt'!N523*'city lvl hist forec Mt'!$E523</f>
        <v>0</v>
      </c>
      <c r="O523" s="10">
        <f>'prov lvl hist forec Mt'!O523*'city lvl hist forec Mt'!$E523</f>
        <v>0</v>
      </c>
      <c r="P523" s="10">
        <f>'prov lvl hist forec Mt'!P523*'city lvl hist forec Mt'!$E523</f>
        <v>0</v>
      </c>
      <c r="Q523" s="10">
        <f>'prov lvl hist forec Mt'!Q523*'city lvl hist forec Mt'!$E523</f>
        <v>0</v>
      </c>
      <c r="R523" s="10">
        <f>'prov lvl hist forec Mt'!R523*'city lvl hist forec Mt'!$E523</f>
        <v>0</v>
      </c>
      <c r="S523" s="10">
        <f>'prov lvl hist forec Mt'!S523*'city lvl hist forec Mt'!$E523</f>
        <v>0</v>
      </c>
      <c r="T523" s="10">
        <f>'prov lvl hist forec Mt'!T523*'city lvl hist forec Mt'!$E523</f>
        <v>0</v>
      </c>
      <c r="U523" s="10">
        <f>'prov lvl hist forec Mt'!U523*'city lvl hist forec Mt'!$E523</f>
        <v>0</v>
      </c>
    </row>
    <row r="524" spans="1:21" x14ac:dyDescent="0.25">
      <c r="A524" t="s">
        <v>1620</v>
      </c>
      <c r="B524" t="s">
        <v>1621</v>
      </c>
      <c r="C524" t="s">
        <v>1622</v>
      </c>
      <c r="D524" t="s">
        <v>60</v>
      </c>
      <c r="E524" s="5">
        <v>0</v>
      </c>
      <c r="F524" s="10">
        <f>'prov lvl hist forec Mt'!F524*'city lvl hist forec Mt'!$E524</f>
        <v>0</v>
      </c>
      <c r="G524" s="10">
        <f>'prov lvl hist forec Mt'!G524*'city lvl hist forec Mt'!$E524</f>
        <v>0</v>
      </c>
      <c r="H524" s="10">
        <f>'prov lvl hist forec Mt'!H524*'city lvl hist forec Mt'!$E524</f>
        <v>0</v>
      </c>
      <c r="I524" s="10">
        <f>'prov lvl hist forec Mt'!I524*'city lvl hist forec Mt'!$E524</f>
        <v>0</v>
      </c>
      <c r="J524" s="10">
        <f>'prov lvl hist forec Mt'!J524*'city lvl hist forec Mt'!$E524</f>
        <v>0</v>
      </c>
      <c r="K524" s="10">
        <f>'prov lvl hist forec Mt'!K524*'city lvl hist forec Mt'!$E524</f>
        <v>0</v>
      </c>
      <c r="L524" s="10">
        <f>'prov lvl hist forec Mt'!L524*'city lvl hist forec Mt'!$E524</f>
        <v>0</v>
      </c>
      <c r="M524" s="10">
        <f>'prov lvl hist forec Mt'!M524*'city lvl hist forec Mt'!$E524</f>
        <v>0</v>
      </c>
      <c r="N524" s="10">
        <f>'prov lvl hist forec Mt'!N524*'city lvl hist forec Mt'!$E524</f>
        <v>0</v>
      </c>
      <c r="O524" s="10">
        <f>'prov lvl hist forec Mt'!O524*'city lvl hist forec Mt'!$E524</f>
        <v>0</v>
      </c>
      <c r="P524" s="10">
        <f>'prov lvl hist forec Mt'!P524*'city lvl hist forec Mt'!$E524</f>
        <v>0</v>
      </c>
      <c r="Q524" s="10">
        <f>'prov lvl hist forec Mt'!Q524*'city lvl hist forec Mt'!$E524</f>
        <v>0</v>
      </c>
      <c r="R524" s="10">
        <f>'prov lvl hist forec Mt'!R524*'city lvl hist forec Mt'!$E524</f>
        <v>0</v>
      </c>
      <c r="S524" s="10">
        <f>'prov lvl hist forec Mt'!S524*'city lvl hist forec Mt'!$E524</f>
        <v>0</v>
      </c>
      <c r="T524" s="10">
        <f>'prov lvl hist forec Mt'!T524*'city lvl hist forec Mt'!$E524</f>
        <v>0</v>
      </c>
      <c r="U524" s="10">
        <f>'prov lvl hist forec Mt'!U524*'city lvl hist forec Mt'!$E524</f>
        <v>0</v>
      </c>
    </row>
    <row r="525" spans="1:21" x14ac:dyDescent="0.25">
      <c r="A525" t="s">
        <v>1623</v>
      </c>
      <c r="B525" t="s">
        <v>1624</v>
      </c>
      <c r="C525" t="s">
        <v>1625</v>
      </c>
      <c r="D525" t="s">
        <v>60</v>
      </c>
      <c r="E525" s="5">
        <v>7.1525041577837054E-2</v>
      </c>
      <c r="F525" s="10">
        <f>'prov lvl hist forec Mt'!F525*'city lvl hist forec Mt'!$E525</f>
        <v>0.55532599051941245</v>
      </c>
      <c r="G525" s="10">
        <f>'prov lvl hist forec Mt'!G525*'city lvl hist forec Mt'!$E525</f>
        <v>0.39912490126096084</v>
      </c>
      <c r="H525" s="10">
        <f>'prov lvl hist forec Mt'!H525*'city lvl hist forec Mt'!$E525</f>
        <v>0.39395958048910285</v>
      </c>
      <c r="I525" s="10">
        <f>'prov lvl hist forec Mt'!I525*'city lvl hist forec Mt'!$E525</f>
        <v>0.66735864486995256</v>
      </c>
      <c r="J525" s="10">
        <f>'prov lvl hist forec Mt'!J525*'city lvl hist forec Mt'!$E525</f>
        <v>0.74214504038314366</v>
      </c>
      <c r="K525" s="10">
        <f>'prov lvl hist forec Mt'!K525*'city lvl hist forec Mt'!$E525</f>
        <v>0.76057061873870568</v>
      </c>
      <c r="L525" s="10">
        <f>'prov lvl hist forec Mt'!L525*'city lvl hist forec Mt'!$E525</f>
        <v>0.77945365745479445</v>
      </c>
      <c r="M525" s="10">
        <f>'prov lvl hist forec Mt'!M525*'city lvl hist forec Mt'!$E525</f>
        <v>0.79880551411147727</v>
      </c>
      <c r="N525" s="10">
        <f>'prov lvl hist forec Mt'!N525*'city lvl hist forec Mt'!$E525</f>
        <v>0.81863782826871723</v>
      </c>
      <c r="O525" s="10">
        <f>'prov lvl hist forec Mt'!O525*'city lvl hist forec Mt'!$E525</f>
        <v>0.83896252846721897</v>
      </c>
      <c r="P525" s="10">
        <f>'prov lvl hist forec Mt'!P525*'city lvl hist forec Mt'!$E525</f>
        <v>0.85979183940308734</v>
      </c>
      <c r="Q525" s="10">
        <f>'prov lvl hist forec Mt'!Q525*'city lvl hist forec Mt'!$E525</f>
        <v>0.88113828928061477</v>
      </c>
      <c r="R525" s="10">
        <f>'prov lvl hist forec Mt'!R525*'city lvl hist forec Mt'!$E525</f>
        <v>0.90301471734761907</v>
      </c>
      <c r="S525" s="10">
        <f>'prov lvl hist forec Mt'!S525*'city lvl hist forec Mt'!$E525</f>
        <v>0.92543428161786523</v>
      </c>
      <c r="T525" s="10">
        <f>'prov lvl hist forec Mt'!T525*'city lvl hist forec Mt'!$E525</f>
        <v>0.94841046678521468</v>
      </c>
      <c r="U525" s="10">
        <f>'prov lvl hist forec Mt'!U525*'city lvl hist forec Mt'!$E525</f>
        <v>0.97195709233426408</v>
      </c>
    </row>
    <row r="526" spans="1:21" x14ac:dyDescent="0.25">
      <c r="A526" t="s">
        <v>1626</v>
      </c>
      <c r="B526" t="s">
        <v>1627</v>
      </c>
      <c r="C526" t="s">
        <v>1628</v>
      </c>
      <c r="D526" t="s">
        <v>62</v>
      </c>
      <c r="E526" s="5">
        <v>0</v>
      </c>
      <c r="F526" s="10">
        <f>'prov lvl hist forec Mt'!F526*'city lvl hist forec Mt'!$E526</f>
        <v>0</v>
      </c>
      <c r="G526" s="10">
        <f>'prov lvl hist forec Mt'!G526*'city lvl hist forec Mt'!$E526</f>
        <v>0</v>
      </c>
      <c r="H526" s="10">
        <f>'prov lvl hist forec Mt'!H526*'city lvl hist forec Mt'!$E526</f>
        <v>0</v>
      </c>
      <c r="I526" s="10">
        <f>'prov lvl hist forec Mt'!I526*'city lvl hist forec Mt'!$E526</f>
        <v>0</v>
      </c>
      <c r="J526" s="10">
        <f>'prov lvl hist forec Mt'!J526*'city lvl hist forec Mt'!$E526</f>
        <v>0</v>
      </c>
      <c r="K526" s="10">
        <f>'prov lvl hist forec Mt'!K526*'city lvl hist forec Mt'!$E526</f>
        <v>0</v>
      </c>
      <c r="L526" s="10">
        <f>'prov lvl hist forec Mt'!L526*'city lvl hist forec Mt'!$E526</f>
        <v>0</v>
      </c>
      <c r="M526" s="10">
        <f>'prov lvl hist forec Mt'!M526*'city lvl hist forec Mt'!$E526</f>
        <v>0</v>
      </c>
      <c r="N526" s="10">
        <f>'prov lvl hist forec Mt'!N526*'city lvl hist forec Mt'!$E526</f>
        <v>0</v>
      </c>
      <c r="O526" s="10">
        <f>'prov lvl hist forec Mt'!O526*'city lvl hist forec Mt'!$E526</f>
        <v>0</v>
      </c>
      <c r="P526" s="10">
        <f>'prov lvl hist forec Mt'!P526*'city lvl hist forec Mt'!$E526</f>
        <v>0</v>
      </c>
      <c r="Q526" s="10">
        <f>'prov lvl hist forec Mt'!Q526*'city lvl hist forec Mt'!$E526</f>
        <v>0</v>
      </c>
      <c r="R526" s="10">
        <f>'prov lvl hist forec Mt'!R526*'city lvl hist forec Mt'!$E526</f>
        <v>0</v>
      </c>
      <c r="S526" s="10">
        <f>'prov lvl hist forec Mt'!S526*'city lvl hist forec Mt'!$E526</f>
        <v>0</v>
      </c>
      <c r="T526" s="10">
        <f>'prov lvl hist forec Mt'!T526*'city lvl hist forec Mt'!$E526</f>
        <v>0</v>
      </c>
      <c r="U526" s="10">
        <f>'prov lvl hist forec Mt'!U526*'city lvl hist forec Mt'!$E526</f>
        <v>0</v>
      </c>
    </row>
    <row r="527" spans="1:21" x14ac:dyDescent="0.25">
      <c r="A527" t="s">
        <v>1629</v>
      </c>
      <c r="B527" t="s">
        <v>1630</v>
      </c>
      <c r="C527" t="s">
        <v>1631</v>
      </c>
      <c r="D527" t="s">
        <v>62</v>
      </c>
      <c r="E527" s="5">
        <v>5.210895635452021E-2</v>
      </c>
      <c r="F527" s="10">
        <f>'prov lvl hist forec Mt'!F527*'city lvl hist forec Mt'!$E527</f>
        <v>0</v>
      </c>
      <c r="G527" s="10">
        <f>'prov lvl hist forec Mt'!G527*'city lvl hist forec Mt'!$E527</f>
        <v>0</v>
      </c>
      <c r="H527" s="10">
        <f>'prov lvl hist forec Mt'!H527*'city lvl hist forec Mt'!$E527</f>
        <v>0</v>
      </c>
      <c r="I527" s="10">
        <f>'prov lvl hist forec Mt'!I527*'city lvl hist forec Mt'!$E527</f>
        <v>0</v>
      </c>
      <c r="J527" s="10">
        <f>'prov lvl hist forec Mt'!J527*'city lvl hist forec Mt'!$E527</f>
        <v>0</v>
      </c>
      <c r="K527" s="10">
        <f>'prov lvl hist forec Mt'!K527*'city lvl hist forec Mt'!$E527</f>
        <v>0</v>
      </c>
      <c r="L527" s="10">
        <f>'prov lvl hist forec Mt'!L527*'city lvl hist forec Mt'!$E527</f>
        <v>0</v>
      </c>
      <c r="M527" s="10">
        <f>'prov lvl hist forec Mt'!M527*'city lvl hist forec Mt'!$E527</f>
        <v>0</v>
      </c>
      <c r="N527" s="10">
        <f>'prov lvl hist forec Mt'!N527*'city lvl hist forec Mt'!$E527</f>
        <v>0</v>
      </c>
      <c r="O527" s="10">
        <f>'prov lvl hist forec Mt'!O527*'city lvl hist forec Mt'!$E527</f>
        <v>0</v>
      </c>
      <c r="P527" s="10">
        <f>'prov lvl hist forec Mt'!P527*'city lvl hist forec Mt'!$E527</f>
        <v>0</v>
      </c>
      <c r="Q527" s="10">
        <f>'prov lvl hist forec Mt'!Q527*'city lvl hist forec Mt'!$E527</f>
        <v>0</v>
      </c>
      <c r="R527" s="10">
        <f>'prov lvl hist forec Mt'!R527*'city lvl hist forec Mt'!$E527</f>
        <v>0</v>
      </c>
      <c r="S527" s="10">
        <f>'prov lvl hist forec Mt'!S527*'city lvl hist forec Mt'!$E527</f>
        <v>0</v>
      </c>
      <c r="T527" s="10">
        <f>'prov lvl hist forec Mt'!T527*'city lvl hist forec Mt'!$E527</f>
        <v>0</v>
      </c>
      <c r="U527" s="10">
        <f>'prov lvl hist forec Mt'!U527*'city lvl hist forec Mt'!$E527</f>
        <v>0</v>
      </c>
    </row>
    <row r="528" spans="1:21" x14ac:dyDescent="0.25">
      <c r="A528" t="s">
        <v>1632</v>
      </c>
      <c r="B528" t="s">
        <v>1633</v>
      </c>
      <c r="C528" t="s">
        <v>1634</v>
      </c>
      <c r="D528" t="s">
        <v>60</v>
      </c>
      <c r="E528" s="5">
        <v>0.63497077459417428</v>
      </c>
      <c r="F528" s="10">
        <f>'prov lvl hist forec Mt'!F528*'city lvl hist forec Mt'!$E528</f>
        <v>4.9299625218484451</v>
      </c>
      <c r="G528" s="10">
        <f>'prov lvl hist forec Mt'!G528*'city lvl hist forec Mt'!$E528</f>
        <v>3.5432715888420394</v>
      </c>
      <c r="H528" s="10">
        <f>'prov lvl hist forec Mt'!H528*'city lvl hist forec Mt'!$E528</f>
        <v>3.4974159324288268</v>
      </c>
      <c r="I528" s="10">
        <f>'prov lvl hist forec Mt'!I528*'city lvl hist forec Mt'!$E528</f>
        <v>5.9245437166791888</v>
      </c>
      <c r="J528" s="10">
        <f>'prov lvl hist forec Mt'!J528*'city lvl hist forec Mt'!$E528</f>
        <v>6.5884674899557041</v>
      </c>
      <c r="K528" s="10">
        <f>'prov lvl hist forec Mt'!K528*'city lvl hist forec Mt'!$E528</f>
        <v>6.7520424212340693</v>
      </c>
      <c r="L528" s="10">
        <f>'prov lvl hist forec Mt'!L528*'city lvl hist forec Mt'!$E528</f>
        <v>6.9196785030278605</v>
      </c>
      <c r="M528" s="10">
        <f>'prov lvl hist forec Mt'!M528*'city lvl hist forec Mt'!$E528</f>
        <v>7.0914765634002839</v>
      </c>
      <c r="N528" s="10">
        <f>'prov lvl hist forec Mt'!N528*'city lvl hist forec Mt'!$E528</f>
        <v>7.2675399337195223</v>
      </c>
      <c r="O528" s="10">
        <f>'prov lvl hist forec Mt'!O528*'city lvl hist forec Mt'!$E528</f>
        <v>7.4479745108094573</v>
      </c>
      <c r="P528" s="10">
        <f>'prov lvl hist forec Mt'!P528*'city lvl hist forec Mt'!$E528</f>
        <v>7.6328888206434202</v>
      </c>
      <c r="Q528" s="10">
        <f>'prov lvl hist forec Mt'!Q528*'city lvl hist forec Mt'!$E528</f>
        <v>7.822394083619308</v>
      </c>
      <c r="R528" s="10">
        <f>'prov lvl hist forec Mt'!R528*'city lvl hist forec Mt'!$E528</f>
        <v>8.0166042814553027</v>
      </c>
      <c r="S528" s="10">
        <f>'prov lvl hist forec Mt'!S528*'city lvl hist forec Mt'!$E528</f>
        <v>8.215636225746449</v>
      </c>
      <c r="T528" s="10">
        <f>'prov lvl hist forec Mt'!T528*'city lvl hist forec Mt'!$E528</f>
        <v>8.4196096282233199</v>
      </c>
      <c r="U528" s="10">
        <f>'prov lvl hist forec Mt'!U528*'city lvl hist forec Mt'!$E528</f>
        <v>8.6286471727550218</v>
      </c>
    </row>
    <row r="529" spans="1:21" x14ac:dyDescent="0.25">
      <c r="A529" t="s">
        <v>1635</v>
      </c>
      <c r="B529" t="s">
        <v>1636</v>
      </c>
      <c r="C529" t="s">
        <v>1637</v>
      </c>
      <c r="D529" t="s">
        <v>39</v>
      </c>
      <c r="E529" s="5">
        <v>0</v>
      </c>
      <c r="F529" s="10">
        <f>'prov lvl hist forec Mt'!F529*'city lvl hist forec Mt'!$E529</f>
        <v>0</v>
      </c>
      <c r="G529" s="10">
        <f>'prov lvl hist forec Mt'!G529*'city lvl hist forec Mt'!$E529</f>
        <v>0</v>
      </c>
      <c r="H529" s="10">
        <f>'prov lvl hist forec Mt'!H529*'city lvl hist forec Mt'!$E529</f>
        <v>0</v>
      </c>
      <c r="I529" s="10">
        <f>'prov lvl hist forec Mt'!I529*'city lvl hist forec Mt'!$E529</f>
        <v>0</v>
      </c>
      <c r="J529" s="10">
        <f>'prov lvl hist forec Mt'!J529*'city lvl hist forec Mt'!$E529</f>
        <v>0</v>
      </c>
      <c r="K529" s="10">
        <f>'prov lvl hist forec Mt'!K529*'city lvl hist forec Mt'!$E529</f>
        <v>0</v>
      </c>
      <c r="L529" s="10">
        <f>'prov lvl hist forec Mt'!L529*'city lvl hist forec Mt'!$E529</f>
        <v>0</v>
      </c>
      <c r="M529" s="10">
        <f>'prov lvl hist forec Mt'!M529*'city lvl hist forec Mt'!$E529</f>
        <v>0</v>
      </c>
      <c r="N529" s="10">
        <f>'prov lvl hist forec Mt'!N529*'city lvl hist forec Mt'!$E529</f>
        <v>0</v>
      </c>
      <c r="O529" s="10">
        <f>'prov lvl hist forec Mt'!O529*'city lvl hist forec Mt'!$E529</f>
        <v>0</v>
      </c>
      <c r="P529" s="10">
        <f>'prov lvl hist forec Mt'!P529*'city lvl hist forec Mt'!$E529</f>
        <v>0</v>
      </c>
      <c r="Q529" s="10">
        <f>'prov lvl hist forec Mt'!Q529*'city lvl hist forec Mt'!$E529</f>
        <v>0</v>
      </c>
      <c r="R529" s="10">
        <f>'prov lvl hist forec Mt'!R529*'city lvl hist forec Mt'!$E529</f>
        <v>0</v>
      </c>
      <c r="S529" s="10">
        <f>'prov lvl hist forec Mt'!S529*'city lvl hist forec Mt'!$E529</f>
        <v>0</v>
      </c>
      <c r="T529" s="10">
        <f>'prov lvl hist forec Mt'!T529*'city lvl hist forec Mt'!$E529</f>
        <v>0</v>
      </c>
      <c r="U529" s="10">
        <f>'prov lvl hist forec Mt'!U529*'city lvl hist forec Mt'!$E529</f>
        <v>0</v>
      </c>
    </row>
    <row r="530" spans="1:21" x14ac:dyDescent="0.25">
      <c r="A530" t="s">
        <v>1638</v>
      </c>
      <c r="B530" t="s">
        <v>1639</v>
      </c>
      <c r="C530" t="s">
        <v>1640</v>
      </c>
      <c r="D530" t="s">
        <v>52</v>
      </c>
      <c r="E530" s="5">
        <v>0</v>
      </c>
      <c r="F530" s="10">
        <f>'prov lvl hist forec Mt'!F530*'city lvl hist forec Mt'!$E530</f>
        <v>0</v>
      </c>
      <c r="G530" s="10">
        <f>'prov lvl hist forec Mt'!G530*'city lvl hist forec Mt'!$E530</f>
        <v>0</v>
      </c>
      <c r="H530" s="10">
        <f>'prov lvl hist forec Mt'!H530*'city lvl hist forec Mt'!$E530</f>
        <v>0</v>
      </c>
      <c r="I530" s="10">
        <f>'prov lvl hist forec Mt'!I530*'city lvl hist forec Mt'!$E530</f>
        <v>0</v>
      </c>
      <c r="J530" s="10">
        <f>'prov lvl hist forec Mt'!J530*'city lvl hist forec Mt'!$E530</f>
        <v>0</v>
      </c>
      <c r="K530" s="10">
        <f>'prov lvl hist forec Mt'!K530*'city lvl hist forec Mt'!$E530</f>
        <v>0</v>
      </c>
      <c r="L530" s="10">
        <f>'prov lvl hist forec Mt'!L530*'city lvl hist forec Mt'!$E530</f>
        <v>0</v>
      </c>
      <c r="M530" s="10">
        <f>'prov lvl hist forec Mt'!M530*'city lvl hist forec Mt'!$E530</f>
        <v>0</v>
      </c>
      <c r="N530" s="10">
        <f>'prov lvl hist forec Mt'!N530*'city lvl hist forec Mt'!$E530</f>
        <v>0</v>
      </c>
      <c r="O530" s="10">
        <f>'prov lvl hist forec Mt'!O530*'city lvl hist forec Mt'!$E530</f>
        <v>0</v>
      </c>
      <c r="P530" s="10">
        <f>'prov lvl hist forec Mt'!P530*'city lvl hist forec Mt'!$E530</f>
        <v>0</v>
      </c>
      <c r="Q530" s="10">
        <f>'prov lvl hist forec Mt'!Q530*'city lvl hist forec Mt'!$E530</f>
        <v>0</v>
      </c>
      <c r="R530" s="10">
        <f>'prov lvl hist forec Mt'!R530*'city lvl hist forec Mt'!$E530</f>
        <v>0</v>
      </c>
      <c r="S530" s="10">
        <f>'prov lvl hist forec Mt'!S530*'city lvl hist forec Mt'!$E530</f>
        <v>0</v>
      </c>
      <c r="T530" s="10">
        <f>'prov lvl hist forec Mt'!T530*'city lvl hist forec Mt'!$E530</f>
        <v>0</v>
      </c>
      <c r="U530" s="10">
        <f>'prov lvl hist forec Mt'!U530*'city lvl hist forec Mt'!$E530</f>
        <v>0</v>
      </c>
    </row>
    <row r="531" spans="1:21" x14ac:dyDescent="0.25">
      <c r="A531" t="s">
        <v>1641</v>
      </c>
      <c r="B531" t="s">
        <v>1642</v>
      </c>
      <c r="C531" t="s">
        <v>1643</v>
      </c>
      <c r="D531" t="s">
        <v>54</v>
      </c>
      <c r="E531" s="5">
        <v>0</v>
      </c>
      <c r="F531" s="10">
        <f>'prov lvl hist forec Mt'!F531*'city lvl hist forec Mt'!$E531</f>
        <v>0</v>
      </c>
      <c r="G531" s="10">
        <f>'prov lvl hist forec Mt'!G531*'city lvl hist forec Mt'!$E531</f>
        <v>0</v>
      </c>
      <c r="H531" s="10">
        <f>'prov lvl hist forec Mt'!H531*'city lvl hist forec Mt'!$E531</f>
        <v>0</v>
      </c>
      <c r="I531" s="10">
        <f>'prov lvl hist forec Mt'!I531*'city lvl hist forec Mt'!$E531</f>
        <v>0</v>
      </c>
      <c r="J531" s="10">
        <f>'prov lvl hist forec Mt'!J531*'city lvl hist forec Mt'!$E531</f>
        <v>0</v>
      </c>
      <c r="K531" s="10">
        <f>'prov lvl hist forec Mt'!K531*'city lvl hist forec Mt'!$E531</f>
        <v>0</v>
      </c>
      <c r="L531" s="10">
        <f>'prov lvl hist forec Mt'!L531*'city lvl hist forec Mt'!$E531</f>
        <v>0</v>
      </c>
      <c r="M531" s="10">
        <f>'prov lvl hist forec Mt'!M531*'city lvl hist forec Mt'!$E531</f>
        <v>0</v>
      </c>
      <c r="N531" s="10">
        <f>'prov lvl hist forec Mt'!N531*'city lvl hist forec Mt'!$E531</f>
        <v>0</v>
      </c>
      <c r="O531" s="10">
        <f>'prov lvl hist forec Mt'!O531*'city lvl hist forec Mt'!$E531</f>
        <v>0</v>
      </c>
      <c r="P531" s="10">
        <f>'prov lvl hist forec Mt'!P531*'city lvl hist forec Mt'!$E531</f>
        <v>0</v>
      </c>
      <c r="Q531" s="10">
        <f>'prov lvl hist forec Mt'!Q531*'city lvl hist forec Mt'!$E531</f>
        <v>0</v>
      </c>
      <c r="R531" s="10">
        <f>'prov lvl hist forec Mt'!R531*'city lvl hist forec Mt'!$E531</f>
        <v>0</v>
      </c>
      <c r="S531" s="10">
        <f>'prov lvl hist forec Mt'!S531*'city lvl hist forec Mt'!$E531</f>
        <v>0</v>
      </c>
      <c r="T531" s="10">
        <f>'prov lvl hist forec Mt'!T531*'city lvl hist forec Mt'!$E531</f>
        <v>0</v>
      </c>
      <c r="U531" s="10">
        <f>'prov lvl hist forec Mt'!U531*'city lvl hist forec Mt'!$E531</f>
        <v>0</v>
      </c>
    </row>
    <row r="532" spans="1:21" x14ac:dyDescent="0.25">
      <c r="A532" t="s">
        <v>1644</v>
      </c>
      <c r="B532" t="s">
        <v>1645</v>
      </c>
      <c r="C532" t="s">
        <v>1646</v>
      </c>
      <c r="D532" t="s">
        <v>46</v>
      </c>
      <c r="E532" s="5">
        <v>8.071593623604216E-2</v>
      </c>
      <c r="F532" s="10">
        <f>'prov lvl hist forec Mt'!F532*'city lvl hist forec Mt'!$E532</f>
        <v>1.9785727121228918</v>
      </c>
      <c r="G532" s="10">
        <f>'prov lvl hist forec Mt'!G532*'city lvl hist forec Mt'!$E532</f>
        <v>1.9806395526382135</v>
      </c>
      <c r="H532" s="10">
        <f>'prov lvl hist forec Mt'!H532*'city lvl hist forec Mt'!$E532</f>
        <v>1.9315164238674321</v>
      </c>
      <c r="I532" s="10">
        <f>'prov lvl hist forec Mt'!I532*'city lvl hist forec Mt'!$E532</f>
        <v>2.0973089949286527</v>
      </c>
      <c r="J532" s="10">
        <f>'prov lvl hist forec Mt'!J532*'city lvl hist forec Mt'!$E532</f>
        <v>2.3323403101200113</v>
      </c>
      <c r="K532" s="10">
        <f>'prov lvl hist forec Mt'!K532*'city lvl hist forec Mt'!$E532</f>
        <v>2.3902464023223731</v>
      </c>
      <c r="L532" s="10">
        <f>'prov lvl hist forec Mt'!L532*'city lvl hist forec Mt'!$E532</f>
        <v>2.4495901558726949</v>
      </c>
      <c r="M532" s="10">
        <f>'prov lvl hist forec Mt'!M532*'city lvl hist forec Mt'!$E532</f>
        <v>2.5104072642545612</v>
      </c>
      <c r="N532" s="10">
        <f>'prov lvl hist forec Mt'!N532*'city lvl hist forec Mt'!$E532</f>
        <v>2.572734307130188</v>
      </c>
      <c r="O532" s="10">
        <f>'prov lvl hist forec Mt'!O532*'city lvl hist forec Mt'!$E532</f>
        <v>2.6366087723419973</v>
      </c>
      <c r="P532" s="10">
        <f>'prov lvl hist forec Mt'!P532*'city lvl hist forec Mt'!$E532</f>
        <v>2.7020690784604198</v>
      </c>
      <c r="Q532" s="10">
        <f>'prov lvl hist forec Mt'!Q532*'city lvl hist forec Mt'!$E532</f>
        <v>2.769154597891514</v>
      </c>
      <c r="R532" s="10">
        <f>'prov lvl hist forec Mt'!R532*'city lvl hist forec Mt'!$E532</f>
        <v>2.8379056805582836</v>
      </c>
      <c r="S532" s="10">
        <f>'prov lvl hist forec Mt'!S532*'city lvl hist forec Mt'!$E532</f>
        <v>2.9083636781699442</v>
      </c>
      <c r="T532" s="10">
        <f>'prov lvl hist forec Mt'!T532*'city lvl hist forec Mt'!$E532</f>
        <v>2.9805709690937303</v>
      </c>
      <c r="U532" s="10">
        <f>'prov lvl hist forec Mt'!U532*'city lvl hist forec Mt'!$E532</f>
        <v>3.0545709838442123</v>
      </c>
    </row>
    <row r="533" spans="1:21" x14ac:dyDescent="0.25">
      <c r="A533" t="s">
        <v>1647</v>
      </c>
      <c r="B533" t="s">
        <v>1648</v>
      </c>
      <c r="C533" t="s">
        <v>1649</v>
      </c>
      <c r="D533" t="s">
        <v>46</v>
      </c>
      <c r="E533" s="5">
        <v>4.2053307849317954E-2</v>
      </c>
      <c r="F533" s="10">
        <f>'prov lvl hist forec Mt'!F533*'city lvl hist forec Mt'!$E533</f>
        <v>1.0308438611408943</v>
      </c>
      <c r="G533" s="10">
        <f>'prov lvl hist forec Mt'!G533*'city lvl hist forec Mt'!$E533</f>
        <v>1.0319206928611149</v>
      </c>
      <c r="H533" s="10">
        <f>'prov lvl hist forec Mt'!H533*'city lvl hist forec Mt'!$E533</f>
        <v>1.0063273571079587</v>
      </c>
      <c r="I533" s="10">
        <f>'prov lvl hist forec Mt'!I533*'city lvl hist forec Mt'!$E533</f>
        <v>1.0927059132530359</v>
      </c>
      <c r="J533" s="10">
        <f>'prov lvl hist forec Mt'!J533*'city lvl hist forec Mt'!$E533</f>
        <v>1.2151581167815735</v>
      </c>
      <c r="K533" s="10">
        <f>'prov lvl hist forec Mt'!K533*'city lvl hist forec Mt'!$E533</f>
        <v>1.245327409678278</v>
      </c>
      <c r="L533" s="10">
        <f>'prov lvl hist forec Mt'!L533*'city lvl hist forec Mt'!$E533</f>
        <v>1.2762457295709908</v>
      </c>
      <c r="M533" s="10">
        <f>'prov lvl hist forec Mt'!M533*'city lvl hist forec Mt'!$E533</f>
        <v>1.3079316728995638</v>
      </c>
      <c r="N533" s="10">
        <f>'prov lvl hist forec Mt'!N533*'city lvl hist forec Mt'!$E533</f>
        <v>1.3404042978062674</v>
      </c>
      <c r="O533" s="10">
        <f>'prov lvl hist forec Mt'!O533*'city lvl hist forec Mt'!$E533</f>
        <v>1.3736831355986896</v>
      </c>
      <c r="P533" s="10">
        <f>'prov lvl hist forec Mt'!P533*'city lvl hist forec Mt'!$E533</f>
        <v>1.4077882024972308</v>
      </c>
      <c r="Q533" s="10">
        <f>'prov lvl hist forec Mt'!Q533*'city lvl hist forec Mt'!$E533</f>
        <v>1.4427400116742577</v>
      </c>
      <c r="R533" s="10">
        <f>'prov lvl hist forec Mt'!R533*'city lvl hist forec Mt'!$E533</f>
        <v>1.4785595855921596</v>
      </c>
      <c r="S533" s="10">
        <f>'prov lvl hist forec Mt'!S533*'city lvl hist forec Mt'!$E533</f>
        <v>1.5152684686477291</v>
      </c>
      <c r="T533" s="10">
        <f>'prov lvl hist forec Mt'!T533*'city lvl hist forec Mt'!$E533</f>
        <v>1.5528887401304667</v>
      </c>
      <c r="U533" s="10">
        <f>'prov lvl hist forec Mt'!U533*'city lvl hist forec Mt'!$E533</f>
        <v>1.5914430275026117</v>
      </c>
    </row>
    <row r="534" spans="1:21" x14ac:dyDescent="0.25">
      <c r="A534" t="s">
        <v>1650</v>
      </c>
      <c r="B534" t="s">
        <v>1651</v>
      </c>
      <c r="C534" t="s">
        <v>1652</v>
      </c>
      <c r="D534" t="s">
        <v>47</v>
      </c>
      <c r="E534" s="5">
        <v>0</v>
      </c>
      <c r="F534" s="10">
        <f>'prov lvl hist forec Mt'!F534*'city lvl hist forec Mt'!$E534</f>
        <v>0</v>
      </c>
      <c r="G534" s="10">
        <f>'prov lvl hist forec Mt'!G534*'city lvl hist forec Mt'!$E534</f>
        <v>0</v>
      </c>
      <c r="H534" s="10">
        <f>'prov lvl hist forec Mt'!H534*'city lvl hist forec Mt'!$E534</f>
        <v>0</v>
      </c>
      <c r="I534" s="10">
        <f>'prov lvl hist forec Mt'!I534*'city lvl hist forec Mt'!$E534</f>
        <v>0</v>
      </c>
      <c r="J534" s="10">
        <f>'prov lvl hist forec Mt'!J534*'city lvl hist forec Mt'!$E534</f>
        <v>0</v>
      </c>
      <c r="K534" s="10">
        <f>'prov lvl hist forec Mt'!K534*'city lvl hist forec Mt'!$E534</f>
        <v>0</v>
      </c>
      <c r="L534" s="10">
        <f>'prov lvl hist forec Mt'!L534*'city lvl hist forec Mt'!$E534</f>
        <v>0</v>
      </c>
      <c r="M534" s="10">
        <f>'prov lvl hist forec Mt'!M534*'city lvl hist forec Mt'!$E534</f>
        <v>0</v>
      </c>
      <c r="N534" s="10">
        <f>'prov lvl hist forec Mt'!N534*'city lvl hist forec Mt'!$E534</f>
        <v>0</v>
      </c>
      <c r="O534" s="10">
        <f>'prov lvl hist forec Mt'!O534*'city lvl hist forec Mt'!$E534</f>
        <v>0</v>
      </c>
      <c r="P534" s="10">
        <f>'prov lvl hist forec Mt'!P534*'city lvl hist forec Mt'!$E534</f>
        <v>0</v>
      </c>
      <c r="Q534" s="10">
        <f>'prov lvl hist forec Mt'!Q534*'city lvl hist forec Mt'!$E534</f>
        <v>0</v>
      </c>
      <c r="R534" s="10">
        <f>'prov lvl hist forec Mt'!R534*'city lvl hist forec Mt'!$E534</f>
        <v>0</v>
      </c>
      <c r="S534" s="10">
        <f>'prov lvl hist forec Mt'!S534*'city lvl hist forec Mt'!$E534</f>
        <v>0</v>
      </c>
      <c r="T534" s="10">
        <f>'prov lvl hist forec Mt'!T534*'city lvl hist forec Mt'!$E534</f>
        <v>0</v>
      </c>
      <c r="U534" s="10">
        <f>'prov lvl hist forec Mt'!U534*'city lvl hist forec Mt'!$E534</f>
        <v>0</v>
      </c>
    </row>
    <row r="535" spans="1:21" x14ac:dyDescent="0.25">
      <c r="A535" t="s">
        <v>1653</v>
      </c>
      <c r="B535" t="s">
        <v>1654</v>
      </c>
      <c r="C535" t="s">
        <v>1655</v>
      </c>
      <c r="D535" t="s">
        <v>56</v>
      </c>
      <c r="E535" s="5">
        <v>7.2296605277663642E-2</v>
      </c>
      <c r="F535" s="10">
        <f>'prov lvl hist forec Mt'!F535*'city lvl hist forec Mt'!$E535</f>
        <v>0.45619834887383937</v>
      </c>
      <c r="G535" s="10">
        <f>'prov lvl hist forec Mt'!G535*'city lvl hist forec Mt'!$E535</f>
        <v>0.48499994821515596</v>
      </c>
      <c r="H535" s="10">
        <f>'prov lvl hist forec Mt'!H535*'city lvl hist forec Mt'!$E535</f>
        <v>0.46434805208161112</v>
      </c>
      <c r="I535" s="10">
        <f>'prov lvl hist forec Mt'!I535*'city lvl hist forec Mt'!$E535</f>
        <v>0.42609466494721765</v>
      </c>
      <c r="J535" s="10">
        <f>'prov lvl hist forec Mt'!J535*'city lvl hist forec Mt'!$E535</f>
        <v>0.47384422866945425</v>
      </c>
      <c r="K535" s="10">
        <f>'prov lvl hist forec Mt'!K535*'city lvl hist forec Mt'!$E535</f>
        <v>0.48560857861265716</v>
      </c>
      <c r="L535" s="10">
        <f>'prov lvl hist forec Mt'!L535*'city lvl hist forec Mt'!$E535</f>
        <v>0.49766500751601717</v>
      </c>
      <c r="M535" s="10">
        <f>'prov lvl hist forec Mt'!M535*'city lvl hist forec Mt'!$E535</f>
        <v>0.51002076695904153</v>
      </c>
      <c r="N535" s="10">
        <f>'prov lvl hist forec Mt'!N535*'city lvl hist forec Mt'!$E535</f>
        <v>0.52268328855955781</v>
      </c>
      <c r="O535" s="10">
        <f>'prov lvl hist forec Mt'!O535*'city lvl hist forec Mt'!$E535</f>
        <v>0.53566018844360874</v>
      </c>
      <c r="P535" s="10">
        <f>'prov lvl hist forec Mt'!P535*'city lvl hist forec Mt'!$E535</f>
        <v>0.54895927182632231</v>
      </c>
      <c r="Q535" s="10">
        <f>'prov lvl hist forec Mt'!Q535*'city lvl hist forec Mt'!$E535</f>
        <v>0.56258853770651496</v>
      </c>
      <c r="R535" s="10">
        <f>'prov lvl hist forec Mt'!R535*'city lvl hist forec Mt'!$E535</f>
        <v>0.576556183677848</v>
      </c>
      <c r="S535" s="10">
        <f>'prov lvl hist forec Mt'!S535*'city lvl hist forec Mt'!$E535</f>
        <v>0.59087061085943426</v>
      </c>
      <c r="T535" s="10">
        <f>'prov lvl hist forec Mt'!T535*'city lvl hist forec Mt'!$E535</f>
        <v>0.60554042894885873</v>
      </c>
      <c r="U535" s="10">
        <f>'prov lvl hist forec Mt'!U535*'city lvl hist forec Mt'!$E535</f>
        <v>0.62057446140065231</v>
      </c>
    </row>
    <row r="536" spans="1:21" x14ac:dyDescent="0.25">
      <c r="A536" t="s">
        <v>1656</v>
      </c>
      <c r="B536" t="s">
        <v>1657</v>
      </c>
      <c r="C536" t="s">
        <v>1658</v>
      </c>
      <c r="D536" t="s">
        <v>52</v>
      </c>
      <c r="E536" s="5">
        <v>0</v>
      </c>
      <c r="F536" s="10">
        <f>'prov lvl hist forec Mt'!F536*'city lvl hist forec Mt'!$E536</f>
        <v>0</v>
      </c>
      <c r="G536" s="10">
        <f>'prov lvl hist forec Mt'!G536*'city lvl hist forec Mt'!$E536</f>
        <v>0</v>
      </c>
      <c r="H536" s="10">
        <f>'prov lvl hist forec Mt'!H536*'city lvl hist forec Mt'!$E536</f>
        <v>0</v>
      </c>
      <c r="I536" s="10">
        <f>'prov lvl hist forec Mt'!I536*'city lvl hist forec Mt'!$E536</f>
        <v>0</v>
      </c>
      <c r="J536" s="10">
        <f>'prov lvl hist forec Mt'!J536*'city lvl hist forec Mt'!$E536</f>
        <v>0</v>
      </c>
      <c r="K536" s="10">
        <f>'prov lvl hist forec Mt'!K536*'city lvl hist forec Mt'!$E536</f>
        <v>0</v>
      </c>
      <c r="L536" s="10">
        <f>'prov lvl hist forec Mt'!L536*'city lvl hist forec Mt'!$E536</f>
        <v>0</v>
      </c>
      <c r="M536" s="10">
        <f>'prov lvl hist forec Mt'!M536*'city lvl hist forec Mt'!$E536</f>
        <v>0</v>
      </c>
      <c r="N536" s="10">
        <f>'prov lvl hist forec Mt'!N536*'city lvl hist forec Mt'!$E536</f>
        <v>0</v>
      </c>
      <c r="O536" s="10">
        <f>'prov lvl hist forec Mt'!O536*'city lvl hist forec Mt'!$E536</f>
        <v>0</v>
      </c>
      <c r="P536" s="10">
        <f>'prov lvl hist forec Mt'!P536*'city lvl hist forec Mt'!$E536</f>
        <v>0</v>
      </c>
      <c r="Q536" s="10">
        <f>'prov lvl hist forec Mt'!Q536*'city lvl hist forec Mt'!$E536</f>
        <v>0</v>
      </c>
      <c r="R536" s="10">
        <f>'prov lvl hist forec Mt'!R536*'city lvl hist forec Mt'!$E536</f>
        <v>0</v>
      </c>
      <c r="S536" s="10">
        <f>'prov lvl hist forec Mt'!S536*'city lvl hist forec Mt'!$E536</f>
        <v>0</v>
      </c>
      <c r="T536" s="10">
        <f>'prov lvl hist forec Mt'!T536*'city lvl hist forec Mt'!$E536</f>
        <v>0</v>
      </c>
      <c r="U536" s="10">
        <f>'prov lvl hist forec Mt'!U536*'city lvl hist forec Mt'!$E536</f>
        <v>0</v>
      </c>
    </row>
    <row r="537" spans="1:21" x14ac:dyDescent="0.25">
      <c r="A537" t="s">
        <v>1659</v>
      </c>
      <c r="B537" t="s">
        <v>1660</v>
      </c>
      <c r="C537" t="s">
        <v>1661</v>
      </c>
      <c r="D537" t="s">
        <v>42</v>
      </c>
      <c r="E537" s="5">
        <v>0</v>
      </c>
      <c r="F537" s="10">
        <f>'prov lvl hist forec Mt'!F537*'city lvl hist forec Mt'!$E537</f>
        <v>0</v>
      </c>
      <c r="G537" s="10">
        <f>'prov lvl hist forec Mt'!G537*'city lvl hist forec Mt'!$E537</f>
        <v>0</v>
      </c>
      <c r="H537" s="10">
        <f>'prov lvl hist forec Mt'!H537*'city lvl hist forec Mt'!$E537</f>
        <v>0</v>
      </c>
      <c r="I537" s="10">
        <f>'prov lvl hist forec Mt'!I537*'city lvl hist forec Mt'!$E537</f>
        <v>0</v>
      </c>
      <c r="J537" s="10">
        <f>'prov lvl hist forec Mt'!J537*'city lvl hist forec Mt'!$E537</f>
        <v>0</v>
      </c>
      <c r="K537" s="10">
        <f>'prov lvl hist forec Mt'!K537*'city lvl hist forec Mt'!$E537</f>
        <v>0</v>
      </c>
      <c r="L537" s="10">
        <f>'prov lvl hist forec Mt'!L537*'city lvl hist forec Mt'!$E537</f>
        <v>0</v>
      </c>
      <c r="M537" s="10">
        <f>'prov lvl hist forec Mt'!M537*'city lvl hist forec Mt'!$E537</f>
        <v>0</v>
      </c>
      <c r="N537" s="10">
        <f>'prov lvl hist forec Mt'!N537*'city lvl hist forec Mt'!$E537</f>
        <v>0</v>
      </c>
      <c r="O537" s="10">
        <f>'prov lvl hist forec Mt'!O537*'city lvl hist forec Mt'!$E537</f>
        <v>0</v>
      </c>
      <c r="P537" s="10">
        <f>'prov lvl hist forec Mt'!P537*'city lvl hist forec Mt'!$E537</f>
        <v>0</v>
      </c>
      <c r="Q537" s="10">
        <f>'prov lvl hist forec Mt'!Q537*'city lvl hist forec Mt'!$E537</f>
        <v>0</v>
      </c>
      <c r="R537" s="10">
        <f>'prov lvl hist forec Mt'!R537*'city lvl hist forec Mt'!$E537</f>
        <v>0</v>
      </c>
      <c r="S537" s="10">
        <f>'prov lvl hist forec Mt'!S537*'city lvl hist forec Mt'!$E537</f>
        <v>0</v>
      </c>
      <c r="T537" s="10">
        <f>'prov lvl hist forec Mt'!T537*'city lvl hist forec Mt'!$E537</f>
        <v>0</v>
      </c>
      <c r="U537" s="10">
        <f>'prov lvl hist forec Mt'!U537*'city lvl hist forec Mt'!$E537</f>
        <v>0</v>
      </c>
    </row>
    <row r="538" spans="1:21" x14ac:dyDescent="0.25">
      <c r="A538" t="s">
        <v>1662</v>
      </c>
      <c r="B538" t="s">
        <v>1663</v>
      </c>
      <c r="C538" t="s">
        <v>1664</v>
      </c>
      <c r="D538" t="s">
        <v>65</v>
      </c>
      <c r="E538" s="5">
        <v>0</v>
      </c>
      <c r="F538" s="10">
        <f>'prov lvl hist forec Mt'!F538*'city lvl hist forec Mt'!$E538</f>
        <v>0</v>
      </c>
      <c r="G538" s="10">
        <f>'prov lvl hist forec Mt'!G538*'city lvl hist forec Mt'!$E538</f>
        <v>0</v>
      </c>
      <c r="H538" s="10">
        <f>'prov lvl hist forec Mt'!H538*'city lvl hist forec Mt'!$E538</f>
        <v>0</v>
      </c>
      <c r="I538" s="10">
        <f>'prov lvl hist forec Mt'!I538*'city lvl hist forec Mt'!$E538</f>
        <v>0</v>
      </c>
      <c r="J538" s="10">
        <f>'prov lvl hist forec Mt'!J538*'city lvl hist forec Mt'!$E538</f>
        <v>0</v>
      </c>
      <c r="K538" s="10">
        <f>'prov lvl hist forec Mt'!K538*'city lvl hist forec Mt'!$E538</f>
        <v>0</v>
      </c>
      <c r="L538" s="10">
        <f>'prov lvl hist forec Mt'!L538*'city lvl hist forec Mt'!$E538</f>
        <v>0</v>
      </c>
      <c r="M538" s="10">
        <f>'prov lvl hist forec Mt'!M538*'city lvl hist forec Mt'!$E538</f>
        <v>0</v>
      </c>
      <c r="N538" s="10">
        <f>'prov lvl hist forec Mt'!N538*'city lvl hist forec Mt'!$E538</f>
        <v>0</v>
      </c>
      <c r="O538" s="10">
        <f>'prov lvl hist forec Mt'!O538*'city lvl hist forec Mt'!$E538</f>
        <v>0</v>
      </c>
      <c r="P538" s="10">
        <f>'prov lvl hist forec Mt'!P538*'city lvl hist forec Mt'!$E538</f>
        <v>0</v>
      </c>
      <c r="Q538" s="10">
        <f>'prov lvl hist forec Mt'!Q538*'city lvl hist forec Mt'!$E538</f>
        <v>0</v>
      </c>
      <c r="R538" s="10">
        <f>'prov lvl hist forec Mt'!R538*'city lvl hist forec Mt'!$E538</f>
        <v>0</v>
      </c>
      <c r="S538" s="10">
        <f>'prov lvl hist forec Mt'!S538*'city lvl hist forec Mt'!$E538</f>
        <v>0</v>
      </c>
      <c r="T538" s="10">
        <f>'prov lvl hist forec Mt'!T538*'city lvl hist forec Mt'!$E538</f>
        <v>0</v>
      </c>
      <c r="U538" s="10">
        <f>'prov lvl hist forec Mt'!U538*'city lvl hist forec Mt'!$E538</f>
        <v>0</v>
      </c>
    </row>
    <row r="539" spans="1:21" x14ac:dyDescent="0.25">
      <c r="A539" t="s">
        <v>1665</v>
      </c>
      <c r="B539" t="s">
        <v>1666</v>
      </c>
      <c r="C539" t="s">
        <v>1667</v>
      </c>
      <c r="D539" t="s">
        <v>42</v>
      </c>
      <c r="E539" s="5">
        <v>0.10594734550154421</v>
      </c>
      <c r="F539" s="10">
        <f>'prov lvl hist forec Mt'!F539*'city lvl hist forec Mt'!$E539</f>
        <v>0.26244368648140165</v>
      </c>
      <c r="G539" s="10">
        <f>'prov lvl hist forec Mt'!G539*'city lvl hist forec Mt'!$E539</f>
        <v>0.238793831002447</v>
      </c>
      <c r="H539" s="10">
        <f>'prov lvl hist forec Mt'!H539*'city lvl hist forec Mt'!$E539</f>
        <v>0.28784869386753825</v>
      </c>
      <c r="I539" s="10">
        <f>'prov lvl hist forec Mt'!I539*'city lvl hist forec Mt'!$E539</f>
        <v>0.26896103794967818</v>
      </c>
      <c r="J539" s="10">
        <f>'prov lvl hist forec Mt'!J539*'city lvl hist forec Mt'!$E539</f>
        <v>0.29910169277803172</v>
      </c>
      <c r="K539" s="10">
        <f>'prov lvl hist forec Mt'!K539*'city lvl hist forec Mt'!$E539</f>
        <v>0.30652762891811247</v>
      </c>
      <c r="L539" s="10">
        <f>'prov lvl hist forec Mt'!L539*'city lvl hist forec Mt'!$E539</f>
        <v>0.31413793221119851</v>
      </c>
      <c r="M539" s="10">
        <f>'prov lvl hist forec Mt'!M539*'city lvl hist forec Mt'!$E539</f>
        <v>0.32193718002591598</v>
      </c>
      <c r="N539" s="10">
        <f>'prov lvl hist forec Mt'!N539*'city lvl hist forec Mt'!$E539</f>
        <v>0.3299300633753402</v>
      </c>
      <c r="O539" s="10">
        <f>'prov lvl hist forec Mt'!O539*'city lvl hist forec Mt'!$E539</f>
        <v>0.33812138973849881</v>
      </c>
      <c r="P539" s="10">
        <f>'prov lvl hist forec Mt'!P539*'city lvl hist forec Mt'!$E539</f>
        <v>0.34651608595192607</v>
      </c>
      <c r="Q539" s="10">
        <f>'prov lvl hist forec Mt'!Q539*'city lvl hist forec Mt'!$E539</f>
        <v>0.35511920117300694</v>
      </c>
      <c r="R539" s="10">
        <f>'prov lvl hist forec Mt'!R539*'city lvl hist forec Mt'!$E539</f>
        <v>0.36393590991689306</v>
      </c>
      <c r="S539" s="10">
        <f>'prov lvl hist forec Mt'!S539*'city lvl hist forec Mt'!$E539</f>
        <v>0.37297151516881871</v>
      </c>
      <c r="T539" s="10">
        <f>'prov lvl hist forec Mt'!T539*'city lvl hist forec Mt'!$E539</f>
        <v>0.38223145157368621</v>
      </c>
      <c r="U539" s="10">
        <f>'prov lvl hist forec Mt'!U539*'city lvl hist forec Mt'!$E539</f>
        <v>0.39172128870484213</v>
      </c>
    </row>
    <row r="540" spans="1:21" x14ac:dyDescent="0.25">
      <c r="A540" t="s">
        <v>1668</v>
      </c>
      <c r="B540" t="s">
        <v>1669</v>
      </c>
      <c r="C540" t="s">
        <v>1670</v>
      </c>
      <c r="D540" t="s">
        <v>37</v>
      </c>
      <c r="E540" s="5">
        <v>0</v>
      </c>
      <c r="F540" s="10">
        <f>'prov lvl hist forec Mt'!F540*'city lvl hist forec Mt'!$E540</f>
        <v>0</v>
      </c>
      <c r="G540" s="10">
        <f>'prov lvl hist forec Mt'!G540*'city lvl hist forec Mt'!$E540</f>
        <v>0</v>
      </c>
      <c r="H540" s="10">
        <f>'prov lvl hist forec Mt'!H540*'city lvl hist forec Mt'!$E540</f>
        <v>0</v>
      </c>
      <c r="I540" s="10">
        <f>'prov lvl hist forec Mt'!I540*'city lvl hist forec Mt'!$E540</f>
        <v>0</v>
      </c>
      <c r="J540" s="10">
        <f>'prov lvl hist forec Mt'!J540*'city lvl hist forec Mt'!$E540</f>
        <v>0</v>
      </c>
      <c r="K540" s="10">
        <f>'prov lvl hist forec Mt'!K540*'city lvl hist forec Mt'!$E540</f>
        <v>0</v>
      </c>
      <c r="L540" s="10">
        <f>'prov lvl hist forec Mt'!L540*'city lvl hist forec Mt'!$E540</f>
        <v>0</v>
      </c>
      <c r="M540" s="10">
        <f>'prov lvl hist forec Mt'!M540*'city lvl hist forec Mt'!$E540</f>
        <v>0</v>
      </c>
      <c r="N540" s="10">
        <f>'prov lvl hist forec Mt'!N540*'city lvl hist forec Mt'!$E540</f>
        <v>0</v>
      </c>
      <c r="O540" s="10">
        <f>'prov lvl hist forec Mt'!O540*'city lvl hist forec Mt'!$E540</f>
        <v>0</v>
      </c>
      <c r="P540" s="10">
        <f>'prov lvl hist forec Mt'!P540*'city lvl hist forec Mt'!$E540</f>
        <v>0</v>
      </c>
      <c r="Q540" s="10">
        <f>'prov lvl hist forec Mt'!Q540*'city lvl hist forec Mt'!$E540</f>
        <v>0</v>
      </c>
      <c r="R540" s="10">
        <f>'prov lvl hist forec Mt'!R540*'city lvl hist forec Mt'!$E540</f>
        <v>0</v>
      </c>
      <c r="S540" s="10">
        <f>'prov lvl hist forec Mt'!S540*'city lvl hist forec Mt'!$E540</f>
        <v>0</v>
      </c>
      <c r="T540" s="10">
        <f>'prov lvl hist forec Mt'!T540*'city lvl hist forec Mt'!$E540</f>
        <v>0</v>
      </c>
      <c r="U540" s="10">
        <f>'prov lvl hist forec Mt'!U540*'city lvl hist forec Mt'!$E540</f>
        <v>0</v>
      </c>
    </row>
    <row r="541" spans="1:21" x14ac:dyDescent="0.25">
      <c r="A541" t="s">
        <v>1671</v>
      </c>
      <c r="B541" t="s">
        <v>1672</v>
      </c>
      <c r="C541" t="s">
        <v>1673</v>
      </c>
      <c r="D541" t="s">
        <v>63</v>
      </c>
      <c r="E541" s="5">
        <v>0</v>
      </c>
      <c r="F541" s="10">
        <f>'prov lvl hist forec Mt'!F541*'city lvl hist forec Mt'!$E541</f>
        <v>0</v>
      </c>
      <c r="G541" s="10">
        <f>'prov lvl hist forec Mt'!G541*'city lvl hist forec Mt'!$E541</f>
        <v>0</v>
      </c>
      <c r="H541" s="10">
        <f>'prov lvl hist forec Mt'!H541*'city lvl hist forec Mt'!$E541</f>
        <v>0</v>
      </c>
      <c r="I541" s="10">
        <f>'prov lvl hist forec Mt'!I541*'city lvl hist forec Mt'!$E541</f>
        <v>0</v>
      </c>
      <c r="J541" s="10">
        <f>'prov lvl hist forec Mt'!J541*'city lvl hist forec Mt'!$E541</f>
        <v>0</v>
      </c>
      <c r="K541" s="10">
        <f>'prov lvl hist forec Mt'!K541*'city lvl hist forec Mt'!$E541</f>
        <v>0</v>
      </c>
      <c r="L541" s="10">
        <f>'prov lvl hist forec Mt'!L541*'city lvl hist forec Mt'!$E541</f>
        <v>0</v>
      </c>
      <c r="M541" s="10">
        <f>'prov lvl hist forec Mt'!M541*'city lvl hist forec Mt'!$E541</f>
        <v>0</v>
      </c>
      <c r="N541" s="10">
        <f>'prov lvl hist forec Mt'!N541*'city lvl hist forec Mt'!$E541</f>
        <v>0</v>
      </c>
      <c r="O541" s="10">
        <f>'prov lvl hist forec Mt'!O541*'city lvl hist forec Mt'!$E541</f>
        <v>0</v>
      </c>
      <c r="P541" s="10">
        <f>'prov lvl hist forec Mt'!P541*'city lvl hist forec Mt'!$E541</f>
        <v>0</v>
      </c>
      <c r="Q541" s="10">
        <f>'prov lvl hist forec Mt'!Q541*'city lvl hist forec Mt'!$E541</f>
        <v>0</v>
      </c>
      <c r="R541" s="10">
        <f>'prov lvl hist forec Mt'!R541*'city lvl hist forec Mt'!$E541</f>
        <v>0</v>
      </c>
      <c r="S541" s="10">
        <f>'prov lvl hist forec Mt'!S541*'city lvl hist forec Mt'!$E541</f>
        <v>0</v>
      </c>
      <c r="T541" s="10">
        <f>'prov lvl hist forec Mt'!T541*'city lvl hist forec Mt'!$E541</f>
        <v>0</v>
      </c>
      <c r="U541" s="10">
        <f>'prov lvl hist forec Mt'!U541*'city lvl hist forec Mt'!$E541</f>
        <v>0</v>
      </c>
    </row>
    <row r="542" spans="1:21" x14ac:dyDescent="0.25">
      <c r="A542" t="s">
        <v>1674</v>
      </c>
      <c r="B542" t="s">
        <v>1675</v>
      </c>
      <c r="C542" t="s">
        <v>1676</v>
      </c>
      <c r="D542" t="s">
        <v>50</v>
      </c>
      <c r="E542" s="5">
        <v>0</v>
      </c>
      <c r="F542" s="10">
        <f>'prov lvl hist forec Mt'!F542*'city lvl hist forec Mt'!$E542</f>
        <v>0</v>
      </c>
      <c r="G542" s="10">
        <f>'prov lvl hist forec Mt'!G542*'city lvl hist forec Mt'!$E542</f>
        <v>0</v>
      </c>
      <c r="H542" s="10">
        <f>'prov lvl hist forec Mt'!H542*'city lvl hist forec Mt'!$E542</f>
        <v>0</v>
      </c>
      <c r="I542" s="10">
        <f>'prov lvl hist forec Mt'!I542*'city lvl hist forec Mt'!$E542</f>
        <v>0</v>
      </c>
      <c r="J542" s="10">
        <f>'prov lvl hist forec Mt'!J542*'city lvl hist forec Mt'!$E542</f>
        <v>0</v>
      </c>
      <c r="K542" s="10">
        <f>'prov lvl hist forec Mt'!K542*'city lvl hist forec Mt'!$E542</f>
        <v>0</v>
      </c>
      <c r="L542" s="10">
        <f>'prov lvl hist forec Mt'!L542*'city lvl hist forec Mt'!$E542</f>
        <v>0</v>
      </c>
      <c r="M542" s="10">
        <f>'prov lvl hist forec Mt'!M542*'city lvl hist forec Mt'!$E542</f>
        <v>0</v>
      </c>
      <c r="N542" s="10">
        <f>'prov lvl hist forec Mt'!N542*'city lvl hist forec Mt'!$E542</f>
        <v>0</v>
      </c>
      <c r="O542" s="10">
        <f>'prov lvl hist forec Mt'!O542*'city lvl hist forec Mt'!$E542</f>
        <v>0</v>
      </c>
      <c r="P542" s="10">
        <f>'prov lvl hist forec Mt'!P542*'city lvl hist forec Mt'!$E542</f>
        <v>0</v>
      </c>
      <c r="Q542" s="10">
        <f>'prov lvl hist forec Mt'!Q542*'city lvl hist forec Mt'!$E542</f>
        <v>0</v>
      </c>
      <c r="R542" s="10">
        <f>'prov lvl hist forec Mt'!R542*'city lvl hist forec Mt'!$E542</f>
        <v>0</v>
      </c>
      <c r="S542" s="10">
        <f>'prov lvl hist forec Mt'!S542*'city lvl hist forec Mt'!$E542</f>
        <v>0</v>
      </c>
      <c r="T542" s="10">
        <f>'prov lvl hist forec Mt'!T542*'city lvl hist forec Mt'!$E542</f>
        <v>0</v>
      </c>
      <c r="U542" s="10">
        <f>'prov lvl hist forec Mt'!U542*'city lvl hist forec Mt'!$E542</f>
        <v>0</v>
      </c>
    </row>
    <row r="543" spans="1:21" x14ac:dyDescent="0.25">
      <c r="A543" t="s">
        <v>1677</v>
      </c>
      <c r="B543" t="s">
        <v>1678</v>
      </c>
      <c r="C543" t="s">
        <v>1679</v>
      </c>
      <c r="D543" t="s">
        <v>63</v>
      </c>
      <c r="E543" s="5">
        <v>0</v>
      </c>
      <c r="F543" s="10">
        <f>'prov lvl hist forec Mt'!F543*'city lvl hist forec Mt'!$E543</f>
        <v>0</v>
      </c>
      <c r="G543" s="10">
        <f>'prov lvl hist forec Mt'!G543*'city lvl hist forec Mt'!$E543</f>
        <v>0</v>
      </c>
      <c r="H543" s="10">
        <f>'prov lvl hist forec Mt'!H543*'city lvl hist forec Mt'!$E543</f>
        <v>0</v>
      </c>
      <c r="I543" s="10">
        <f>'prov lvl hist forec Mt'!I543*'city lvl hist forec Mt'!$E543</f>
        <v>0</v>
      </c>
      <c r="J543" s="10">
        <f>'prov lvl hist forec Mt'!J543*'city lvl hist forec Mt'!$E543</f>
        <v>0</v>
      </c>
      <c r="K543" s="10">
        <f>'prov lvl hist forec Mt'!K543*'city lvl hist forec Mt'!$E543</f>
        <v>0</v>
      </c>
      <c r="L543" s="10">
        <f>'prov lvl hist forec Mt'!L543*'city lvl hist forec Mt'!$E543</f>
        <v>0</v>
      </c>
      <c r="M543" s="10">
        <f>'prov lvl hist forec Mt'!M543*'city lvl hist forec Mt'!$E543</f>
        <v>0</v>
      </c>
      <c r="N543" s="10">
        <f>'prov lvl hist forec Mt'!N543*'city lvl hist forec Mt'!$E543</f>
        <v>0</v>
      </c>
      <c r="O543" s="10">
        <f>'prov lvl hist forec Mt'!O543*'city lvl hist forec Mt'!$E543</f>
        <v>0</v>
      </c>
      <c r="P543" s="10">
        <f>'prov lvl hist forec Mt'!P543*'city lvl hist forec Mt'!$E543</f>
        <v>0</v>
      </c>
      <c r="Q543" s="10">
        <f>'prov lvl hist forec Mt'!Q543*'city lvl hist forec Mt'!$E543</f>
        <v>0</v>
      </c>
      <c r="R543" s="10">
        <f>'prov lvl hist forec Mt'!R543*'city lvl hist forec Mt'!$E543</f>
        <v>0</v>
      </c>
      <c r="S543" s="10">
        <f>'prov lvl hist forec Mt'!S543*'city lvl hist forec Mt'!$E543</f>
        <v>0</v>
      </c>
      <c r="T543" s="10">
        <f>'prov lvl hist forec Mt'!T543*'city lvl hist forec Mt'!$E543</f>
        <v>0</v>
      </c>
      <c r="U543" s="10">
        <f>'prov lvl hist forec Mt'!U543*'city lvl hist forec Mt'!$E543</f>
        <v>0</v>
      </c>
    </row>
    <row r="544" spans="1:21" x14ac:dyDescent="0.25">
      <c r="A544" t="s">
        <v>1680</v>
      </c>
      <c r="B544" t="s">
        <v>1681</v>
      </c>
      <c r="C544" t="s">
        <v>1682</v>
      </c>
      <c r="D544" t="s">
        <v>49</v>
      </c>
      <c r="E544" s="5">
        <v>0</v>
      </c>
      <c r="F544" s="10">
        <f>'prov lvl hist forec Mt'!F544*'city lvl hist forec Mt'!$E544</f>
        <v>0</v>
      </c>
      <c r="G544" s="10">
        <f>'prov lvl hist forec Mt'!G544*'city lvl hist forec Mt'!$E544</f>
        <v>0</v>
      </c>
      <c r="H544" s="10">
        <f>'prov lvl hist forec Mt'!H544*'city lvl hist forec Mt'!$E544</f>
        <v>0</v>
      </c>
      <c r="I544" s="10">
        <f>'prov lvl hist forec Mt'!I544*'city lvl hist forec Mt'!$E544</f>
        <v>0</v>
      </c>
      <c r="J544" s="10">
        <f>'prov lvl hist forec Mt'!J544*'city lvl hist forec Mt'!$E544</f>
        <v>0</v>
      </c>
      <c r="K544" s="10">
        <f>'prov lvl hist forec Mt'!K544*'city lvl hist forec Mt'!$E544</f>
        <v>0</v>
      </c>
      <c r="L544" s="10">
        <f>'prov lvl hist forec Mt'!L544*'city lvl hist forec Mt'!$E544</f>
        <v>0</v>
      </c>
      <c r="M544" s="10">
        <f>'prov lvl hist forec Mt'!M544*'city lvl hist forec Mt'!$E544</f>
        <v>0</v>
      </c>
      <c r="N544" s="10">
        <f>'prov lvl hist forec Mt'!N544*'city lvl hist forec Mt'!$E544</f>
        <v>0</v>
      </c>
      <c r="O544" s="10">
        <f>'prov lvl hist forec Mt'!O544*'city lvl hist forec Mt'!$E544</f>
        <v>0</v>
      </c>
      <c r="P544" s="10">
        <f>'prov lvl hist forec Mt'!P544*'city lvl hist forec Mt'!$E544</f>
        <v>0</v>
      </c>
      <c r="Q544" s="10">
        <f>'prov lvl hist forec Mt'!Q544*'city lvl hist forec Mt'!$E544</f>
        <v>0</v>
      </c>
      <c r="R544" s="10">
        <f>'prov lvl hist forec Mt'!R544*'city lvl hist forec Mt'!$E544</f>
        <v>0</v>
      </c>
      <c r="S544" s="10">
        <f>'prov lvl hist forec Mt'!S544*'city lvl hist forec Mt'!$E544</f>
        <v>0</v>
      </c>
      <c r="T544" s="10">
        <f>'prov lvl hist forec Mt'!T544*'city lvl hist forec Mt'!$E544</f>
        <v>0</v>
      </c>
      <c r="U544" s="10">
        <f>'prov lvl hist forec Mt'!U544*'city lvl hist forec Mt'!$E544</f>
        <v>0</v>
      </c>
    </row>
    <row r="545" spans="1:21" x14ac:dyDescent="0.25">
      <c r="A545" t="s">
        <v>1683</v>
      </c>
      <c r="B545" t="s">
        <v>1681</v>
      </c>
      <c r="C545" t="s">
        <v>1684</v>
      </c>
      <c r="D545" t="s">
        <v>47</v>
      </c>
      <c r="E545" s="5">
        <v>0</v>
      </c>
      <c r="F545" s="10">
        <f>'prov lvl hist forec Mt'!F545*'city lvl hist forec Mt'!$E545</f>
        <v>0</v>
      </c>
      <c r="G545" s="10">
        <f>'prov lvl hist forec Mt'!G545*'city lvl hist forec Mt'!$E545</f>
        <v>0</v>
      </c>
      <c r="H545" s="10">
        <f>'prov lvl hist forec Mt'!H545*'city lvl hist forec Mt'!$E545</f>
        <v>0</v>
      </c>
      <c r="I545" s="10">
        <f>'prov lvl hist forec Mt'!I545*'city lvl hist forec Mt'!$E545</f>
        <v>0</v>
      </c>
      <c r="J545" s="10">
        <f>'prov lvl hist forec Mt'!J545*'city lvl hist forec Mt'!$E545</f>
        <v>0</v>
      </c>
      <c r="K545" s="10">
        <f>'prov lvl hist forec Mt'!K545*'city lvl hist forec Mt'!$E545</f>
        <v>0</v>
      </c>
      <c r="L545" s="10">
        <f>'prov lvl hist forec Mt'!L545*'city lvl hist forec Mt'!$E545</f>
        <v>0</v>
      </c>
      <c r="M545" s="10">
        <f>'prov lvl hist forec Mt'!M545*'city lvl hist forec Mt'!$E545</f>
        <v>0</v>
      </c>
      <c r="N545" s="10">
        <f>'prov lvl hist forec Mt'!N545*'city lvl hist forec Mt'!$E545</f>
        <v>0</v>
      </c>
      <c r="O545" s="10">
        <f>'prov lvl hist forec Mt'!O545*'city lvl hist forec Mt'!$E545</f>
        <v>0</v>
      </c>
      <c r="P545" s="10">
        <f>'prov lvl hist forec Mt'!P545*'city lvl hist forec Mt'!$E545</f>
        <v>0</v>
      </c>
      <c r="Q545" s="10">
        <f>'prov lvl hist forec Mt'!Q545*'city lvl hist forec Mt'!$E545</f>
        <v>0</v>
      </c>
      <c r="R545" s="10">
        <f>'prov lvl hist forec Mt'!R545*'city lvl hist forec Mt'!$E545</f>
        <v>0</v>
      </c>
      <c r="S545" s="10">
        <f>'prov lvl hist forec Mt'!S545*'city lvl hist forec Mt'!$E545</f>
        <v>0</v>
      </c>
      <c r="T545" s="10">
        <f>'prov lvl hist forec Mt'!T545*'city lvl hist forec Mt'!$E545</f>
        <v>0</v>
      </c>
      <c r="U545" s="10">
        <f>'prov lvl hist forec Mt'!U545*'city lvl hist forec Mt'!$E545</f>
        <v>0</v>
      </c>
    </row>
    <row r="546" spans="1:21" x14ac:dyDescent="0.25">
      <c r="A546" t="s">
        <v>1685</v>
      </c>
      <c r="B546" t="s">
        <v>1686</v>
      </c>
      <c r="C546" t="s">
        <v>1687</v>
      </c>
      <c r="D546" t="s">
        <v>62</v>
      </c>
      <c r="E546" s="5">
        <v>3.551279470239109E-2</v>
      </c>
      <c r="F546" s="10">
        <f>'prov lvl hist forec Mt'!F546*'city lvl hist forec Mt'!$E546</f>
        <v>0</v>
      </c>
      <c r="G546" s="10">
        <f>'prov lvl hist forec Mt'!G546*'city lvl hist forec Mt'!$E546</f>
        <v>0</v>
      </c>
      <c r="H546" s="10">
        <f>'prov lvl hist forec Mt'!H546*'city lvl hist forec Mt'!$E546</f>
        <v>0</v>
      </c>
      <c r="I546" s="10">
        <f>'prov lvl hist forec Mt'!I546*'city lvl hist forec Mt'!$E546</f>
        <v>0</v>
      </c>
      <c r="J546" s="10">
        <f>'prov lvl hist forec Mt'!J546*'city lvl hist forec Mt'!$E546</f>
        <v>0</v>
      </c>
      <c r="K546" s="10">
        <f>'prov lvl hist forec Mt'!K546*'city lvl hist forec Mt'!$E546</f>
        <v>0</v>
      </c>
      <c r="L546" s="10">
        <f>'prov lvl hist forec Mt'!L546*'city lvl hist forec Mt'!$E546</f>
        <v>0</v>
      </c>
      <c r="M546" s="10">
        <f>'prov lvl hist forec Mt'!M546*'city lvl hist forec Mt'!$E546</f>
        <v>0</v>
      </c>
      <c r="N546" s="10">
        <f>'prov lvl hist forec Mt'!N546*'city lvl hist forec Mt'!$E546</f>
        <v>0</v>
      </c>
      <c r="O546" s="10">
        <f>'prov lvl hist forec Mt'!O546*'city lvl hist forec Mt'!$E546</f>
        <v>0</v>
      </c>
      <c r="P546" s="10">
        <f>'prov lvl hist forec Mt'!P546*'city lvl hist forec Mt'!$E546</f>
        <v>0</v>
      </c>
      <c r="Q546" s="10">
        <f>'prov lvl hist forec Mt'!Q546*'city lvl hist forec Mt'!$E546</f>
        <v>0</v>
      </c>
      <c r="R546" s="10">
        <f>'prov lvl hist forec Mt'!R546*'city lvl hist forec Mt'!$E546</f>
        <v>0</v>
      </c>
      <c r="S546" s="10">
        <f>'prov lvl hist forec Mt'!S546*'city lvl hist forec Mt'!$E546</f>
        <v>0</v>
      </c>
      <c r="T546" s="10">
        <f>'prov lvl hist forec Mt'!T546*'city lvl hist forec Mt'!$E546</f>
        <v>0</v>
      </c>
      <c r="U546" s="10">
        <f>'prov lvl hist forec Mt'!U546*'city lvl hist forec Mt'!$E546</f>
        <v>0</v>
      </c>
    </row>
    <row r="547" spans="1:21" x14ac:dyDescent="0.25">
      <c r="A547" t="s">
        <v>1688</v>
      </c>
      <c r="B547" t="s">
        <v>1689</v>
      </c>
      <c r="C547" t="s">
        <v>1690</v>
      </c>
      <c r="D547" t="s">
        <v>48</v>
      </c>
      <c r="E547" s="5">
        <v>0.38308863354669548</v>
      </c>
      <c r="F547" s="10">
        <f>'prov lvl hist forec Mt'!F547*'city lvl hist forec Mt'!$E547</f>
        <v>6.1537286574982746</v>
      </c>
      <c r="G547" s="10">
        <f>'prov lvl hist forec Mt'!G547*'city lvl hist forec Mt'!$E547</f>
        <v>6.0210781959417226</v>
      </c>
      <c r="H547" s="10">
        <f>'prov lvl hist forec Mt'!H547*'city lvl hist forec Mt'!$E547</f>
        <v>6.2039857945817349</v>
      </c>
      <c r="I547" s="10">
        <f>'prov lvl hist forec Mt'!I547*'city lvl hist forec Mt'!$E547</f>
        <v>5.2977418207227513</v>
      </c>
      <c r="J547" s="10">
        <f>'prov lvl hist forec Mt'!J547*'city lvl hist forec Mt'!$E547</f>
        <v>5.8914241206029789</v>
      </c>
      <c r="K547" s="10">
        <f>'prov lvl hist forec Mt'!K547*'city lvl hist forec Mt'!$E547</f>
        <v>6.0376932335838784</v>
      </c>
      <c r="L547" s="10">
        <f>'prov lvl hist forec Mt'!L547*'city lvl hist forec Mt'!$E547</f>
        <v>6.1875938375208301</v>
      </c>
      <c r="M547" s="10">
        <f>'prov lvl hist forec Mt'!M547*'city lvl hist forec Mt'!$E547</f>
        <v>6.3412160931203196</v>
      </c>
      <c r="N547" s="10">
        <f>'prov lvl hist forec Mt'!N547*'city lvl hist forec Mt'!$E547</f>
        <v>6.4986523995504193</v>
      </c>
      <c r="O547" s="10">
        <f>'prov lvl hist forec Mt'!O547*'city lvl hist forec Mt'!$E547</f>
        <v>6.6599974500161059</v>
      </c>
      <c r="P547" s="10">
        <f>'prov lvl hist forec Mt'!P547*'city lvl hist forec Mt'!$E547</f>
        <v>6.8253482887143768</v>
      </c>
      <c r="Q547" s="10">
        <f>'prov lvl hist forec Mt'!Q547*'city lvl hist forec Mt'!$E547</f>
        <v>6.9948043692034174</v>
      </c>
      <c r="R547" s="10">
        <f>'prov lvl hist forec Mt'!R547*'city lvl hist forec Mt'!$E547</f>
        <v>7.1684676142209227</v>
      </c>
      <c r="S547" s="10">
        <f>'prov lvl hist forec Mt'!S547*'city lvl hist forec Mt'!$E547</f>
        <v>7.3464424769875691</v>
      </c>
      <c r="T547" s="10">
        <f>'prov lvl hist forec Mt'!T547*'city lvl hist forec Mt'!$E547</f>
        <v>7.5288360040324704</v>
      </c>
      <c r="U547" s="10">
        <f>'prov lvl hist forec Mt'!U547*'city lvl hist forec Mt'!$E547</f>
        <v>7.7157578995784659</v>
      </c>
    </row>
    <row r="548" spans="1:21" x14ac:dyDescent="0.25">
      <c r="A548" t="s">
        <v>1691</v>
      </c>
      <c r="B548" t="s">
        <v>1692</v>
      </c>
      <c r="C548" t="s">
        <v>1693</v>
      </c>
      <c r="D548" t="s">
        <v>43</v>
      </c>
      <c r="E548" s="5">
        <v>6.5991575279705381E-2</v>
      </c>
      <c r="F548" s="10">
        <f>'prov lvl hist forec Mt'!F548*'city lvl hist forec Mt'!$E548</f>
        <v>0.67254266485594949</v>
      </c>
      <c r="G548" s="10">
        <f>'prov lvl hist forec Mt'!G548*'city lvl hist forec Mt'!$E548</f>
        <v>0.73100189829931383</v>
      </c>
      <c r="H548" s="10">
        <f>'prov lvl hist forec Mt'!H548*'city lvl hist forec Mt'!$E548</f>
        <v>0.86103513916183938</v>
      </c>
      <c r="I548" s="10">
        <f>'prov lvl hist forec Mt'!I548*'city lvl hist forec Mt'!$E548</f>
        <v>0.64448667851559027</v>
      </c>
      <c r="J548" s="10">
        <f>'prov lvl hist forec Mt'!J548*'city lvl hist forec Mt'!$E548</f>
        <v>0.71670996656761243</v>
      </c>
      <c r="K548" s="10">
        <f>'prov lvl hist forec Mt'!K548*'city lvl hist forec Mt'!$E548</f>
        <v>0.73450405657512108</v>
      </c>
      <c r="L548" s="10">
        <f>'prov lvl hist forec Mt'!L548*'city lvl hist forec Mt'!$E548</f>
        <v>0.75273992868970929</v>
      </c>
      <c r="M548" s="10">
        <f>'prov lvl hist forec Mt'!M548*'city lvl hist forec Mt'!$E548</f>
        <v>0.77142855124019083</v>
      </c>
      <c r="N548" s="10">
        <f>'prov lvl hist forec Mt'!N548*'city lvl hist forec Mt'!$E548</f>
        <v>0.79058116487115382</v>
      </c>
      <c r="O548" s="10">
        <f>'prov lvl hist forec Mt'!O548*'city lvl hist forec Mt'!$E548</f>
        <v>0.81020928930387182</v>
      </c>
      <c r="P548" s="10">
        <f>'prov lvl hist forec Mt'!P548*'city lvl hist forec Mt'!$E548</f>
        <v>0.83032473026506937</v>
      </c>
      <c r="Q548" s="10">
        <f>'prov lvl hist forec Mt'!Q548*'city lvl hist forec Mt'!$E548</f>
        <v>0.85093958658771141</v>
      </c>
      <c r="R548" s="10">
        <f>'prov lvl hist forec Mt'!R548*'city lvl hist forec Mt'!$E548</f>
        <v>0.87206625748808808</v>
      </c>
      <c r="S548" s="10">
        <f>'prov lvl hist forec Mt'!S548*'city lvl hist forec Mt'!$E548</f>
        <v>0.89371745002356995</v>
      </c>
      <c r="T548" s="10">
        <f>'prov lvl hist forec Mt'!T548*'city lvl hist forec Mt'!$E548</f>
        <v>0.91590618673552171</v>
      </c>
      <c r="U548" s="10">
        <f>'prov lvl hist forec Mt'!U548*'city lvl hist forec Mt'!$E548</f>
        <v>0.93864581348196863</v>
      </c>
    </row>
    <row r="549" spans="1:21" x14ac:dyDescent="0.25">
      <c r="A549" t="s">
        <v>1694</v>
      </c>
      <c r="B549" t="s">
        <v>1695</v>
      </c>
      <c r="C549" t="s">
        <v>1696</v>
      </c>
      <c r="D549" t="s">
        <v>60</v>
      </c>
      <c r="E549" s="5">
        <v>0</v>
      </c>
      <c r="F549" s="10">
        <f>'prov lvl hist forec Mt'!F549*'city lvl hist forec Mt'!$E549</f>
        <v>0</v>
      </c>
      <c r="G549" s="10">
        <f>'prov lvl hist forec Mt'!G549*'city lvl hist forec Mt'!$E549</f>
        <v>0</v>
      </c>
      <c r="H549" s="10">
        <f>'prov lvl hist forec Mt'!H549*'city lvl hist forec Mt'!$E549</f>
        <v>0</v>
      </c>
      <c r="I549" s="10">
        <f>'prov lvl hist forec Mt'!I549*'city lvl hist forec Mt'!$E549</f>
        <v>0</v>
      </c>
      <c r="J549" s="10">
        <f>'prov lvl hist forec Mt'!J549*'city lvl hist forec Mt'!$E549</f>
        <v>0</v>
      </c>
      <c r="K549" s="10">
        <f>'prov lvl hist forec Mt'!K549*'city lvl hist forec Mt'!$E549</f>
        <v>0</v>
      </c>
      <c r="L549" s="10">
        <f>'prov lvl hist forec Mt'!L549*'city lvl hist forec Mt'!$E549</f>
        <v>0</v>
      </c>
      <c r="M549" s="10">
        <f>'prov lvl hist forec Mt'!M549*'city lvl hist forec Mt'!$E549</f>
        <v>0</v>
      </c>
      <c r="N549" s="10">
        <f>'prov lvl hist forec Mt'!N549*'city lvl hist forec Mt'!$E549</f>
        <v>0</v>
      </c>
      <c r="O549" s="10">
        <f>'prov lvl hist forec Mt'!O549*'city lvl hist forec Mt'!$E549</f>
        <v>0</v>
      </c>
      <c r="P549" s="10">
        <f>'prov lvl hist forec Mt'!P549*'city lvl hist forec Mt'!$E549</f>
        <v>0</v>
      </c>
      <c r="Q549" s="10">
        <f>'prov lvl hist forec Mt'!Q549*'city lvl hist forec Mt'!$E549</f>
        <v>0</v>
      </c>
      <c r="R549" s="10">
        <f>'prov lvl hist forec Mt'!R549*'city lvl hist forec Mt'!$E549</f>
        <v>0</v>
      </c>
      <c r="S549" s="10">
        <f>'prov lvl hist forec Mt'!S549*'city lvl hist forec Mt'!$E549</f>
        <v>0</v>
      </c>
      <c r="T549" s="10">
        <f>'prov lvl hist forec Mt'!T549*'city lvl hist forec Mt'!$E549</f>
        <v>0</v>
      </c>
      <c r="U549" s="10">
        <f>'prov lvl hist forec Mt'!U549*'city lvl hist forec Mt'!$E549</f>
        <v>0</v>
      </c>
    </row>
    <row r="550" spans="1:21" x14ac:dyDescent="0.25">
      <c r="A550" t="s">
        <v>1697</v>
      </c>
      <c r="B550" t="s">
        <v>1698</v>
      </c>
      <c r="C550" t="s">
        <v>1699</v>
      </c>
      <c r="D550" t="s">
        <v>60</v>
      </c>
      <c r="E550" s="5">
        <v>0</v>
      </c>
      <c r="F550" s="10">
        <f>'prov lvl hist forec Mt'!F550*'city lvl hist forec Mt'!$E550</f>
        <v>0</v>
      </c>
      <c r="G550" s="10">
        <f>'prov lvl hist forec Mt'!G550*'city lvl hist forec Mt'!$E550</f>
        <v>0</v>
      </c>
      <c r="H550" s="10">
        <f>'prov lvl hist forec Mt'!H550*'city lvl hist forec Mt'!$E550</f>
        <v>0</v>
      </c>
      <c r="I550" s="10">
        <f>'prov lvl hist forec Mt'!I550*'city lvl hist forec Mt'!$E550</f>
        <v>0</v>
      </c>
      <c r="J550" s="10">
        <f>'prov lvl hist forec Mt'!J550*'city lvl hist forec Mt'!$E550</f>
        <v>0</v>
      </c>
      <c r="K550" s="10">
        <f>'prov lvl hist forec Mt'!K550*'city lvl hist forec Mt'!$E550</f>
        <v>0</v>
      </c>
      <c r="L550" s="10">
        <f>'prov lvl hist forec Mt'!L550*'city lvl hist forec Mt'!$E550</f>
        <v>0</v>
      </c>
      <c r="M550" s="10">
        <f>'prov lvl hist forec Mt'!M550*'city lvl hist forec Mt'!$E550</f>
        <v>0</v>
      </c>
      <c r="N550" s="10">
        <f>'prov lvl hist forec Mt'!N550*'city lvl hist forec Mt'!$E550</f>
        <v>0</v>
      </c>
      <c r="O550" s="10">
        <f>'prov lvl hist forec Mt'!O550*'city lvl hist forec Mt'!$E550</f>
        <v>0</v>
      </c>
      <c r="P550" s="10">
        <f>'prov lvl hist forec Mt'!P550*'city lvl hist forec Mt'!$E550</f>
        <v>0</v>
      </c>
      <c r="Q550" s="10">
        <f>'prov lvl hist forec Mt'!Q550*'city lvl hist forec Mt'!$E550</f>
        <v>0</v>
      </c>
      <c r="R550" s="10">
        <f>'prov lvl hist forec Mt'!R550*'city lvl hist forec Mt'!$E550</f>
        <v>0</v>
      </c>
      <c r="S550" s="10">
        <f>'prov lvl hist forec Mt'!S550*'city lvl hist forec Mt'!$E550</f>
        <v>0</v>
      </c>
      <c r="T550" s="10">
        <f>'prov lvl hist forec Mt'!T550*'city lvl hist forec Mt'!$E550</f>
        <v>0</v>
      </c>
      <c r="U550" s="10">
        <f>'prov lvl hist forec Mt'!U550*'city lvl hist forec Mt'!$E550</f>
        <v>0</v>
      </c>
    </row>
    <row r="551" spans="1:21" x14ac:dyDescent="0.25">
      <c r="A551" t="s">
        <v>1700</v>
      </c>
      <c r="B551" t="s">
        <v>1701</v>
      </c>
      <c r="C551" t="s">
        <v>1702</v>
      </c>
      <c r="D551" t="s">
        <v>43</v>
      </c>
      <c r="E551" s="5">
        <v>8.9087696464944157E-3</v>
      </c>
      <c r="F551" s="10">
        <f>'prov lvl hist forec Mt'!F551*'city lvl hist forec Mt'!$E551</f>
        <v>9.0792311795044309E-2</v>
      </c>
      <c r="G551" s="10">
        <f>'prov lvl hist forec Mt'!G551*'city lvl hist forec Mt'!$E551</f>
        <v>9.8684225910598666E-2</v>
      </c>
      <c r="H551" s="10">
        <f>'prov lvl hist forec Mt'!H551*'city lvl hist forec Mt'!$E551</f>
        <v>0.11623853014293943</v>
      </c>
      <c r="I551" s="10">
        <f>'prov lvl hist forec Mt'!I551*'city lvl hist forec Mt'!$E551</f>
        <v>8.7004793184493417E-2</v>
      </c>
      <c r="J551" s="10">
        <f>'prov lvl hist forec Mt'!J551*'city lvl hist forec Mt'!$E551</f>
        <v>9.6754835271543757E-2</v>
      </c>
      <c r="K551" s="10">
        <f>'prov lvl hist forec Mt'!K551*'city lvl hist forec Mt'!$E551</f>
        <v>9.9157012341480041E-2</v>
      </c>
      <c r="L551" s="10">
        <f>'prov lvl hist forec Mt'!L551*'city lvl hist forec Mt'!$E551</f>
        <v>0.10161882937317256</v>
      </c>
      <c r="M551" s="10">
        <f>'prov lvl hist forec Mt'!M551*'city lvl hist forec Mt'!$E551</f>
        <v>0.1041417670755511</v>
      </c>
      <c r="N551" s="10">
        <f>'prov lvl hist forec Mt'!N551*'city lvl hist forec Mt'!$E551</f>
        <v>0.1067273429197912</v>
      </c>
      <c r="O551" s="10">
        <f>'prov lvl hist forec Mt'!O551*'city lvl hist forec Mt'!$E551</f>
        <v>0.10937711205202753</v>
      </c>
      <c r="P551" s="10">
        <f>'prov lvl hist forec Mt'!P551*'city lvl hist forec Mt'!$E551</f>
        <v>0.11209266822872754</v>
      </c>
      <c r="Q551" s="10">
        <f>'prov lvl hist forec Mt'!Q551*'city lvl hist forec Mt'!$E551</f>
        <v>0.11487564477528797</v>
      </c>
      <c r="R551" s="10">
        <f>'prov lvl hist forec Mt'!R551*'city lvl hist forec Mt'!$E551</f>
        <v>0.11772771556843108</v>
      </c>
      <c r="S551" s="10">
        <f>'prov lvl hist forec Mt'!S551*'city lvl hist forec Mt'!$E551</f>
        <v>0.12065059604299108</v>
      </c>
      <c r="T551" s="10">
        <f>'prov lvl hist forec Mt'!T551*'city lvl hist forec Mt'!$E551</f>
        <v>0.12364604422369671</v>
      </c>
      <c r="U551" s="10">
        <f>'prov lvl hist forec Mt'!U551*'city lvl hist forec Mt'!$E551</f>
        <v>0.12671586178257016</v>
      </c>
    </row>
    <row r="552" spans="1:21" x14ac:dyDescent="0.25">
      <c r="A552" t="s">
        <v>1703</v>
      </c>
      <c r="B552" t="s">
        <v>1701</v>
      </c>
      <c r="C552" t="s">
        <v>1704</v>
      </c>
      <c r="D552" t="s">
        <v>57</v>
      </c>
      <c r="E552" s="5">
        <v>5.9594092564463873E-2</v>
      </c>
      <c r="F552" s="10">
        <f>'prov lvl hist forec Mt'!F552*'city lvl hist forec Mt'!$E552</f>
        <v>0.11529604663194803</v>
      </c>
      <c r="G552" s="10">
        <f>'prov lvl hist forec Mt'!G552*'city lvl hist forec Mt'!$E552</f>
        <v>5.1699643326903737E-2</v>
      </c>
      <c r="H552" s="10">
        <f>'prov lvl hist forec Mt'!H552*'city lvl hist forec Mt'!$E552</f>
        <v>8.182200926719585E-2</v>
      </c>
      <c r="I552" s="10">
        <f>'prov lvl hist forec Mt'!I552*'city lvl hist forec Mt'!$E552</f>
        <v>9.7705754720858559E-2</v>
      </c>
      <c r="J552" s="10">
        <f>'prov lvl hist forec Mt'!J552*'city lvl hist forec Mt'!$E552</f>
        <v>0.10865498160604095</v>
      </c>
      <c r="K552" s="10">
        <f>'prov lvl hist forec Mt'!K552*'city lvl hist forec Mt'!$E552</f>
        <v>0.11135260911598248</v>
      </c>
      <c r="L552" s="10">
        <f>'prov lvl hist forec Mt'!L552*'city lvl hist forec Mt'!$E552</f>
        <v>0.11411721187247811</v>
      </c>
      <c r="M552" s="10">
        <f>'prov lvl hist forec Mt'!M552*'city lvl hist forec Mt'!$E552</f>
        <v>0.11695045270096775</v>
      </c>
      <c r="N552" s="10">
        <f>'prov lvl hist forec Mt'!N552*'city lvl hist forec Mt'!$E552</f>
        <v>0.11985403571062803</v>
      </c>
      <c r="O552" s="10">
        <f>'prov lvl hist forec Mt'!O552*'city lvl hist forec Mt'!$E552</f>
        <v>0.12282970731934265</v>
      </c>
      <c r="P552" s="10">
        <f>'prov lvl hist forec Mt'!P552*'city lvl hist forec Mt'!$E552</f>
        <v>0.12587925730412042</v>
      </c>
      <c r="Q552" s="10">
        <f>'prov lvl hist forec Mt'!Q552*'city lvl hist forec Mt'!$E552</f>
        <v>0.12900451987759201</v>
      </c>
      <c r="R552" s="10">
        <f>'prov lvl hist forec Mt'!R552*'city lvl hist forec Mt'!$E552</f>
        <v>0.13220737479123409</v>
      </c>
      <c r="S552" s="10">
        <f>'prov lvl hist forec Mt'!S552*'city lvl hist forec Mt'!$E552</f>
        <v>0.13548974846598288</v>
      </c>
      <c r="T552" s="10">
        <f>'prov lvl hist forec Mt'!T552*'city lvl hist forec Mt'!$E552</f>
        <v>0.1388536151509189</v>
      </c>
      <c r="U552" s="10">
        <f>'prov lvl hist forec Mt'!U552*'city lvl hist forec Mt'!$E552</f>
        <v>0.14230099811071809</v>
      </c>
    </row>
    <row r="553" spans="1:21" x14ac:dyDescent="0.25">
      <c r="A553" t="s">
        <v>1705</v>
      </c>
      <c r="B553" t="s">
        <v>1706</v>
      </c>
      <c r="C553" t="s">
        <v>1707</v>
      </c>
      <c r="D553" t="s">
        <v>41</v>
      </c>
      <c r="E553" s="5">
        <v>0.1185509172044424</v>
      </c>
      <c r="F553" s="10">
        <f>'prov lvl hist forec Mt'!F553*'city lvl hist forec Mt'!$E553</f>
        <v>1.2064105142654369</v>
      </c>
      <c r="G553" s="10">
        <f>'prov lvl hist forec Mt'!G553*'city lvl hist forec Mt'!$E553</f>
        <v>1.4136857959162319</v>
      </c>
      <c r="H553" s="10">
        <f>'prov lvl hist forec Mt'!H553*'city lvl hist forec Mt'!$E553</f>
        <v>1.7111847370191098</v>
      </c>
      <c r="I553" s="10">
        <f>'prov lvl hist forec Mt'!I553*'city lvl hist forec Mt'!$E553</f>
        <v>1.541201462563347</v>
      </c>
      <c r="J553" s="10">
        <f>'prov lvl hist forec Mt'!J553*'city lvl hist forec Mt'!$E553</f>
        <v>1.7139135462844348</v>
      </c>
      <c r="K553" s="10">
        <f>'prov lvl hist forec Mt'!K553*'city lvl hist forec Mt'!$E553</f>
        <v>1.7564656710354394</v>
      </c>
      <c r="L553" s="10">
        <f>'prov lvl hist forec Mt'!L553*'city lvl hist forec Mt'!$E553</f>
        <v>1.8000742570792265</v>
      </c>
      <c r="M553" s="10">
        <f>'prov lvl hist forec Mt'!M553*'city lvl hist forec Mt'!$E553</f>
        <v>1.8447655336692044</v>
      </c>
      <c r="N553" s="10">
        <f>'prov lvl hist forec Mt'!N553*'city lvl hist forec Mt'!$E553</f>
        <v>1.8905663812645932</v>
      </c>
      <c r="O553" s="10">
        <f>'prov lvl hist forec Mt'!O553*'city lvl hist forec Mt'!$E553</f>
        <v>1.9375043476982139</v>
      </c>
      <c r="P553" s="10">
        <f>'prov lvl hist forec Mt'!P553*'city lvl hist forec Mt'!$E553</f>
        <v>1.9856076647456808</v>
      </c>
      <c r="Q553" s="10">
        <f>'prov lvl hist forec Mt'!Q553*'city lvl hist forec Mt'!$E553</f>
        <v>2.0349052651059667</v>
      </c>
      <c r="R553" s="10">
        <f>'prov lvl hist forec Mt'!R553*'city lvl hist forec Mt'!$E553</f>
        <v>2.0854267998035487</v>
      </c>
      <c r="S553" s="10">
        <f>'prov lvl hist forec Mt'!S553*'city lvl hist forec Mt'!$E553</f>
        <v>2.1372026560226129</v>
      </c>
      <c r="T553" s="10">
        <f>'prov lvl hist forec Mt'!T553*'city lvl hist forec Mt'!$E553</f>
        <v>2.1902639753840276</v>
      </c>
      <c r="U553" s="10">
        <f>'prov lvl hist forec Mt'!U553*'city lvl hist forec Mt'!$E553</f>
        <v>2.2446426726760933</v>
      </c>
    </row>
    <row r="554" spans="1:21" x14ac:dyDescent="0.25">
      <c r="A554" t="s">
        <v>1708</v>
      </c>
      <c r="B554" t="s">
        <v>1709</v>
      </c>
      <c r="C554" t="s">
        <v>1710</v>
      </c>
      <c r="D554" t="s">
        <v>48</v>
      </c>
      <c r="E554" s="5">
        <v>0</v>
      </c>
      <c r="F554" s="10">
        <f>'prov lvl hist forec Mt'!F554*'city lvl hist forec Mt'!$E554</f>
        <v>0</v>
      </c>
      <c r="G554" s="10">
        <f>'prov lvl hist forec Mt'!G554*'city lvl hist forec Mt'!$E554</f>
        <v>0</v>
      </c>
      <c r="H554" s="10">
        <f>'prov lvl hist forec Mt'!H554*'city lvl hist forec Mt'!$E554</f>
        <v>0</v>
      </c>
      <c r="I554" s="10">
        <f>'prov lvl hist forec Mt'!I554*'city lvl hist forec Mt'!$E554</f>
        <v>0</v>
      </c>
      <c r="J554" s="10">
        <f>'prov lvl hist forec Mt'!J554*'city lvl hist forec Mt'!$E554</f>
        <v>0</v>
      </c>
      <c r="K554" s="10">
        <f>'prov lvl hist forec Mt'!K554*'city lvl hist forec Mt'!$E554</f>
        <v>0</v>
      </c>
      <c r="L554" s="10">
        <f>'prov lvl hist forec Mt'!L554*'city lvl hist forec Mt'!$E554</f>
        <v>0</v>
      </c>
      <c r="M554" s="10">
        <f>'prov lvl hist forec Mt'!M554*'city lvl hist forec Mt'!$E554</f>
        <v>0</v>
      </c>
      <c r="N554" s="10">
        <f>'prov lvl hist forec Mt'!N554*'city lvl hist forec Mt'!$E554</f>
        <v>0</v>
      </c>
      <c r="O554" s="10">
        <f>'prov lvl hist forec Mt'!O554*'city lvl hist forec Mt'!$E554</f>
        <v>0</v>
      </c>
      <c r="P554" s="10">
        <f>'prov lvl hist forec Mt'!P554*'city lvl hist forec Mt'!$E554</f>
        <v>0</v>
      </c>
      <c r="Q554" s="10">
        <f>'prov lvl hist forec Mt'!Q554*'city lvl hist forec Mt'!$E554</f>
        <v>0</v>
      </c>
      <c r="R554" s="10">
        <f>'prov lvl hist forec Mt'!R554*'city lvl hist forec Mt'!$E554</f>
        <v>0</v>
      </c>
      <c r="S554" s="10">
        <f>'prov lvl hist forec Mt'!S554*'city lvl hist forec Mt'!$E554</f>
        <v>0</v>
      </c>
      <c r="T554" s="10">
        <f>'prov lvl hist forec Mt'!T554*'city lvl hist forec Mt'!$E554</f>
        <v>0</v>
      </c>
      <c r="U554" s="10">
        <f>'prov lvl hist forec Mt'!U554*'city lvl hist forec Mt'!$E554</f>
        <v>0</v>
      </c>
    </row>
    <row r="555" spans="1:21" x14ac:dyDescent="0.25">
      <c r="A555" t="s">
        <v>1711</v>
      </c>
      <c r="B555" t="s">
        <v>1712</v>
      </c>
      <c r="C555" t="s">
        <v>1713</v>
      </c>
      <c r="D555" t="s">
        <v>44</v>
      </c>
      <c r="E555" s="5">
        <v>0</v>
      </c>
      <c r="F555" s="10">
        <f>'prov lvl hist forec Mt'!F555*'city lvl hist forec Mt'!$E555</f>
        <v>0</v>
      </c>
      <c r="G555" s="10">
        <f>'prov lvl hist forec Mt'!G555*'city lvl hist forec Mt'!$E555</f>
        <v>0</v>
      </c>
      <c r="H555" s="10">
        <f>'prov lvl hist forec Mt'!H555*'city lvl hist forec Mt'!$E555</f>
        <v>0</v>
      </c>
      <c r="I555" s="10">
        <f>'prov lvl hist forec Mt'!I555*'city lvl hist forec Mt'!$E555</f>
        <v>0</v>
      </c>
      <c r="J555" s="10">
        <f>'prov lvl hist forec Mt'!J555*'city lvl hist forec Mt'!$E555</f>
        <v>0</v>
      </c>
      <c r="K555" s="10">
        <f>'prov lvl hist forec Mt'!K555*'city lvl hist forec Mt'!$E555</f>
        <v>0</v>
      </c>
      <c r="L555" s="10">
        <f>'prov lvl hist forec Mt'!L555*'city lvl hist forec Mt'!$E555</f>
        <v>0</v>
      </c>
      <c r="M555" s="10">
        <f>'prov lvl hist forec Mt'!M555*'city lvl hist forec Mt'!$E555</f>
        <v>0</v>
      </c>
      <c r="N555" s="10">
        <f>'prov lvl hist forec Mt'!N555*'city lvl hist forec Mt'!$E555</f>
        <v>0</v>
      </c>
      <c r="O555" s="10">
        <f>'prov lvl hist forec Mt'!O555*'city lvl hist forec Mt'!$E555</f>
        <v>0</v>
      </c>
      <c r="P555" s="10">
        <f>'prov lvl hist forec Mt'!P555*'city lvl hist forec Mt'!$E555</f>
        <v>0</v>
      </c>
      <c r="Q555" s="10">
        <f>'prov lvl hist forec Mt'!Q555*'city lvl hist forec Mt'!$E555</f>
        <v>0</v>
      </c>
      <c r="R555" s="10">
        <f>'prov lvl hist forec Mt'!R555*'city lvl hist forec Mt'!$E555</f>
        <v>0</v>
      </c>
      <c r="S555" s="10">
        <f>'prov lvl hist forec Mt'!S555*'city lvl hist forec Mt'!$E555</f>
        <v>0</v>
      </c>
      <c r="T555" s="10">
        <f>'prov lvl hist forec Mt'!T555*'city lvl hist forec Mt'!$E555</f>
        <v>0</v>
      </c>
      <c r="U555" s="10">
        <f>'prov lvl hist forec Mt'!U555*'city lvl hist forec Mt'!$E555</f>
        <v>0</v>
      </c>
    </row>
    <row r="556" spans="1:21" x14ac:dyDescent="0.25">
      <c r="A556" t="s">
        <v>1714</v>
      </c>
      <c r="B556" t="s">
        <v>1715</v>
      </c>
      <c r="C556" t="s">
        <v>1716</v>
      </c>
      <c r="D556" t="s">
        <v>52</v>
      </c>
      <c r="E556" s="5">
        <v>0</v>
      </c>
      <c r="F556" s="10">
        <f>'prov lvl hist forec Mt'!F556*'city lvl hist forec Mt'!$E556</f>
        <v>0</v>
      </c>
      <c r="G556" s="10">
        <f>'prov lvl hist forec Mt'!G556*'city lvl hist forec Mt'!$E556</f>
        <v>0</v>
      </c>
      <c r="H556" s="10">
        <f>'prov lvl hist forec Mt'!H556*'city lvl hist forec Mt'!$E556</f>
        <v>0</v>
      </c>
      <c r="I556" s="10">
        <f>'prov lvl hist forec Mt'!I556*'city lvl hist forec Mt'!$E556</f>
        <v>0</v>
      </c>
      <c r="J556" s="10">
        <f>'prov lvl hist forec Mt'!J556*'city lvl hist forec Mt'!$E556</f>
        <v>0</v>
      </c>
      <c r="K556" s="10">
        <f>'prov lvl hist forec Mt'!K556*'city lvl hist forec Mt'!$E556</f>
        <v>0</v>
      </c>
      <c r="L556" s="10">
        <f>'prov lvl hist forec Mt'!L556*'city lvl hist forec Mt'!$E556</f>
        <v>0</v>
      </c>
      <c r="M556" s="10">
        <f>'prov lvl hist forec Mt'!M556*'city lvl hist forec Mt'!$E556</f>
        <v>0</v>
      </c>
      <c r="N556" s="10">
        <f>'prov lvl hist forec Mt'!N556*'city lvl hist forec Mt'!$E556</f>
        <v>0</v>
      </c>
      <c r="O556" s="10">
        <f>'prov lvl hist forec Mt'!O556*'city lvl hist forec Mt'!$E556</f>
        <v>0</v>
      </c>
      <c r="P556" s="10">
        <f>'prov lvl hist forec Mt'!P556*'city lvl hist forec Mt'!$E556</f>
        <v>0</v>
      </c>
      <c r="Q556" s="10">
        <f>'prov lvl hist forec Mt'!Q556*'city lvl hist forec Mt'!$E556</f>
        <v>0</v>
      </c>
      <c r="R556" s="10">
        <f>'prov lvl hist forec Mt'!R556*'city lvl hist forec Mt'!$E556</f>
        <v>0</v>
      </c>
      <c r="S556" s="10">
        <f>'prov lvl hist forec Mt'!S556*'city lvl hist forec Mt'!$E556</f>
        <v>0</v>
      </c>
      <c r="T556" s="10">
        <f>'prov lvl hist forec Mt'!T556*'city lvl hist forec Mt'!$E556</f>
        <v>0</v>
      </c>
      <c r="U556" s="10">
        <f>'prov lvl hist forec Mt'!U556*'city lvl hist forec Mt'!$E556</f>
        <v>0</v>
      </c>
    </row>
    <row r="557" spans="1:21" x14ac:dyDescent="0.25">
      <c r="A557" t="s">
        <v>1717</v>
      </c>
      <c r="B557" t="s">
        <v>1718</v>
      </c>
      <c r="C557" t="s">
        <v>1719</v>
      </c>
      <c r="D557" t="s">
        <v>59</v>
      </c>
      <c r="E557" s="5">
        <v>0.43281547871929738</v>
      </c>
      <c r="F557" s="10">
        <f>'prov lvl hist forec Mt'!F557*'city lvl hist forec Mt'!$E557</f>
        <v>0.92452456970968755</v>
      </c>
      <c r="G557" s="10">
        <f>'prov lvl hist forec Mt'!G557*'city lvl hist forec Mt'!$E557</f>
        <v>1.0277261993471629</v>
      </c>
      <c r="H557" s="10">
        <f>'prov lvl hist forec Mt'!H557*'city lvl hist forec Mt'!$E557</f>
        <v>1.1733142994615493</v>
      </c>
      <c r="I557" s="10">
        <f>'prov lvl hist forec Mt'!I557*'city lvl hist forec Mt'!$E557</f>
        <v>0.82445504699996219</v>
      </c>
      <c r="J557" s="10">
        <f>'prov lvl hist forec Mt'!J557*'city lvl hist forec Mt'!$E557</f>
        <v>0.91684617986646011</v>
      </c>
      <c r="K557" s="10">
        <f>'prov lvl hist forec Mt'!K557*'city lvl hist forec Mt'!$E557</f>
        <v>0.93960914425736364</v>
      </c>
      <c r="L557" s="10">
        <f>'prov lvl hist forec Mt'!L557*'city lvl hist forec Mt'!$E557</f>
        <v>0.96293725529907936</v>
      </c>
      <c r="M557" s="10">
        <f>'prov lvl hist forec Mt'!M557*'city lvl hist forec Mt'!$E557</f>
        <v>0.98684454414903644</v>
      </c>
      <c r="N557" s="10">
        <f>'prov lvl hist forec Mt'!N557*'city lvl hist forec Mt'!$E557</f>
        <v>1.011345390322703</v>
      </c>
      <c r="O557" s="10">
        <f>'prov lvl hist forec Mt'!O557*'city lvl hist forec Mt'!$E557</f>
        <v>1.0364545303424315</v>
      </c>
      <c r="P557" s="10">
        <f>'prov lvl hist forec Mt'!P557*'city lvl hist forec Mt'!$E557</f>
        <v>1.0621870666010347</v>
      </c>
      <c r="Q557" s="10">
        <f>'prov lvl hist forec Mt'!Q557*'city lvl hist forec Mt'!$E557</f>
        <v>1.0885584764454199</v>
      </c>
      <c r="R557" s="10">
        <f>'prov lvl hist forec Mt'!R557*'city lvl hist forec Mt'!$E557</f>
        <v>1.1155846214857501</v>
      </c>
      <c r="S557" s="10">
        <f>'prov lvl hist forec Mt'!S557*'city lvl hist forec Mt'!$E557</f>
        <v>1.1432817571357219</v>
      </c>
      <c r="T557" s="10">
        <f>'prov lvl hist forec Mt'!T557*'city lvl hist forec Mt'!$E557</f>
        <v>1.171666542389711</v>
      </c>
      <c r="U557" s="10">
        <f>'prov lvl hist forec Mt'!U557*'city lvl hist forec Mt'!$E557</f>
        <v>1.2007560498426566</v>
      </c>
    </row>
    <row r="558" spans="1:21" x14ac:dyDescent="0.25">
      <c r="A558" t="s">
        <v>1720</v>
      </c>
      <c r="B558" t="s">
        <v>1721</v>
      </c>
      <c r="C558" t="s">
        <v>1722</v>
      </c>
      <c r="D558" t="s">
        <v>51</v>
      </c>
      <c r="E558" s="5">
        <v>4.4641329387629401E-2</v>
      </c>
      <c r="F558" s="10">
        <f>'prov lvl hist forec Mt'!F558*'city lvl hist forec Mt'!$E558</f>
        <v>0.15021516627285356</v>
      </c>
      <c r="G558" s="10">
        <f>'prov lvl hist forec Mt'!G558*'city lvl hist forec Mt'!$E558</f>
        <v>8.8930222763351732E-2</v>
      </c>
      <c r="H558" s="10">
        <f>'prov lvl hist forec Mt'!H558*'city lvl hist forec Mt'!$E558</f>
        <v>0.11412536823677337</v>
      </c>
      <c r="I558" s="10">
        <f>'prov lvl hist forec Mt'!I558*'city lvl hist forec Mt'!$E558</f>
        <v>8.8338725836452234E-2</v>
      </c>
      <c r="J558" s="10">
        <f>'prov lvl hist forec Mt'!J558*'city lvl hist forec Mt'!$E558</f>
        <v>9.8238252785449343E-2</v>
      </c>
      <c r="K558" s="10">
        <f>'prov lvl hist forec Mt'!K558*'city lvl hist forec Mt'!$E558</f>
        <v>0.10067725934847549</v>
      </c>
      <c r="L558" s="10">
        <f>'prov lvl hist forec Mt'!L558*'city lvl hist forec Mt'!$E558</f>
        <v>0.10317682025612619</v>
      </c>
      <c r="M558" s="10">
        <f>'prov lvl hist forec Mt'!M558*'city lvl hist forec Mt'!$E558</f>
        <v>0.10573843891913784</v>
      </c>
      <c r="N558" s="10">
        <f>'prov lvl hist forec Mt'!N558*'city lvl hist forec Mt'!$E558</f>
        <v>0.10836365607412082</v>
      </c>
      <c r="O558" s="10">
        <f>'prov lvl hist forec Mt'!O558*'city lvl hist forec Mt'!$E558</f>
        <v>0.11105405071026649</v>
      </c>
      <c r="P558" s="10">
        <f>'prov lvl hist forec Mt'!P558*'city lvl hist forec Mt'!$E558</f>
        <v>0.11381124101906132</v>
      </c>
      <c r="Q558" s="10">
        <f>'prov lvl hist forec Mt'!Q558*'city lvl hist forec Mt'!$E558</f>
        <v>0.11663688536758092</v>
      </c>
      <c r="R558" s="10">
        <f>'prov lvl hist forec Mt'!R558*'city lvl hist forec Mt'!$E558</f>
        <v>0.1195326832959475</v>
      </c>
      <c r="S558" s="10">
        <f>'prov lvl hist forec Mt'!S558*'city lvl hist forec Mt'!$E558</f>
        <v>0.12250037653955256</v>
      </c>
      <c r="T558" s="10">
        <f>'prov lvl hist forec Mt'!T558*'city lvl hist forec Mt'!$E558</f>
        <v>0.12554175007665802</v>
      </c>
      <c r="U558" s="10">
        <f>'prov lvl hist forec Mt'!U558*'city lvl hist forec Mt'!$E558</f>
        <v>0.12865863320200724</v>
      </c>
    </row>
    <row r="559" spans="1:21" x14ac:dyDescent="0.25">
      <c r="A559" t="s">
        <v>1723</v>
      </c>
      <c r="B559" t="s">
        <v>1724</v>
      </c>
      <c r="C559" t="s">
        <v>1725</v>
      </c>
      <c r="D559" t="s">
        <v>44</v>
      </c>
      <c r="E559" s="5">
        <v>0.14140914797337575</v>
      </c>
      <c r="F559" s="10">
        <f>'prov lvl hist forec Mt'!F559*'city lvl hist forec Mt'!$E559</f>
        <v>0.41317149441350043</v>
      </c>
      <c r="G559" s="10">
        <f>'prov lvl hist forec Mt'!G559*'city lvl hist forec Mt'!$E559</f>
        <v>0.39774936881768053</v>
      </c>
      <c r="H559" s="10">
        <f>'prov lvl hist forec Mt'!H559*'city lvl hist forec Mt'!$E559</f>
        <v>0.46535794460355573</v>
      </c>
      <c r="I559" s="10">
        <f>'prov lvl hist forec Mt'!I559*'city lvl hist forec Mt'!$E559</f>
        <v>0.38799287378775787</v>
      </c>
      <c r="J559" s="10">
        <f>'prov lvl hist forec Mt'!J559*'city lvl hist forec Mt'!$E559</f>
        <v>0.43147262599962199</v>
      </c>
      <c r="K559" s="10">
        <f>'prov lvl hist forec Mt'!K559*'city lvl hist forec Mt'!$E559</f>
        <v>0.44218499655529081</v>
      </c>
      <c r="L559" s="10">
        <f>'prov lvl hist forec Mt'!L559*'city lvl hist forec Mt'!$E559</f>
        <v>0.45316332809204424</v>
      </c>
      <c r="M559" s="10">
        <f>'prov lvl hist forec Mt'!M559*'city lvl hist forec Mt'!$E559</f>
        <v>0.4644142237462367</v>
      </c>
      <c r="N559" s="10">
        <f>'prov lvl hist forec Mt'!N559*'city lvl hist forec Mt'!$E559</f>
        <v>0.47594445059334467</v>
      </c>
      <c r="O559" s="10">
        <f>'prov lvl hist forec Mt'!O559*'city lvl hist forec Mt'!$E559</f>
        <v>0.4877609437181592</v>
      </c>
      <c r="P559" s="10">
        <f>'prov lvl hist forec Mt'!P559*'city lvl hist forec Mt'!$E559</f>
        <v>0.49987081038603048</v>
      </c>
      <c r="Q559" s="10">
        <f>'prov lvl hist forec Mt'!Q559*'city lvl hist forec Mt'!$E559</f>
        <v>0.51228133431767475</v>
      </c>
      <c r="R559" s="10">
        <f>'prov lvl hist forec Mt'!R559*'city lvl hist forec Mt'!$E559</f>
        <v>0.52499998007011295</v>
      </c>
      <c r="S559" s="10">
        <f>'prov lvl hist forec Mt'!S559*'city lvl hist forec Mt'!$E559</f>
        <v>0.53803439752637761</v>
      </c>
      <c r="T559" s="10">
        <f>'prov lvl hist forec Mt'!T559*'city lvl hist forec Mt'!$E559</f>
        <v>0.55139242649668763</v>
      </c>
      <c r="U559" s="10">
        <f>'prov lvl hist forec Mt'!U559*'city lvl hist forec Mt'!$E559</f>
        <v>0.56508210143385762</v>
      </c>
    </row>
    <row r="560" spans="1:21" x14ac:dyDescent="0.25">
      <c r="A560" t="s">
        <v>1726</v>
      </c>
      <c r="B560" t="s">
        <v>1727</v>
      </c>
      <c r="C560" t="s">
        <v>1728</v>
      </c>
      <c r="D560" t="s">
        <v>56</v>
      </c>
      <c r="E560" s="5">
        <v>0.36855421300404179</v>
      </c>
      <c r="F560" s="10">
        <f>'prov lvl hist forec Mt'!F560*'city lvl hist forec Mt'!$E560</f>
        <v>2.3256115940327127</v>
      </c>
      <c r="G560" s="10">
        <f>'prov lvl hist forec Mt'!G560*'city lvl hist forec Mt'!$E560</f>
        <v>2.472436617665962</v>
      </c>
      <c r="H560" s="10">
        <f>'prov lvl hist forec Mt'!H560*'city lvl hist forec Mt'!$E560</f>
        <v>2.3671572162707295</v>
      </c>
      <c r="I560" s="10">
        <f>'prov lvl hist forec Mt'!I560*'city lvl hist forec Mt'!$E560</f>
        <v>2.1721487931793741</v>
      </c>
      <c r="J560" s="10">
        <f>'prov lvl hist forec Mt'!J560*'city lvl hist forec Mt'!$E560</f>
        <v>2.4155669012820562</v>
      </c>
      <c r="K560" s="10">
        <f>'prov lvl hist forec Mt'!K560*'city lvl hist forec Mt'!$E560</f>
        <v>2.475539298577464</v>
      </c>
      <c r="L560" s="10">
        <f>'prov lvl hist forec Mt'!L560*'city lvl hist forec Mt'!$E560</f>
        <v>2.5370006583335885</v>
      </c>
      <c r="M560" s="10">
        <f>'prov lvl hist forec Mt'!M560*'city lvl hist forec Mt'!$E560</f>
        <v>2.5999879477104799</v>
      </c>
      <c r="N560" s="10">
        <f>'prov lvl hist forec Mt'!N560*'city lvl hist forec Mt'!$E560</f>
        <v>2.664539051668978</v>
      </c>
      <c r="O560" s="10">
        <f>'prov lvl hist forec Mt'!O560*'city lvl hist forec Mt'!$E560</f>
        <v>2.7306927957573781</v>
      </c>
      <c r="P560" s="10">
        <f>'prov lvl hist forec Mt'!P560*'city lvl hist forec Mt'!$E560</f>
        <v>2.7984889694638282</v>
      </c>
      <c r="Q560" s="10">
        <f>'prov lvl hist forec Mt'!Q560*'city lvl hist forec Mt'!$E560</f>
        <v>2.8679683501485136</v>
      </c>
      <c r="R560" s="10">
        <f>'prov lvl hist forec Mt'!R560*'city lvl hist forec Mt'!$E560</f>
        <v>2.9391727275700101</v>
      </c>
      <c r="S560" s="10">
        <f>'prov lvl hist forec Mt'!S560*'city lvl hist forec Mt'!$E560</f>
        <v>3.0121449290205686</v>
      </c>
      <c r="T560" s="10">
        <f>'prov lvl hist forec Mt'!T560*'city lvl hist forec Mt'!$E560</f>
        <v>3.0869288450854446</v>
      </c>
      <c r="U560" s="10">
        <f>'prov lvl hist forec Mt'!U560*'city lvl hist forec Mt'!$E560</f>
        <v>3.1635694560417642</v>
      </c>
    </row>
    <row r="561" spans="1:21" x14ac:dyDescent="0.25">
      <c r="A561" t="s">
        <v>1729</v>
      </c>
      <c r="B561" t="s">
        <v>1730</v>
      </c>
      <c r="C561" t="s">
        <v>1731</v>
      </c>
      <c r="D561" t="s">
        <v>47</v>
      </c>
      <c r="E561" s="5">
        <v>0</v>
      </c>
      <c r="F561" s="10">
        <f>'prov lvl hist forec Mt'!F561*'city lvl hist forec Mt'!$E561</f>
        <v>0</v>
      </c>
      <c r="G561" s="10">
        <f>'prov lvl hist forec Mt'!G561*'city lvl hist forec Mt'!$E561</f>
        <v>0</v>
      </c>
      <c r="H561" s="10">
        <f>'prov lvl hist forec Mt'!H561*'city lvl hist forec Mt'!$E561</f>
        <v>0</v>
      </c>
      <c r="I561" s="10">
        <f>'prov lvl hist forec Mt'!I561*'city lvl hist forec Mt'!$E561</f>
        <v>0</v>
      </c>
      <c r="J561" s="10">
        <f>'prov lvl hist forec Mt'!J561*'city lvl hist forec Mt'!$E561</f>
        <v>0</v>
      </c>
      <c r="K561" s="10">
        <f>'prov lvl hist forec Mt'!K561*'city lvl hist forec Mt'!$E561</f>
        <v>0</v>
      </c>
      <c r="L561" s="10">
        <f>'prov lvl hist forec Mt'!L561*'city lvl hist forec Mt'!$E561</f>
        <v>0</v>
      </c>
      <c r="M561" s="10">
        <f>'prov lvl hist forec Mt'!M561*'city lvl hist forec Mt'!$E561</f>
        <v>0</v>
      </c>
      <c r="N561" s="10">
        <f>'prov lvl hist forec Mt'!N561*'city lvl hist forec Mt'!$E561</f>
        <v>0</v>
      </c>
      <c r="O561" s="10">
        <f>'prov lvl hist forec Mt'!O561*'city lvl hist forec Mt'!$E561</f>
        <v>0</v>
      </c>
      <c r="P561" s="10">
        <f>'prov lvl hist forec Mt'!P561*'city lvl hist forec Mt'!$E561</f>
        <v>0</v>
      </c>
      <c r="Q561" s="10">
        <f>'prov lvl hist forec Mt'!Q561*'city lvl hist forec Mt'!$E561</f>
        <v>0</v>
      </c>
      <c r="R561" s="10">
        <f>'prov lvl hist forec Mt'!R561*'city lvl hist forec Mt'!$E561</f>
        <v>0</v>
      </c>
      <c r="S561" s="10">
        <f>'prov lvl hist forec Mt'!S561*'city lvl hist forec Mt'!$E561</f>
        <v>0</v>
      </c>
      <c r="T561" s="10">
        <f>'prov lvl hist forec Mt'!T561*'city lvl hist forec Mt'!$E561</f>
        <v>0</v>
      </c>
      <c r="U561" s="10">
        <f>'prov lvl hist forec Mt'!U561*'city lvl hist forec Mt'!$E561</f>
        <v>0</v>
      </c>
    </row>
    <row r="562" spans="1:21" x14ac:dyDescent="0.25">
      <c r="A562" t="s">
        <v>1732</v>
      </c>
      <c r="B562" t="s">
        <v>1733</v>
      </c>
      <c r="C562" t="s">
        <v>1734</v>
      </c>
      <c r="D562" t="s">
        <v>49</v>
      </c>
      <c r="E562" s="5">
        <v>5.6732447675641479E-2</v>
      </c>
      <c r="F562" s="10">
        <f>'prov lvl hist forec Mt'!F562*'city lvl hist forec Mt'!$E562</f>
        <v>0.19543503076250027</v>
      </c>
      <c r="G562" s="10">
        <f>'prov lvl hist forec Mt'!G562*'city lvl hist forec Mt'!$E562</f>
        <v>0.13139496496577011</v>
      </c>
      <c r="H562" s="10">
        <f>'prov lvl hist forec Mt'!H562*'city lvl hist forec Mt'!$E562</f>
        <v>0.1206360426283369</v>
      </c>
      <c r="I562" s="10">
        <f>'prov lvl hist forec Mt'!I562*'city lvl hist forec Mt'!$E562</f>
        <v>0.12943221939150146</v>
      </c>
      <c r="J562" s="10">
        <f>'prov lvl hist forec Mt'!J562*'city lvl hist forec Mt'!$E562</f>
        <v>0.14393681781990611</v>
      </c>
      <c r="K562" s="10">
        <f>'prov lvl hist forec Mt'!K562*'city lvl hist forec Mt'!$E562</f>
        <v>0.14751040380469113</v>
      </c>
      <c r="L562" s="10">
        <f>'prov lvl hist forec Mt'!L562*'city lvl hist forec Mt'!$E562</f>
        <v>0.15117271286244718</v>
      </c>
      <c r="M562" s="10">
        <f>'prov lvl hist forec Mt'!M562*'city lvl hist forec Mt'!$E562</f>
        <v>0.15492594776196475</v>
      </c>
      <c r="N562" s="10">
        <f>'prov lvl hist forec Mt'!N562*'city lvl hist forec Mt'!$E562</f>
        <v>0.15877236596119446</v>
      </c>
      <c r="O562" s="10">
        <f>'prov lvl hist forec Mt'!O562*'city lvl hist forec Mt'!$E562</f>
        <v>0.16271428096504009</v>
      </c>
      <c r="P562" s="10">
        <f>'prov lvl hist forec Mt'!P562*'city lvl hist forec Mt'!$E562</f>
        <v>0.16675406371686236</v>
      </c>
      <c r="Q562" s="10">
        <f>'prov lvl hist forec Mt'!Q562*'city lvl hist forec Mt'!$E562</f>
        <v>0.17089414402452996</v>
      </c>
      <c r="R562" s="10">
        <f>'prov lvl hist forec Mt'!R562*'city lvl hist forec Mt'!$E562</f>
        <v>0.1751370120218759</v>
      </c>
      <c r="S562" s="10">
        <f>'prov lvl hist forec Mt'!S562*'city lvl hist forec Mt'!$E562</f>
        <v>0.17948521966643832</v>
      </c>
      <c r="T562" s="10">
        <f>'prov lvl hist forec Mt'!T562*'city lvl hist forec Mt'!$E562</f>
        <v>0.18394138227438603</v>
      </c>
      <c r="U562" s="10">
        <f>'prov lvl hist forec Mt'!U562*'city lvl hist forec Mt'!$E562</f>
        <v>0.18850818009355266</v>
      </c>
    </row>
    <row r="563" spans="1:21" x14ac:dyDescent="0.25">
      <c r="A563" t="s">
        <v>1735</v>
      </c>
      <c r="B563" t="s">
        <v>1736</v>
      </c>
      <c r="C563" t="s">
        <v>1737</v>
      </c>
      <c r="D563" t="s">
        <v>49</v>
      </c>
      <c r="E563" s="5">
        <v>0</v>
      </c>
      <c r="F563" s="10">
        <f>'prov lvl hist forec Mt'!F563*'city lvl hist forec Mt'!$E563</f>
        <v>0</v>
      </c>
      <c r="G563" s="10">
        <f>'prov lvl hist forec Mt'!G563*'city lvl hist forec Mt'!$E563</f>
        <v>0</v>
      </c>
      <c r="H563" s="10">
        <f>'prov lvl hist forec Mt'!H563*'city lvl hist forec Mt'!$E563</f>
        <v>0</v>
      </c>
      <c r="I563" s="10">
        <f>'prov lvl hist forec Mt'!I563*'city lvl hist forec Mt'!$E563</f>
        <v>0</v>
      </c>
      <c r="J563" s="10">
        <f>'prov lvl hist forec Mt'!J563*'city lvl hist forec Mt'!$E563</f>
        <v>0</v>
      </c>
      <c r="K563" s="10">
        <f>'prov lvl hist forec Mt'!K563*'city lvl hist forec Mt'!$E563</f>
        <v>0</v>
      </c>
      <c r="L563" s="10">
        <f>'prov lvl hist forec Mt'!L563*'city lvl hist forec Mt'!$E563</f>
        <v>0</v>
      </c>
      <c r="M563" s="10">
        <f>'prov lvl hist forec Mt'!M563*'city lvl hist forec Mt'!$E563</f>
        <v>0</v>
      </c>
      <c r="N563" s="10">
        <f>'prov lvl hist forec Mt'!N563*'city lvl hist forec Mt'!$E563</f>
        <v>0</v>
      </c>
      <c r="O563" s="10">
        <f>'prov lvl hist forec Mt'!O563*'city lvl hist forec Mt'!$E563</f>
        <v>0</v>
      </c>
      <c r="P563" s="10">
        <f>'prov lvl hist forec Mt'!P563*'city lvl hist forec Mt'!$E563</f>
        <v>0</v>
      </c>
      <c r="Q563" s="10">
        <f>'prov lvl hist forec Mt'!Q563*'city lvl hist forec Mt'!$E563</f>
        <v>0</v>
      </c>
      <c r="R563" s="10">
        <f>'prov lvl hist forec Mt'!R563*'city lvl hist forec Mt'!$E563</f>
        <v>0</v>
      </c>
      <c r="S563" s="10">
        <f>'prov lvl hist forec Mt'!S563*'city lvl hist forec Mt'!$E563</f>
        <v>0</v>
      </c>
      <c r="T563" s="10">
        <f>'prov lvl hist forec Mt'!T563*'city lvl hist forec Mt'!$E563</f>
        <v>0</v>
      </c>
      <c r="U563" s="10">
        <f>'prov lvl hist forec Mt'!U563*'city lvl hist forec Mt'!$E563</f>
        <v>0</v>
      </c>
    </row>
    <row r="564" spans="1:21" x14ac:dyDescent="0.25">
      <c r="A564" t="s">
        <v>1738</v>
      </c>
      <c r="B564" t="s">
        <v>1739</v>
      </c>
      <c r="C564" t="s">
        <v>1740</v>
      </c>
      <c r="D564" t="s">
        <v>48</v>
      </c>
      <c r="E564" s="5">
        <v>0.11364853864672403</v>
      </c>
      <c r="F564" s="10">
        <f>'prov lvl hist forec Mt'!F564*'city lvl hist forec Mt'!$E564</f>
        <v>1.8255886703772408</v>
      </c>
      <c r="G564" s="10">
        <f>'prov lvl hist forec Mt'!G564*'city lvl hist forec Mt'!$E564</f>
        <v>1.786236077304604</v>
      </c>
      <c r="H564" s="10">
        <f>'prov lvl hist forec Mt'!H564*'city lvl hist forec Mt'!$E564</f>
        <v>1.8404981448067586</v>
      </c>
      <c r="I564" s="10">
        <f>'prov lvl hist forec Mt'!I564*'city lvl hist forec Mt'!$E564</f>
        <v>1.5716483427832815</v>
      </c>
      <c r="J564" s="10">
        <f>'prov lvl hist forec Mt'!J564*'city lvl hist forec Mt'!$E564</f>
        <v>1.7477724036230813</v>
      </c>
      <c r="K564" s="10">
        <f>'prov lvl hist forec Mt'!K564*'city lvl hist forec Mt'!$E564</f>
        <v>1.7911651578938905</v>
      </c>
      <c r="L564" s="10">
        <f>'prov lvl hist forec Mt'!L564*'city lvl hist forec Mt'!$E564</f>
        <v>1.8356352441555843</v>
      </c>
      <c r="M564" s="10">
        <f>'prov lvl hist forec Mt'!M564*'city lvl hist forec Mt'!$E564</f>
        <v>1.8812094098280498</v>
      </c>
      <c r="N564" s="10">
        <f>'prov lvl hist forec Mt'!N564*'city lvl hist forec Mt'!$E564</f>
        <v>1.9279150664017464</v>
      </c>
      <c r="O564" s="10">
        <f>'prov lvl hist forec Mt'!O564*'city lvl hist forec Mt'!$E564</f>
        <v>1.975780305924892</v>
      </c>
      <c r="P564" s="10">
        <f>'prov lvl hist forec Mt'!P564*'city lvl hist forec Mt'!$E564</f>
        <v>2.0248339178999863</v>
      </c>
      <c r="Q564" s="10">
        <f>'prov lvl hist forec Mt'!Q564*'city lvl hist forec Mt'!$E564</f>
        <v>2.0751054065998296</v>
      </c>
      <c r="R564" s="10">
        <f>'prov lvl hist forec Mt'!R564*'city lvl hist forec Mt'!$E564</f>
        <v>2.126625008813456</v>
      </c>
      <c r="S564" s="10">
        <f>'prov lvl hist forec Mt'!S564*'city lvl hist forec Mt'!$E564</f>
        <v>2.1794237120326558</v>
      </c>
      <c r="T564" s="10">
        <f>'prov lvl hist forec Mt'!T564*'city lvl hist forec Mt'!$E564</f>
        <v>2.2335332730900137</v>
      </c>
      <c r="U564" s="10">
        <f>'prov lvl hist forec Mt'!U564*'city lvl hist forec Mt'!$E564</f>
        <v>2.2889862372596972</v>
      </c>
    </row>
    <row r="565" spans="1:21" x14ac:dyDescent="0.25">
      <c r="A565" t="s">
        <v>1741</v>
      </c>
      <c r="B565" t="s">
        <v>1742</v>
      </c>
      <c r="C565" t="s">
        <v>1743</v>
      </c>
      <c r="D565" t="s">
        <v>48</v>
      </c>
      <c r="E565" s="5">
        <v>3.7663264808358791E-2</v>
      </c>
      <c r="F565" s="10">
        <f>'prov lvl hist forec Mt'!F565*'city lvl hist forec Mt'!$E565</f>
        <v>0.60500231980360464</v>
      </c>
      <c r="G565" s="10">
        <f>'prov lvl hist forec Mt'!G565*'city lvl hist forec Mt'!$E565</f>
        <v>0.59196082229348224</v>
      </c>
      <c r="H565" s="10">
        <f>'prov lvl hist forec Mt'!H565*'city lvl hist forec Mt'!$E565</f>
        <v>0.60994333787809063</v>
      </c>
      <c r="I565" s="10">
        <f>'prov lvl hist forec Mt'!I565*'city lvl hist forec Mt'!$E565</f>
        <v>0.52084618442712605</v>
      </c>
      <c r="J565" s="10">
        <f>'prov lvl hist forec Mt'!J565*'city lvl hist forec Mt'!$E565</f>
        <v>0.57921391375757336</v>
      </c>
      <c r="K565" s="10">
        <f>'prov lvl hist forec Mt'!K565*'city lvl hist forec Mt'!$E565</f>
        <v>0.59359432563375059</v>
      </c>
      <c r="L565" s="10">
        <f>'prov lvl hist forec Mt'!L565*'city lvl hist forec Mt'!$E565</f>
        <v>0.60833176665031408</v>
      </c>
      <c r="M565" s="10">
        <f>'prov lvl hist forec Mt'!M565*'city lvl hist forec Mt'!$E565</f>
        <v>0.62343510093495214</v>
      </c>
      <c r="N565" s="10">
        <f>'prov lvl hist forec Mt'!N565*'city lvl hist forec Mt'!$E565</f>
        <v>0.63891341268915347</v>
      </c>
      <c r="O565" s="10">
        <f>'prov lvl hist forec Mt'!O565*'city lvl hist forec Mt'!$E565</f>
        <v>0.65477601165208099</v>
      </c>
      <c r="P565" s="10">
        <f>'prov lvl hist forec Mt'!P565*'city lvl hist forec Mt'!$E565</f>
        <v>0.67103243870010021</v>
      </c>
      <c r="Q565" s="10">
        <f>'prov lvl hist forec Mt'!Q565*'city lvl hist forec Mt'!$E565</f>
        <v>0.68769247158532898</v>
      </c>
      <c r="R565" s="10">
        <f>'prov lvl hist forec Mt'!R565*'city lvl hist forec Mt'!$E565</f>
        <v>0.70476613081666173</v>
      </c>
      <c r="S565" s="10">
        <f>'prov lvl hist forec Mt'!S565*'city lvl hist forec Mt'!$E565</f>
        <v>0.7222636856868051</v>
      </c>
      <c r="T565" s="10">
        <f>'prov lvl hist forec Mt'!T565*'city lvl hist forec Mt'!$E565</f>
        <v>0.74019566044894669</v>
      </c>
      <c r="U565" s="10">
        <f>'prov lvl hist forec Mt'!U565*'city lvl hist forec Mt'!$E565</f>
        <v>0.75857284064677966</v>
      </c>
    </row>
    <row r="566" spans="1:21" x14ac:dyDescent="0.25">
      <c r="A566" t="s">
        <v>1744</v>
      </c>
      <c r="B566" t="s">
        <v>1745</v>
      </c>
      <c r="C566" t="s">
        <v>1746</v>
      </c>
      <c r="D566" t="s">
        <v>48</v>
      </c>
      <c r="E566" s="5">
        <v>0</v>
      </c>
      <c r="F566" s="10">
        <f>'prov lvl hist forec Mt'!F566*'city lvl hist forec Mt'!$E566</f>
        <v>0</v>
      </c>
      <c r="G566" s="10">
        <f>'prov lvl hist forec Mt'!G566*'city lvl hist forec Mt'!$E566</f>
        <v>0</v>
      </c>
      <c r="H566" s="10">
        <f>'prov lvl hist forec Mt'!H566*'city lvl hist forec Mt'!$E566</f>
        <v>0</v>
      </c>
      <c r="I566" s="10">
        <f>'prov lvl hist forec Mt'!I566*'city lvl hist forec Mt'!$E566</f>
        <v>0</v>
      </c>
      <c r="J566" s="10">
        <f>'prov lvl hist forec Mt'!J566*'city lvl hist forec Mt'!$E566</f>
        <v>0</v>
      </c>
      <c r="K566" s="10">
        <f>'prov lvl hist forec Mt'!K566*'city lvl hist forec Mt'!$E566</f>
        <v>0</v>
      </c>
      <c r="L566" s="10">
        <f>'prov lvl hist forec Mt'!L566*'city lvl hist forec Mt'!$E566</f>
        <v>0</v>
      </c>
      <c r="M566" s="10">
        <f>'prov lvl hist forec Mt'!M566*'city lvl hist forec Mt'!$E566</f>
        <v>0</v>
      </c>
      <c r="N566" s="10">
        <f>'prov lvl hist forec Mt'!N566*'city lvl hist forec Mt'!$E566</f>
        <v>0</v>
      </c>
      <c r="O566" s="10">
        <f>'prov lvl hist forec Mt'!O566*'city lvl hist forec Mt'!$E566</f>
        <v>0</v>
      </c>
      <c r="P566" s="10">
        <f>'prov lvl hist forec Mt'!P566*'city lvl hist forec Mt'!$E566</f>
        <v>0</v>
      </c>
      <c r="Q566" s="10">
        <f>'prov lvl hist forec Mt'!Q566*'city lvl hist forec Mt'!$E566</f>
        <v>0</v>
      </c>
      <c r="R566" s="10">
        <f>'prov lvl hist forec Mt'!R566*'city lvl hist forec Mt'!$E566</f>
        <v>0</v>
      </c>
      <c r="S566" s="10">
        <f>'prov lvl hist forec Mt'!S566*'city lvl hist forec Mt'!$E566</f>
        <v>0</v>
      </c>
      <c r="T566" s="10">
        <f>'prov lvl hist forec Mt'!T566*'city lvl hist forec Mt'!$E566</f>
        <v>0</v>
      </c>
      <c r="U566" s="10">
        <f>'prov lvl hist forec Mt'!U566*'city lvl hist forec Mt'!$E566</f>
        <v>0</v>
      </c>
    </row>
    <row r="567" spans="1:21" x14ac:dyDescent="0.25">
      <c r="A567" t="s">
        <v>1747</v>
      </c>
      <c r="B567" t="s">
        <v>1748</v>
      </c>
      <c r="C567" t="s">
        <v>1749</v>
      </c>
      <c r="D567" t="s">
        <v>56</v>
      </c>
      <c r="E567" s="5">
        <v>8.6801910654480244E-2</v>
      </c>
      <c r="F567" s="10">
        <f>'prov lvl hist forec Mt'!F567*'city lvl hist forec Mt'!$E567</f>
        <v>0.54772818402170076</v>
      </c>
      <c r="G567" s="10">
        <f>'prov lvl hist forec Mt'!G567*'city lvl hist forec Mt'!$E567</f>
        <v>0.58230842251463444</v>
      </c>
      <c r="H567" s="10">
        <f>'prov lvl hist forec Mt'!H567*'city lvl hist forec Mt'!$E567</f>
        <v>0.55751301149713539</v>
      </c>
      <c r="I567" s="10">
        <f>'prov lvl hist forec Mt'!I567*'city lvl hist forec Mt'!$E567</f>
        <v>0.51158461583432069</v>
      </c>
      <c r="J567" s="10">
        <f>'prov lvl hist forec Mt'!J567*'city lvl hist forec Mt'!$E567</f>
        <v>0.56891446345426888</v>
      </c>
      <c r="K567" s="10">
        <f>'prov lvl hist forec Mt'!K567*'city lvl hist forec Mt'!$E567</f>
        <v>0.5830391661115516</v>
      </c>
      <c r="L567" s="10">
        <f>'prov lvl hist forec Mt'!L567*'city lvl hist forec Mt'!$E567</f>
        <v>0.5975145492981101</v>
      </c>
      <c r="M567" s="10">
        <f>'prov lvl hist forec Mt'!M567*'city lvl hist forec Mt'!$E567</f>
        <v>0.61234931952172678</v>
      </c>
      <c r="N567" s="10">
        <f>'prov lvl hist forec Mt'!N567*'city lvl hist forec Mt'!$E567</f>
        <v>0.62755239945068197</v>
      </c>
      <c r="O567" s="10">
        <f>'prov lvl hist forec Mt'!O567*'city lvl hist forec Mt'!$E567</f>
        <v>0.64313293328047072</v>
      </c>
      <c r="P567" s="10">
        <f>'prov lvl hist forec Mt'!P567*'city lvl hist forec Mt'!$E567</f>
        <v>0.65910029223376088</v>
      </c>
      <c r="Q567" s="10">
        <f>'prov lvl hist forec Mt'!Q567*'city lvl hist forec Mt'!$E567</f>
        <v>0.67546408019690252</v>
      </c>
      <c r="R567" s="10">
        <f>'prov lvl hist forec Mt'!R567*'city lvl hist forec Mt'!$E567</f>
        <v>0.69223413949637624</v>
      </c>
      <c r="S567" s="10">
        <f>'prov lvl hist forec Mt'!S567*'city lvl hist forec Mt'!$E567</f>
        <v>0.70942055681865679</v>
      </c>
      <c r="T567" s="10">
        <f>'prov lvl hist forec Mt'!T567*'city lvl hist forec Mt'!$E567</f>
        <v>0.72703366927705193</v>
      </c>
      <c r="U567" s="10">
        <f>'prov lvl hist forec Mt'!U567*'city lvl hist forec Mt'!$E567</f>
        <v>0.74508407062916526</v>
      </c>
    </row>
    <row r="568" spans="1:21" x14ac:dyDescent="0.25">
      <c r="A568" t="s">
        <v>1750</v>
      </c>
      <c r="B568" t="s">
        <v>1751</v>
      </c>
      <c r="C568" t="s">
        <v>1752</v>
      </c>
      <c r="D568" t="s">
        <v>48</v>
      </c>
      <c r="E568" s="5">
        <v>5.4344319603099364E-2</v>
      </c>
      <c r="F568" s="10">
        <f>'prov lvl hist forec Mt'!F568*'city lvl hist forec Mt'!$E568</f>
        <v>0.87295776389323398</v>
      </c>
      <c r="G568" s="10">
        <f>'prov lvl hist forec Mt'!G568*'city lvl hist forec Mt'!$E568</f>
        <v>0.85414018893261012</v>
      </c>
      <c r="H568" s="10">
        <f>'prov lvl hist forec Mt'!H568*'city lvl hist forec Mt'!$E568</f>
        <v>0.88008715819218397</v>
      </c>
      <c r="I568" s="10">
        <f>'prov lvl hist forec Mt'!I568*'city lvl hist forec Mt'!$E568</f>
        <v>0.75152888775273397</v>
      </c>
      <c r="J568" s="10">
        <f>'prov lvl hist forec Mt'!J568*'city lvl hist forec Mt'!$E568</f>
        <v>0.83574767636229341</v>
      </c>
      <c r="K568" s="10">
        <f>'prov lvl hist forec Mt'!K568*'city lvl hist forec Mt'!$E568</f>
        <v>0.85649717067723496</v>
      </c>
      <c r="L568" s="10">
        <f>'prov lvl hist forec Mt'!L568*'city lvl hist forec Mt'!$E568</f>
        <v>0.87776182228965183</v>
      </c>
      <c r="M568" s="10">
        <f>'prov lvl hist forec Mt'!M568*'city lvl hist forec Mt'!$E568</f>
        <v>0.89955442124816432</v>
      </c>
      <c r="N568" s="10">
        <f>'prov lvl hist forec Mt'!N568*'city lvl hist forec Mt'!$E568</f>
        <v>0.92188807514584892</v>
      </c>
      <c r="O568" s="10">
        <f>'prov lvl hist forec Mt'!O568*'city lvl hist forec Mt'!$E568</f>
        <v>0.94477621700406111</v>
      </c>
      <c r="P568" s="10">
        <f>'prov lvl hist forec Mt'!P568*'city lvl hist forec Mt'!$E568</f>
        <v>0.96823261335199418</v>
      </c>
      <c r="Q568" s="10">
        <f>'prov lvl hist forec Mt'!Q568*'city lvl hist forec Mt'!$E568</f>
        <v>0.99227137250683206</v>
      </c>
      <c r="R568" s="10">
        <f>'prov lvl hist forec Mt'!R568*'city lvl hist forec Mt'!$E568</f>
        <v>1.0169069530594779</v>
      </c>
      <c r="S568" s="10">
        <f>'prov lvl hist forec Mt'!S568*'city lvl hist forec Mt'!$E568</f>
        <v>1.0421541725709633</v>
      </c>
      <c r="T568" s="10">
        <f>'prov lvl hist forec Mt'!T568*'city lvl hist forec Mt'!$E568</f>
        <v>1.068028216484763</v>
      </c>
      <c r="U568" s="10">
        <f>'prov lvl hist forec Mt'!U568*'city lvl hist forec Mt'!$E568</f>
        <v>1.0945446472603853</v>
      </c>
    </row>
    <row r="569" spans="1:21" x14ac:dyDescent="0.25">
      <c r="A569" t="s">
        <v>1753</v>
      </c>
      <c r="B569" t="s">
        <v>1754</v>
      </c>
      <c r="C569" t="s">
        <v>1755</v>
      </c>
      <c r="D569" t="s">
        <v>38</v>
      </c>
      <c r="E569" s="5">
        <v>0</v>
      </c>
      <c r="F569" s="10">
        <f>'prov lvl hist forec Mt'!F569*'city lvl hist forec Mt'!$E569</f>
        <v>0</v>
      </c>
      <c r="G569" s="10">
        <f>'prov lvl hist forec Mt'!G569*'city lvl hist forec Mt'!$E569</f>
        <v>0</v>
      </c>
      <c r="H569" s="10">
        <f>'prov lvl hist forec Mt'!H569*'city lvl hist forec Mt'!$E569</f>
        <v>0</v>
      </c>
      <c r="I569" s="10">
        <f>'prov lvl hist forec Mt'!I569*'city lvl hist forec Mt'!$E569</f>
        <v>0</v>
      </c>
      <c r="J569" s="10">
        <f>'prov lvl hist forec Mt'!J569*'city lvl hist forec Mt'!$E569</f>
        <v>0</v>
      </c>
      <c r="K569" s="10">
        <f>'prov lvl hist forec Mt'!K569*'city lvl hist forec Mt'!$E569</f>
        <v>0</v>
      </c>
      <c r="L569" s="10">
        <f>'prov lvl hist forec Mt'!L569*'city lvl hist forec Mt'!$E569</f>
        <v>0</v>
      </c>
      <c r="M569" s="10">
        <f>'prov lvl hist forec Mt'!M569*'city lvl hist forec Mt'!$E569</f>
        <v>0</v>
      </c>
      <c r="N569" s="10">
        <f>'prov lvl hist forec Mt'!N569*'city lvl hist forec Mt'!$E569</f>
        <v>0</v>
      </c>
      <c r="O569" s="10">
        <f>'prov lvl hist forec Mt'!O569*'city lvl hist forec Mt'!$E569</f>
        <v>0</v>
      </c>
      <c r="P569" s="10">
        <f>'prov lvl hist forec Mt'!P569*'city lvl hist forec Mt'!$E569</f>
        <v>0</v>
      </c>
      <c r="Q569" s="10">
        <f>'prov lvl hist forec Mt'!Q569*'city lvl hist forec Mt'!$E569</f>
        <v>0</v>
      </c>
      <c r="R569" s="10">
        <f>'prov lvl hist forec Mt'!R569*'city lvl hist forec Mt'!$E569</f>
        <v>0</v>
      </c>
      <c r="S569" s="10">
        <f>'prov lvl hist forec Mt'!S569*'city lvl hist forec Mt'!$E569</f>
        <v>0</v>
      </c>
      <c r="T569" s="10">
        <f>'prov lvl hist forec Mt'!T569*'city lvl hist forec Mt'!$E569</f>
        <v>0</v>
      </c>
      <c r="U569" s="10">
        <f>'prov lvl hist forec Mt'!U569*'city lvl hist forec Mt'!$E569</f>
        <v>0</v>
      </c>
    </row>
    <row r="570" spans="1:21" x14ac:dyDescent="0.25">
      <c r="A570" t="s">
        <v>1756</v>
      </c>
      <c r="B570" t="s">
        <v>1757</v>
      </c>
      <c r="C570" t="s">
        <v>1758</v>
      </c>
      <c r="D570" t="s">
        <v>54</v>
      </c>
      <c r="E570" s="5">
        <v>0</v>
      </c>
      <c r="F570" s="10">
        <f>'prov lvl hist forec Mt'!F570*'city lvl hist forec Mt'!$E570</f>
        <v>0</v>
      </c>
      <c r="G570" s="10">
        <f>'prov lvl hist forec Mt'!G570*'city lvl hist forec Mt'!$E570</f>
        <v>0</v>
      </c>
      <c r="H570" s="10">
        <f>'prov lvl hist forec Mt'!H570*'city lvl hist forec Mt'!$E570</f>
        <v>0</v>
      </c>
      <c r="I570" s="10">
        <f>'prov lvl hist forec Mt'!I570*'city lvl hist forec Mt'!$E570</f>
        <v>0</v>
      </c>
      <c r="J570" s="10">
        <f>'prov lvl hist forec Mt'!J570*'city lvl hist forec Mt'!$E570</f>
        <v>0</v>
      </c>
      <c r="K570" s="10">
        <f>'prov lvl hist forec Mt'!K570*'city lvl hist forec Mt'!$E570</f>
        <v>0</v>
      </c>
      <c r="L570" s="10">
        <f>'prov lvl hist forec Mt'!L570*'city lvl hist forec Mt'!$E570</f>
        <v>0</v>
      </c>
      <c r="M570" s="10">
        <f>'prov lvl hist forec Mt'!M570*'city lvl hist forec Mt'!$E570</f>
        <v>0</v>
      </c>
      <c r="N570" s="10">
        <f>'prov lvl hist forec Mt'!N570*'city lvl hist forec Mt'!$E570</f>
        <v>0</v>
      </c>
      <c r="O570" s="10">
        <f>'prov lvl hist forec Mt'!O570*'city lvl hist forec Mt'!$E570</f>
        <v>0</v>
      </c>
      <c r="P570" s="10">
        <f>'prov lvl hist forec Mt'!P570*'city lvl hist forec Mt'!$E570</f>
        <v>0</v>
      </c>
      <c r="Q570" s="10">
        <f>'prov lvl hist forec Mt'!Q570*'city lvl hist forec Mt'!$E570</f>
        <v>0</v>
      </c>
      <c r="R570" s="10">
        <f>'prov lvl hist forec Mt'!R570*'city lvl hist forec Mt'!$E570</f>
        <v>0</v>
      </c>
      <c r="S570" s="10">
        <f>'prov lvl hist forec Mt'!S570*'city lvl hist forec Mt'!$E570</f>
        <v>0</v>
      </c>
      <c r="T570" s="10">
        <f>'prov lvl hist forec Mt'!T570*'city lvl hist forec Mt'!$E570</f>
        <v>0</v>
      </c>
      <c r="U570" s="10">
        <f>'prov lvl hist forec Mt'!U570*'city lvl hist forec Mt'!$E570</f>
        <v>0</v>
      </c>
    </row>
    <row r="571" spans="1:21" x14ac:dyDescent="0.25">
      <c r="A571" t="s">
        <v>1759</v>
      </c>
      <c r="B571" t="s">
        <v>1760</v>
      </c>
      <c r="C571" t="s">
        <v>1761</v>
      </c>
      <c r="D571" t="s">
        <v>66</v>
      </c>
      <c r="E571" s="5">
        <v>0.17082940215685971</v>
      </c>
      <c r="F571" s="10">
        <f>'prov lvl hist forec Mt'!F571*'city lvl hist forec Mt'!$E571</f>
        <v>0</v>
      </c>
      <c r="G571" s="10">
        <f>'prov lvl hist forec Mt'!G571*'city lvl hist forec Mt'!$E571</f>
        <v>0</v>
      </c>
      <c r="H571" s="10">
        <f>'prov lvl hist forec Mt'!H571*'city lvl hist forec Mt'!$E571</f>
        <v>0</v>
      </c>
      <c r="I571" s="10">
        <f>'prov lvl hist forec Mt'!I571*'city lvl hist forec Mt'!$E571</f>
        <v>0</v>
      </c>
      <c r="J571" s="10">
        <f>'prov lvl hist forec Mt'!J571*'city lvl hist forec Mt'!$E571</f>
        <v>0</v>
      </c>
      <c r="K571" s="10">
        <f>'prov lvl hist forec Mt'!K571*'city lvl hist forec Mt'!$E571</f>
        <v>0</v>
      </c>
      <c r="L571" s="10">
        <f>'prov lvl hist forec Mt'!L571*'city lvl hist forec Mt'!$E571</f>
        <v>0</v>
      </c>
      <c r="M571" s="10">
        <f>'prov lvl hist forec Mt'!M571*'city lvl hist forec Mt'!$E571</f>
        <v>0</v>
      </c>
      <c r="N571" s="10">
        <f>'prov lvl hist forec Mt'!N571*'city lvl hist forec Mt'!$E571</f>
        <v>0</v>
      </c>
      <c r="O571" s="10">
        <f>'prov lvl hist forec Mt'!O571*'city lvl hist forec Mt'!$E571</f>
        <v>0</v>
      </c>
      <c r="P571" s="10">
        <f>'prov lvl hist forec Mt'!P571*'city lvl hist forec Mt'!$E571</f>
        <v>0</v>
      </c>
      <c r="Q571" s="10">
        <f>'prov lvl hist forec Mt'!Q571*'city lvl hist forec Mt'!$E571</f>
        <v>0</v>
      </c>
      <c r="R571" s="10">
        <f>'prov lvl hist forec Mt'!R571*'city lvl hist forec Mt'!$E571</f>
        <v>0</v>
      </c>
      <c r="S571" s="10">
        <f>'prov lvl hist forec Mt'!S571*'city lvl hist forec Mt'!$E571</f>
        <v>0</v>
      </c>
      <c r="T571" s="10">
        <f>'prov lvl hist forec Mt'!T571*'city lvl hist forec Mt'!$E571</f>
        <v>0</v>
      </c>
      <c r="U571" s="10">
        <f>'prov lvl hist forec Mt'!U571*'city lvl hist forec Mt'!$E571</f>
        <v>0</v>
      </c>
    </row>
    <row r="572" spans="1:21" x14ac:dyDescent="0.25">
      <c r="A572" t="s">
        <v>1762</v>
      </c>
      <c r="B572" t="s">
        <v>1763</v>
      </c>
      <c r="C572" t="s">
        <v>1764</v>
      </c>
      <c r="D572" t="s">
        <v>62</v>
      </c>
      <c r="E572" s="5">
        <v>0</v>
      </c>
      <c r="F572" s="10">
        <f>'prov lvl hist forec Mt'!F572*'city lvl hist forec Mt'!$E572</f>
        <v>0</v>
      </c>
      <c r="G572" s="10">
        <f>'prov lvl hist forec Mt'!G572*'city lvl hist forec Mt'!$E572</f>
        <v>0</v>
      </c>
      <c r="H572" s="10">
        <f>'prov lvl hist forec Mt'!H572*'city lvl hist forec Mt'!$E572</f>
        <v>0</v>
      </c>
      <c r="I572" s="10">
        <f>'prov lvl hist forec Mt'!I572*'city lvl hist forec Mt'!$E572</f>
        <v>0</v>
      </c>
      <c r="J572" s="10">
        <f>'prov lvl hist forec Mt'!J572*'city lvl hist forec Mt'!$E572</f>
        <v>0</v>
      </c>
      <c r="K572" s="10">
        <f>'prov lvl hist forec Mt'!K572*'city lvl hist forec Mt'!$E572</f>
        <v>0</v>
      </c>
      <c r="L572" s="10">
        <f>'prov lvl hist forec Mt'!L572*'city lvl hist forec Mt'!$E572</f>
        <v>0</v>
      </c>
      <c r="M572" s="10">
        <f>'prov lvl hist forec Mt'!M572*'city lvl hist forec Mt'!$E572</f>
        <v>0</v>
      </c>
      <c r="N572" s="10">
        <f>'prov lvl hist forec Mt'!N572*'city lvl hist forec Mt'!$E572</f>
        <v>0</v>
      </c>
      <c r="O572" s="10">
        <f>'prov lvl hist forec Mt'!O572*'city lvl hist forec Mt'!$E572</f>
        <v>0</v>
      </c>
      <c r="P572" s="10">
        <f>'prov lvl hist forec Mt'!P572*'city lvl hist forec Mt'!$E572</f>
        <v>0</v>
      </c>
      <c r="Q572" s="10">
        <f>'prov lvl hist forec Mt'!Q572*'city lvl hist forec Mt'!$E572</f>
        <v>0</v>
      </c>
      <c r="R572" s="10">
        <f>'prov lvl hist forec Mt'!R572*'city lvl hist forec Mt'!$E572</f>
        <v>0</v>
      </c>
      <c r="S572" s="10">
        <f>'prov lvl hist forec Mt'!S572*'city lvl hist forec Mt'!$E572</f>
        <v>0</v>
      </c>
      <c r="T572" s="10">
        <f>'prov lvl hist forec Mt'!T572*'city lvl hist forec Mt'!$E572</f>
        <v>0</v>
      </c>
      <c r="U572" s="10">
        <f>'prov lvl hist forec Mt'!U572*'city lvl hist forec Mt'!$E572</f>
        <v>0</v>
      </c>
    </row>
    <row r="573" spans="1:21" x14ac:dyDescent="0.25">
      <c r="A573" t="s">
        <v>1765</v>
      </c>
      <c r="B573" t="s">
        <v>1766</v>
      </c>
      <c r="C573" t="s">
        <v>1767</v>
      </c>
      <c r="D573" t="s">
        <v>39</v>
      </c>
      <c r="E573" s="5">
        <v>0</v>
      </c>
      <c r="F573" s="10">
        <f>'prov lvl hist forec Mt'!F573*'city lvl hist forec Mt'!$E573</f>
        <v>0</v>
      </c>
      <c r="G573" s="10">
        <f>'prov lvl hist forec Mt'!G573*'city lvl hist forec Mt'!$E573</f>
        <v>0</v>
      </c>
      <c r="H573" s="10">
        <f>'prov lvl hist forec Mt'!H573*'city lvl hist forec Mt'!$E573</f>
        <v>0</v>
      </c>
      <c r="I573" s="10">
        <f>'prov lvl hist forec Mt'!I573*'city lvl hist forec Mt'!$E573</f>
        <v>0</v>
      </c>
      <c r="J573" s="10">
        <f>'prov lvl hist forec Mt'!J573*'city lvl hist forec Mt'!$E573</f>
        <v>0</v>
      </c>
      <c r="K573" s="10">
        <f>'prov lvl hist forec Mt'!K573*'city lvl hist forec Mt'!$E573</f>
        <v>0</v>
      </c>
      <c r="L573" s="10">
        <f>'prov lvl hist forec Mt'!L573*'city lvl hist forec Mt'!$E573</f>
        <v>0</v>
      </c>
      <c r="M573" s="10">
        <f>'prov lvl hist forec Mt'!M573*'city lvl hist forec Mt'!$E573</f>
        <v>0</v>
      </c>
      <c r="N573" s="10">
        <f>'prov lvl hist forec Mt'!N573*'city lvl hist forec Mt'!$E573</f>
        <v>0</v>
      </c>
      <c r="O573" s="10">
        <f>'prov lvl hist forec Mt'!O573*'city lvl hist forec Mt'!$E573</f>
        <v>0</v>
      </c>
      <c r="P573" s="10">
        <f>'prov lvl hist forec Mt'!P573*'city lvl hist forec Mt'!$E573</f>
        <v>0</v>
      </c>
      <c r="Q573" s="10">
        <f>'prov lvl hist forec Mt'!Q573*'city lvl hist forec Mt'!$E573</f>
        <v>0</v>
      </c>
      <c r="R573" s="10">
        <f>'prov lvl hist forec Mt'!R573*'city lvl hist forec Mt'!$E573</f>
        <v>0</v>
      </c>
      <c r="S573" s="10">
        <f>'prov lvl hist forec Mt'!S573*'city lvl hist forec Mt'!$E573</f>
        <v>0</v>
      </c>
      <c r="T573" s="10">
        <f>'prov lvl hist forec Mt'!T573*'city lvl hist forec Mt'!$E573</f>
        <v>0</v>
      </c>
      <c r="U573" s="10">
        <f>'prov lvl hist forec Mt'!U573*'city lvl hist forec Mt'!$E573</f>
        <v>0</v>
      </c>
    </row>
    <row r="574" spans="1:21" x14ac:dyDescent="0.25">
      <c r="A574" t="s">
        <v>1768</v>
      </c>
      <c r="B574" t="s">
        <v>1769</v>
      </c>
      <c r="C574" t="s">
        <v>1770</v>
      </c>
      <c r="D574" t="s">
        <v>41</v>
      </c>
      <c r="E574" s="5">
        <v>0</v>
      </c>
      <c r="F574" s="10">
        <f>'prov lvl hist forec Mt'!F574*'city lvl hist forec Mt'!$E574</f>
        <v>0</v>
      </c>
      <c r="G574" s="10">
        <f>'prov lvl hist forec Mt'!G574*'city lvl hist forec Mt'!$E574</f>
        <v>0</v>
      </c>
      <c r="H574" s="10">
        <f>'prov lvl hist forec Mt'!H574*'city lvl hist forec Mt'!$E574</f>
        <v>0</v>
      </c>
      <c r="I574" s="10">
        <f>'prov lvl hist forec Mt'!I574*'city lvl hist forec Mt'!$E574</f>
        <v>0</v>
      </c>
      <c r="J574" s="10">
        <f>'prov lvl hist forec Mt'!J574*'city lvl hist forec Mt'!$E574</f>
        <v>0</v>
      </c>
      <c r="K574" s="10">
        <f>'prov lvl hist forec Mt'!K574*'city lvl hist forec Mt'!$E574</f>
        <v>0</v>
      </c>
      <c r="L574" s="10">
        <f>'prov lvl hist forec Mt'!L574*'city lvl hist forec Mt'!$E574</f>
        <v>0</v>
      </c>
      <c r="M574" s="10">
        <f>'prov lvl hist forec Mt'!M574*'city lvl hist forec Mt'!$E574</f>
        <v>0</v>
      </c>
      <c r="N574" s="10">
        <f>'prov lvl hist forec Mt'!N574*'city lvl hist forec Mt'!$E574</f>
        <v>0</v>
      </c>
      <c r="O574" s="10">
        <f>'prov lvl hist forec Mt'!O574*'city lvl hist forec Mt'!$E574</f>
        <v>0</v>
      </c>
      <c r="P574" s="10">
        <f>'prov lvl hist forec Mt'!P574*'city lvl hist forec Mt'!$E574</f>
        <v>0</v>
      </c>
      <c r="Q574" s="10">
        <f>'prov lvl hist forec Mt'!Q574*'city lvl hist forec Mt'!$E574</f>
        <v>0</v>
      </c>
      <c r="R574" s="10">
        <f>'prov lvl hist forec Mt'!R574*'city lvl hist forec Mt'!$E574</f>
        <v>0</v>
      </c>
      <c r="S574" s="10">
        <f>'prov lvl hist forec Mt'!S574*'city lvl hist forec Mt'!$E574</f>
        <v>0</v>
      </c>
      <c r="T574" s="10">
        <f>'prov lvl hist forec Mt'!T574*'city lvl hist forec Mt'!$E574</f>
        <v>0</v>
      </c>
      <c r="U574" s="10">
        <f>'prov lvl hist forec Mt'!U574*'city lvl hist forec Mt'!$E574</f>
        <v>0</v>
      </c>
    </row>
    <row r="575" spans="1:21" x14ac:dyDescent="0.25">
      <c r="A575" t="s">
        <v>1771</v>
      </c>
      <c r="B575" t="s">
        <v>1772</v>
      </c>
      <c r="C575" t="s">
        <v>1773</v>
      </c>
      <c r="D575" t="s">
        <v>50</v>
      </c>
      <c r="E575" s="5">
        <v>0</v>
      </c>
      <c r="F575" s="10">
        <f>'prov lvl hist forec Mt'!F575*'city lvl hist forec Mt'!$E575</f>
        <v>0</v>
      </c>
      <c r="G575" s="10">
        <f>'prov lvl hist forec Mt'!G575*'city lvl hist forec Mt'!$E575</f>
        <v>0</v>
      </c>
      <c r="H575" s="10">
        <f>'prov lvl hist forec Mt'!H575*'city lvl hist forec Mt'!$E575</f>
        <v>0</v>
      </c>
      <c r="I575" s="10">
        <f>'prov lvl hist forec Mt'!I575*'city lvl hist forec Mt'!$E575</f>
        <v>0</v>
      </c>
      <c r="J575" s="10">
        <f>'prov lvl hist forec Mt'!J575*'city lvl hist forec Mt'!$E575</f>
        <v>0</v>
      </c>
      <c r="K575" s="10">
        <f>'prov lvl hist forec Mt'!K575*'city lvl hist forec Mt'!$E575</f>
        <v>0</v>
      </c>
      <c r="L575" s="10">
        <f>'prov lvl hist forec Mt'!L575*'city lvl hist forec Mt'!$E575</f>
        <v>0</v>
      </c>
      <c r="M575" s="10">
        <f>'prov lvl hist forec Mt'!M575*'city lvl hist forec Mt'!$E575</f>
        <v>0</v>
      </c>
      <c r="N575" s="10">
        <f>'prov lvl hist forec Mt'!N575*'city lvl hist forec Mt'!$E575</f>
        <v>0</v>
      </c>
      <c r="O575" s="10">
        <f>'prov lvl hist forec Mt'!O575*'city lvl hist forec Mt'!$E575</f>
        <v>0</v>
      </c>
      <c r="P575" s="10">
        <f>'prov lvl hist forec Mt'!P575*'city lvl hist forec Mt'!$E575</f>
        <v>0</v>
      </c>
      <c r="Q575" s="10">
        <f>'prov lvl hist forec Mt'!Q575*'city lvl hist forec Mt'!$E575</f>
        <v>0</v>
      </c>
      <c r="R575" s="10">
        <f>'prov lvl hist forec Mt'!R575*'city lvl hist forec Mt'!$E575</f>
        <v>0</v>
      </c>
      <c r="S575" s="10">
        <f>'prov lvl hist forec Mt'!S575*'city lvl hist forec Mt'!$E575</f>
        <v>0</v>
      </c>
      <c r="T575" s="10">
        <f>'prov lvl hist forec Mt'!T575*'city lvl hist forec Mt'!$E575</f>
        <v>0</v>
      </c>
      <c r="U575" s="10">
        <f>'prov lvl hist forec Mt'!U575*'city lvl hist forec Mt'!$E575</f>
        <v>0</v>
      </c>
    </row>
    <row r="576" spans="1:21" x14ac:dyDescent="0.25">
      <c r="A576" t="s">
        <v>1774</v>
      </c>
      <c r="B576" t="s">
        <v>1775</v>
      </c>
      <c r="C576" t="s">
        <v>1776</v>
      </c>
      <c r="D576" t="s">
        <v>56</v>
      </c>
      <c r="E576" s="5">
        <v>0</v>
      </c>
      <c r="F576" s="10">
        <f>'prov lvl hist forec Mt'!F576*'city lvl hist forec Mt'!$E576</f>
        <v>0</v>
      </c>
      <c r="G576" s="10">
        <f>'prov lvl hist forec Mt'!G576*'city lvl hist forec Mt'!$E576</f>
        <v>0</v>
      </c>
      <c r="H576" s="10">
        <f>'prov lvl hist forec Mt'!H576*'city lvl hist forec Mt'!$E576</f>
        <v>0</v>
      </c>
      <c r="I576" s="10">
        <f>'prov lvl hist forec Mt'!I576*'city lvl hist forec Mt'!$E576</f>
        <v>0</v>
      </c>
      <c r="J576" s="10">
        <f>'prov lvl hist forec Mt'!J576*'city lvl hist forec Mt'!$E576</f>
        <v>0</v>
      </c>
      <c r="K576" s="10">
        <f>'prov lvl hist forec Mt'!K576*'city lvl hist forec Mt'!$E576</f>
        <v>0</v>
      </c>
      <c r="L576" s="10">
        <f>'prov lvl hist forec Mt'!L576*'city lvl hist forec Mt'!$E576</f>
        <v>0</v>
      </c>
      <c r="M576" s="10">
        <f>'prov lvl hist forec Mt'!M576*'city lvl hist forec Mt'!$E576</f>
        <v>0</v>
      </c>
      <c r="N576" s="10">
        <f>'prov lvl hist forec Mt'!N576*'city lvl hist forec Mt'!$E576</f>
        <v>0</v>
      </c>
      <c r="O576" s="10">
        <f>'prov lvl hist forec Mt'!O576*'city lvl hist forec Mt'!$E576</f>
        <v>0</v>
      </c>
      <c r="P576" s="10">
        <f>'prov lvl hist forec Mt'!P576*'city lvl hist forec Mt'!$E576</f>
        <v>0</v>
      </c>
      <c r="Q576" s="10">
        <f>'prov lvl hist forec Mt'!Q576*'city lvl hist forec Mt'!$E576</f>
        <v>0</v>
      </c>
      <c r="R576" s="10">
        <f>'prov lvl hist forec Mt'!R576*'city lvl hist forec Mt'!$E576</f>
        <v>0</v>
      </c>
      <c r="S576" s="10">
        <f>'prov lvl hist forec Mt'!S576*'city lvl hist forec Mt'!$E576</f>
        <v>0</v>
      </c>
      <c r="T576" s="10">
        <f>'prov lvl hist forec Mt'!T576*'city lvl hist forec Mt'!$E576</f>
        <v>0</v>
      </c>
      <c r="U576" s="10">
        <f>'prov lvl hist forec Mt'!U576*'city lvl hist forec Mt'!$E576</f>
        <v>0</v>
      </c>
    </row>
    <row r="577" spans="1:21" x14ac:dyDescent="0.25">
      <c r="A577" t="s">
        <v>1777</v>
      </c>
      <c r="B577" t="s">
        <v>1778</v>
      </c>
      <c r="C577" t="s">
        <v>1779</v>
      </c>
      <c r="D577" t="s">
        <v>55</v>
      </c>
      <c r="E577" s="5">
        <v>0</v>
      </c>
      <c r="F577" s="10">
        <f>'prov lvl hist forec Mt'!F577*'city lvl hist forec Mt'!$E577</f>
        <v>0</v>
      </c>
      <c r="G577" s="10">
        <f>'prov lvl hist forec Mt'!G577*'city lvl hist forec Mt'!$E577</f>
        <v>0</v>
      </c>
      <c r="H577" s="10">
        <f>'prov lvl hist forec Mt'!H577*'city lvl hist forec Mt'!$E577</f>
        <v>0</v>
      </c>
      <c r="I577" s="10">
        <f>'prov lvl hist forec Mt'!I577*'city lvl hist forec Mt'!$E577</f>
        <v>0</v>
      </c>
      <c r="J577" s="10">
        <f>'prov lvl hist forec Mt'!J577*'city lvl hist forec Mt'!$E577</f>
        <v>0</v>
      </c>
      <c r="K577" s="10">
        <f>'prov lvl hist forec Mt'!K577*'city lvl hist forec Mt'!$E577</f>
        <v>0</v>
      </c>
      <c r="L577" s="10">
        <f>'prov lvl hist forec Mt'!L577*'city lvl hist forec Mt'!$E577</f>
        <v>0</v>
      </c>
      <c r="M577" s="10">
        <f>'prov lvl hist forec Mt'!M577*'city lvl hist forec Mt'!$E577</f>
        <v>0</v>
      </c>
      <c r="N577" s="10">
        <f>'prov lvl hist forec Mt'!N577*'city lvl hist forec Mt'!$E577</f>
        <v>0</v>
      </c>
      <c r="O577" s="10">
        <f>'prov lvl hist forec Mt'!O577*'city lvl hist forec Mt'!$E577</f>
        <v>0</v>
      </c>
      <c r="P577" s="10">
        <f>'prov lvl hist forec Mt'!P577*'city lvl hist forec Mt'!$E577</f>
        <v>0</v>
      </c>
      <c r="Q577" s="10">
        <f>'prov lvl hist forec Mt'!Q577*'city lvl hist forec Mt'!$E577</f>
        <v>0</v>
      </c>
      <c r="R577" s="10">
        <f>'prov lvl hist forec Mt'!R577*'city lvl hist forec Mt'!$E577</f>
        <v>0</v>
      </c>
      <c r="S577" s="10">
        <f>'prov lvl hist forec Mt'!S577*'city lvl hist forec Mt'!$E577</f>
        <v>0</v>
      </c>
      <c r="T577" s="10">
        <f>'prov lvl hist forec Mt'!T577*'city lvl hist forec Mt'!$E577</f>
        <v>0</v>
      </c>
      <c r="U577" s="10">
        <f>'prov lvl hist forec Mt'!U577*'city lvl hist forec Mt'!$E577</f>
        <v>0</v>
      </c>
    </row>
    <row r="578" spans="1:21" x14ac:dyDescent="0.25">
      <c r="A578" t="s">
        <v>1780</v>
      </c>
      <c r="B578" t="s">
        <v>1781</v>
      </c>
      <c r="C578" t="s">
        <v>1782</v>
      </c>
      <c r="D578" t="s">
        <v>37</v>
      </c>
      <c r="E578" s="5">
        <v>5.9674738894868871E-2</v>
      </c>
      <c r="F578" s="10">
        <f>'prov lvl hist forec Mt'!F578*'city lvl hist forec Mt'!$E578</f>
        <v>0.47866570799547653</v>
      </c>
      <c r="G578" s="10">
        <f>'prov lvl hist forec Mt'!G578*'city lvl hist forec Mt'!$E578</f>
        <v>0.4509330744226423</v>
      </c>
      <c r="H578" s="10">
        <f>'prov lvl hist forec Mt'!H578*'city lvl hist forec Mt'!$E578</f>
        <v>0.43978644802000977</v>
      </c>
      <c r="I578" s="10">
        <f>'prov lvl hist forec Mt'!I578*'city lvl hist forec Mt'!$E578</f>
        <v>0.49333117027959555</v>
      </c>
      <c r="J578" s="10">
        <f>'prov lvl hist forec Mt'!J578*'city lvl hist forec Mt'!$E578</f>
        <v>0.54861547700601065</v>
      </c>
      <c r="K578" s="10">
        <f>'prov lvl hist forec Mt'!K578*'city lvl hist forec Mt'!$E578</f>
        <v>0.56223620733310364</v>
      </c>
      <c r="L578" s="10">
        <f>'prov lvl hist forec Mt'!L578*'city lvl hist forec Mt'!$E578</f>
        <v>0.57619510583521028</v>
      </c>
      <c r="M578" s="10">
        <f>'prov lvl hist forec Mt'!M578*'city lvl hist forec Mt'!$E578</f>
        <v>0.59050056837010356</v>
      </c>
      <c r="N578" s="10">
        <f>'prov lvl hist forec Mt'!N578*'city lvl hist forec Mt'!$E578</f>
        <v>0.60516119924340306</v>
      </c>
      <c r="O578" s="10">
        <f>'prov lvl hist forec Mt'!O578*'city lvl hist forec Mt'!$E578</f>
        <v>0.62018581638380543</v>
      </c>
      <c r="P578" s="10">
        <f>'prov lvl hist forec Mt'!P578*'city lvl hist forec Mt'!$E578</f>
        <v>0.6355834566468036</v>
      </c>
      <c r="Q578" s="10">
        <f>'prov lvl hist forec Mt'!Q578*'city lvl hist forec Mt'!$E578</f>
        <v>0.65136338125008431</v>
      </c>
      <c r="R578" s="10">
        <f>'prov lvl hist forec Mt'!R578*'city lvl hist forec Mt'!$E578</f>
        <v>0.66753508134387074</v>
      </c>
      <c r="S578" s="10">
        <f>'prov lvl hist forec Mt'!S578*'city lvl hist forec Mt'!$E578</f>
        <v>0.68410828371956545</v>
      </c>
      <c r="T578" s="10">
        <f>'prov lvl hist forec Mt'!T578*'city lvl hist forec Mt'!$E578</f>
        <v>0.70109295666012195</v>
      </c>
      <c r="U578" s="10">
        <f>'prov lvl hist forec Mt'!U578*'city lvl hist forec Mt'!$E578</f>
        <v>0.71849931593566818</v>
      </c>
    </row>
    <row r="579" spans="1:21" x14ac:dyDescent="0.25">
      <c r="A579" t="s">
        <v>1783</v>
      </c>
      <c r="B579" t="s">
        <v>1784</v>
      </c>
      <c r="C579" t="s">
        <v>1785</v>
      </c>
      <c r="D579" t="s">
        <v>47</v>
      </c>
      <c r="E579" s="5">
        <v>0</v>
      </c>
      <c r="F579" s="10">
        <f>'prov lvl hist forec Mt'!F579*'city lvl hist forec Mt'!$E579</f>
        <v>0</v>
      </c>
      <c r="G579" s="10">
        <f>'prov lvl hist forec Mt'!G579*'city lvl hist forec Mt'!$E579</f>
        <v>0</v>
      </c>
      <c r="H579" s="10">
        <f>'prov lvl hist forec Mt'!H579*'city lvl hist forec Mt'!$E579</f>
        <v>0</v>
      </c>
      <c r="I579" s="10">
        <f>'prov lvl hist forec Mt'!I579*'city lvl hist forec Mt'!$E579</f>
        <v>0</v>
      </c>
      <c r="J579" s="10">
        <f>'prov lvl hist forec Mt'!J579*'city lvl hist forec Mt'!$E579</f>
        <v>0</v>
      </c>
      <c r="K579" s="10">
        <f>'prov lvl hist forec Mt'!K579*'city lvl hist forec Mt'!$E579</f>
        <v>0</v>
      </c>
      <c r="L579" s="10">
        <f>'prov lvl hist forec Mt'!L579*'city lvl hist forec Mt'!$E579</f>
        <v>0</v>
      </c>
      <c r="M579" s="10">
        <f>'prov lvl hist forec Mt'!M579*'city lvl hist forec Mt'!$E579</f>
        <v>0</v>
      </c>
      <c r="N579" s="10">
        <f>'prov lvl hist forec Mt'!N579*'city lvl hist forec Mt'!$E579</f>
        <v>0</v>
      </c>
      <c r="O579" s="10">
        <f>'prov lvl hist forec Mt'!O579*'city lvl hist forec Mt'!$E579</f>
        <v>0</v>
      </c>
      <c r="P579" s="10">
        <f>'prov lvl hist forec Mt'!P579*'city lvl hist forec Mt'!$E579</f>
        <v>0</v>
      </c>
      <c r="Q579" s="10">
        <f>'prov lvl hist forec Mt'!Q579*'city lvl hist forec Mt'!$E579</f>
        <v>0</v>
      </c>
      <c r="R579" s="10">
        <f>'prov lvl hist forec Mt'!R579*'city lvl hist forec Mt'!$E579</f>
        <v>0</v>
      </c>
      <c r="S579" s="10">
        <f>'prov lvl hist forec Mt'!S579*'city lvl hist forec Mt'!$E579</f>
        <v>0</v>
      </c>
      <c r="T579" s="10">
        <f>'prov lvl hist forec Mt'!T579*'city lvl hist forec Mt'!$E579</f>
        <v>0</v>
      </c>
      <c r="U579" s="10">
        <f>'prov lvl hist forec Mt'!U579*'city lvl hist forec Mt'!$E579</f>
        <v>0</v>
      </c>
    </row>
    <row r="580" spans="1:21" x14ac:dyDescent="0.25">
      <c r="A580" t="s">
        <v>1786</v>
      </c>
      <c r="B580" t="s">
        <v>1787</v>
      </c>
      <c r="C580" t="s">
        <v>1788</v>
      </c>
      <c r="D580" t="s">
        <v>55</v>
      </c>
      <c r="E580" s="5">
        <v>0</v>
      </c>
      <c r="F580" s="10">
        <f>'prov lvl hist forec Mt'!F580*'city lvl hist forec Mt'!$E580</f>
        <v>0</v>
      </c>
      <c r="G580" s="10">
        <f>'prov lvl hist forec Mt'!G580*'city lvl hist forec Mt'!$E580</f>
        <v>0</v>
      </c>
      <c r="H580" s="10">
        <f>'prov lvl hist forec Mt'!H580*'city lvl hist forec Mt'!$E580</f>
        <v>0</v>
      </c>
      <c r="I580" s="10">
        <f>'prov lvl hist forec Mt'!I580*'city lvl hist forec Mt'!$E580</f>
        <v>0</v>
      </c>
      <c r="J580" s="10">
        <f>'prov lvl hist forec Mt'!J580*'city lvl hist forec Mt'!$E580</f>
        <v>0</v>
      </c>
      <c r="K580" s="10">
        <f>'prov lvl hist forec Mt'!K580*'city lvl hist forec Mt'!$E580</f>
        <v>0</v>
      </c>
      <c r="L580" s="10">
        <f>'prov lvl hist forec Mt'!L580*'city lvl hist forec Mt'!$E580</f>
        <v>0</v>
      </c>
      <c r="M580" s="10">
        <f>'prov lvl hist forec Mt'!M580*'city lvl hist forec Mt'!$E580</f>
        <v>0</v>
      </c>
      <c r="N580" s="10">
        <f>'prov lvl hist forec Mt'!N580*'city lvl hist forec Mt'!$E580</f>
        <v>0</v>
      </c>
      <c r="O580" s="10">
        <f>'prov lvl hist forec Mt'!O580*'city lvl hist forec Mt'!$E580</f>
        <v>0</v>
      </c>
      <c r="P580" s="10">
        <f>'prov lvl hist forec Mt'!P580*'city lvl hist forec Mt'!$E580</f>
        <v>0</v>
      </c>
      <c r="Q580" s="10">
        <f>'prov lvl hist forec Mt'!Q580*'city lvl hist forec Mt'!$E580</f>
        <v>0</v>
      </c>
      <c r="R580" s="10">
        <f>'prov lvl hist forec Mt'!R580*'city lvl hist forec Mt'!$E580</f>
        <v>0</v>
      </c>
      <c r="S580" s="10">
        <f>'prov lvl hist forec Mt'!S580*'city lvl hist forec Mt'!$E580</f>
        <v>0</v>
      </c>
      <c r="T580" s="10">
        <f>'prov lvl hist forec Mt'!T580*'city lvl hist forec Mt'!$E580</f>
        <v>0</v>
      </c>
      <c r="U580" s="10">
        <f>'prov lvl hist forec Mt'!U580*'city lvl hist forec Mt'!$E580</f>
        <v>0</v>
      </c>
    </row>
    <row r="581" spans="1:21" x14ac:dyDescent="0.25">
      <c r="A581" t="s">
        <v>1789</v>
      </c>
      <c r="B581" t="s">
        <v>1790</v>
      </c>
      <c r="C581" t="s">
        <v>1791</v>
      </c>
      <c r="D581" t="s">
        <v>58</v>
      </c>
      <c r="E581" s="5">
        <v>0.43326084172813367</v>
      </c>
      <c r="F581" s="10">
        <f>'prov lvl hist forec Mt'!F581*'city lvl hist forec Mt'!$E581</f>
        <v>1.7141616904870212E-2</v>
      </c>
      <c r="G581" s="10">
        <f>'prov lvl hist forec Mt'!G581*'city lvl hist forec Mt'!$E581</f>
        <v>0.19580666184802617</v>
      </c>
      <c r="H581" s="10">
        <f>'prov lvl hist forec Mt'!H581*'city lvl hist forec Mt'!$E581</f>
        <v>0.335980946674307</v>
      </c>
      <c r="I581" s="10">
        <f>'prov lvl hist forec Mt'!I581*'city lvl hist forec Mt'!$E581</f>
        <v>0.49964792169264655</v>
      </c>
      <c r="J581" s="10">
        <f>'prov lvl hist forec Mt'!J581*'city lvl hist forec Mt'!$E581</f>
        <v>0.55564010427137356</v>
      </c>
      <c r="K581" s="10">
        <f>'prov lvl hist forec Mt'!K581*'city lvl hist forec Mt'!$E581</f>
        <v>0.56943523827032771</v>
      </c>
      <c r="L581" s="10">
        <f>'prov lvl hist forec Mt'!L581*'city lvl hist forec Mt'!$E581</f>
        <v>0.58357287044496475</v>
      </c>
      <c r="M581" s="10">
        <f>'prov lvl hist forec Mt'!M581*'city lvl hist forec Mt'!$E581</f>
        <v>0.59806150415598802</v>
      </c>
      <c r="N581" s="10">
        <f>'prov lvl hist forec Mt'!N581*'city lvl hist forec Mt'!$E581</f>
        <v>0.61290985388097208</v>
      </c>
      <c r="O581" s="10">
        <f>'prov lvl hist forec Mt'!O581*'city lvl hist forec Mt'!$E581</f>
        <v>0.62812685045585936</v>
      </c>
      <c r="P581" s="10">
        <f>'prov lvl hist forec Mt'!P581*'city lvl hist forec Mt'!$E581</f>
        <v>0.64372164644658891</v>
      </c>
      <c r="Q581" s="10">
        <f>'prov lvl hist forec Mt'!Q581*'city lvl hist forec Mt'!$E581</f>
        <v>0.65970362165408958</v>
      </c>
      <c r="R581" s="10">
        <f>'prov lvl hist forec Mt'!R581*'city lvl hist forec Mt'!$E581</f>
        <v>0.67608238875594895</v>
      </c>
      <c r="S581" s="10">
        <f>'prov lvl hist forec Mt'!S581*'city lvl hist forec Mt'!$E581</f>
        <v>0.69286779908814911</v>
      </c>
      <c r="T581" s="10">
        <f>'prov lvl hist forec Mt'!T581*'city lvl hist forec Mt'!$E581</f>
        <v>0.71006994857034944</v>
      </c>
      <c r="U581" s="10">
        <f>'prov lvl hist forec Mt'!U581*'city lvl hist forec Mt'!$E581</f>
        <v>0.72769918377827914</v>
      </c>
    </row>
    <row r="582" spans="1:21" x14ac:dyDescent="0.25">
      <c r="A582" t="s">
        <v>1792</v>
      </c>
      <c r="B582" t="s">
        <v>1793</v>
      </c>
      <c r="C582" t="s">
        <v>1794</v>
      </c>
      <c r="D582" t="s">
        <v>37</v>
      </c>
      <c r="E582" s="5">
        <v>0</v>
      </c>
      <c r="F582" s="10">
        <f>'prov lvl hist forec Mt'!F582*'city lvl hist forec Mt'!$E582</f>
        <v>0</v>
      </c>
      <c r="G582" s="10">
        <f>'prov lvl hist forec Mt'!G582*'city lvl hist forec Mt'!$E582</f>
        <v>0</v>
      </c>
      <c r="H582" s="10">
        <f>'prov lvl hist forec Mt'!H582*'city lvl hist forec Mt'!$E582</f>
        <v>0</v>
      </c>
      <c r="I582" s="10">
        <f>'prov lvl hist forec Mt'!I582*'city lvl hist forec Mt'!$E582</f>
        <v>0</v>
      </c>
      <c r="J582" s="10">
        <f>'prov lvl hist forec Mt'!J582*'city lvl hist forec Mt'!$E582</f>
        <v>0</v>
      </c>
      <c r="K582" s="10">
        <f>'prov lvl hist forec Mt'!K582*'city lvl hist forec Mt'!$E582</f>
        <v>0</v>
      </c>
      <c r="L582" s="10">
        <f>'prov lvl hist forec Mt'!L582*'city lvl hist forec Mt'!$E582</f>
        <v>0</v>
      </c>
      <c r="M582" s="10">
        <f>'prov lvl hist forec Mt'!M582*'city lvl hist forec Mt'!$E582</f>
        <v>0</v>
      </c>
      <c r="N582" s="10">
        <f>'prov lvl hist forec Mt'!N582*'city lvl hist forec Mt'!$E582</f>
        <v>0</v>
      </c>
      <c r="O582" s="10">
        <f>'prov lvl hist forec Mt'!O582*'city lvl hist forec Mt'!$E582</f>
        <v>0</v>
      </c>
      <c r="P582" s="10">
        <f>'prov lvl hist forec Mt'!P582*'city lvl hist forec Mt'!$E582</f>
        <v>0</v>
      </c>
      <c r="Q582" s="10">
        <f>'prov lvl hist forec Mt'!Q582*'city lvl hist forec Mt'!$E582</f>
        <v>0</v>
      </c>
      <c r="R582" s="10">
        <f>'prov lvl hist forec Mt'!R582*'city lvl hist forec Mt'!$E582</f>
        <v>0</v>
      </c>
      <c r="S582" s="10">
        <f>'prov lvl hist forec Mt'!S582*'city lvl hist forec Mt'!$E582</f>
        <v>0</v>
      </c>
      <c r="T582" s="10">
        <f>'prov lvl hist forec Mt'!T582*'city lvl hist forec Mt'!$E582</f>
        <v>0</v>
      </c>
      <c r="U582" s="10">
        <f>'prov lvl hist forec Mt'!U582*'city lvl hist forec Mt'!$E582</f>
        <v>0</v>
      </c>
    </row>
    <row r="583" spans="1:21" x14ac:dyDescent="0.25">
      <c r="A583" t="s">
        <v>1795</v>
      </c>
      <c r="B583" t="s">
        <v>1796</v>
      </c>
      <c r="C583" t="s">
        <v>1797</v>
      </c>
      <c r="D583" t="s">
        <v>37</v>
      </c>
      <c r="E583" s="5">
        <v>0</v>
      </c>
      <c r="F583" s="10">
        <f>'prov lvl hist forec Mt'!F583*'city lvl hist forec Mt'!$E583</f>
        <v>0</v>
      </c>
      <c r="G583" s="10">
        <f>'prov lvl hist forec Mt'!G583*'city lvl hist forec Mt'!$E583</f>
        <v>0</v>
      </c>
      <c r="H583" s="10">
        <f>'prov lvl hist forec Mt'!H583*'city lvl hist forec Mt'!$E583</f>
        <v>0</v>
      </c>
      <c r="I583" s="10">
        <f>'prov lvl hist forec Mt'!I583*'city lvl hist forec Mt'!$E583</f>
        <v>0</v>
      </c>
      <c r="J583" s="10">
        <f>'prov lvl hist forec Mt'!J583*'city lvl hist forec Mt'!$E583</f>
        <v>0</v>
      </c>
      <c r="K583" s="10">
        <f>'prov lvl hist forec Mt'!K583*'city lvl hist forec Mt'!$E583</f>
        <v>0</v>
      </c>
      <c r="L583" s="10">
        <f>'prov lvl hist forec Mt'!L583*'city lvl hist forec Mt'!$E583</f>
        <v>0</v>
      </c>
      <c r="M583" s="10">
        <f>'prov lvl hist forec Mt'!M583*'city lvl hist forec Mt'!$E583</f>
        <v>0</v>
      </c>
      <c r="N583" s="10">
        <f>'prov lvl hist forec Mt'!N583*'city lvl hist forec Mt'!$E583</f>
        <v>0</v>
      </c>
      <c r="O583" s="10">
        <f>'prov lvl hist forec Mt'!O583*'city lvl hist forec Mt'!$E583</f>
        <v>0</v>
      </c>
      <c r="P583" s="10">
        <f>'prov lvl hist forec Mt'!P583*'city lvl hist forec Mt'!$E583</f>
        <v>0</v>
      </c>
      <c r="Q583" s="10">
        <f>'prov lvl hist forec Mt'!Q583*'city lvl hist forec Mt'!$E583</f>
        <v>0</v>
      </c>
      <c r="R583" s="10">
        <f>'prov lvl hist forec Mt'!R583*'city lvl hist forec Mt'!$E583</f>
        <v>0</v>
      </c>
      <c r="S583" s="10">
        <f>'prov lvl hist forec Mt'!S583*'city lvl hist forec Mt'!$E583</f>
        <v>0</v>
      </c>
      <c r="T583" s="10">
        <f>'prov lvl hist forec Mt'!T583*'city lvl hist forec Mt'!$E583</f>
        <v>0</v>
      </c>
      <c r="U583" s="10">
        <f>'prov lvl hist forec Mt'!U583*'city lvl hist forec Mt'!$E583</f>
        <v>0</v>
      </c>
    </row>
    <row r="584" spans="1:21" x14ac:dyDescent="0.25">
      <c r="A584" t="s">
        <v>1798</v>
      </c>
      <c r="B584" t="s">
        <v>1799</v>
      </c>
      <c r="C584" t="s">
        <v>1800</v>
      </c>
      <c r="D584" t="s">
        <v>47</v>
      </c>
      <c r="E584" s="5">
        <v>0</v>
      </c>
      <c r="F584" s="10">
        <f>'prov lvl hist forec Mt'!F584*'city lvl hist forec Mt'!$E584</f>
        <v>0</v>
      </c>
      <c r="G584" s="10">
        <f>'prov lvl hist forec Mt'!G584*'city lvl hist forec Mt'!$E584</f>
        <v>0</v>
      </c>
      <c r="H584" s="10">
        <f>'prov lvl hist forec Mt'!H584*'city lvl hist forec Mt'!$E584</f>
        <v>0</v>
      </c>
      <c r="I584" s="10">
        <f>'prov lvl hist forec Mt'!I584*'city lvl hist forec Mt'!$E584</f>
        <v>0</v>
      </c>
      <c r="J584" s="10">
        <f>'prov lvl hist forec Mt'!J584*'city lvl hist forec Mt'!$E584</f>
        <v>0</v>
      </c>
      <c r="K584" s="10">
        <f>'prov lvl hist forec Mt'!K584*'city lvl hist forec Mt'!$E584</f>
        <v>0</v>
      </c>
      <c r="L584" s="10">
        <f>'prov lvl hist forec Mt'!L584*'city lvl hist forec Mt'!$E584</f>
        <v>0</v>
      </c>
      <c r="M584" s="10">
        <f>'prov lvl hist forec Mt'!M584*'city lvl hist forec Mt'!$E584</f>
        <v>0</v>
      </c>
      <c r="N584" s="10">
        <f>'prov lvl hist forec Mt'!N584*'city lvl hist forec Mt'!$E584</f>
        <v>0</v>
      </c>
      <c r="O584" s="10">
        <f>'prov lvl hist forec Mt'!O584*'city lvl hist forec Mt'!$E584</f>
        <v>0</v>
      </c>
      <c r="P584" s="10">
        <f>'prov lvl hist forec Mt'!P584*'city lvl hist forec Mt'!$E584</f>
        <v>0</v>
      </c>
      <c r="Q584" s="10">
        <f>'prov lvl hist forec Mt'!Q584*'city lvl hist forec Mt'!$E584</f>
        <v>0</v>
      </c>
      <c r="R584" s="10">
        <f>'prov lvl hist forec Mt'!R584*'city lvl hist forec Mt'!$E584</f>
        <v>0</v>
      </c>
      <c r="S584" s="10">
        <f>'prov lvl hist forec Mt'!S584*'city lvl hist forec Mt'!$E584</f>
        <v>0</v>
      </c>
      <c r="T584" s="10">
        <f>'prov lvl hist forec Mt'!T584*'city lvl hist forec Mt'!$E584</f>
        <v>0</v>
      </c>
      <c r="U584" s="10">
        <f>'prov lvl hist forec Mt'!U584*'city lvl hist forec Mt'!$E584</f>
        <v>0</v>
      </c>
    </row>
    <row r="585" spans="1:21" x14ac:dyDescent="0.25">
      <c r="A585" t="s">
        <v>1801</v>
      </c>
      <c r="B585" t="s">
        <v>1802</v>
      </c>
      <c r="C585" t="s">
        <v>1803</v>
      </c>
      <c r="D585" t="s">
        <v>39</v>
      </c>
      <c r="E585" s="5">
        <v>0</v>
      </c>
      <c r="F585" s="10">
        <f>'prov lvl hist forec Mt'!F585*'city lvl hist forec Mt'!$E585</f>
        <v>0</v>
      </c>
      <c r="G585" s="10">
        <f>'prov lvl hist forec Mt'!G585*'city lvl hist forec Mt'!$E585</f>
        <v>0</v>
      </c>
      <c r="H585" s="10">
        <f>'prov lvl hist forec Mt'!H585*'city lvl hist forec Mt'!$E585</f>
        <v>0</v>
      </c>
      <c r="I585" s="10">
        <f>'prov lvl hist forec Mt'!I585*'city lvl hist forec Mt'!$E585</f>
        <v>0</v>
      </c>
      <c r="J585" s="10">
        <f>'prov lvl hist forec Mt'!J585*'city lvl hist forec Mt'!$E585</f>
        <v>0</v>
      </c>
      <c r="K585" s="10">
        <f>'prov lvl hist forec Mt'!K585*'city lvl hist forec Mt'!$E585</f>
        <v>0</v>
      </c>
      <c r="L585" s="10">
        <f>'prov lvl hist forec Mt'!L585*'city lvl hist forec Mt'!$E585</f>
        <v>0</v>
      </c>
      <c r="M585" s="10">
        <f>'prov lvl hist forec Mt'!M585*'city lvl hist forec Mt'!$E585</f>
        <v>0</v>
      </c>
      <c r="N585" s="10">
        <f>'prov lvl hist forec Mt'!N585*'city lvl hist forec Mt'!$E585</f>
        <v>0</v>
      </c>
      <c r="O585" s="10">
        <f>'prov lvl hist forec Mt'!O585*'city lvl hist forec Mt'!$E585</f>
        <v>0</v>
      </c>
      <c r="P585" s="10">
        <f>'prov lvl hist forec Mt'!P585*'city lvl hist forec Mt'!$E585</f>
        <v>0</v>
      </c>
      <c r="Q585" s="10">
        <f>'prov lvl hist forec Mt'!Q585*'city lvl hist forec Mt'!$E585</f>
        <v>0</v>
      </c>
      <c r="R585" s="10">
        <f>'prov lvl hist forec Mt'!R585*'city lvl hist forec Mt'!$E585</f>
        <v>0</v>
      </c>
      <c r="S585" s="10">
        <f>'prov lvl hist forec Mt'!S585*'city lvl hist forec Mt'!$E585</f>
        <v>0</v>
      </c>
      <c r="T585" s="10">
        <f>'prov lvl hist forec Mt'!T585*'city lvl hist forec Mt'!$E585</f>
        <v>0</v>
      </c>
      <c r="U585" s="10">
        <f>'prov lvl hist forec Mt'!U585*'city lvl hist forec Mt'!$E585</f>
        <v>0</v>
      </c>
    </row>
    <row r="586" spans="1:21" x14ac:dyDescent="0.25">
      <c r="A586" t="s">
        <v>1804</v>
      </c>
      <c r="B586" t="s">
        <v>1805</v>
      </c>
      <c r="C586" t="s">
        <v>1806</v>
      </c>
      <c r="D586" t="s">
        <v>46</v>
      </c>
      <c r="E586" s="5">
        <v>0</v>
      </c>
      <c r="F586" s="10">
        <f>'prov lvl hist forec Mt'!F586*'city lvl hist forec Mt'!$E586</f>
        <v>0</v>
      </c>
      <c r="G586" s="10">
        <f>'prov lvl hist forec Mt'!G586*'city lvl hist forec Mt'!$E586</f>
        <v>0</v>
      </c>
      <c r="H586" s="10">
        <f>'prov lvl hist forec Mt'!H586*'city lvl hist forec Mt'!$E586</f>
        <v>0</v>
      </c>
      <c r="I586" s="10">
        <f>'prov lvl hist forec Mt'!I586*'city lvl hist forec Mt'!$E586</f>
        <v>0</v>
      </c>
      <c r="J586" s="10">
        <f>'prov lvl hist forec Mt'!J586*'city lvl hist forec Mt'!$E586</f>
        <v>0</v>
      </c>
      <c r="K586" s="10">
        <f>'prov lvl hist forec Mt'!K586*'city lvl hist forec Mt'!$E586</f>
        <v>0</v>
      </c>
      <c r="L586" s="10">
        <f>'prov lvl hist forec Mt'!L586*'city lvl hist forec Mt'!$E586</f>
        <v>0</v>
      </c>
      <c r="M586" s="10">
        <f>'prov lvl hist forec Mt'!M586*'city lvl hist forec Mt'!$E586</f>
        <v>0</v>
      </c>
      <c r="N586" s="10">
        <f>'prov lvl hist forec Mt'!N586*'city lvl hist forec Mt'!$E586</f>
        <v>0</v>
      </c>
      <c r="O586" s="10">
        <f>'prov lvl hist forec Mt'!O586*'city lvl hist forec Mt'!$E586</f>
        <v>0</v>
      </c>
      <c r="P586" s="10">
        <f>'prov lvl hist forec Mt'!P586*'city lvl hist forec Mt'!$E586</f>
        <v>0</v>
      </c>
      <c r="Q586" s="10">
        <f>'prov lvl hist forec Mt'!Q586*'city lvl hist forec Mt'!$E586</f>
        <v>0</v>
      </c>
      <c r="R586" s="10">
        <f>'prov lvl hist forec Mt'!R586*'city lvl hist forec Mt'!$E586</f>
        <v>0</v>
      </c>
      <c r="S586" s="10">
        <f>'prov lvl hist forec Mt'!S586*'city lvl hist forec Mt'!$E586</f>
        <v>0</v>
      </c>
      <c r="T586" s="10">
        <f>'prov lvl hist forec Mt'!T586*'city lvl hist forec Mt'!$E586</f>
        <v>0</v>
      </c>
      <c r="U586" s="10">
        <f>'prov lvl hist forec Mt'!U586*'city lvl hist forec Mt'!$E586</f>
        <v>0</v>
      </c>
    </row>
    <row r="587" spans="1:21" x14ac:dyDescent="0.25">
      <c r="A587" t="s">
        <v>1807</v>
      </c>
      <c r="B587" t="s">
        <v>1808</v>
      </c>
      <c r="C587" t="s">
        <v>1809</v>
      </c>
      <c r="D587" t="s">
        <v>47</v>
      </c>
      <c r="E587" s="5">
        <v>5.4359227505786256E-2</v>
      </c>
      <c r="F587" s="10">
        <f>'prov lvl hist forec Mt'!F587*'city lvl hist forec Mt'!$E587</f>
        <v>1.0185616392450676</v>
      </c>
      <c r="G587" s="10">
        <f>'prov lvl hist forec Mt'!G587*'city lvl hist forec Mt'!$E587</f>
        <v>1.2365366509542342</v>
      </c>
      <c r="H587" s="10">
        <f>'prov lvl hist forec Mt'!H587*'city lvl hist forec Mt'!$E587</f>
        <v>1.4651706470031309</v>
      </c>
      <c r="I587" s="10">
        <f>'prov lvl hist forec Mt'!I587*'city lvl hist forec Mt'!$E587</f>
        <v>1.5188371045371365</v>
      </c>
      <c r="J587" s="10">
        <f>'prov lvl hist forec Mt'!J587*'city lvl hist forec Mt'!$E587</f>
        <v>1.6890429650488545</v>
      </c>
      <c r="K587" s="10">
        <f>'prov lvl hist forec Mt'!K587*'city lvl hist forec Mt'!$E587</f>
        <v>1.7309776163703152</v>
      </c>
      <c r="L587" s="10">
        <f>'prov lvl hist forec Mt'!L587*'city lvl hist forec Mt'!$E587</f>
        <v>1.7739533986859783</v>
      </c>
      <c r="M587" s="10">
        <f>'prov lvl hist forec Mt'!M587*'city lvl hist forec Mt'!$E587</f>
        <v>1.8179961606368353</v>
      </c>
      <c r="N587" s="10">
        <f>'prov lvl hist forec Mt'!N587*'city lvl hist forec Mt'!$E587</f>
        <v>1.8631323926200487</v>
      </c>
      <c r="O587" s="10">
        <f>'prov lvl hist forec Mt'!O587*'city lvl hist forec Mt'!$E587</f>
        <v>1.9093892427221304</v>
      </c>
      <c r="P587" s="10">
        <f>'prov lvl hist forec Mt'!P587*'city lvl hist forec Mt'!$E587</f>
        <v>1.9567945330476992</v>
      </c>
      <c r="Q587" s="10">
        <f>'prov lvl hist forec Mt'!Q587*'city lvl hist forec Mt'!$E587</f>
        <v>2.0053767764536401</v>
      </c>
      <c r="R587" s="10">
        <f>'prov lvl hist forec Mt'!R587*'city lvl hist forec Mt'!$E587</f>
        <v>2.0551651936987314</v>
      </c>
      <c r="S587" s="10">
        <f>'prov lvl hist forec Mt'!S587*'city lvl hist forec Mt'!$E587</f>
        <v>2.1061897310190507</v>
      </c>
      <c r="T587" s="10">
        <f>'prov lvl hist forec Mt'!T587*'city lvl hist forec Mt'!$E587</f>
        <v>2.1584810781397379</v>
      </c>
      <c r="U587" s="10">
        <f>'prov lvl hist forec Mt'!U587*'city lvl hist forec Mt'!$E587</f>
        <v>2.2120706867339406</v>
      </c>
    </row>
    <row r="588" spans="1:21" x14ac:dyDescent="0.25">
      <c r="A588" t="s">
        <v>1810</v>
      </c>
      <c r="B588" t="s">
        <v>1811</v>
      </c>
      <c r="C588" t="s">
        <v>1812</v>
      </c>
      <c r="D588" t="s">
        <v>47</v>
      </c>
      <c r="E588" s="5">
        <v>5.1384184079764167E-2</v>
      </c>
      <c r="F588" s="10">
        <f>'prov lvl hist forec Mt'!F588*'city lvl hist forec Mt'!$E588</f>
        <v>0.96281645580750375</v>
      </c>
      <c r="G588" s="10">
        <f>'prov lvl hist forec Mt'!G588*'city lvl hist forec Mt'!$E588</f>
        <v>1.1688618438745129</v>
      </c>
      <c r="H588" s="10">
        <f>'prov lvl hist forec Mt'!H588*'city lvl hist forec Mt'!$E588</f>
        <v>1.3849828573421537</v>
      </c>
      <c r="I588" s="10">
        <f>'prov lvl hist forec Mt'!I588*'city lvl hist forec Mt'!$E588</f>
        <v>1.4357121862779383</v>
      </c>
      <c r="J588" s="10">
        <f>'prov lvl hist forec Mt'!J588*'city lvl hist forec Mt'!$E588</f>
        <v>1.5966027961943106</v>
      </c>
      <c r="K588" s="10">
        <f>'prov lvl hist forec Mt'!K588*'city lvl hist forec Mt'!$E588</f>
        <v>1.6362423926656418</v>
      </c>
      <c r="L588" s="10">
        <f>'prov lvl hist forec Mt'!L588*'city lvl hist forec Mt'!$E588</f>
        <v>1.676866139742343</v>
      </c>
      <c r="M588" s="10">
        <f>'prov lvl hist forec Mt'!M588*'city lvl hist forec Mt'!$E588</f>
        <v>1.7184984713869229</v>
      </c>
      <c r="N588" s="10">
        <f>'prov lvl hist forec Mt'!N588*'city lvl hist forec Mt'!$E588</f>
        <v>1.761164428195185</v>
      </c>
      <c r="O588" s="10">
        <f>'prov lvl hist forec Mt'!O588*'city lvl hist forec Mt'!$E588</f>
        <v>1.8048896724573928</v>
      </c>
      <c r="P588" s="10">
        <f>'prov lvl hist forec Mt'!P588*'city lvl hist forec Mt'!$E588</f>
        <v>1.8497005035933651</v>
      </c>
      <c r="Q588" s="10">
        <f>'prov lvl hist forec Mt'!Q588*'city lvl hist forec Mt'!$E588</f>
        <v>1.8956238739707874</v>
      </c>
      <c r="R588" s="10">
        <f>'prov lvl hist forec Mt'!R588*'city lvl hist forec Mt'!$E588</f>
        <v>1.9426874051162499</v>
      </c>
      <c r="S588" s="10">
        <f>'prov lvl hist forec Mt'!S588*'city lvl hist forec Mt'!$E588</f>
        <v>1.9909194043287666</v>
      </c>
      <c r="T588" s="10">
        <f>'prov lvl hist forec Mt'!T588*'city lvl hist forec Mt'!$E588</f>
        <v>2.0403488817057625</v>
      </c>
      <c r="U588" s="10">
        <f>'prov lvl hist forec Mt'!U588*'city lvl hist forec Mt'!$E588</f>
        <v>2.0910055675917776</v>
      </c>
    </row>
    <row r="589" spans="1:21" x14ac:dyDescent="0.25">
      <c r="A589" t="s">
        <v>1813</v>
      </c>
      <c r="B589" t="s">
        <v>1814</v>
      </c>
      <c r="C589" t="s">
        <v>1815</v>
      </c>
      <c r="D589" t="s">
        <v>41</v>
      </c>
      <c r="E589" s="5">
        <v>0</v>
      </c>
      <c r="F589" s="10">
        <f>'prov lvl hist forec Mt'!F589*'city lvl hist forec Mt'!$E589</f>
        <v>0</v>
      </c>
      <c r="G589" s="10">
        <f>'prov lvl hist forec Mt'!G589*'city lvl hist forec Mt'!$E589</f>
        <v>0</v>
      </c>
      <c r="H589" s="10">
        <f>'prov lvl hist forec Mt'!H589*'city lvl hist forec Mt'!$E589</f>
        <v>0</v>
      </c>
      <c r="I589" s="10">
        <f>'prov lvl hist forec Mt'!I589*'city lvl hist forec Mt'!$E589</f>
        <v>0</v>
      </c>
      <c r="J589" s="10">
        <f>'prov lvl hist forec Mt'!J589*'city lvl hist forec Mt'!$E589</f>
        <v>0</v>
      </c>
      <c r="K589" s="10">
        <f>'prov lvl hist forec Mt'!K589*'city lvl hist forec Mt'!$E589</f>
        <v>0</v>
      </c>
      <c r="L589" s="10">
        <f>'prov lvl hist forec Mt'!L589*'city lvl hist forec Mt'!$E589</f>
        <v>0</v>
      </c>
      <c r="M589" s="10">
        <f>'prov lvl hist forec Mt'!M589*'city lvl hist forec Mt'!$E589</f>
        <v>0</v>
      </c>
      <c r="N589" s="10">
        <f>'prov lvl hist forec Mt'!N589*'city lvl hist forec Mt'!$E589</f>
        <v>0</v>
      </c>
      <c r="O589" s="10">
        <f>'prov lvl hist forec Mt'!O589*'city lvl hist forec Mt'!$E589</f>
        <v>0</v>
      </c>
      <c r="P589" s="10">
        <f>'prov lvl hist forec Mt'!P589*'city lvl hist forec Mt'!$E589</f>
        <v>0</v>
      </c>
      <c r="Q589" s="10">
        <f>'prov lvl hist forec Mt'!Q589*'city lvl hist forec Mt'!$E589</f>
        <v>0</v>
      </c>
      <c r="R589" s="10">
        <f>'prov lvl hist forec Mt'!R589*'city lvl hist forec Mt'!$E589</f>
        <v>0</v>
      </c>
      <c r="S589" s="10">
        <f>'prov lvl hist forec Mt'!S589*'city lvl hist forec Mt'!$E589</f>
        <v>0</v>
      </c>
      <c r="T589" s="10">
        <f>'prov lvl hist forec Mt'!T589*'city lvl hist forec Mt'!$E589</f>
        <v>0</v>
      </c>
      <c r="U589" s="10">
        <f>'prov lvl hist forec Mt'!U589*'city lvl hist forec Mt'!$E589</f>
        <v>0</v>
      </c>
    </row>
    <row r="590" spans="1:21" x14ac:dyDescent="0.25">
      <c r="A590" t="s">
        <v>1816</v>
      </c>
      <c r="B590" t="s">
        <v>1814</v>
      </c>
      <c r="C590" t="s">
        <v>1817</v>
      </c>
      <c r="D590" t="s">
        <v>50</v>
      </c>
      <c r="E590" s="5">
        <v>0</v>
      </c>
      <c r="F590" s="10">
        <f>'prov lvl hist forec Mt'!F590*'city lvl hist forec Mt'!$E590</f>
        <v>0</v>
      </c>
      <c r="G590" s="10">
        <f>'prov lvl hist forec Mt'!G590*'city lvl hist forec Mt'!$E590</f>
        <v>0</v>
      </c>
      <c r="H590" s="10">
        <f>'prov lvl hist forec Mt'!H590*'city lvl hist forec Mt'!$E590</f>
        <v>0</v>
      </c>
      <c r="I590" s="10">
        <f>'prov lvl hist forec Mt'!I590*'city lvl hist forec Mt'!$E590</f>
        <v>0</v>
      </c>
      <c r="J590" s="10">
        <f>'prov lvl hist forec Mt'!J590*'city lvl hist forec Mt'!$E590</f>
        <v>0</v>
      </c>
      <c r="K590" s="10">
        <f>'prov lvl hist forec Mt'!K590*'city lvl hist forec Mt'!$E590</f>
        <v>0</v>
      </c>
      <c r="L590" s="10">
        <f>'prov lvl hist forec Mt'!L590*'city lvl hist forec Mt'!$E590</f>
        <v>0</v>
      </c>
      <c r="M590" s="10">
        <f>'prov lvl hist forec Mt'!M590*'city lvl hist forec Mt'!$E590</f>
        <v>0</v>
      </c>
      <c r="N590" s="10">
        <f>'prov lvl hist forec Mt'!N590*'city lvl hist forec Mt'!$E590</f>
        <v>0</v>
      </c>
      <c r="O590" s="10">
        <f>'prov lvl hist forec Mt'!O590*'city lvl hist forec Mt'!$E590</f>
        <v>0</v>
      </c>
      <c r="P590" s="10">
        <f>'prov lvl hist forec Mt'!P590*'city lvl hist forec Mt'!$E590</f>
        <v>0</v>
      </c>
      <c r="Q590" s="10">
        <f>'prov lvl hist forec Mt'!Q590*'city lvl hist forec Mt'!$E590</f>
        <v>0</v>
      </c>
      <c r="R590" s="10">
        <f>'prov lvl hist forec Mt'!R590*'city lvl hist forec Mt'!$E590</f>
        <v>0</v>
      </c>
      <c r="S590" s="10">
        <f>'prov lvl hist forec Mt'!S590*'city lvl hist forec Mt'!$E590</f>
        <v>0</v>
      </c>
      <c r="T590" s="10">
        <f>'prov lvl hist forec Mt'!T590*'city lvl hist forec Mt'!$E590</f>
        <v>0</v>
      </c>
      <c r="U590" s="10">
        <f>'prov lvl hist forec Mt'!U590*'city lvl hist forec Mt'!$E590</f>
        <v>0</v>
      </c>
    </row>
    <row r="591" spans="1:21" x14ac:dyDescent="0.25">
      <c r="A591" t="s">
        <v>1818</v>
      </c>
      <c r="B591" t="s">
        <v>1819</v>
      </c>
      <c r="C591" t="s">
        <v>1820</v>
      </c>
      <c r="D591" t="s">
        <v>45</v>
      </c>
      <c r="E591" s="5">
        <v>3.1652453854383755E-2</v>
      </c>
      <c r="F591" s="10">
        <f>'prov lvl hist forec Mt'!F591*'city lvl hist forec Mt'!$E591</f>
        <v>1.1158027672035655E-2</v>
      </c>
      <c r="G591" s="10">
        <f>'prov lvl hist forec Mt'!G591*'city lvl hist forec Mt'!$E591</f>
        <v>0</v>
      </c>
      <c r="H591" s="10">
        <f>'prov lvl hist forec Mt'!H591*'city lvl hist forec Mt'!$E591</f>
        <v>0</v>
      </c>
      <c r="I591" s="10">
        <f>'prov lvl hist forec Mt'!I591*'city lvl hist forec Mt'!$E591</f>
        <v>0</v>
      </c>
      <c r="J591" s="10">
        <f>'prov lvl hist forec Mt'!J591*'city lvl hist forec Mt'!$E591</f>
        <v>0</v>
      </c>
      <c r="K591" s="10">
        <f>'prov lvl hist forec Mt'!K591*'city lvl hist forec Mt'!$E591</f>
        <v>0</v>
      </c>
      <c r="L591" s="10">
        <f>'prov lvl hist forec Mt'!L591*'city lvl hist forec Mt'!$E591</f>
        <v>0</v>
      </c>
      <c r="M591" s="10">
        <f>'prov lvl hist forec Mt'!M591*'city lvl hist forec Mt'!$E591</f>
        <v>0</v>
      </c>
      <c r="N591" s="10">
        <f>'prov lvl hist forec Mt'!N591*'city lvl hist forec Mt'!$E591</f>
        <v>0</v>
      </c>
      <c r="O591" s="10">
        <f>'prov lvl hist forec Mt'!O591*'city lvl hist forec Mt'!$E591</f>
        <v>0</v>
      </c>
      <c r="P591" s="10">
        <f>'prov lvl hist forec Mt'!P591*'city lvl hist forec Mt'!$E591</f>
        <v>0</v>
      </c>
      <c r="Q591" s="10">
        <f>'prov lvl hist forec Mt'!Q591*'city lvl hist forec Mt'!$E591</f>
        <v>0</v>
      </c>
      <c r="R591" s="10">
        <f>'prov lvl hist forec Mt'!R591*'city lvl hist forec Mt'!$E591</f>
        <v>0</v>
      </c>
      <c r="S591" s="10">
        <f>'prov lvl hist forec Mt'!S591*'city lvl hist forec Mt'!$E591</f>
        <v>0</v>
      </c>
      <c r="T591" s="10">
        <f>'prov lvl hist forec Mt'!T591*'city lvl hist forec Mt'!$E591</f>
        <v>0</v>
      </c>
      <c r="U591" s="10">
        <f>'prov lvl hist forec Mt'!U591*'city lvl hist forec Mt'!$E591</f>
        <v>0</v>
      </c>
    </row>
    <row r="592" spans="1:21" x14ac:dyDescent="0.25">
      <c r="A592" t="s">
        <v>1821</v>
      </c>
      <c r="B592" t="s">
        <v>1822</v>
      </c>
      <c r="C592" t="s">
        <v>1823</v>
      </c>
      <c r="D592" t="s">
        <v>47</v>
      </c>
      <c r="E592" s="5">
        <v>0</v>
      </c>
      <c r="F592" s="10">
        <f>'prov lvl hist forec Mt'!F592*'city lvl hist forec Mt'!$E592</f>
        <v>0</v>
      </c>
      <c r="G592" s="10">
        <f>'prov lvl hist forec Mt'!G592*'city lvl hist forec Mt'!$E592</f>
        <v>0</v>
      </c>
      <c r="H592" s="10">
        <f>'prov lvl hist forec Mt'!H592*'city lvl hist forec Mt'!$E592</f>
        <v>0</v>
      </c>
      <c r="I592" s="10">
        <f>'prov lvl hist forec Mt'!I592*'city lvl hist forec Mt'!$E592</f>
        <v>0</v>
      </c>
      <c r="J592" s="10">
        <f>'prov lvl hist forec Mt'!J592*'city lvl hist forec Mt'!$E592</f>
        <v>0</v>
      </c>
      <c r="K592" s="10">
        <f>'prov lvl hist forec Mt'!K592*'city lvl hist forec Mt'!$E592</f>
        <v>0</v>
      </c>
      <c r="L592" s="10">
        <f>'prov lvl hist forec Mt'!L592*'city lvl hist forec Mt'!$E592</f>
        <v>0</v>
      </c>
      <c r="M592" s="10">
        <f>'prov lvl hist forec Mt'!M592*'city lvl hist forec Mt'!$E592</f>
        <v>0</v>
      </c>
      <c r="N592" s="10">
        <f>'prov lvl hist forec Mt'!N592*'city lvl hist forec Mt'!$E592</f>
        <v>0</v>
      </c>
      <c r="O592" s="10">
        <f>'prov lvl hist forec Mt'!O592*'city lvl hist forec Mt'!$E592</f>
        <v>0</v>
      </c>
      <c r="P592" s="10">
        <f>'prov lvl hist forec Mt'!P592*'city lvl hist forec Mt'!$E592</f>
        <v>0</v>
      </c>
      <c r="Q592" s="10">
        <f>'prov lvl hist forec Mt'!Q592*'city lvl hist forec Mt'!$E592</f>
        <v>0</v>
      </c>
      <c r="R592" s="10">
        <f>'prov lvl hist forec Mt'!R592*'city lvl hist forec Mt'!$E592</f>
        <v>0</v>
      </c>
      <c r="S592" s="10">
        <f>'prov lvl hist forec Mt'!S592*'city lvl hist forec Mt'!$E592</f>
        <v>0</v>
      </c>
      <c r="T592" s="10">
        <f>'prov lvl hist forec Mt'!T592*'city lvl hist forec Mt'!$E592</f>
        <v>0</v>
      </c>
      <c r="U592" s="10">
        <f>'prov lvl hist forec Mt'!U592*'city lvl hist forec Mt'!$E592</f>
        <v>0</v>
      </c>
    </row>
    <row r="593" spans="1:21" x14ac:dyDescent="0.25">
      <c r="A593" t="s">
        <v>1824</v>
      </c>
      <c r="B593" t="s">
        <v>1825</v>
      </c>
      <c r="C593" t="s">
        <v>1826</v>
      </c>
      <c r="D593" t="s">
        <v>38</v>
      </c>
      <c r="E593" s="5">
        <v>5.8179551040264267E-2</v>
      </c>
      <c r="F593" s="10">
        <f>'prov lvl hist forec Mt'!F593*'city lvl hist forec Mt'!$E593</f>
        <v>0.93076683300774821</v>
      </c>
      <c r="G593" s="10">
        <f>'prov lvl hist forec Mt'!G593*'city lvl hist forec Mt'!$E593</f>
        <v>1.0934786074336778</v>
      </c>
      <c r="H593" s="10">
        <f>'prov lvl hist forec Mt'!H593*'city lvl hist forec Mt'!$E593</f>
        <v>1.2674912707998041</v>
      </c>
      <c r="I593" s="10">
        <f>'prov lvl hist forec Mt'!I593*'city lvl hist forec Mt'!$E593</f>
        <v>1.2842305852988463</v>
      </c>
      <c r="J593" s="10">
        <f>'prov lvl hist forec Mt'!J593*'city lvl hist forec Mt'!$E593</f>
        <v>1.4281456708687832</v>
      </c>
      <c r="K593" s="10">
        <f>'prov lvl hist forec Mt'!K593*'city lvl hist forec Mt'!$E593</f>
        <v>1.4636029043337728</v>
      </c>
      <c r="L593" s="10">
        <f>'prov lvl hist forec Mt'!L593*'city lvl hist forec Mt'!$E593</f>
        <v>1.4999404509423273</v>
      </c>
      <c r="M593" s="10">
        <f>'prov lvl hist forec Mt'!M593*'city lvl hist forec Mt'!$E593</f>
        <v>1.537180166636239</v>
      </c>
      <c r="N593" s="10">
        <f>'prov lvl hist forec Mt'!N593*'city lvl hist forec Mt'!$E593</f>
        <v>1.5753444499848814</v>
      </c>
      <c r="O593" s="10">
        <f>'prov lvl hist forec Mt'!O593*'city lvl hist forec Mt'!$E593</f>
        <v>1.614456255657275</v>
      </c>
      <c r="P593" s="10">
        <f>'prov lvl hist forec Mt'!P593*'city lvl hist forec Mt'!$E593</f>
        <v>1.6545391082286305</v>
      </c>
      <c r="Q593" s="10">
        <f>'prov lvl hist forec Mt'!Q593*'city lvl hist forec Mt'!$E593</f>
        <v>1.6956171163296745</v>
      </c>
      <c r="R593" s="10">
        <f>'prov lvl hist forec Mt'!R593*'city lvl hist forec Mt'!$E593</f>
        <v>1.7377149871472639</v>
      </c>
      <c r="S593" s="10">
        <f>'prov lvl hist forec Mt'!S593*'city lvl hist forec Mt'!$E593</f>
        <v>1.7808580412850192</v>
      </c>
      <c r="T593" s="10">
        <f>'prov lvl hist forec Mt'!T593*'city lvl hist forec Mt'!$E593</f>
        <v>1.8250722279929024</v>
      </c>
      <c r="U593" s="10">
        <f>'prov lvl hist forec Mt'!U593*'city lvl hist forec Mt'!$E593</f>
        <v>1.8703841407749133</v>
      </c>
    </row>
    <row r="594" spans="1:21" x14ac:dyDescent="0.25">
      <c r="A594" t="s">
        <v>1827</v>
      </c>
      <c r="B594" t="s">
        <v>1828</v>
      </c>
      <c r="C594" t="s">
        <v>1829</v>
      </c>
      <c r="D594" t="s">
        <v>43</v>
      </c>
      <c r="E594" s="5">
        <v>2.8475744276034338E-2</v>
      </c>
      <c r="F594" s="10">
        <f>'prov lvl hist forec Mt'!F594*'city lvl hist forec Mt'!$E594</f>
        <v>0.2902060279359675</v>
      </c>
      <c r="G594" s="10">
        <f>'prov lvl hist forec Mt'!G594*'city lvl hist forec Mt'!$E594</f>
        <v>0.31543152338823593</v>
      </c>
      <c r="H594" s="10">
        <f>'prov lvl hist forec Mt'!H594*'city lvl hist forec Mt'!$E594</f>
        <v>0.37154161469142066</v>
      </c>
      <c r="I594" s="10">
        <f>'prov lvl hist forec Mt'!I594*'city lvl hist forec Mt'!$E594</f>
        <v>0.27809970846937226</v>
      </c>
      <c r="J594" s="10">
        <f>'prov lvl hist forec Mt'!J594*'city lvl hist forec Mt'!$E594</f>
        <v>0.30926447264762985</v>
      </c>
      <c r="K594" s="10">
        <f>'prov lvl hist forec Mt'!K594*'city lvl hist forec Mt'!$E594</f>
        <v>0.31694272482650127</v>
      </c>
      <c r="L594" s="10">
        <f>'prov lvl hist forec Mt'!L594*'city lvl hist forec Mt'!$E594</f>
        <v>0.32481160852543572</v>
      </c>
      <c r="M594" s="10">
        <f>'prov lvl hist forec Mt'!M594*'city lvl hist forec Mt'!$E594</f>
        <v>0.3328758566413994</v>
      </c>
      <c r="N594" s="10">
        <f>'prov lvl hist forec Mt'!N594*'city lvl hist forec Mt'!$E594</f>
        <v>0.34114031957718138</v>
      </c>
      <c r="O594" s="10">
        <f>'prov lvl hist forec Mt'!O594*'city lvl hist forec Mt'!$E594</f>
        <v>0.34960996815876555</v>
      </c>
      <c r="P594" s="10">
        <f>'prov lvl hist forec Mt'!P594*'city lvl hist forec Mt'!$E594</f>
        <v>0.35828989662513272</v>
      </c>
      <c r="Q594" s="10">
        <f>'prov lvl hist forec Mt'!Q594*'city lvl hist forec Mt'!$E594</f>
        <v>0.3671853256922924</v>
      </c>
      <c r="R594" s="10">
        <f>'prov lvl hist forec Mt'!R594*'city lvl hist forec Mt'!$E594</f>
        <v>0.37630160569338628</v>
      </c>
      <c r="S594" s="10">
        <f>'prov lvl hist forec Mt'!S594*'city lvl hist forec Mt'!$E594</f>
        <v>0.38564421979675306</v>
      </c>
      <c r="T594" s="10">
        <f>'prov lvl hist forec Mt'!T594*'city lvl hist forec Mt'!$E594</f>
        <v>0.39521878730388915</v>
      </c>
      <c r="U594" s="10">
        <f>'prov lvl hist forec Mt'!U594*'city lvl hist forec Mt'!$E594</f>
        <v>0.40503106702928965</v>
      </c>
    </row>
    <row r="595" spans="1:21" x14ac:dyDescent="0.25">
      <c r="A595" t="s">
        <v>1830</v>
      </c>
      <c r="B595" t="s">
        <v>1831</v>
      </c>
      <c r="C595" t="s">
        <v>1832</v>
      </c>
      <c r="D595" t="s">
        <v>65</v>
      </c>
      <c r="E595" s="5">
        <v>0</v>
      </c>
      <c r="F595" s="10">
        <f>'prov lvl hist forec Mt'!F595*'city lvl hist forec Mt'!$E595</f>
        <v>0</v>
      </c>
      <c r="G595" s="10">
        <f>'prov lvl hist forec Mt'!G595*'city lvl hist forec Mt'!$E595</f>
        <v>0</v>
      </c>
      <c r="H595" s="10">
        <f>'prov lvl hist forec Mt'!H595*'city lvl hist forec Mt'!$E595</f>
        <v>0</v>
      </c>
      <c r="I595" s="10">
        <f>'prov lvl hist forec Mt'!I595*'city lvl hist forec Mt'!$E595</f>
        <v>0</v>
      </c>
      <c r="J595" s="10">
        <f>'prov lvl hist forec Mt'!J595*'city lvl hist forec Mt'!$E595</f>
        <v>0</v>
      </c>
      <c r="K595" s="10">
        <f>'prov lvl hist forec Mt'!K595*'city lvl hist forec Mt'!$E595</f>
        <v>0</v>
      </c>
      <c r="L595" s="10">
        <f>'prov lvl hist forec Mt'!L595*'city lvl hist forec Mt'!$E595</f>
        <v>0</v>
      </c>
      <c r="M595" s="10">
        <f>'prov lvl hist forec Mt'!M595*'city lvl hist forec Mt'!$E595</f>
        <v>0</v>
      </c>
      <c r="N595" s="10">
        <f>'prov lvl hist forec Mt'!N595*'city lvl hist forec Mt'!$E595</f>
        <v>0</v>
      </c>
      <c r="O595" s="10">
        <f>'prov lvl hist forec Mt'!O595*'city lvl hist forec Mt'!$E595</f>
        <v>0</v>
      </c>
      <c r="P595" s="10">
        <f>'prov lvl hist forec Mt'!P595*'city lvl hist forec Mt'!$E595</f>
        <v>0</v>
      </c>
      <c r="Q595" s="10">
        <f>'prov lvl hist forec Mt'!Q595*'city lvl hist forec Mt'!$E595</f>
        <v>0</v>
      </c>
      <c r="R595" s="10">
        <f>'prov lvl hist forec Mt'!R595*'city lvl hist forec Mt'!$E595</f>
        <v>0</v>
      </c>
      <c r="S595" s="10">
        <f>'prov lvl hist forec Mt'!S595*'city lvl hist forec Mt'!$E595</f>
        <v>0</v>
      </c>
      <c r="T595" s="10">
        <f>'prov lvl hist forec Mt'!T595*'city lvl hist forec Mt'!$E595</f>
        <v>0</v>
      </c>
      <c r="U595" s="10">
        <f>'prov lvl hist forec Mt'!U595*'city lvl hist forec Mt'!$E595</f>
        <v>0</v>
      </c>
    </row>
    <row r="596" spans="1:21" x14ac:dyDescent="0.25">
      <c r="A596" t="s">
        <v>1833</v>
      </c>
      <c r="B596" t="s">
        <v>1834</v>
      </c>
      <c r="C596" t="s">
        <v>1835</v>
      </c>
      <c r="D596" t="s">
        <v>47</v>
      </c>
      <c r="E596" s="5">
        <v>6.325399449548974E-2</v>
      </c>
      <c r="F596" s="10">
        <f>'prov lvl hist forec Mt'!F596*'city lvl hist forec Mt'!$E596</f>
        <v>1.1852282543063453</v>
      </c>
      <c r="G596" s="10">
        <f>'prov lvl hist forec Mt'!G596*'city lvl hist forec Mt'!$E596</f>
        <v>1.4388703832225131</v>
      </c>
      <c r="H596" s="10">
        <f>'prov lvl hist forec Mt'!H596*'city lvl hist forec Mt'!$E596</f>
        <v>1.7049156195353237</v>
      </c>
      <c r="I596" s="10">
        <f>'prov lvl hist forec Mt'!I596*'city lvl hist forec Mt'!$E596</f>
        <v>1.7673634865342998</v>
      </c>
      <c r="J596" s="10">
        <f>'prov lvl hist forec Mt'!J596*'city lvl hist forec Mt'!$E596</f>
        <v>1.9654200273996443</v>
      </c>
      <c r="K596" s="10">
        <f>'prov lvl hist forec Mt'!K596*'city lvl hist forec Mt'!$E596</f>
        <v>2.0142164199454284</v>
      </c>
      <c r="L596" s="10">
        <f>'prov lvl hist forec Mt'!L596*'city lvl hist forec Mt'!$E596</f>
        <v>2.0642243031101586</v>
      </c>
      <c r="M596" s="10">
        <f>'prov lvl hist forec Mt'!M596*'city lvl hist forec Mt'!$E596</f>
        <v>2.1154737551320646</v>
      </c>
      <c r="N596" s="10">
        <f>'prov lvl hist forec Mt'!N596*'city lvl hist forec Mt'!$E596</f>
        <v>2.1679956010157175</v>
      </c>
      <c r="O596" s="10">
        <f>'prov lvl hist forec Mt'!O596*'city lvl hist forec Mt'!$E596</f>
        <v>2.2218214310723408</v>
      </c>
      <c r="P596" s="10">
        <f>'prov lvl hist forec Mt'!P596*'city lvl hist forec Mt'!$E596</f>
        <v>2.2769836199204336</v>
      </c>
      <c r="Q596" s="10">
        <f>'prov lvl hist forec Mt'!Q596*'city lvl hist forec Mt'!$E596</f>
        <v>2.3335153459581304</v>
      </c>
      <c r="R596" s="10">
        <f>'prov lvl hist forec Mt'!R596*'city lvl hist forec Mt'!$E596</f>
        <v>2.3914506113190095</v>
      </c>
      <c r="S596" s="10">
        <f>'prov lvl hist forec Mt'!S596*'city lvl hist forec Mt'!$E596</f>
        <v>2.4508242623233554</v>
      </c>
      <c r="T596" s="10">
        <f>'prov lvl hist forec Mt'!T596*'city lvl hist forec Mt'!$E596</f>
        <v>2.511672010437171</v>
      </c>
      <c r="U596" s="10">
        <f>'prov lvl hist forec Mt'!U596*'city lvl hist forec Mt'!$E596</f>
        <v>2.5740304537515533</v>
      </c>
    </row>
    <row r="597" spans="1:21" x14ac:dyDescent="0.25">
      <c r="A597" t="s">
        <v>1836</v>
      </c>
      <c r="B597" t="s">
        <v>1837</v>
      </c>
      <c r="C597" t="s">
        <v>1838</v>
      </c>
      <c r="D597" t="s">
        <v>41</v>
      </c>
      <c r="E597" s="5">
        <v>7.1530223766316556E-2</v>
      </c>
      <c r="F597" s="10">
        <f>'prov lvl hist forec Mt'!F597*'city lvl hist forec Mt'!$E597</f>
        <v>0.72791350817326317</v>
      </c>
      <c r="G597" s="10">
        <f>'prov lvl hist forec Mt'!G597*'city lvl hist forec Mt'!$E597</f>
        <v>0.85297746910525052</v>
      </c>
      <c r="H597" s="10">
        <f>'prov lvl hist forec Mt'!H597*'city lvl hist forec Mt'!$E597</f>
        <v>1.0324797988142076</v>
      </c>
      <c r="I597" s="10">
        <f>'prov lvl hist forec Mt'!I597*'city lvl hist forec Mt'!$E597</f>
        <v>0.9299167656038978</v>
      </c>
      <c r="J597" s="10">
        <f>'prov lvl hist forec Mt'!J597*'city lvl hist forec Mt'!$E597</f>
        <v>1.0341262840710672</v>
      </c>
      <c r="K597" s="10">
        <f>'prov lvl hist forec Mt'!K597*'city lvl hist forec Mt'!$E597</f>
        <v>1.0598010158820625</v>
      </c>
      <c r="L597" s="10">
        <f>'prov lvl hist forec Mt'!L597*'city lvl hist forec Mt'!$E597</f>
        <v>1.0861131861410698</v>
      </c>
      <c r="M597" s="10">
        <f>'prov lvl hist forec Mt'!M597*'city lvl hist forec Mt'!$E597</f>
        <v>1.1130786208274213</v>
      </c>
      <c r="N597" s="10">
        <f>'prov lvl hist forec Mt'!N597*'city lvl hist forec Mt'!$E597</f>
        <v>1.1407135388393619</v>
      </c>
      <c r="O597" s="10">
        <f>'prov lvl hist forec Mt'!O597*'city lvl hist forec Mt'!$E597</f>
        <v>1.1690345617492288</v>
      </c>
      <c r="P597" s="10">
        <f>'prov lvl hist forec Mt'!P597*'city lvl hist forec Mt'!$E597</f>
        <v>1.1980587238008273</v>
      </c>
      <c r="Q597" s="10">
        <f>'prov lvl hist forec Mt'!Q597*'city lvl hist forec Mt'!$E597</f>
        <v>1.227803482155017</v>
      </c>
      <c r="R597" s="10">
        <f>'prov lvl hist forec Mt'!R597*'city lvl hist forec Mt'!$E597</f>
        <v>1.2582867273896678</v>
      </c>
      <c r="S597" s="10">
        <f>'prov lvl hist forec Mt'!S597*'city lvl hist forec Mt'!$E597</f>
        <v>1.2895267942603061</v>
      </c>
      <c r="T597" s="10">
        <f>'prov lvl hist forec Mt'!T597*'city lvl hist forec Mt'!$E597</f>
        <v>1.3215424727279186</v>
      </c>
      <c r="U597" s="10">
        <f>'prov lvl hist forec Mt'!U597*'city lvl hist forec Mt'!$E597</f>
        <v>1.354353019260548</v>
      </c>
    </row>
    <row r="598" spans="1:21" x14ac:dyDescent="0.25">
      <c r="A598" t="s">
        <v>1839</v>
      </c>
      <c r="B598" t="s">
        <v>1840</v>
      </c>
      <c r="C598" t="s">
        <v>1841</v>
      </c>
      <c r="D598" t="s">
        <v>54</v>
      </c>
      <c r="E598" s="5">
        <v>1.6389819698056991E-2</v>
      </c>
      <c r="F598" s="10">
        <f>'prov lvl hist forec Mt'!F598*'city lvl hist forec Mt'!$E598</f>
        <v>0.21591441001473174</v>
      </c>
      <c r="G598" s="10">
        <f>'prov lvl hist forec Mt'!G598*'city lvl hist forec Mt'!$E598</f>
        <v>0.18270151326355311</v>
      </c>
      <c r="H598" s="10">
        <f>'prov lvl hist forec Mt'!H598*'city lvl hist forec Mt'!$E598</f>
        <v>0.20632301202780434</v>
      </c>
      <c r="I598" s="10">
        <f>'prov lvl hist forec Mt'!I598*'city lvl hist forec Mt'!$E598</f>
        <v>0.18861031738115824</v>
      </c>
      <c r="J598" s="10">
        <f>'prov lvl hist forec Mt'!J598*'city lvl hist forec Mt'!$E598</f>
        <v>0.20974660729358535</v>
      </c>
      <c r="K598" s="10">
        <f>'prov lvl hist forec Mt'!K598*'city lvl hist forec Mt'!$E598</f>
        <v>0.21495408337603147</v>
      </c>
      <c r="L598" s="10">
        <f>'prov lvl hist forec Mt'!L598*'city lvl hist forec Mt'!$E598</f>
        <v>0.22029084787700867</v>
      </c>
      <c r="M598" s="10">
        <f>'prov lvl hist forec Mt'!M598*'city lvl hist forec Mt'!$E598</f>
        <v>0.22576011069991392</v>
      </c>
      <c r="N598" s="10">
        <f>'prov lvl hist forec Mt'!N598*'city lvl hist forec Mt'!$E598</f>
        <v>0.23136516144190106</v>
      </c>
      <c r="O598" s="10">
        <f>'prov lvl hist forec Mt'!O598*'city lvl hist forec Mt'!$E598</f>
        <v>0.2371093713724749</v>
      </c>
      <c r="P598" s="10">
        <f>'prov lvl hist forec Mt'!P598*'city lvl hist forec Mt'!$E598</f>
        <v>0.24299619546120838</v>
      </c>
      <c r="Q598" s="10">
        <f>'prov lvl hist forec Mt'!Q598*'city lvl hist forec Mt'!$E598</f>
        <v>0.24902917445580286</v>
      </c>
      <c r="R598" s="10">
        <f>'prov lvl hist forec Mt'!R598*'city lvl hist forec Mt'!$E598</f>
        <v>0.25521193701174127</v>
      </c>
      <c r="S598" s="10">
        <f>'prov lvl hist forec Mt'!S598*'city lvl hist forec Mt'!$E598</f>
        <v>0.26154820187481559</v>
      </c>
      <c r="T598" s="10">
        <f>'prov lvl hist forec Mt'!T598*'city lvl hist forec Mt'!$E598</f>
        <v>0.26804178011784041</v>
      </c>
      <c r="U598" s="10">
        <f>'prov lvl hist forec Mt'!U598*'city lvl hist forec Mt'!$E598</f>
        <v>0.27469657743289871</v>
      </c>
    </row>
    <row r="599" spans="1:21" x14ac:dyDescent="0.25">
      <c r="A599" t="s">
        <v>1842</v>
      </c>
      <c r="B599" t="s">
        <v>1843</v>
      </c>
      <c r="C599" t="s">
        <v>1844</v>
      </c>
      <c r="D599" t="s">
        <v>62</v>
      </c>
      <c r="E599" s="5">
        <v>0</v>
      </c>
      <c r="F599" s="10">
        <f>'prov lvl hist forec Mt'!F599*'city lvl hist forec Mt'!$E599</f>
        <v>0</v>
      </c>
      <c r="G599" s="10">
        <f>'prov lvl hist forec Mt'!G599*'city lvl hist forec Mt'!$E599</f>
        <v>0</v>
      </c>
      <c r="H599" s="10">
        <f>'prov lvl hist forec Mt'!H599*'city lvl hist forec Mt'!$E599</f>
        <v>0</v>
      </c>
      <c r="I599" s="10">
        <f>'prov lvl hist forec Mt'!I599*'city lvl hist forec Mt'!$E599</f>
        <v>0</v>
      </c>
      <c r="J599" s="10">
        <f>'prov lvl hist forec Mt'!J599*'city lvl hist forec Mt'!$E599</f>
        <v>0</v>
      </c>
      <c r="K599" s="10">
        <f>'prov lvl hist forec Mt'!K599*'city lvl hist forec Mt'!$E599</f>
        <v>0</v>
      </c>
      <c r="L599" s="10">
        <f>'prov lvl hist forec Mt'!L599*'city lvl hist forec Mt'!$E599</f>
        <v>0</v>
      </c>
      <c r="M599" s="10">
        <f>'prov lvl hist forec Mt'!M599*'city lvl hist forec Mt'!$E599</f>
        <v>0</v>
      </c>
      <c r="N599" s="10">
        <f>'prov lvl hist forec Mt'!N599*'city lvl hist forec Mt'!$E599</f>
        <v>0</v>
      </c>
      <c r="O599" s="10">
        <f>'prov lvl hist forec Mt'!O599*'city lvl hist forec Mt'!$E599</f>
        <v>0</v>
      </c>
      <c r="P599" s="10">
        <f>'prov lvl hist forec Mt'!P599*'city lvl hist forec Mt'!$E599</f>
        <v>0</v>
      </c>
      <c r="Q599" s="10">
        <f>'prov lvl hist forec Mt'!Q599*'city lvl hist forec Mt'!$E599</f>
        <v>0</v>
      </c>
      <c r="R599" s="10">
        <f>'prov lvl hist forec Mt'!R599*'city lvl hist forec Mt'!$E599</f>
        <v>0</v>
      </c>
      <c r="S599" s="10">
        <f>'prov lvl hist forec Mt'!S599*'city lvl hist forec Mt'!$E599</f>
        <v>0</v>
      </c>
      <c r="T599" s="10">
        <f>'prov lvl hist forec Mt'!T599*'city lvl hist forec Mt'!$E599</f>
        <v>0</v>
      </c>
      <c r="U599" s="10">
        <f>'prov lvl hist forec Mt'!U599*'city lvl hist forec Mt'!$E599</f>
        <v>0</v>
      </c>
    </row>
    <row r="600" spans="1:21" x14ac:dyDescent="0.25">
      <c r="A600" t="s">
        <v>1845</v>
      </c>
      <c r="B600" t="s">
        <v>1846</v>
      </c>
      <c r="C600" t="s">
        <v>1847</v>
      </c>
      <c r="D600" t="s">
        <v>56</v>
      </c>
      <c r="E600" s="5">
        <v>6.5789290034106274E-2</v>
      </c>
      <c r="F600" s="10">
        <f>'prov lvl hist forec Mt'!F600*'city lvl hist forec Mt'!$E600</f>
        <v>0.41513658036740564</v>
      </c>
      <c r="G600" s="10">
        <f>'prov lvl hist forec Mt'!G600*'city lvl hist forec Mt'!$E600</f>
        <v>0.44134578846555433</v>
      </c>
      <c r="H600" s="10">
        <f>'prov lvl hist forec Mt'!H600*'city lvl hist forec Mt'!$E600</f>
        <v>0.42255274030975409</v>
      </c>
      <c r="I600" s="10">
        <f>'prov lvl hist forec Mt'!I600*'city lvl hist forec Mt'!$E600</f>
        <v>0.38774248647686632</v>
      </c>
      <c r="J600" s="10">
        <f>'prov lvl hist forec Mt'!J600*'city lvl hist forec Mt'!$E600</f>
        <v>0.43119417946658978</v>
      </c>
      <c r="K600" s="10">
        <f>'prov lvl hist forec Mt'!K600*'city lvl hist forec Mt'!$E600</f>
        <v>0.44189963690132805</v>
      </c>
      <c r="L600" s="10">
        <f>'prov lvl hist forec Mt'!L600*'city lvl hist forec Mt'!$E600</f>
        <v>0.45287088368189837</v>
      </c>
      <c r="M600" s="10">
        <f>'prov lvl hist forec Mt'!M600*'city lvl hist forec Mt'!$E600</f>
        <v>0.46411451868338738</v>
      </c>
      <c r="N600" s="10">
        <f>'prov lvl hist forec Mt'!N600*'city lvl hist forec Mt'!$E600</f>
        <v>0.47563730461420733</v>
      </c>
      <c r="O600" s="10">
        <f>'prov lvl hist forec Mt'!O600*'city lvl hist forec Mt'!$E600</f>
        <v>0.4874461720836617</v>
      </c>
      <c r="P600" s="10">
        <f>'prov lvl hist forec Mt'!P600*'city lvl hist forec Mt'!$E600</f>
        <v>0.49954822377049829</v>
      </c>
      <c r="Q600" s="10">
        <f>'prov lvl hist forec Mt'!Q600*'city lvl hist forec Mt'!$E600</f>
        <v>0.51195073869495722</v>
      </c>
      <c r="R600" s="10">
        <f>'prov lvl hist forec Mt'!R600*'city lvl hist forec Mt'!$E600</f>
        <v>0.52466117659688249</v>
      </c>
      <c r="S600" s="10">
        <f>'prov lvl hist forec Mt'!S600*'city lvl hist forec Mt'!$E600</f>
        <v>0.53768718242253122</v>
      </c>
      <c r="T600" s="10">
        <f>'prov lvl hist forec Mt'!T600*'city lvl hist forec Mt'!$E600</f>
        <v>0.55103659092277935</v>
      </c>
      <c r="U600" s="10">
        <f>'prov lvl hist forec Mt'!U600*'city lvl hist forec Mt'!$E600</f>
        <v>0.56471743136548813</v>
      </c>
    </row>
    <row r="601" spans="1:21" x14ac:dyDescent="0.25">
      <c r="A601" t="s">
        <v>1848</v>
      </c>
      <c r="B601" t="s">
        <v>1849</v>
      </c>
      <c r="C601" t="s">
        <v>1850</v>
      </c>
      <c r="D601" t="s">
        <v>41</v>
      </c>
      <c r="E601" s="5">
        <v>5.7035935001603373E-2</v>
      </c>
      <c r="F601" s="10">
        <f>'prov lvl hist forec Mt'!F601*'city lvl hist forec Mt'!$E601</f>
        <v>0.58041517770995299</v>
      </c>
      <c r="G601" s="10">
        <f>'prov lvl hist forec Mt'!G601*'city lvl hist forec Mt'!$E601</f>
        <v>0.68013721926351056</v>
      </c>
      <c r="H601" s="10">
        <f>'prov lvl hist forec Mt'!H601*'city lvl hist forec Mt'!$E601</f>
        <v>0.82326669196533575</v>
      </c>
      <c r="I601" s="10">
        <f>'prov lvl hist forec Mt'!I601*'city lvl hist forec Mt'!$E601</f>
        <v>0.74148617755143897</v>
      </c>
      <c r="J601" s="10">
        <f>'prov lvl hist forec Mt'!J601*'city lvl hist forec Mt'!$E601</f>
        <v>0.82457954716341453</v>
      </c>
      <c r="K601" s="10">
        <f>'prov lvl hist forec Mt'!K601*'city lvl hist forec Mt'!$E601</f>
        <v>0.84505176516652802</v>
      </c>
      <c r="L601" s="10">
        <f>'prov lvl hist forec Mt'!L601*'city lvl hist forec Mt'!$E601</f>
        <v>0.86603225639980941</v>
      </c>
      <c r="M601" s="10">
        <f>'prov lvl hist forec Mt'!M601*'city lvl hist forec Mt'!$E601</f>
        <v>0.88753363999795454</v>
      </c>
      <c r="N601" s="10">
        <f>'prov lvl hist forec Mt'!N601*'city lvl hist forec Mt'!$E601</f>
        <v>0.909568848396756</v>
      </c>
      <c r="O601" s="10">
        <f>'prov lvl hist forec Mt'!O601*'city lvl hist forec Mt'!$E601</f>
        <v>0.93215113511157455</v>
      </c>
      <c r="P601" s="10">
        <f>'prov lvl hist forec Mt'!P601*'city lvl hist forec Mt'!$E601</f>
        <v>0.95529408270893001</v>
      </c>
      <c r="Q601" s="10">
        <f>'prov lvl hist forec Mt'!Q601*'city lvl hist forec Mt'!$E601</f>
        <v>0.97901161097600709</v>
      </c>
      <c r="R601" s="10">
        <f>'prov lvl hist forec Mt'!R601*'city lvl hist forec Mt'!$E601</f>
        <v>1.0033179852929877</v>
      </c>
      <c r="S601" s="10">
        <f>'prov lvl hist forec Mt'!S601*'city lvl hist forec Mt'!$E601</f>
        <v>1.0282278252132497</v>
      </c>
      <c r="T601" s="10">
        <f>'prov lvl hist forec Mt'!T601*'city lvl hist forec Mt'!$E601</f>
        <v>1.053756113256588</v>
      </c>
      <c r="U601" s="10">
        <f>'prov lvl hist forec Mt'!U601*'city lvl hist forec Mt'!$E601</f>
        <v>1.0799182039207498</v>
      </c>
    </row>
    <row r="602" spans="1:21" x14ac:dyDescent="0.25">
      <c r="A602" t="s">
        <v>1851</v>
      </c>
      <c r="B602" t="s">
        <v>1852</v>
      </c>
      <c r="C602" t="s">
        <v>1853</v>
      </c>
      <c r="D602" t="s">
        <v>50</v>
      </c>
      <c r="E602" s="5">
        <v>0</v>
      </c>
      <c r="F602" s="10">
        <f>'prov lvl hist forec Mt'!F602*'city lvl hist forec Mt'!$E602</f>
        <v>0</v>
      </c>
      <c r="G602" s="10">
        <f>'prov lvl hist forec Mt'!G602*'city lvl hist forec Mt'!$E602</f>
        <v>0</v>
      </c>
      <c r="H602" s="10">
        <f>'prov lvl hist forec Mt'!H602*'city lvl hist forec Mt'!$E602</f>
        <v>0</v>
      </c>
      <c r="I602" s="10">
        <f>'prov lvl hist forec Mt'!I602*'city lvl hist forec Mt'!$E602</f>
        <v>0</v>
      </c>
      <c r="J602" s="10">
        <f>'prov lvl hist forec Mt'!J602*'city lvl hist forec Mt'!$E602</f>
        <v>0</v>
      </c>
      <c r="K602" s="10">
        <f>'prov lvl hist forec Mt'!K602*'city lvl hist forec Mt'!$E602</f>
        <v>0</v>
      </c>
      <c r="L602" s="10">
        <f>'prov lvl hist forec Mt'!L602*'city lvl hist forec Mt'!$E602</f>
        <v>0</v>
      </c>
      <c r="M602" s="10">
        <f>'prov lvl hist forec Mt'!M602*'city lvl hist forec Mt'!$E602</f>
        <v>0</v>
      </c>
      <c r="N602" s="10">
        <f>'prov lvl hist forec Mt'!N602*'city lvl hist forec Mt'!$E602</f>
        <v>0</v>
      </c>
      <c r="O602" s="10">
        <f>'prov lvl hist forec Mt'!O602*'city lvl hist forec Mt'!$E602</f>
        <v>0</v>
      </c>
      <c r="P602" s="10">
        <f>'prov lvl hist forec Mt'!P602*'city lvl hist forec Mt'!$E602</f>
        <v>0</v>
      </c>
      <c r="Q602" s="10">
        <f>'prov lvl hist forec Mt'!Q602*'city lvl hist forec Mt'!$E602</f>
        <v>0</v>
      </c>
      <c r="R602" s="10">
        <f>'prov lvl hist forec Mt'!R602*'city lvl hist forec Mt'!$E602</f>
        <v>0</v>
      </c>
      <c r="S602" s="10">
        <f>'prov lvl hist forec Mt'!S602*'city lvl hist forec Mt'!$E602</f>
        <v>0</v>
      </c>
      <c r="T602" s="10">
        <f>'prov lvl hist forec Mt'!T602*'city lvl hist forec Mt'!$E602</f>
        <v>0</v>
      </c>
      <c r="U602" s="10">
        <f>'prov lvl hist forec Mt'!U602*'city lvl hist forec Mt'!$E602</f>
        <v>0</v>
      </c>
    </row>
    <row r="603" spans="1:21" x14ac:dyDescent="0.25">
      <c r="A603" t="s">
        <v>1854</v>
      </c>
      <c r="B603" t="s">
        <v>1855</v>
      </c>
      <c r="C603" t="s">
        <v>1856</v>
      </c>
      <c r="D603" t="s">
        <v>50</v>
      </c>
      <c r="E603" s="5">
        <v>1.2001210718993882E-2</v>
      </c>
      <c r="F603" s="10">
        <f>'prov lvl hist forec Mt'!F603*'city lvl hist forec Mt'!$E603</f>
        <v>0</v>
      </c>
      <c r="G603" s="10">
        <f>'prov lvl hist forec Mt'!G603*'city lvl hist forec Mt'!$E603</f>
        <v>0</v>
      </c>
      <c r="H603" s="10">
        <f>'prov lvl hist forec Mt'!H603*'city lvl hist forec Mt'!$E603</f>
        <v>0</v>
      </c>
      <c r="I603" s="10">
        <f>'prov lvl hist forec Mt'!I603*'city lvl hist forec Mt'!$E603</f>
        <v>0</v>
      </c>
      <c r="J603" s="10">
        <f>'prov lvl hist forec Mt'!J603*'city lvl hist forec Mt'!$E603</f>
        <v>0</v>
      </c>
      <c r="K603" s="10">
        <f>'prov lvl hist forec Mt'!K603*'city lvl hist forec Mt'!$E603</f>
        <v>0</v>
      </c>
      <c r="L603" s="10">
        <f>'prov lvl hist forec Mt'!L603*'city lvl hist forec Mt'!$E603</f>
        <v>0</v>
      </c>
      <c r="M603" s="10">
        <f>'prov lvl hist forec Mt'!M603*'city lvl hist forec Mt'!$E603</f>
        <v>0</v>
      </c>
      <c r="N603" s="10">
        <f>'prov lvl hist forec Mt'!N603*'city lvl hist forec Mt'!$E603</f>
        <v>0</v>
      </c>
      <c r="O603" s="10">
        <f>'prov lvl hist forec Mt'!O603*'city lvl hist forec Mt'!$E603</f>
        <v>0</v>
      </c>
      <c r="P603" s="10">
        <f>'prov lvl hist forec Mt'!P603*'city lvl hist forec Mt'!$E603</f>
        <v>0</v>
      </c>
      <c r="Q603" s="10">
        <f>'prov lvl hist forec Mt'!Q603*'city lvl hist forec Mt'!$E603</f>
        <v>0</v>
      </c>
      <c r="R603" s="10">
        <f>'prov lvl hist forec Mt'!R603*'city lvl hist forec Mt'!$E603</f>
        <v>0</v>
      </c>
      <c r="S603" s="10">
        <f>'prov lvl hist forec Mt'!S603*'city lvl hist forec Mt'!$E603</f>
        <v>0</v>
      </c>
      <c r="T603" s="10">
        <f>'prov lvl hist forec Mt'!T603*'city lvl hist forec Mt'!$E603</f>
        <v>0</v>
      </c>
      <c r="U603" s="10">
        <f>'prov lvl hist forec Mt'!U603*'city lvl hist forec Mt'!$E603</f>
        <v>0</v>
      </c>
    </row>
    <row r="604" spans="1:21" x14ac:dyDescent="0.25">
      <c r="A604" t="s">
        <v>1857</v>
      </c>
      <c r="B604" t="s">
        <v>1858</v>
      </c>
      <c r="C604" t="s">
        <v>1859</v>
      </c>
      <c r="D604" t="s">
        <v>38</v>
      </c>
      <c r="E604" s="5">
        <v>4.2106560645140553E-2</v>
      </c>
      <c r="F604" s="10">
        <f>'prov lvl hist forec Mt'!F604*'city lvl hist forec Mt'!$E604</f>
        <v>0.67362826628557193</v>
      </c>
      <c r="G604" s="10">
        <f>'prov lvl hist forec Mt'!G604*'city lvl hist forec Mt'!$E604</f>
        <v>0.79138842556906841</v>
      </c>
      <c r="H604" s="10">
        <f>'prov lvl hist forec Mt'!H604*'city lvl hist forec Mt'!$E604</f>
        <v>0.91732743046062193</v>
      </c>
      <c r="I604" s="10">
        <f>'prov lvl hist forec Mt'!I604*'city lvl hist forec Mt'!$E604</f>
        <v>0.92944225342692832</v>
      </c>
      <c r="J604" s="10">
        <f>'prov lvl hist forec Mt'!J604*'city lvl hist forec Mt'!$E604</f>
        <v>1.0335985965053989</v>
      </c>
      <c r="K604" s="10">
        <f>'prov lvl hist forec Mt'!K604*'city lvl hist forec Mt'!$E604</f>
        <v>1.0592602271730065</v>
      </c>
      <c r="L604" s="10">
        <f>'prov lvl hist forec Mt'!L604*'city lvl hist forec Mt'!$E604</f>
        <v>1.0855589710204765</v>
      </c>
      <c r="M604" s="10">
        <f>'prov lvl hist forec Mt'!M604*'city lvl hist forec Mt'!$E604</f>
        <v>1.1125106459515584</v>
      </c>
      <c r="N604" s="10">
        <f>'prov lvl hist forec Mt'!N604*'city lvl hist forec Mt'!$E604</f>
        <v>1.1401314625884176</v>
      </c>
      <c r="O604" s="10">
        <f>'prov lvl hist forec Mt'!O604*'city lvl hist forec Mt'!$E604</f>
        <v>1.1684380340218385</v>
      </c>
      <c r="P604" s="10">
        <f>'prov lvl hist forec Mt'!P604*'city lvl hist forec Mt'!$E604</f>
        <v>1.1974473858034975</v>
      </c>
      <c r="Q604" s="10">
        <f>'prov lvl hist forec Mt'!Q604*'city lvl hist forec Mt'!$E604</f>
        <v>1.2271769661863221</v>
      </c>
      <c r="R604" s="10">
        <f>'prov lvl hist forec Mt'!R604*'city lvl hist forec Mt'!$E604</f>
        <v>1.2576446566190889</v>
      </c>
      <c r="S604" s="10">
        <f>'prov lvl hist forec Mt'!S604*'city lvl hist forec Mt'!$E604</f>
        <v>1.288868782501579</v>
      </c>
      <c r="T604" s="10">
        <f>'prov lvl hist forec Mt'!T604*'city lvl hist forec Mt'!$E604</f>
        <v>1.3208681242067535</v>
      </c>
      <c r="U604" s="10">
        <f>'prov lvl hist forec Mt'!U604*'city lvl hist forec Mt'!$E604</f>
        <v>1.3536619283765836</v>
      </c>
    </row>
    <row r="605" spans="1:21" x14ac:dyDescent="0.25">
      <c r="A605" t="s">
        <v>1860</v>
      </c>
      <c r="B605" t="s">
        <v>1861</v>
      </c>
      <c r="C605" t="s">
        <v>1862</v>
      </c>
      <c r="D605" t="s">
        <v>41</v>
      </c>
      <c r="E605" s="5">
        <v>0</v>
      </c>
      <c r="F605" s="10">
        <f>'prov lvl hist forec Mt'!F605*'city lvl hist forec Mt'!$E605</f>
        <v>0</v>
      </c>
      <c r="G605" s="10">
        <f>'prov lvl hist forec Mt'!G605*'city lvl hist forec Mt'!$E605</f>
        <v>0</v>
      </c>
      <c r="H605" s="10">
        <f>'prov lvl hist forec Mt'!H605*'city lvl hist forec Mt'!$E605</f>
        <v>0</v>
      </c>
      <c r="I605" s="10">
        <f>'prov lvl hist forec Mt'!I605*'city lvl hist forec Mt'!$E605</f>
        <v>0</v>
      </c>
      <c r="J605" s="10">
        <f>'prov lvl hist forec Mt'!J605*'city lvl hist forec Mt'!$E605</f>
        <v>0</v>
      </c>
      <c r="K605" s="10">
        <f>'prov lvl hist forec Mt'!K605*'city lvl hist forec Mt'!$E605</f>
        <v>0</v>
      </c>
      <c r="L605" s="10">
        <f>'prov lvl hist forec Mt'!L605*'city lvl hist forec Mt'!$E605</f>
        <v>0</v>
      </c>
      <c r="M605" s="10">
        <f>'prov lvl hist forec Mt'!M605*'city lvl hist forec Mt'!$E605</f>
        <v>0</v>
      </c>
      <c r="N605" s="10">
        <f>'prov lvl hist forec Mt'!N605*'city lvl hist forec Mt'!$E605</f>
        <v>0</v>
      </c>
      <c r="O605" s="10">
        <f>'prov lvl hist forec Mt'!O605*'city lvl hist forec Mt'!$E605</f>
        <v>0</v>
      </c>
      <c r="P605" s="10">
        <f>'prov lvl hist forec Mt'!P605*'city lvl hist forec Mt'!$E605</f>
        <v>0</v>
      </c>
      <c r="Q605" s="10">
        <f>'prov lvl hist forec Mt'!Q605*'city lvl hist forec Mt'!$E605</f>
        <v>0</v>
      </c>
      <c r="R605" s="10">
        <f>'prov lvl hist forec Mt'!R605*'city lvl hist forec Mt'!$E605</f>
        <v>0</v>
      </c>
      <c r="S605" s="10">
        <f>'prov lvl hist forec Mt'!S605*'city lvl hist forec Mt'!$E605</f>
        <v>0</v>
      </c>
      <c r="T605" s="10">
        <f>'prov lvl hist forec Mt'!T605*'city lvl hist forec Mt'!$E605</f>
        <v>0</v>
      </c>
      <c r="U605" s="10">
        <f>'prov lvl hist forec Mt'!U605*'city lvl hist forec Mt'!$E605</f>
        <v>0</v>
      </c>
    </row>
    <row r="606" spans="1:21" x14ac:dyDescent="0.25">
      <c r="A606" t="s">
        <v>1863</v>
      </c>
      <c r="B606" t="s">
        <v>1864</v>
      </c>
      <c r="C606" t="s">
        <v>1865</v>
      </c>
      <c r="D606" t="s">
        <v>41</v>
      </c>
      <c r="E606" s="5">
        <v>5.8514480685584291E-2</v>
      </c>
      <c r="F606" s="10">
        <f>'prov lvl hist forec Mt'!F606*'city lvl hist forec Mt'!$E606</f>
        <v>0.59546131232484001</v>
      </c>
      <c r="G606" s="10">
        <f>'prov lvl hist forec Mt'!G606*'city lvl hist forec Mt'!$E606</f>
        <v>0.69776845385322284</v>
      </c>
      <c r="H606" s="10">
        <f>'prov lvl hist forec Mt'!H606*'city lvl hist forec Mt'!$E606</f>
        <v>0.84460827975795072</v>
      </c>
      <c r="I606" s="10">
        <f>'prov lvl hist forec Mt'!I606*'city lvl hist forec Mt'!$E606</f>
        <v>0.76070776456529909</v>
      </c>
      <c r="J606" s="10">
        <f>'prov lvl hist forec Mt'!J606*'city lvl hist forec Mt'!$E606</f>
        <v>0.84595516817362737</v>
      </c>
      <c r="K606" s="10">
        <f>'prov lvl hist forec Mt'!K606*'city lvl hist forec Mt'!$E606</f>
        <v>0.8669580886114282</v>
      </c>
      <c r="L606" s="10">
        <f>'prov lvl hist forec Mt'!L606*'city lvl hist forec Mt'!$E606</f>
        <v>0.88848245827433292</v>
      </c>
      <c r="M606" s="10">
        <f>'prov lvl hist forec Mt'!M606*'city lvl hist forec Mt'!$E606</f>
        <v>0.91054122342356092</v>
      </c>
      <c r="N606" s="10">
        <f>'prov lvl hist forec Mt'!N606*'city lvl hist forec Mt'!$E606</f>
        <v>0.93314765174314995</v>
      </c>
      <c r="O606" s="10">
        <f>'prov lvl hist forec Mt'!O606*'city lvl hist forec Mt'!$E606</f>
        <v>0.9563153403200696</v>
      </c>
      <c r="P606" s="10">
        <f>'prov lvl hist forec Mt'!P606*'city lvl hist forec Mt'!$E606</f>
        <v>0.98005822382245944</v>
      </c>
      <c r="Q606" s="10">
        <f>'prov lvl hist forec Mt'!Q606*'city lvl hist forec Mt'!$E606</f>
        <v>1.0043905828809139</v>
      </c>
      <c r="R606" s="10">
        <f>'prov lvl hist forec Mt'!R606*'city lvl hist forec Mt'!$E606</f>
        <v>1.0293270526778509</v>
      </c>
      <c r="S606" s="10">
        <f>'prov lvl hist forec Mt'!S606*'city lvl hist forec Mt'!$E606</f>
        <v>1.0548826317501356</v>
      </c>
      <c r="T606" s="10">
        <f>'prov lvl hist forec Mt'!T606*'city lvl hist forec Mt'!$E606</f>
        <v>1.0810726910102488</v>
      </c>
      <c r="U606" s="10">
        <f>'prov lvl hist forec Mt'!U606*'city lvl hist forec Mt'!$E606</f>
        <v>1.1079129829914278</v>
      </c>
    </row>
    <row r="607" spans="1:21" x14ac:dyDescent="0.25">
      <c r="A607" t="s">
        <v>1866</v>
      </c>
      <c r="B607" t="s">
        <v>1867</v>
      </c>
      <c r="C607" t="s">
        <v>1868</v>
      </c>
      <c r="D607" t="s">
        <v>40</v>
      </c>
      <c r="E607" s="5">
        <v>0</v>
      </c>
      <c r="F607" s="10">
        <f>'prov lvl hist forec Mt'!F607*'city lvl hist forec Mt'!$E607</f>
        <v>0</v>
      </c>
      <c r="G607" s="10">
        <f>'prov lvl hist forec Mt'!G607*'city lvl hist forec Mt'!$E607</f>
        <v>0</v>
      </c>
      <c r="H607" s="10">
        <f>'prov lvl hist forec Mt'!H607*'city lvl hist forec Mt'!$E607</f>
        <v>0</v>
      </c>
      <c r="I607" s="10">
        <f>'prov lvl hist forec Mt'!I607*'city lvl hist forec Mt'!$E607</f>
        <v>0</v>
      </c>
      <c r="J607" s="10">
        <f>'prov lvl hist forec Mt'!J607*'city lvl hist forec Mt'!$E607</f>
        <v>0</v>
      </c>
      <c r="K607" s="10">
        <f>'prov lvl hist forec Mt'!K607*'city lvl hist forec Mt'!$E607</f>
        <v>0</v>
      </c>
      <c r="L607" s="10">
        <f>'prov lvl hist forec Mt'!L607*'city lvl hist forec Mt'!$E607</f>
        <v>0</v>
      </c>
      <c r="M607" s="10">
        <f>'prov lvl hist forec Mt'!M607*'city lvl hist forec Mt'!$E607</f>
        <v>0</v>
      </c>
      <c r="N607" s="10">
        <f>'prov lvl hist forec Mt'!N607*'city lvl hist forec Mt'!$E607</f>
        <v>0</v>
      </c>
      <c r="O607" s="10">
        <f>'prov lvl hist forec Mt'!O607*'city lvl hist forec Mt'!$E607</f>
        <v>0</v>
      </c>
      <c r="P607" s="10">
        <f>'prov lvl hist forec Mt'!P607*'city lvl hist forec Mt'!$E607</f>
        <v>0</v>
      </c>
      <c r="Q607" s="10">
        <f>'prov lvl hist forec Mt'!Q607*'city lvl hist forec Mt'!$E607</f>
        <v>0</v>
      </c>
      <c r="R607" s="10">
        <f>'prov lvl hist forec Mt'!R607*'city lvl hist forec Mt'!$E607</f>
        <v>0</v>
      </c>
      <c r="S607" s="10">
        <f>'prov lvl hist forec Mt'!S607*'city lvl hist forec Mt'!$E607</f>
        <v>0</v>
      </c>
      <c r="T607" s="10">
        <f>'prov lvl hist forec Mt'!T607*'city lvl hist forec Mt'!$E607</f>
        <v>0</v>
      </c>
      <c r="U607" s="10">
        <f>'prov lvl hist forec Mt'!U607*'city lvl hist forec Mt'!$E607</f>
        <v>0</v>
      </c>
    </row>
    <row r="608" spans="1:21" x14ac:dyDescent="0.25">
      <c r="A608" t="s">
        <v>1869</v>
      </c>
      <c r="B608" t="s">
        <v>1870</v>
      </c>
      <c r="C608" t="s">
        <v>1871</v>
      </c>
      <c r="D608" t="s">
        <v>47</v>
      </c>
      <c r="E608" s="5">
        <v>0</v>
      </c>
      <c r="F608" s="10">
        <f>'prov lvl hist forec Mt'!F608*'city lvl hist forec Mt'!$E608</f>
        <v>0</v>
      </c>
      <c r="G608" s="10">
        <f>'prov lvl hist forec Mt'!G608*'city lvl hist forec Mt'!$E608</f>
        <v>0</v>
      </c>
      <c r="H608" s="10">
        <f>'prov lvl hist forec Mt'!H608*'city lvl hist forec Mt'!$E608</f>
        <v>0</v>
      </c>
      <c r="I608" s="10">
        <f>'prov lvl hist forec Mt'!I608*'city lvl hist forec Mt'!$E608</f>
        <v>0</v>
      </c>
      <c r="J608" s="10">
        <f>'prov lvl hist forec Mt'!J608*'city lvl hist forec Mt'!$E608</f>
        <v>0</v>
      </c>
      <c r="K608" s="10">
        <f>'prov lvl hist forec Mt'!K608*'city lvl hist forec Mt'!$E608</f>
        <v>0</v>
      </c>
      <c r="L608" s="10">
        <f>'prov lvl hist forec Mt'!L608*'city lvl hist forec Mt'!$E608</f>
        <v>0</v>
      </c>
      <c r="M608" s="10">
        <f>'prov lvl hist forec Mt'!M608*'city lvl hist forec Mt'!$E608</f>
        <v>0</v>
      </c>
      <c r="N608" s="10">
        <f>'prov lvl hist forec Mt'!N608*'city lvl hist forec Mt'!$E608</f>
        <v>0</v>
      </c>
      <c r="O608" s="10">
        <f>'prov lvl hist forec Mt'!O608*'city lvl hist forec Mt'!$E608</f>
        <v>0</v>
      </c>
      <c r="P608" s="10">
        <f>'prov lvl hist forec Mt'!P608*'city lvl hist forec Mt'!$E608</f>
        <v>0</v>
      </c>
      <c r="Q608" s="10">
        <f>'prov lvl hist forec Mt'!Q608*'city lvl hist forec Mt'!$E608</f>
        <v>0</v>
      </c>
      <c r="R608" s="10">
        <f>'prov lvl hist forec Mt'!R608*'city lvl hist forec Mt'!$E608</f>
        <v>0</v>
      </c>
      <c r="S608" s="10">
        <f>'prov lvl hist forec Mt'!S608*'city lvl hist forec Mt'!$E608</f>
        <v>0</v>
      </c>
      <c r="T608" s="10">
        <f>'prov lvl hist forec Mt'!T608*'city lvl hist forec Mt'!$E608</f>
        <v>0</v>
      </c>
      <c r="U608" s="10">
        <f>'prov lvl hist forec Mt'!U608*'city lvl hist forec Mt'!$E608</f>
        <v>0</v>
      </c>
    </row>
    <row r="609" spans="1:21" x14ac:dyDescent="0.25">
      <c r="A609" t="s">
        <v>1872</v>
      </c>
      <c r="B609" t="s">
        <v>1873</v>
      </c>
      <c r="C609" t="s">
        <v>1874</v>
      </c>
      <c r="D609" t="s">
        <v>46</v>
      </c>
      <c r="E609" s="5">
        <v>0.10859723691407873</v>
      </c>
      <c r="F609" s="10">
        <f>'prov lvl hist forec Mt'!F609*'city lvl hist forec Mt'!$E609</f>
        <v>2.6620211520782182</v>
      </c>
      <c r="G609" s="10">
        <f>'prov lvl hist forec Mt'!G609*'city lvl hist forec Mt'!$E609</f>
        <v>2.6648019309376698</v>
      </c>
      <c r="H609" s="10">
        <f>'prov lvl hist forec Mt'!H609*'city lvl hist forec Mt'!$E609</f>
        <v>2.5987104463827366</v>
      </c>
      <c r="I609" s="10">
        <f>'prov lvl hist forec Mt'!I609*'city lvl hist forec Mt'!$E609</f>
        <v>2.8217719130239427</v>
      </c>
      <c r="J609" s="10">
        <f>'prov lvl hist forec Mt'!J609*'city lvl hist forec Mt'!$E609</f>
        <v>3.1379889156171226</v>
      </c>
      <c r="K609" s="10">
        <f>'prov lvl hist forec Mt'!K609*'city lvl hist forec Mt'!$E609</f>
        <v>3.215897218573291</v>
      </c>
      <c r="L609" s="10">
        <f>'prov lvl hist forec Mt'!L609*'city lvl hist forec Mt'!$E609</f>
        <v>3.2957397870201066</v>
      </c>
      <c r="M609" s="10">
        <f>'prov lvl hist forec Mt'!M609*'city lvl hist forec Mt'!$E609</f>
        <v>3.3775646438620144</v>
      </c>
      <c r="N609" s="10">
        <f>'prov lvl hist forec Mt'!N609*'city lvl hist forec Mt'!$E609</f>
        <v>3.4614210042903295</v>
      </c>
      <c r="O609" s="10">
        <f>'prov lvl hist forec Mt'!O609*'city lvl hist forec Mt'!$E609</f>
        <v>3.5473593053846986</v>
      </c>
      <c r="P609" s="10">
        <f>'prov lvl hist forec Mt'!P609*'city lvl hist forec Mt'!$E609</f>
        <v>3.6354312364494854</v>
      </c>
      <c r="Q609" s="10">
        <f>'prov lvl hist forec Mt'!Q609*'city lvl hist forec Mt'!$E609</f>
        <v>3.7256897701033322</v>
      </c>
      <c r="R609" s="10">
        <f>'prov lvl hist forec Mt'!R609*'city lvl hist forec Mt'!$E609</f>
        <v>3.8181891941405985</v>
      </c>
      <c r="S609" s="10">
        <f>'prov lvl hist forec Mt'!S609*'city lvl hist forec Mt'!$E609</f>
        <v>3.9129851441838372</v>
      </c>
      <c r="T609" s="10">
        <f>'prov lvl hist forec Mt'!T609*'city lvl hist forec Mt'!$E609</f>
        <v>4.0101346371469475</v>
      </c>
      <c r="U609" s="10">
        <f>'prov lvl hist forec Mt'!U609*'city lvl hist forec Mt'!$E609</f>
        <v>4.1096961055291352</v>
      </c>
    </row>
    <row r="610" spans="1:21" x14ac:dyDescent="0.25">
      <c r="A610" t="s">
        <v>1875</v>
      </c>
      <c r="B610" t="s">
        <v>1876</v>
      </c>
      <c r="C610" t="s">
        <v>1877</v>
      </c>
      <c r="D610" t="s">
        <v>54</v>
      </c>
      <c r="E610" s="5">
        <v>5.8918343682805095E-2</v>
      </c>
      <c r="F610" s="10">
        <f>'prov lvl hist forec Mt'!F610*'city lvl hist forec Mt'!$E610</f>
        <v>0.77617201712268802</v>
      </c>
      <c r="G610" s="10">
        <f>'prov lvl hist forec Mt'!G610*'city lvl hist forec Mt'!$E610</f>
        <v>0.65677785040592729</v>
      </c>
      <c r="H610" s="10">
        <f>'prov lvl hist forec Mt'!H610*'city lvl hist forec Mt'!$E610</f>
        <v>0.74169273099244781</v>
      </c>
      <c r="I610" s="10">
        <f>'prov lvl hist forec Mt'!I610*'city lvl hist forec Mt'!$E610</f>
        <v>0.67801889870108978</v>
      </c>
      <c r="J610" s="10">
        <f>'prov lvl hist forec Mt'!J610*'city lvl hist forec Mt'!$E610</f>
        <v>0.75399991717363701</v>
      </c>
      <c r="K610" s="10">
        <f>'prov lvl hist forec Mt'!K610*'city lvl hist forec Mt'!$E610</f>
        <v>0.77271982204128609</v>
      </c>
      <c r="L610" s="10">
        <f>'prov lvl hist forec Mt'!L610*'city lvl hist forec Mt'!$E610</f>
        <v>0.79190449464998147</v>
      </c>
      <c r="M610" s="10">
        <f>'prov lvl hist forec Mt'!M610*'city lvl hist forec Mt'!$E610</f>
        <v>0.81156547400350787</v>
      </c>
      <c r="N610" s="10">
        <f>'prov lvl hist forec Mt'!N610*'city lvl hist forec Mt'!$E610</f>
        <v>0.83171458558983669</v>
      </c>
      <c r="O610" s="10">
        <f>'prov lvl hist forec Mt'!O610*'city lvl hist forec Mt'!$E610</f>
        <v>0.85236394849380159</v>
      </c>
      <c r="P610" s="10">
        <f>'prov lvl hist forec Mt'!P610*'city lvl hist forec Mt'!$E610</f>
        <v>0.87352598268636394</v>
      </c>
      <c r="Q610" s="10">
        <f>'prov lvl hist forec Mt'!Q610*'city lvl hist forec Mt'!$E610</f>
        <v>0.89521341649485187</v>
      </c>
      <c r="R610" s="10">
        <f>'prov lvl hist forec Mt'!R610*'city lvl hist forec Mt'!$E610</f>
        <v>0.91743929425866544</v>
      </c>
      <c r="S610" s="10">
        <f>'prov lvl hist forec Mt'!S610*'city lvl hist forec Mt'!$E610</f>
        <v>0.94021698417505617</v>
      </c>
      <c r="T610" s="10">
        <f>'prov lvl hist forec Mt'!T610*'city lvl hist forec Mt'!$E610</f>
        <v>0.96356018633969487</v>
      </c>
      <c r="U610" s="10">
        <f>'prov lvl hist forec Mt'!U610*'city lvl hist forec Mt'!$E610</f>
        <v>0.9874829409868674</v>
      </c>
    </row>
    <row r="611" spans="1:21" x14ac:dyDescent="0.25">
      <c r="A611" t="s">
        <v>1878</v>
      </c>
      <c r="B611" t="s">
        <v>1879</v>
      </c>
      <c r="C611" t="s">
        <v>1880</v>
      </c>
      <c r="D611" t="s">
        <v>48</v>
      </c>
      <c r="E611" s="5">
        <v>0.10533618657680537</v>
      </c>
      <c r="F611" s="10">
        <f>'prov lvl hist forec Mt'!F611*'city lvl hist forec Mt'!$E611</f>
        <v>1.6920635415570495</v>
      </c>
      <c r="G611" s="10">
        <f>'prov lvl hist forec Mt'!G611*'city lvl hist forec Mt'!$E611</f>
        <v>1.6555892310596143</v>
      </c>
      <c r="H611" s="10">
        <f>'prov lvl hist forec Mt'!H611*'city lvl hist forec Mt'!$E611</f>
        <v>1.705882524176366</v>
      </c>
      <c r="I611" s="10">
        <f>'prov lvl hist forec Mt'!I611*'city lvl hist forec Mt'!$E611</f>
        <v>1.4566966283936358</v>
      </c>
      <c r="J611" s="10">
        <f>'prov lvl hist forec Mt'!J611*'city lvl hist forec Mt'!$E611</f>
        <v>1.6199388236228707</v>
      </c>
      <c r="K611" s="10">
        <f>'prov lvl hist forec Mt'!K611*'city lvl hist forec Mt'!$E611</f>
        <v>1.6601577944462425</v>
      </c>
      <c r="L611" s="10">
        <f>'prov lvl hist forec Mt'!L611*'city lvl hist forec Mt'!$E611</f>
        <v>1.7013753002701364</v>
      </c>
      <c r="M611" s="10">
        <f>'prov lvl hist forec Mt'!M611*'city lvl hist forec Mt'!$E611</f>
        <v>1.743616132185096</v>
      </c>
      <c r="N611" s="10">
        <f>'prov lvl hist forec Mt'!N611*'city lvl hist forec Mt'!$E611</f>
        <v>1.7869056967815424</v>
      </c>
      <c r="O611" s="10">
        <f>'prov lvl hist forec Mt'!O611*'city lvl hist forec Mt'!$E611</f>
        <v>1.8312700314310746</v>
      </c>
      <c r="P611" s="10">
        <f>'prov lvl hist forec Mt'!P611*'city lvl hist forec Mt'!$E611</f>
        <v>1.8767358199471655</v>
      </c>
      <c r="Q611" s="10">
        <f>'prov lvl hist forec Mt'!Q611*'city lvl hist forec Mt'!$E611</f>
        <v>1.9233304086346734</v>
      </c>
      <c r="R611" s="10">
        <f>'prov lvl hist forec Mt'!R611*'city lvl hist forec Mt'!$E611</f>
        <v>1.9710818227378215</v>
      </c>
      <c r="S611" s="10">
        <f>'prov lvl hist forec Mt'!S611*'city lvl hist forec Mt'!$E611</f>
        <v>2.0200187832965422</v>
      </c>
      <c r="T611" s="10">
        <f>'prov lvl hist forec Mt'!T611*'city lvl hist forec Mt'!$E611</f>
        <v>2.0701707244213146</v>
      </c>
      <c r="U611" s="10">
        <f>'prov lvl hist forec Mt'!U611*'city lvl hist forec Mt'!$E611</f>
        <v>2.1215678109969023</v>
      </c>
    </row>
    <row r="612" spans="1:21" x14ac:dyDescent="0.25">
      <c r="A612" t="s">
        <v>1881</v>
      </c>
      <c r="B612" t="s">
        <v>1882</v>
      </c>
      <c r="C612" t="s">
        <v>1883</v>
      </c>
      <c r="D612" t="s">
        <v>48</v>
      </c>
      <c r="E612" s="5">
        <v>0</v>
      </c>
      <c r="F612" s="10">
        <f>'prov lvl hist forec Mt'!F612*'city lvl hist forec Mt'!$E612</f>
        <v>0</v>
      </c>
      <c r="G612" s="10">
        <f>'prov lvl hist forec Mt'!G612*'city lvl hist forec Mt'!$E612</f>
        <v>0</v>
      </c>
      <c r="H612" s="10">
        <f>'prov lvl hist forec Mt'!H612*'city lvl hist forec Mt'!$E612</f>
        <v>0</v>
      </c>
      <c r="I612" s="10">
        <f>'prov lvl hist forec Mt'!I612*'city lvl hist forec Mt'!$E612</f>
        <v>0</v>
      </c>
      <c r="J612" s="10">
        <f>'prov lvl hist forec Mt'!J612*'city lvl hist forec Mt'!$E612</f>
        <v>0</v>
      </c>
      <c r="K612" s="10">
        <f>'prov lvl hist forec Mt'!K612*'city lvl hist forec Mt'!$E612</f>
        <v>0</v>
      </c>
      <c r="L612" s="10">
        <f>'prov lvl hist forec Mt'!L612*'city lvl hist forec Mt'!$E612</f>
        <v>0</v>
      </c>
      <c r="M612" s="10">
        <f>'prov lvl hist forec Mt'!M612*'city lvl hist forec Mt'!$E612</f>
        <v>0</v>
      </c>
      <c r="N612" s="10">
        <f>'prov lvl hist forec Mt'!N612*'city lvl hist forec Mt'!$E612</f>
        <v>0</v>
      </c>
      <c r="O612" s="10">
        <f>'prov lvl hist forec Mt'!O612*'city lvl hist forec Mt'!$E612</f>
        <v>0</v>
      </c>
      <c r="P612" s="10">
        <f>'prov lvl hist forec Mt'!P612*'city lvl hist forec Mt'!$E612</f>
        <v>0</v>
      </c>
      <c r="Q612" s="10">
        <f>'prov lvl hist forec Mt'!Q612*'city lvl hist forec Mt'!$E612</f>
        <v>0</v>
      </c>
      <c r="R612" s="10">
        <f>'prov lvl hist forec Mt'!R612*'city lvl hist forec Mt'!$E612</f>
        <v>0</v>
      </c>
      <c r="S612" s="10">
        <f>'prov lvl hist forec Mt'!S612*'city lvl hist forec Mt'!$E612</f>
        <v>0</v>
      </c>
      <c r="T612" s="10">
        <f>'prov lvl hist forec Mt'!T612*'city lvl hist forec Mt'!$E612</f>
        <v>0</v>
      </c>
      <c r="U612" s="10">
        <f>'prov lvl hist forec Mt'!U612*'city lvl hist forec Mt'!$E612</f>
        <v>0</v>
      </c>
    </row>
    <row r="613" spans="1:21" x14ac:dyDescent="0.25">
      <c r="A613" t="s">
        <v>1884</v>
      </c>
      <c r="B613" t="s">
        <v>1885</v>
      </c>
      <c r="C613" t="s">
        <v>1886</v>
      </c>
      <c r="D613" t="s">
        <v>63</v>
      </c>
      <c r="E613" s="5">
        <v>2.1180185408925259E-2</v>
      </c>
      <c r="F613" s="10">
        <f>'prov lvl hist forec Mt'!F613*'city lvl hist forec Mt'!$E613</f>
        <v>0</v>
      </c>
      <c r="G613" s="10">
        <f>'prov lvl hist forec Mt'!G613*'city lvl hist forec Mt'!$E613</f>
        <v>0</v>
      </c>
      <c r="H613" s="10">
        <f>'prov lvl hist forec Mt'!H613*'city lvl hist forec Mt'!$E613</f>
        <v>0</v>
      </c>
      <c r="I613" s="10">
        <f>'prov lvl hist forec Mt'!I613*'city lvl hist forec Mt'!$E613</f>
        <v>0</v>
      </c>
      <c r="J613" s="10">
        <f>'prov lvl hist forec Mt'!J613*'city lvl hist forec Mt'!$E613</f>
        <v>0</v>
      </c>
      <c r="K613" s="10">
        <f>'prov lvl hist forec Mt'!K613*'city lvl hist forec Mt'!$E613</f>
        <v>0</v>
      </c>
      <c r="L613" s="10">
        <f>'prov lvl hist forec Mt'!L613*'city lvl hist forec Mt'!$E613</f>
        <v>0</v>
      </c>
      <c r="M613" s="10">
        <f>'prov lvl hist forec Mt'!M613*'city lvl hist forec Mt'!$E613</f>
        <v>0</v>
      </c>
      <c r="N613" s="10">
        <f>'prov lvl hist forec Mt'!N613*'city lvl hist forec Mt'!$E613</f>
        <v>0</v>
      </c>
      <c r="O613" s="10">
        <f>'prov lvl hist forec Mt'!O613*'city lvl hist forec Mt'!$E613</f>
        <v>0</v>
      </c>
      <c r="P613" s="10">
        <f>'prov lvl hist forec Mt'!P613*'city lvl hist forec Mt'!$E613</f>
        <v>0</v>
      </c>
      <c r="Q613" s="10">
        <f>'prov lvl hist forec Mt'!Q613*'city lvl hist forec Mt'!$E613</f>
        <v>0</v>
      </c>
      <c r="R613" s="10">
        <f>'prov lvl hist forec Mt'!R613*'city lvl hist forec Mt'!$E613</f>
        <v>0</v>
      </c>
      <c r="S613" s="10">
        <f>'prov lvl hist forec Mt'!S613*'city lvl hist forec Mt'!$E613</f>
        <v>0</v>
      </c>
      <c r="T613" s="10">
        <f>'prov lvl hist forec Mt'!T613*'city lvl hist forec Mt'!$E613</f>
        <v>0</v>
      </c>
      <c r="U613" s="10">
        <f>'prov lvl hist forec Mt'!U613*'city lvl hist forec Mt'!$E613</f>
        <v>0</v>
      </c>
    </row>
    <row r="614" spans="1:21" x14ac:dyDescent="0.25">
      <c r="A614" t="s">
        <v>1887</v>
      </c>
      <c r="B614" t="s">
        <v>1885</v>
      </c>
      <c r="C614" t="s">
        <v>1888</v>
      </c>
      <c r="D614" t="s">
        <v>45</v>
      </c>
      <c r="E614" s="5">
        <v>9.7357407133719272E-3</v>
      </c>
      <c r="F614" s="10">
        <f>'prov lvl hist forec Mt'!F614*'city lvl hist forec Mt'!$E614</f>
        <v>3.4320139849922889E-3</v>
      </c>
      <c r="G614" s="10">
        <f>'prov lvl hist forec Mt'!G614*'city lvl hist forec Mt'!$E614</f>
        <v>0</v>
      </c>
      <c r="H614" s="10">
        <f>'prov lvl hist forec Mt'!H614*'city lvl hist forec Mt'!$E614</f>
        <v>0</v>
      </c>
      <c r="I614" s="10">
        <f>'prov lvl hist forec Mt'!I614*'city lvl hist forec Mt'!$E614</f>
        <v>0</v>
      </c>
      <c r="J614" s="10">
        <f>'prov lvl hist forec Mt'!J614*'city lvl hist forec Mt'!$E614</f>
        <v>0</v>
      </c>
      <c r="K614" s="10">
        <f>'prov lvl hist forec Mt'!K614*'city lvl hist forec Mt'!$E614</f>
        <v>0</v>
      </c>
      <c r="L614" s="10">
        <f>'prov lvl hist forec Mt'!L614*'city lvl hist forec Mt'!$E614</f>
        <v>0</v>
      </c>
      <c r="M614" s="10">
        <f>'prov lvl hist forec Mt'!M614*'city lvl hist forec Mt'!$E614</f>
        <v>0</v>
      </c>
      <c r="N614" s="10">
        <f>'prov lvl hist forec Mt'!N614*'city lvl hist forec Mt'!$E614</f>
        <v>0</v>
      </c>
      <c r="O614" s="10">
        <f>'prov lvl hist forec Mt'!O614*'city lvl hist forec Mt'!$E614</f>
        <v>0</v>
      </c>
      <c r="P614" s="10">
        <f>'prov lvl hist forec Mt'!P614*'city lvl hist forec Mt'!$E614</f>
        <v>0</v>
      </c>
      <c r="Q614" s="10">
        <f>'prov lvl hist forec Mt'!Q614*'city lvl hist forec Mt'!$E614</f>
        <v>0</v>
      </c>
      <c r="R614" s="10">
        <f>'prov lvl hist forec Mt'!R614*'city lvl hist forec Mt'!$E614</f>
        <v>0</v>
      </c>
      <c r="S614" s="10">
        <f>'prov lvl hist forec Mt'!S614*'city lvl hist forec Mt'!$E614</f>
        <v>0</v>
      </c>
      <c r="T614" s="10">
        <f>'prov lvl hist forec Mt'!T614*'city lvl hist forec Mt'!$E614</f>
        <v>0</v>
      </c>
      <c r="U614" s="10">
        <f>'prov lvl hist forec Mt'!U614*'city lvl hist forec Mt'!$E614</f>
        <v>0</v>
      </c>
    </row>
    <row r="615" spans="1:21" x14ac:dyDescent="0.25">
      <c r="A615" t="s">
        <v>1889</v>
      </c>
      <c r="B615" t="s">
        <v>1890</v>
      </c>
      <c r="C615" t="s">
        <v>1891</v>
      </c>
      <c r="D615" t="s">
        <v>48</v>
      </c>
      <c r="E615" s="5">
        <v>0</v>
      </c>
      <c r="F615" s="10">
        <f>'prov lvl hist forec Mt'!F615*'city lvl hist forec Mt'!$E615</f>
        <v>0</v>
      </c>
      <c r="G615" s="10">
        <f>'prov lvl hist forec Mt'!G615*'city lvl hist forec Mt'!$E615</f>
        <v>0</v>
      </c>
      <c r="H615" s="10">
        <f>'prov lvl hist forec Mt'!H615*'city lvl hist forec Mt'!$E615</f>
        <v>0</v>
      </c>
      <c r="I615" s="10">
        <f>'prov lvl hist forec Mt'!I615*'city lvl hist forec Mt'!$E615</f>
        <v>0</v>
      </c>
      <c r="J615" s="10">
        <f>'prov lvl hist forec Mt'!J615*'city lvl hist forec Mt'!$E615</f>
        <v>0</v>
      </c>
      <c r="K615" s="10">
        <f>'prov lvl hist forec Mt'!K615*'city lvl hist forec Mt'!$E615</f>
        <v>0</v>
      </c>
      <c r="L615" s="10">
        <f>'prov lvl hist forec Mt'!L615*'city lvl hist forec Mt'!$E615</f>
        <v>0</v>
      </c>
      <c r="M615" s="10">
        <f>'prov lvl hist forec Mt'!M615*'city lvl hist forec Mt'!$E615</f>
        <v>0</v>
      </c>
      <c r="N615" s="10">
        <f>'prov lvl hist forec Mt'!N615*'city lvl hist forec Mt'!$E615</f>
        <v>0</v>
      </c>
      <c r="O615" s="10">
        <f>'prov lvl hist forec Mt'!O615*'city lvl hist forec Mt'!$E615</f>
        <v>0</v>
      </c>
      <c r="P615" s="10">
        <f>'prov lvl hist forec Mt'!P615*'city lvl hist forec Mt'!$E615</f>
        <v>0</v>
      </c>
      <c r="Q615" s="10">
        <f>'prov lvl hist forec Mt'!Q615*'city lvl hist forec Mt'!$E615</f>
        <v>0</v>
      </c>
      <c r="R615" s="10">
        <f>'prov lvl hist forec Mt'!R615*'city lvl hist forec Mt'!$E615</f>
        <v>0</v>
      </c>
      <c r="S615" s="10">
        <f>'prov lvl hist forec Mt'!S615*'city lvl hist forec Mt'!$E615</f>
        <v>0</v>
      </c>
      <c r="T615" s="10">
        <f>'prov lvl hist forec Mt'!T615*'city lvl hist forec Mt'!$E615</f>
        <v>0</v>
      </c>
      <c r="U615" s="10">
        <f>'prov lvl hist forec Mt'!U615*'city lvl hist forec Mt'!$E615</f>
        <v>0</v>
      </c>
    </row>
    <row r="616" spans="1:21" x14ac:dyDescent="0.25">
      <c r="A616" t="s">
        <v>1892</v>
      </c>
      <c r="B616" t="s">
        <v>1893</v>
      </c>
      <c r="C616" t="s">
        <v>1894</v>
      </c>
      <c r="D616" t="s">
        <v>47</v>
      </c>
      <c r="E616" s="5">
        <v>0</v>
      </c>
      <c r="F616" s="10">
        <f>'prov lvl hist forec Mt'!F616*'city lvl hist forec Mt'!$E616</f>
        <v>0</v>
      </c>
      <c r="G616" s="10">
        <f>'prov lvl hist forec Mt'!G616*'city lvl hist forec Mt'!$E616</f>
        <v>0</v>
      </c>
      <c r="H616" s="10">
        <f>'prov lvl hist forec Mt'!H616*'city lvl hist forec Mt'!$E616</f>
        <v>0</v>
      </c>
      <c r="I616" s="10">
        <f>'prov lvl hist forec Mt'!I616*'city lvl hist forec Mt'!$E616</f>
        <v>0</v>
      </c>
      <c r="J616" s="10">
        <f>'prov lvl hist forec Mt'!J616*'city lvl hist forec Mt'!$E616</f>
        <v>0</v>
      </c>
      <c r="K616" s="10">
        <f>'prov lvl hist forec Mt'!K616*'city lvl hist forec Mt'!$E616</f>
        <v>0</v>
      </c>
      <c r="L616" s="10">
        <f>'prov lvl hist forec Mt'!L616*'city lvl hist forec Mt'!$E616</f>
        <v>0</v>
      </c>
      <c r="M616" s="10">
        <f>'prov lvl hist forec Mt'!M616*'city lvl hist forec Mt'!$E616</f>
        <v>0</v>
      </c>
      <c r="N616" s="10">
        <f>'prov lvl hist forec Mt'!N616*'city lvl hist forec Mt'!$E616</f>
        <v>0</v>
      </c>
      <c r="O616" s="10">
        <f>'prov lvl hist forec Mt'!O616*'city lvl hist forec Mt'!$E616</f>
        <v>0</v>
      </c>
      <c r="P616" s="10">
        <f>'prov lvl hist forec Mt'!P616*'city lvl hist forec Mt'!$E616</f>
        <v>0</v>
      </c>
      <c r="Q616" s="10">
        <f>'prov lvl hist forec Mt'!Q616*'city lvl hist forec Mt'!$E616</f>
        <v>0</v>
      </c>
      <c r="R616" s="10">
        <f>'prov lvl hist forec Mt'!R616*'city lvl hist forec Mt'!$E616</f>
        <v>0</v>
      </c>
      <c r="S616" s="10">
        <f>'prov lvl hist forec Mt'!S616*'city lvl hist forec Mt'!$E616</f>
        <v>0</v>
      </c>
      <c r="T616" s="10">
        <f>'prov lvl hist forec Mt'!T616*'city lvl hist forec Mt'!$E616</f>
        <v>0</v>
      </c>
      <c r="U616" s="10">
        <f>'prov lvl hist forec Mt'!U616*'city lvl hist forec Mt'!$E616</f>
        <v>0</v>
      </c>
    </row>
    <row r="617" spans="1:21" x14ac:dyDescent="0.25">
      <c r="A617" t="s">
        <v>1895</v>
      </c>
      <c r="B617" t="s">
        <v>1896</v>
      </c>
      <c r="C617" t="s">
        <v>1897</v>
      </c>
      <c r="D617" t="s">
        <v>59</v>
      </c>
      <c r="E617" s="5">
        <v>0</v>
      </c>
      <c r="F617" s="10">
        <f>'prov lvl hist forec Mt'!F617*'city lvl hist forec Mt'!$E617</f>
        <v>0</v>
      </c>
      <c r="G617" s="10">
        <f>'prov lvl hist forec Mt'!G617*'city lvl hist forec Mt'!$E617</f>
        <v>0</v>
      </c>
      <c r="H617" s="10">
        <f>'prov lvl hist forec Mt'!H617*'city lvl hist forec Mt'!$E617</f>
        <v>0</v>
      </c>
      <c r="I617" s="10">
        <f>'prov lvl hist forec Mt'!I617*'city lvl hist forec Mt'!$E617</f>
        <v>0</v>
      </c>
      <c r="J617" s="10">
        <f>'prov lvl hist forec Mt'!J617*'city lvl hist forec Mt'!$E617</f>
        <v>0</v>
      </c>
      <c r="K617" s="10">
        <f>'prov lvl hist forec Mt'!K617*'city lvl hist forec Mt'!$E617</f>
        <v>0</v>
      </c>
      <c r="L617" s="10">
        <f>'prov lvl hist forec Mt'!L617*'city lvl hist forec Mt'!$E617</f>
        <v>0</v>
      </c>
      <c r="M617" s="10">
        <f>'prov lvl hist forec Mt'!M617*'city lvl hist forec Mt'!$E617</f>
        <v>0</v>
      </c>
      <c r="N617" s="10">
        <f>'prov lvl hist forec Mt'!N617*'city lvl hist forec Mt'!$E617</f>
        <v>0</v>
      </c>
      <c r="O617" s="10">
        <f>'prov lvl hist forec Mt'!O617*'city lvl hist forec Mt'!$E617</f>
        <v>0</v>
      </c>
      <c r="P617" s="10">
        <f>'prov lvl hist forec Mt'!P617*'city lvl hist forec Mt'!$E617</f>
        <v>0</v>
      </c>
      <c r="Q617" s="10">
        <f>'prov lvl hist forec Mt'!Q617*'city lvl hist forec Mt'!$E617</f>
        <v>0</v>
      </c>
      <c r="R617" s="10">
        <f>'prov lvl hist forec Mt'!R617*'city lvl hist forec Mt'!$E617</f>
        <v>0</v>
      </c>
      <c r="S617" s="10">
        <f>'prov lvl hist forec Mt'!S617*'city lvl hist forec Mt'!$E617</f>
        <v>0</v>
      </c>
      <c r="T617" s="10">
        <f>'prov lvl hist forec Mt'!T617*'city lvl hist forec Mt'!$E617</f>
        <v>0</v>
      </c>
      <c r="U617" s="10">
        <f>'prov lvl hist forec Mt'!U617*'city lvl hist forec Mt'!$E617</f>
        <v>0</v>
      </c>
    </row>
    <row r="618" spans="1:21" x14ac:dyDescent="0.25">
      <c r="A618" t="s">
        <v>1898</v>
      </c>
      <c r="B618" t="s">
        <v>1899</v>
      </c>
      <c r="C618" t="s">
        <v>1900</v>
      </c>
      <c r="D618" t="s">
        <v>48</v>
      </c>
      <c r="E618" s="5">
        <v>0</v>
      </c>
      <c r="F618" s="10">
        <f>'prov lvl hist forec Mt'!F618*'city lvl hist forec Mt'!$E618</f>
        <v>0</v>
      </c>
      <c r="G618" s="10">
        <f>'prov lvl hist forec Mt'!G618*'city lvl hist forec Mt'!$E618</f>
        <v>0</v>
      </c>
      <c r="H618" s="10">
        <f>'prov lvl hist forec Mt'!H618*'city lvl hist forec Mt'!$E618</f>
        <v>0</v>
      </c>
      <c r="I618" s="10">
        <f>'prov lvl hist forec Mt'!I618*'city lvl hist forec Mt'!$E618</f>
        <v>0</v>
      </c>
      <c r="J618" s="10">
        <f>'prov lvl hist forec Mt'!J618*'city lvl hist forec Mt'!$E618</f>
        <v>0</v>
      </c>
      <c r="K618" s="10">
        <f>'prov lvl hist forec Mt'!K618*'city lvl hist forec Mt'!$E618</f>
        <v>0</v>
      </c>
      <c r="L618" s="10">
        <f>'prov lvl hist forec Mt'!L618*'city lvl hist forec Mt'!$E618</f>
        <v>0</v>
      </c>
      <c r="M618" s="10">
        <f>'prov lvl hist forec Mt'!M618*'city lvl hist forec Mt'!$E618</f>
        <v>0</v>
      </c>
      <c r="N618" s="10">
        <f>'prov lvl hist forec Mt'!N618*'city lvl hist forec Mt'!$E618</f>
        <v>0</v>
      </c>
      <c r="O618" s="10">
        <f>'prov lvl hist forec Mt'!O618*'city lvl hist forec Mt'!$E618</f>
        <v>0</v>
      </c>
      <c r="P618" s="10">
        <f>'prov lvl hist forec Mt'!P618*'city lvl hist forec Mt'!$E618</f>
        <v>0</v>
      </c>
      <c r="Q618" s="10">
        <f>'prov lvl hist forec Mt'!Q618*'city lvl hist forec Mt'!$E618</f>
        <v>0</v>
      </c>
      <c r="R618" s="10">
        <f>'prov lvl hist forec Mt'!R618*'city lvl hist forec Mt'!$E618</f>
        <v>0</v>
      </c>
      <c r="S618" s="10">
        <f>'prov lvl hist forec Mt'!S618*'city lvl hist forec Mt'!$E618</f>
        <v>0</v>
      </c>
      <c r="T618" s="10">
        <f>'prov lvl hist forec Mt'!T618*'city lvl hist forec Mt'!$E618</f>
        <v>0</v>
      </c>
      <c r="U618" s="10">
        <f>'prov lvl hist forec Mt'!U618*'city lvl hist forec Mt'!$E618</f>
        <v>0</v>
      </c>
    </row>
    <row r="619" spans="1:21" x14ac:dyDescent="0.25">
      <c r="A619" t="s">
        <v>1901</v>
      </c>
      <c r="B619" t="s">
        <v>1902</v>
      </c>
      <c r="C619" t="s">
        <v>1903</v>
      </c>
      <c r="D619" t="s">
        <v>50</v>
      </c>
      <c r="E619" s="5">
        <v>0</v>
      </c>
      <c r="F619" s="10">
        <f>'prov lvl hist forec Mt'!F619*'city lvl hist forec Mt'!$E619</f>
        <v>0</v>
      </c>
      <c r="G619" s="10">
        <f>'prov lvl hist forec Mt'!G619*'city lvl hist forec Mt'!$E619</f>
        <v>0</v>
      </c>
      <c r="H619" s="10">
        <f>'prov lvl hist forec Mt'!H619*'city lvl hist forec Mt'!$E619</f>
        <v>0</v>
      </c>
      <c r="I619" s="10">
        <f>'prov lvl hist forec Mt'!I619*'city lvl hist forec Mt'!$E619</f>
        <v>0</v>
      </c>
      <c r="J619" s="10">
        <f>'prov lvl hist forec Mt'!J619*'city lvl hist forec Mt'!$E619</f>
        <v>0</v>
      </c>
      <c r="K619" s="10">
        <f>'prov lvl hist forec Mt'!K619*'city lvl hist forec Mt'!$E619</f>
        <v>0</v>
      </c>
      <c r="L619" s="10">
        <f>'prov lvl hist forec Mt'!L619*'city lvl hist forec Mt'!$E619</f>
        <v>0</v>
      </c>
      <c r="M619" s="10">
        <f>'prov lvl hist forec Mt'!M619*'city lvl hist forec Mt'!$E619</f>
        <v>0</v>
      </c>
      <c r="N619" s="10">
        <f>'prov lvl hist forec Mt'!N619*'city lvl hist forec Mt'!$E619</f>
        <v>0</v>
      </c>
      <c r="O619" s="10">
        <f>'prov lvl hist forec Mt'!O619*'city lvl hist forec Mt'!$E619</f>
        <v>0</v>
      </c>
      <c r="P619" s="10">
        <f>'prov lvl hist forec Mt'!P619*'city lvl hist forec Mt'!$E619</f>
        <v>0</v>
      </c>
      <c r="Q619" s="10">
        <f>'prov lvl hist forec Mt'!Q619*'city lvl hist forec Mt'!$E619</f>
        <v>0</v>
      </c>
      <c r="R619" s="10">
        <f>'prov lvl hist forec Mt'!R619*'city lvl hist forec Mt'!$E619</f>
        <v>0</v>
      </c>
      <c r="S619" s="10">
        <f>'prov lvl hist forec Mt'!S619*'city lvl hist forec Mt'!$E619</f>
        <v>0</v>
      </c>
      <c r="T619" s="10">
        <f>'prov lvl hist forec Mt'!T619*'city lvl hist forec Mt'!$E619</f>
        <v>0</v>
      </c>
      <c r="U619" s="10">
        <f>'prov lvl hist forec Mt'!U619*'city lvl hist forec Mt'!$E619</f>
        <v>0</v>
      </c>
    </row>
    <row r="620" spans="1:21" x14ac:dyDescent="0.25">
      <c r="A620" t="s">
        <v>1904</v>
      </c>
      <c r="B620" t="s">
        <v>1905</v>
      </c>
      <c r="C620" t="s">
        <v>1906</v>
      </c>
      <c r="D620" t="s">
        <v>39</v>
      </c>
      <c r="E620" s="5">
        <v>5.3330870631883687E-2</v>
      </c>
      <c r="F620" s="10">
        <f>'prov lvl hist forec Mt'!F620*'city lvl hist forec Mt'!$E620</f>
        <v>0.16375655858479657</v>
      </c>
      <c r="G620" s="10">
        <f>'prov lvl hist forec Mt'!G620*'city lvl hist forec Mt'!$E620</f>
        <v>0.14281537089842139</v>
      </c>
      <c r="H620" s="10">
        <f>'prov lvl hist forec Mt'!H620*'city lvl hist forec Mt'!$E620</f>
        <v>0.14874442308821548</v>
      </c>
      <c r="I620" s="10">
        <f>'prov lvl hist forec Mt'!I620*'city lvl hist forec Mt'!$E620</f>
        <v>9.9411025266097297E-2</v>
      </c>
      <c r="J620" s="10">
        <f>'prov lvl hist forec Mt'!J620*'city lvl hist forec Mt'!$E620</f>
        <v>0.11055135035377329</v>
      </c>
      <c r="K620" s="10">
        <f>'prov lvl hist forec Mt'!K620*'city lvl hist forec Mt'!$E620</f>
        <v>0.11329605988818589</v>
      </c>
      <c r="L620" s="10">
        <f>'prov lvl hist forec Mt'!L620*'city lvl hist forec Mt'!$E620</f>
        <v>0.11610891359636195</v>
      </c>
      <c r="M620" s="10">
        <f>'prov lvl hist forec Mt'!M620*'city lvl hist forec Mt'!$E620</f>
        <v>0.11899160332523823</v>
      </c>
      <c r="N620" s="10">
        <f>'prov lvl hist forec Mt'!N620*'city lvl hist forec Mt'!$E620</f>
        <v>0.12194586292601817</v>
      </c>
      <c r="O620" s="10">
        <f>'prov lvl hist forec Mt'!O620*'city lvl hist forec Mt'!$E620</f>
        <v>0.12497346929703154</v>
      </c>
      <c r="P620" s="10">
        <f>'prov lvl hist forec Mt'!P620*'city lvl hist forec Mt'!$E620</f>
        <v>0.12807624345248511</v>
      </c>
      <c r="Q620" s="10">
        <f>'prov lvl hist forec Mt'!Q620*'city lvl hist forec Mt'!$E620</f>
        <v>0.13125605161774817</v>
      </c>
      <c r="R620" s="10">
        <f>'prov lvl hist forec Mt'!R620*'city lvl hist forec Mt'!$E620</f>
        <v>0.1345148063518308</v>
      </c>
      <c r="S620" s="10">
        <f>'prov lvl hist forec Mt'!S620*'city lvl hist forec Mt'!$E620</f>
        <v>0.13785446769773069</v>
      </c>
      <c r="T620" s="10">
        <f>'prov lvl hist forec Mt'!T620*'city lvl hist forec Mt'!$E620</f>
        <v>0.14127704436134012</v>
      </c>
      <c r="U620" s="10">
        <f>'prov lvl hist forec Mt'!U620*'city lvl hist forec Mt'!$E620</f>
        <v>0.14478459491962206</v>
      </c>
    </row>
    <row r="621" spans="1:21" x14ac:dyDescent="0.25">
      <c r="A621" t="s">
        <v>1907</v>
      </c>
      <c r="B621" t="s">
        <v>1908</v>
      </c>
      <c r="C621" t="s">
        <v>1909</v>
      </c>
      <c r="D621" t="s">
        <v>45</v>
      </c>
      <c r="E621" s="5">
        <v>3.0664678889002712E-2</v>
      </c>
      <c r="F621" s="10">
        <f>'prov lvl hist forec Mt'!F621*'city lvl hist forec Mt'!$E621</f>
        <v>1.0809820217151735E-2</v>
      </c>
      <c r="G621" s="10">
        <f>'prov lvl hist forec Mt'!G621*'city lvl hist forec Mt'!$E621</f>
        <v>0</v>
      </c>
      <c r="H621" s="10">
        <f>'prov lvl hist forec Mt'!H621*'city lvl hist forec Mt'!$E621</f>
        <v>0</v>
      </c>
      <c r="I621" s="10">
        <f>'prov lvl hist forec Mt'!I621*'city lvl hist forec Mt'!$E621</f>
        <v>0</v>
      </c>
      <c r="J621" s="10">
        <f>'prov lvl hist forec Mt'!J621*'city lvl hist forec Mt'!$E621</f>
        <v>0</v>
      </c>
      <c r="K621" s="10">
        <f>'prov lvl hist forec Mt'!K621*'city lvl hist forec Mt'!$E621</f>
        <v>0</v>
      </c>
      <c r="L621" s="10">
        <f>'prov lvl hist forec Mt'!L621*'city lvl hist forec Mt'!$E621</f>
        <v>0</v>
      </c>
      <c r="M621" s="10">
        <f>'prov lvl hist forec Mt'!M621*'city lvl hist forec Mt'!$E621</f>
        <v>0</v>
      </c>
      <c r="N621" s="10">
        <f>'prov lvl hist forec Mt'!N621*'city lvl hist forec Mt'!$E621</f>
        <v>0</v>
      </c>
      <c r="O621" s="10">
        <f>'prov lvl hist forec Mt'!O621*'city lvl hist forec Mt'!$E621</f>
        <v>0</v>
      </c>
      <c r="P621" s="10">
        <f>'prov lvl hist forec Mt'!P621*'city lvl hist forec Mt'!$E621</f>
        <v>0</v>
      </c>
      <c r="Q621" s="10">
        <f>'prov lvl hist forec Mt'!Q621*'city lvl hist forec Mt'!$E621</f>
        <v>0</v>
      </c>
      <c r="R621" s="10">
        <f>'prov lvl hist forec Mt'!R621*'city lvl hist forec Mt'!$E621</f>
        <v>0</v>
      </c>
      <c r="S621" s="10">
        <f>'prov lvl hist forec Mt'!S621*'city lvl hist forec Mt'!$E621</f>
        <v>0</v>
      </c>
      <c r="T621" s="10">
        <f>'prov lvl hist forec Mt'!T621*'city lvl hist forec Mt'!$E621</f>
        <v>0</v>
      </c>
      <c r="U621" s="10">
        <f>'prov lvl hist forec Mt'!U621*'city lvl hist forec Mt'!$E621</f>
        <v>0</v>
      </c>
    </row>
    <row r="622" spans="1:21" x14ac:dyDescent="0.25">
      <c r="A622" t="s">
        <v>1910</v>
      </c>
      <c r="B622" t="s">
        <v>1911</v>
      </c>
      <c r="C622" t="s">
        <v>1912</v>
      </c>
      <c r="D622" t="s">
        <v>60</v>
      </c>
      <c r="E622" s="5">
        <v>0</v>
      </c>
      <c r="F622" s="10">
        <f>'prov lvl hist forec Mt'!F622*'city lvl hist forec Mt'!$E622</f>
        <v>0</v>
      </c>
      <c r="G622" s="10">
        <f>'prov lvl hist forec Mt'!G622*'city lvl hist forec Mt'!$E622</f>
        <v>0</v>
      </c>
      <c r="H622" s="10">
        <f>'prov lvl hist forec Mt'!H622*'city lvl hist forec Mt'!$E622</f>
        <v>0</v>
      </c>
      <c r="I622" s="10">
        <f>'prov lvl hist forec Mt'!I622*'city lvl hist forec Mt'!$E622</f>
        <v>0</v>
      </c>
      <c r="J622" s="10">
        <f>'prov lvl hist forec Mt'!J622*'city lvl hist forec Mt'!$E622</f>
        <v>0</v>
      </c>
      <c r="K622" s="10">
        <f>'prov lvl hist forec Mt'!K622*'city lvl hist forec Mt'!$E622</f>
        <v>0</v>
      </c>
      <c r="L622" s="10">
        <f>'prov lvl hist forec Mt'!L622*'city lvl hist forec Mt'!$E622</f>
        <v>0</v>
      </c>
      <c r="M622" s="10">
        <f>'prov lvl hist forec Mt'!M622*'city lvl hist forec Mt'!$E622</f>
        <v>0</v>
      </c>
      <c r="N622" s="10">
        <f>'prov lvl hist forec Mt'!N622*'city lvl hist forec Mt'!$E622</f>
        <v>0</v>
      </c>
      <c r="O622" s="10">
        <f>'prov lvl hist forec Mt'!O622*'city lvl hist forec Mt'!$E622</f>
        <v>0</v>
      </c>
      <c r="P622" s="10">
        <f>'prov lvl hist forec Mt'!P622*'city lvl hist forec Mt'!$E622</f>
        <v>0</v>
      </c>
      <c r="Q622" s="10">
        <f>'prov lvl hist forec Mt'!Q622*'city lvl hist forec Mt'!$E622</f>
        <v>0</v>
      </c>
      <c r="R622" s="10">
        <f>'prov lvl hist forec Mt'!R622*'city lvl hist forec Mt'!$E622</f>
        <v>0</v>
      </c>
      <c r="S622" s="10">
        <f>'prov lvl hist forec Mt'!S622*'city lvl hist forec Mt'!$E622</f>
        <v>0</v>
      </c>
      <c r="T622" s="10">
        <f>'prov lvl hist forec Mt'!T622*'city lvl hist forec Mt'!$E622</f>
        <v>0</v>
      </c>
      <c r="U622" s="10">
        <f>'prov lvl hist forec Mt'!U622*'city lvl hist forec Mt'!$E622</f>
        <v>0</v>
      </c>
    </row>
    <row r="623" spans="1:21" x14ac:dyDescent="0.25">
      <c r="A623" t="s">
        <v>1913</v>
      </c>
      <c r="B623" t="s">
        <v>1914</v>
      </c>
      <c r="C623" t="s">
        <v>1915</v>
      </c>
      <c r="D623" t="s">
        <v>42</v>
      </c>
      <c r="E623" s="5">
        <v>0</v>
      </c>
      <c r="F623" s="10">
        <f>'prov lvl hist forec Mt'!F623*'city lvl hist forec Mt'!$E623</f>
        <v>0</v>
      </c>
      <c r="G623" s="10">
        <f>'prov lvl hist forec Mt'!G623*'city lvl hist forec Mt'!$E623</f>
        <v>0</v>
      </c>
      <c r="H623" s="10">
        <f>'prov lvl hist forec Mt'!H623*'city lvl hist forec Mt'!$E623</f>
        <v>0</v>
      </c>
      <c r="I623" s="10">
        <f>'prov lvl hist forec Mt'!I623*'city lvl hist forec Mt'!$E623</f>
        <v>0</v>
      </c>
      <c r="J623" s="10">
        <f>'prov lvl hist forec Mt'!J623*'city lvl hist forec Mt'!$E623</f>
        <v>0</v>
      </c>
      <c r="K623" s="10">
        <f>'prov lvl hist forec Mt'!K623*'city lvl hist forec Mt'!$E623</f>
        <v>0</v>
      </c>
      <c r="L623" s="10">
        <f>'prov lvl hist forec Mt'!L623*'city lvl hist forec Mt'!$E623</f>
        <v>0</v>
      </c>
      <c r="M623" s="10">
        <f>'prov lvl hist forec Mt'!M623*'city lvl hist forec Mt'!$E623</f>
        <v>0</v>
      </c>
      <c r="N623" s="10">
        <f>'prov lvl hist forec Mt'!N623*'city lvl hist forec Mt'!$E623</f>
        <v>0</v>
      </c>
      <c r="O623" s="10">
        <f>'prov lvl hist forec Mt'!O623*'city lvl hist forec Mt'!$E623</f>
        <v>0</v>
      </c>
      <c r="P623" s="10">
        <f>'prov lvl hist forec Mt'!P623*'city lvl hist forec Mt'!$E623</f>
        <v>0</v>
      </c>
      <c r="Q623" s="10">
        <f>'prov lvl hist forec Mt'!Q623*'city lvl hist forec Mt'!$E623</f>
        <v>0</v>
      </c>
      <c r="R623" s="10">
        <f>'prov lvl hist forec Mt'!R623*'city lvl hist forec Mt'!$E623</f>
        <v>0</v>
      </c>
      <c r="S623" s="10">
        <f>'prov lvl hist forec Mt'!S623*'city lvl hist forec Mt'!$E623</f>
        <v>0</v>
      </c>
      <c r="T623" s="10">
        <f>'prov lvl hist forec Mt'!T623*'city lvl hist forec Mt'!$E623</f>
        <v>0</v>
      </c>
      <c r="U623" s="10">
        <f>'prov lvl hist forec Mt'!U623*'city lvl hist forec Mt'!$E623</f>
        <v>0</v>
      </c>
    </row>
    <row r="624" spans="1:21" x14ac:dyDescent="0.25">
      <c r="A624" t="s">
        <v>1916</v>
      </c>
      <c r="B624" t="s">
        <v>1917</v>
      </c>
      <c r="C624" t="s">
        <v>1918</v>
      </c>
      <c r="D624" t="s">
        <v>41</v>
      </c>
      <c r="E624" s="5">
        <v>0</v>
      </c>
      <c r="F624" s="10">
        <f>'prov lvl hist forec Mt'!F624*'city lvl hist forec Mt'!$E624</f>
        <v>0</v>
      </c>
      <c r="G624" s="10">
        <f>'prov lvl hist forec Mt'!G624*'city lvl hist forec Mt'!$E624</f>
        <v>0</v>
      </c>
      <c r="H624" s="10">
        <f>'prov lvl hist forec Mt'!H624*'city lvl hist forec Mt'!$E624</f>
        <v>0</v>
      </c>
      <c r="I624" s="10">
        <f>'prov lvl hist forec Mt'!I624*'city lvl hist forec Mt'!$E624</f>
        <v>0</v>
      </c>
      <c r="J624" s="10">
        <f>'prov lvl hist forec Mt'!J624*'city lvl hist forec Mt'!$E624</f>
        <v>0</v>
      </c>
      <c r="K624" s="10">
        <f>'prov lvl hist forec Mt'!K624*'city lvl hist forec Mt'!$E624</f>
        <v>0</v>
      </c>
      <c r="L624" s="10">
        <f>'prov lvl hist forec Mt'!L624*'city lvl hist forec Mt'!$E624</f>
        <v>0</v>
      </c>
      <c r="M624" s="10">
        <f>'prov lvl hist forec Mt'!M624*'city lvl hist forec Mt'!$E624</f>
        <v>0</v>
      </c>
      <c r="N624" s="10">
        <f>'prov lvl hist forec Mt'!N624*'city lvl hist forec Mt'!$E624</f>
        <v>0</v>
      </c>
      <c r="O624" s="10">
        <f>'prov lvl hist forec Mt'!O624*'city lvl hist forec Mt'!$E624</f>
        <v>0</v>
      </c>
      <c r="P624" s="10">
        <f>'prov lvl hist forec Mt'!P624*'city lvl hist forec Mt'!$E624</f>
        <v>0</v>
      </c>
      <c r="Q624" s="10">
        <f>'prov lvl hist forec Mt'!Q624*'city lvl hist forec Mt'!$E624</f>
        <v>0</v>
      </c>
      <c r="R624" s="10">
        <f>'prov lvl hist forec Mt'!R624*'city lvl hist forec Mt'!$E624</f>
        <v>0</v>
      </c>
      <c r="S624" s="10">
        <f>'prov lvl hist forec Mt'!S624*'city lvl hist forec Mt'!$E624</f>
        <v>0</v>
      </c>
      <c r="T624" s="10">
        <f>'prov lvl hist forec Mt'!T624*'city lvl hist forec Mt'!$E624</f>
        <v>0</v>
      </c>
      <c r="U624" s="10">
        <f>'prov lvl hist forec Mt'!U624*'city lvl hist forec Mt'!$E624</f>
        <v>0</v>
      </c>
    </row>
    <row r="625" spans="1:21" x14ac:dyDescent="0.25">
      <c r="A625" t="s">
        <v>1919</v>
      </c>
      <c r="B625" t="s">
        <v>1920</v>
      </c>
      <c r="C625" t="s">
        <v>1921</v>
      </c>
      <c r="D625" t="s">
        <v>49</v>
      </c>
      <c r="E625" s="5">
        <v>4.5043079852969035E-2</v>
      </c>
      <c r="F625" s="10">
        <f>'prov lvl hist forec Mt'!F625*'city lvl hist forec Mt'!$E625</f>
        <v>0.15516685877951983</v>
      </c>
      <c r="G625" s="10">
        <f>'prov lvl hist forec Mt'!G625*'city lvl hist forec Mt'!$E625</f>
        <v>0.10432185004724162</v>
      </c>
      <c r="H625" s="10">
        <f>'prov lvl hist forec Mt'!H625*'city lvl hist forec Mt'!$E625</f>
        <v>9.5779736709428243E-2</v>
      </c>
      <c r="I625" s="10">
        <f>'prov lvl hist forec Mt'!I625*'city lvl hist forec Mt'!$E625</f>
        <v>0.10276351598525467</v>
      </c>
      <c r="J625" s="10">
        <f>'prov lvl hist forec Mt'!J625*'city lvl hist forec Mt'!$E625</f>
        <v>0.11427953216317807</v>
      </c>
      <c r="K625" s="10">
        <f>'prov lvl hist forec Mt'!K625*'city lvl hist forec Mt'!$E625</f>
        <v>0.11711680299264088</v>
      </c>
      <c r="L625" s="10">
        <f>'prov lvl hist forec Mt'!L625*'city lvl hist forec Mt'!$E625</f>
        <v>0.12002451605797342</v>
      </c>
      <c r="M625" s="10">
        <f>'prov lvl hist forec Mt'!M625*'city lvl hist forec Mt'!$E625</f>
        <v>0.12300442026116376</v>
      </c>
      <c r="N625" s="10">
        <f>'prov lvl hist forec Mt'!N625*'city lvl hist forec Mt'!$E625</f>
        <v>0.12605830792499895</v>
      </c>
      <c r="O625" s="10">
        <f>'prov lvl hist forec Mt'!O625*'city lvl hist forec Mt'!$E625</f>
        <v>0.12918801587109327</v>
      </c>
      <c r="P625" s="10">
        <f>'prov lvl hist forec Mt'!P625*'city lvl hist forec Mt'!$E625</f>
        <v>0.13239542652468128</v>
      </c>
      <c r="Q625" s="10">
        <f>'prov lvl hist forec Mt'!Q625*'city lvl hist forec Mt'!$E625</f>
        <v>0.13568246904683998</v>
      </c>
      <c r="R625" s="10">
        <f>'prov lvl hist forec Mt'!R625*'city lvl hist forec Mt'!$E625</f>
        <v>0.13905112049482105</v>
      </c>
      <c r="S625" s="10">
        <f>'prov lvl hist forec Mt'!S625*'city lvl hist forec Mt'!$E625</f>
        <v>0.14250340701119163</v>
      </c>
      <c r="T625" s="10">
        <f>'prov lvl hist forec Mt'!T625*'city lvl hist forec Mt'!$E625</f>
        <v>0.14604140504249785</v>
      </c>
      <c r="U625" s="10">
        <f>'prov lvl hist forec Mt'!U625*'city lvl hist forec Mt'!$E625</f>
        <v>0.14966724258818528</v>
      </c>
    </row>
    <row r="626" spans="1:21" x14ac:dyDescent="0.25">
      <c r="A626" t="s">
        <v>1922</v>
      </c>
      <c r="B626" t="s">
        <v>1923</v>
      </c>
      <c r="C626" t="s">
        <v>1924</v>
      </c>
      <c r="D626" t="s">
        <v>41</v>
      </c>
      <c r="E626" s="5">
        <v>0</v>
      </c>
      <c r="F626" s="10">
        <f>'prov lvl hist forec Mt'!F626*'city lvl hist forec Mt'!$E626</f>
        <v>0</v>
      </c>
      <c r="G626" s="10">
        <f>'prov lvl hist forec Mt'!G626*'city lvl hist forec Mt'!$E626</f>
        <v>0</v>
      </c>
      <c r="H626" s="10">
        <f>'prov lvl hist forec Mt'!H626*'city lvl hist forec Mt'!$E626</f>
        <v>0</v>
      </c>
      <c r="I626" s="10">
        <f>'prov lvl hist forec Mt'!I626*'city lvl hist forec Mt'!$E626</f>
        <v>0</v>
      </c>
      <c r="J626" s="10">
        <f>'prov lvl hist forec Mt'!J626*'city lvl hist forec Mt'!$E626</f>
        <v>0</v>
      </c>
      <c r="K626" s="10">
        <f>'prov lvl hist forec Mt'!K626*'city lvl hist forec Mt'!$E626</f>
        <v>0</v>
      </c>
      <c r="L626" s="10">
        <f>'prov lvl hist forec Mt'!L626*'city lvl hist forec Mt'!$E626</f>
        <v>0</v>
      </c>
      <c r="M626" s="10">
        <f>'prov lvl hist forec Mt'!M626*'city lvl hist forec Mt'!$E626</f>
        <v>0</v>
      </c>
      <c r="N626" s="10">
        <f>'prov lvl hist forec Mt'!N626*'city lvl hist forec Mt'!$E626</f>
        <v>0</v>
      </c>
      <c r="O626" s="10">
        <f>'prov lvl hist forec Mt'!O626*'city lvl hist forec Mt'!$E626</f>
        <v>0</v>
      </c>
      <c r="P626" s="10">
        <f>'prov lvl hist forec Mt'!P626*'city lvl hist forec Mt'!$E626</f>
        <v>0</v>
      </c>
      <c r="Q626" s="10">
        <f>'prov lvl hist forec Mt'!Q626*'city lvl hist forec Mt'!$E626</f>
        <v>0</v>
      </c>
      <c r="R626" s="10">
        <f>'prov lvl hist forec Mt'!R626*'city lvl hist forec Mt'!$E626</f>
        <v>0</v>
      </c>
      <c r="S626" s="10">
        <f>'prov lvl hist forec Mt'!S626*'city lvl hist forec Mt'!$E626</f>
        <v>0</v>
      </c>
      <c r="T626" s="10">
        <f>'prov lvl hist forec Mt'!T626*'city lvl hist forec Mt'!$E626</f>
        <v>0</v>
      </c>
      <c r="U626" s="10">
        <f>'prov lvl hist forec Mt'!U626*'city lvl hist forec Mt'!$E626</f>
        <v>0</v>
      </c>
    </row>
    <row r="627" spans="1:21" x14ac:dyDescent="0.25">
      <c r="A627" t="s">
        <v>1925</v>
      </c>
      <c r="B627" t="s">
        <v>1926</v>
      </c>
      <c r="C627" t="s">
        <v>1927</v>
      </c>
      <c r="D627" t="s">
        <v>44</v>
      </c>
      <c r="E627" s="5">
        <v>0</v>
      </c>
      <c r="F627" s="10">
        <f>'prov lvl hist forec Mt'!F627*'city lvl hist forec Mt'!$E627</f>
        <v>0</v>
      </c>
      <c r="G627" s="10">
        <f>'prov lvl hist forec Mt'!G627*'city lvl hist forec Mt'!$E627</f>
        <v>0</v>
      </c>
      <c r="H627" s="10">
        <f>'prov lvl hist forec Mt'!H627*'city lvl hist forec Mt'!$E627</f>
        <v>0</v>
      </c>
      <c r="I627" s="10">
        <f>'prov lvl hist forec Mt'!I627*'city lvl hist forec Mt'!$E627</f>
        <v>0</v>
      </c>
      <c r="J627" s="10">
        <f>'prov lvl hist forec Mt'!J627*'city lvl hist forec Mt'!$E627</f>
        <v>0</v>
      </c>
      <c r="K627" s="10">
        <f>'prov lvl hist forec Mt'!K627*'city lvl hist forec Mt'!$E627</f>
        <v>0</v>
      </c>
      <c r="L627" s="10">
        <f>'prov lvl hist forec Mt'!L627*'city lvl hist forec Mt'!$E627</f>
        <v>0</v>
      </c>
      <c r="M627" s="10">
        <f>'prov lvl hist forec Mt'!M627*'city lvl hist forec Mt'!$E627</f>
        <v>0</v>
      </c>
      <c r="N627" s="10">
        <f>'prov lvl hist forec Mt'!N627*'city lvl hist forec Mt'!$E627</f>
        <v>0</v>
      </c>
      <c r="O627" s="10">
        <f>'prov lvl hist forec Mt'!O627*'city lvl hist forec Mt'!$E627</f>
        <v>0</v>
      </c>
      <c r="P627" s="10">
        <f>'prov lvl hist forec Mt'!P627*'city lvl hist forec Mt'!$E627</f>
        <v>0</v>
      </c>
      <c r="Q627" s="10">
        <f>'prov lvl hist forec Mt'!Q627*'city lvl hist forec Mt'!$E627</f>
        <v>0</v>
      </c>
      <c r="R627" s="10">
        <f>'prov lvl hist forec Mt'!R627*'city lvl hist forec Mt'!$E627</f>
        <v>0</v>
      </c>
      <c r="S627" s="10">
        <f>'prov lvl hist forec Mt'!S627*'city lvl hist forec Mt'!$E627</f>
        <v>0</v>
      </c>
      <c r="T627" s="10">
        <f>'prov lvl hist forec Mt'!T627*'city lvl hist forec Mt'!$E627</f>
        <v>0</v>
      </c>
      <c r="U627" s="10">
        <f>'prov lvl hist forec Mt'!U627*'city lvl hist forec Mt'!$E627</f>
        <v>0</v>
      </c>
    </row>
    <row r="628" spans="1:21" x14ac:dyDescent="0.25">
      <c r="A628" t="s">
        <v>1928</v>
      </c>
      <c r="B628" t="s">
        <v>1929</v>
      </c>
      <c r="C628" t="s">
        <v>1930</v>
      </c>
      <c r="D628" t="s">
        <v>47</v>
      </c>
      <c r="E628" s="5">
        <v>0</v>
      </c>
      <c r="F628" s="10">
        <f>'prov lvl hist forec Mt'!F628*'city lvl hist forec Mt'!$E628</f>
        <v>0</v>
      </c>
      <c r="G628" s="10">
        <f>'prov lvl hist forec Mt'!G628*'city lvl hist forec Mt'!$E628</f>
        <v>0</v>
      </c>
      <c r="H628" s="10">
        <f>'prov lvl hist forec Mt'!H628*'city lvl hist forec Mt'!$E628</f>
        <v>0</v>
      </c>
      <c r="I628" s="10">
        <f>'prov lvl hist forec Mt'!I628*'city lvl hist forec Mt'!$E628</f>
        <v>0</v>
      </c>
      <c r="J628" s="10">
        <f>'prov lvl hist forec Mt'!J628*'city lvl hist forec Mt'!$E628</f>
        <v>0</v>
      </c>
      <c r="K628" s="10">
        <f>'prov lvl hist forec Mt'!K628*'city lvl hist forec Mt'!$E628</f>
        <v>0</v>
      </c>
      <c r="L628" s="10">
        <f>'prov lvl hist forec Mt'!L628*'city lvl hist forec Mt'!$E628</f>
        <v>0</v>
      </c>
      <c r="M628" s="10">
        <f>'prov lvl hist forec Mt'!M628*'city lvl hist forec Mt'!$E628</f>
        <v>0</v>
      </c>
      <c r="N628" s="10">
        <f>'prov lvl hist forec Mt'!N628*'city lvl hist forec Mt'!$E628</f>
        <v>0</v>
      </c>
      <c r="O628" s="10">
        <f>'prov lvl hist forec Mt'!O628*'city lvl hist forec Mt'!$E628</f>
        <v>0</v>
      </c>
      <c r="P628" s="10">
        <f>'prov lvl hist forec Mt'!P628*'city lvl hist forec Mt'!$E628</f>
        <v>0</v>
      </c>
      <c r="Q628" s="10">
        <f>'prov lvl hist forec Mt'!Q628*'city lvl hist forec Mt'!$E628</f>
        <v>0</v>
      </c>
      <c r="R628" s="10">
        <f>'prov lvl hist forec Mt'!R628*'city lvl hist forec Mt'!$E628</f>
        <v>0</v>
      </c>
      <c r="S628" s="10">
        <f>'prov lvl hist forec Mt'!S628*'city lvl hist forec Mt'!$E628</f>
        <v>0</v>
      </c>
      <c r="T628" s="10">
        <f>'prov lvl hist forec Mt'!T628*'city lvl hist forec Mt'!$E628</f>
        <v>0</v>
      </c>
      <c r="U628" s="10">
        <f>'prov lvl hist forec Mt'!U628*'city lvl hist forec Mt'!$E628</f>
        <v>0</v>
      </c>
    </row>
    <row r="629" spans="1:21" x14ac:dyDescent="0.25">
      <c r="A629" t="s">
        <v>1931</v>
      </c>
      <c r="B629" t="s">
        <v>1932</v>
      </c>
      <c r="C629" t="s">
        <v>1933</v>
      </c>
      <c r="D629" t="s">
        <v>38</v>
      </c>
      <c r="E629" s="5">
        <v>0</v>
      </c>
      <c r="F629" s="10">
        <f>'prov lvl hist forec Mt'!F629*'city lvl hist forec Mt'!$E629</f>
        <v>0</v>
      </c>
      <c r="G629" s="10">
        <f>'prov lvl hist forec Mt'!G629*'city lvl hist forec Mt'!$E629</f>
        <v>0</v>
      </c>
      <c r="H629" s="10">
        <f>'prov lvl hist forec Mt'!H629*'city lvl hist forec Mt'!$E629</f>
        <v>0</v>
      </c>
      <c r="I629" s="10">
        <f>'prov lvl hist forec Mt'!I629*'city lvl hist forec Mt'!$E629</f>
        <v>0</v>
      </c>
      <c r="J629" s="10">
        <f>'prov lvl hist forec Mt'!J629*'city lvl hist forec Mt'!$E629</f>
        <v>0</v>
      </c>
      <c r="K629" s="10">
        <f>'prov lvl hist forec Mt'!K629*'city lvl hist forec Mt'!$E629</f>
        <v>0</v>
      </c>
      <c r="L629" s="10">
        <f>'prov lvl hist forec Mt'!L629*'city lvl hist forec Mt'!$E629</f>
        <v>0</v>
      </c>
      <c r="M629" s="10">
        <f>'prov lvl hist forec Mt'!M629*'city lvl hist forec Mt'!$E629</f>
        <v>0</v>
      </c>
      <c r="N629" s="10">
        <f>'prov lvl hist forec Mt'!N629*'city lvl hist forec Mt'!$E629</f>
        <v>0</v>
      </c>
      <c r="O629" s="10">
        <f>'prov lvl hist forec Mt'!O629*'city lvl hist forec Mt'!$E629</f>
        <v>0</v>
      </c>
      <c r="P629" s="10">
        <f>'prov lvl hist forec Mt'!P629*'city lvl hist forec Mt'!$E629</f>
        <v>0</v>
      </c>
      <c r="Q629" s="10">
        <f>'prov lvl hist forec Mt'!Q629*'city lvl hist forec Mt'!$E629</f>
        <v>0</v>
      </c>
      <c r="R629" s="10">
        <f>'prov lvl hist forec Mt'!R629*'city lvl hist forec Mt'!$E629</f>
        <v>0</v>
      </c>
      <c r="S629" s="10">
        <f>'prov lvl hist forec Mt'!S629*'city lvl hist forec Mt'!$E629</f>
        <v>0</v>
      </c>
      <c r="T629" s="10">
        <f>'prov lvl hist forec Mt'!T629*'city lvl hist forec Mt'!$E629</f>
        <v>0</v>
      </c>
      <c r="U629" s="10">
        <f>'prov lvl hist forec Mt'!U629*'city lvl hist forec Mt'!$E629</f>
        <v>0</v>
      </c>
    </row>
    <row r="630" spans="1:21" x14ac:dyDescent="0.25">
      <c r="A630" t="s">
        <v>1934</v>
      </c>
      <c r="B630" t="s">
        <v>1935</v>
      </c>
      <c r="C630" t="s">
        <v>1936</v>
      </c>
      <c r="D630" t="s">
        <v>42</v>
      </c>
      <c r="E630" s="5">
        <v>0</v>
      </c>
      <c r="F630" s="10">
        <f>'prov lvl hist forec Mt'!F630*'city lvl hist forec Mt'!$E630</f>
        <v>0</v>
      </c>
      <c r="G630" s="10">
        <f>'prov lvl hist forec Mt'!G630*'city lvl hist forec Mt'!$E630</f>
        <v>0</v>
      </c>
      <c r="H630" s="10">
        <f>'prov lvl hist forec Mt'!H630*'city lvl hist forec Mt'!$E630</f>
        <v>0</v>
      </c>
      <c r="I630" s="10">
        <f>'prov lvl hist forec Mt'!I630*'city lvl hist forec Mt'!$E630</f>
        <v>0</v>
      </c>
      <c r="J630" s="10">
        <f>'prov lvl hist forec Mt'!J630*'city lvl hist forec Mt'!$E630</f>
        <v>0</v>
      </c>
      <c r="K630" s="10">
        <f>'prov lvl hist forec Mt'!K630*'city lvl hist forec Mt'!$E630</f>
        <v>0</v>
      </c>
      <c r="L630" s="10">
        <f>'prov lvl hist forec Mt'!L630*'city lvl hist forec Mt'!$E630</f>
        <v>0</v>
      </c>
      <c r="M630" s="10">
        <f>'prov lvl hist forec Mt'!M630*'city lvl hist forec Mt'!$E630</f>
        <v>0</v>
      </c>
      <c r="N630" s="10">
        <f>'prov lvl hist forec Mt'!N630*'city lvl hist forec Mt'!$E630</f>
        <v>0</v>
      </c>
      <c r="O630" s="10">
        <f>'prov lvl hist forec Mt'!O630*'city lvl hist forec Mt'!$E630</f>
        <v>0</v>
      </c>
      <c r="P630" s="10">
        <f>'prov lvl hist forec Mt'!P630*'city lvl hist forec Mt'!$E630</f>
        <v>0</v>
      </c>
      <c r="Q630" s="10">
        <f>'prov lvl hist forec Mt'!Q630*'city lvl hist forec Mt'!$E630</f>
        <v>0</v>
      </c>
      <c r="R630" s="10">
        <f>'prov lvl hist forec Mt'!R630*'city lvl hist forec Mt'!$E630</f>
        <v>0</v>
      </c>
      <c r="S630" s="10">
        <f>'prov lvl hist forec Mt'!S630*'city lvl hist forec Mt'!$E630</f>
        <v>0</v>
      </c>
      <c r="T630" s="10">
        <f>'prov lvl hist forec Mt'!T630*'city lvl hist forec Mt'!$E630</f>
        <v>0</v>
      </c>
      <c r="U630" s="10">
        <f>'prov lvl hist forec Mt'!U630*'city lvl hist forec Mt'!$E630</f>
        <v>0</v>
      </c>
    </row>
    <row r="631" spans="1:21" x14ac:dyDescent="0.25">
      <c r="A631" t="s">
        <v>1937</v>
      </c>
      <c r="B631" t="s">
        <v>1938</v>
      </c>
      <c r="C631" t="s">
        <v>1939</v>
      </c>
      <c r="D631" t="s">
        <v>49</v>
      </c>
      <c r="E631" s="5">
        <v>5.0682263939612365E-2</v>
      </c>
      <c r="F631" s="10">
        <f>'prov lvl hist forec Mt'!F631*'city lvl hist forec Mt'!$E631</f>
        <v>0.17459302776397093</v>
      </c>
      <c r="G631" s="10">
        <f>'prov lvl hist forec Mt'!G631*'city lvl hist forec Mt'!$E631</f>
        <v>0.11738246043613845</v>
      </c>
      <c r="H631" s="10">
        <f>'prov lvl hist forec Mt'!H631*'city lvl hist forec Mt'!$E631</f>
        <v>0.10777091424075537</v>
      </c>
      <c r="I631" s="10">
        <f>'prov lvl hist forec Mt'!I631*'city lvl hist forec Mt'!$E631</f>
        <v>0.1156290301979416</v>
      </c>
      <c r="J631" s="10">
        <f>'prov lvl hist forec Mt'!J631*'city lvl hist forec Mt'!$E631</f>
        <v>0.12858679803636547</v>
      </c>
      <c r="K631" s="10">
        <f>'prov lvl hist forec Mt'!K631*'city lvl hist forec Mt'!$E631</f>
        <v>0.13177928197654876</v>
      </c>
      <c r="L631" s="10">
        <f>'prov lvl hist forec Mt'!L631*'city lvl hist forec Mt'!$E631</f>
        <v>0.13505102719288145</v>
      </c>
      <c r="M631" s="10">
        <f>'prov lvl hist forec Mt'!M631*'city lvl hist forec Mt'!$E631</f>
        <v>0.13840400154174579</v>
      </c>
      <c r="N631" s="10">
        <f>'prov lvl hist forec Mt'!N631*'city lvl hist forec Mt'!$E631</f>
        <v>0.14184022173640504</v>
      </c>
      <c r="O631" s="10">
        <f>'prov lvl hist forec Mt'!O631*'city lvl hist forec Mt'!$E631</f>
        <v>0.14536175455999589</v>
      </c>
      <c r="P631" s="10">
        <f>'prov lvl hist forec Mt'!P631*'city lvl hist forec Mt'!$E631</f>
        <v>0.14897071810863646</v>
      </c>
      <c r="Q631" s="10">
        <f>'prov lvl hist forec Mt'!Q631*'city lvl hist forec Mt'!$E631</f>
        <v>0.1526692830653974</v>
      </c>
      <c r="R631" s="10">
        <f>'prov lvl hist forec Mt'!R631*'city lvl hist forec Mt'!$E631</f>
        <v>0.15645967400590235</v>
      </c>
      <c r="S631" s="10">
        <f>'prov lvl hist forec Mt'!S631*'city lvl hist forec Mt'!$E631</f>
        <v>0.16034417073634352</v>
      </c>
      <c r="T631" s="10">
        <f>'prov lvl hist forec Mt'!T631*'city lvl hist forec Mt'!$E631</f>
        <v>0.16432510966471633</v>
      </c>
      <c r="U631" s="10">
        <f>'prov lvl hist forec Mt'!U631*'city lvl hist forec Mt'!$E631</f>
        <v>0.16840488520609895</v>
      </c>
    </row>
    <row r="632" spans="1:21" x14ac:dyDescent="0.25">
      <c r="A632" t="s">
        <v>1940</v>
      </c>
      <c r="B632" t="s">
        <v>1941</v>
      </c>
      <c r="C632" t="s">
        <v>1942</v>
      </c>
      <c r="D632" t="s">
        <v>49</v>
      </c>
      <c r="E632" s="5">
        <v>0</v>
      </c>
      <c r="F632" s="10">
        <f>'prov lvl hist forec Mt'!F632*'city lvl hist forec Mt'!$E632</f>
        <v>0</v>
      </c>
      <c r="G632" s="10">
        <f>'prov lvl hist forec Mt'!G632*'city lvl hist forec Mt'!$E632</f>
        <v>0</v>
      </c>
      <c r="H632" s="10">
        <f>'prov lvl hist forec Mt'!H632*'city lvl hist forec Mt'!$E632</f>
        <v>0</v>
      </c>
      <c r="I632" s="10">
        <f>'prov lvl hist forec Mt'!I632*'city lvl hist forec Mt'!$E632</f>
        <v>0</v>
      </c>
      <c r="J632" s="10">
        <f>'prov lvl hist forec Mt'!J632*'city lvl hist forec Mt'!$E632</f>
        <v>0</v>
      </c>
      <c r="K632" s="10">
        <f>'prov lvl hist forec Mt'!K632*'city lvl hist forec Mt'!$E632</f>
        <v>0</v>
      </c>
      <c r="L632" s="10">
        <f>'prov lvl hist forec Mt'!L632*'city lvl hist forec Mt'!$E632</f>
        <v>0</v>
      </c>
      <c r="M632" s="10">
        <f>'prov lvl hist forec Mt'!M632*'city lvl hist forec Mt'!$E632</f>
        <v>0</v>
      </c>
      <c r="N632" s="10">
        <f>'prov lvl hist forec Mt'!N632*'city lvl hist forec Mt'!$E632</f>
        <v>0</v>
      </c>
      <c r="O632" s="10">
        <f>'prov lvl hist forec Mt'!O632*'city lvl hist forec Mt'!$E632</f>
        <v>0</v>
      </c>
      <c r="P632" s="10">
        <f>'prov lvl hist forec Mt'!P632*'city lvl hist forec Mt'!$E632</f>
        <v>0</v>
      </c>
      <c r="Q632" s="10">
        <f>'prov lvl hist forec Mt'!Q632*'city lvl hist forec Mt'!$E632</f>
        <v>0</v>
      </c>
      <c r="R632" s="10">
        <f>'prov lvl hist forec Mt'!R632*'city lvl hist forec Mt'!$E632</f>
        <v>0</v>
      </c>
      <c r="S632" s="10">
        <f>'prov lvl hist forec Mt'!S632*'city lvl hist forec Mt'!$E632</f>
        <v>0</v>
      </c>
      <c r="T632" s="10">
        <f>'prov lvl hist forec Mt'!T632*'city lvl hist forec Mt'!$E632</f>
        <v>0</v>
      </c>
      <c r="U632" s="10">
        <f>'prov lvl hist forec Mt'!U632*'city lvl hist forec Mt'!$E632</f>
        <v>0</v>
      </c>
    </row>
    <row r="633" spans="1:21" x14ac:dyDescent="0.25">
      <c r="A633" t="s">
        <v>1943</v>
      </c>
      <c r="B633" t="s">
        <v>1944</v>
      </c>
      <c r="C633" t="s">
        <v>1945</v>
      </c>
      <c r="D633" t="s">
        <v>38</v>
      </c>
      <c r="E633" s="5">
        <v>0</v>
      </c>
      <c r="F633" s="10">
        <f>'prov lvl hist forec Mt'!F633*'city lvl hist forec Mt'!$E633</f>
        <v>0</v>
      </c>
      <c r="G633" s="10">
        <f>'prov lvl hist forec Mt'!G633*'city lvl hist forec Mt'!$E633</f>
        <v>0</v>
      </c>
      <c r="H633" s="10">
        <f>'prov lvl hist forec Mt'!H633*'city lvl hist forec Mt'!$E633</f>
        <v>0</v>
      </c>
      <c r="I633" s="10">
        <f>'prov lvl hist forec Mt'!I633*'city lvl hist forec Mt'!$E633</f>
        <v>0</v>
      </c>
      <c r="J633" s="10">
        <f>'prov lvl hist forec Mt'!J633*'city lvl hist forec Mt'!$E633</f>
        <v>0</v>
      </c>
      <c r="K633" s="10">
        <f>'prov lvl hist forec Mt'!K633*'city lvl hist forec Mt'!$E633</f>
        <v>0</v>
      </c>
      <c r="L633" s="10">
        <f>'prov lvl hist forec Mt'!L633*'city lvl hist forec Mt'!$E633</f>
        <v>0</v>
      </c>
      <c r="M633" s="10">
        <f>'prov lvl hist forec Mt'!M633*'city lvl hist forec Mt'!$E633</f>
        <v>0</v>
      </c>
      <c r="N633" s="10">
        <f>'prov lvl hist forec Mt'!N633*'city lvl hist forec Mt'!$E633</f>
        <v>0</v>
      </c>
      <c r="O633" s="10">
        <f>'prov lvl hist forec Mt'!O633*'city lvl hist forec Mt'!$E633</f>
        <v>0</v>
      </c>
      <c r="P633" s="10">
        <f>'prov lvl hist forec Mt'!P633*'city lvl hist forec Mt'!$E633</f>
        <v>0</v>
      </c>
      <c r="Q633" s="10">
        <f>'prov lvl hist forec Mt'!Q633*'city lvl hist forec Mt'!$E633</f>
        <v>0</v>
      </c>
      <c r="R633" s="10">
        <f>'prov lvl hist forec Mt'!R633*'city lvl hist forec Mt'!$E633</f>
        <v>0</v>
      </c>
      <c r="S633" s="10">
        <f>'prov lvl hist forec Mt'!S633*'city lvl hist forec Mt'!$E633</f>
        <v>0</v>
      </c>
      <c r="T633" s="10">
        <f>'prov lvl hist forec Mt'!T633*'city lvl hist forec Mt'!$E633</f>
        <v>0</v>
      </c>
      <c r="U633" s="10">
        <f>'prov lvl hist forec Mt'!U633*'city lvl hist forec Mt'!$E633</f>
        <v>0</v>
      </c>
    </row>
    <row r="634" spans="1:21" x14ac:dyDescent="0.25">
      <c r="A634" t="s">
        <v>1946</v>
      </c>
      <c r="B634" t="s">
        <v>1947</v>
      </c>
      <c r="C634" t="s">
        <v>1948</v>
      </c>
      <c r="D634" t="s">
        <v>46</v>
      </c>
      <c r="E634" s="5">
        <v>0</v>
      </c>
      <c r="F634" s="10">
        <f>'prov lvl hist forec Mt'!F634*'city lvl hist forec Mt'!$E634</f>
        <v>0</v>
      </c>
      <c r="G634" s="10">
        <f>'prov lvl hist forec Mt'!G634*'city lvl hist forec Mt'!$E634</f>
        <v>0</v>
      </c>
      <c r="H634" s="10">
        <f>'prov lvl hist forec Mt'!H634*'city lvl hist forec Mt'!$E634</f>
        <v>0</v>
      </c>
      <c r="I634" s="10">
        <f>'prov lvl hist forec Mt'!I634*'city lvl hist forec Mt'!$E634</f>
        <v>0</v>
      </c>
      <c r="J634" s="10">
        <f>'prov lvl hist forec Mt'!J634*'city lvl hist forec Mt'!$E634</f>
        <v>0</v>
      </c>
      <c r="K634" s="10">
        <f>'prov lvl hist forec Mt'!K634*'city lvl hist forec Mt'!$E634</f>
        <v>0</v>
      </c>
      <c r="L634" s="10">
        <f>'prov lvl hist forec Mt'!L634*'city lvl hist forec Mt'!$E634</f>
        <v>0</v>
      </c>
      <c r="M634" s="10">
        <f>'prov lvl hist forec Mt'!M634*'city lvl hist forec Mt'!$E634</f>
        <v>0</v>
      </c>
      <c r="N634" s="10">
        <f>'prov lvl hist forec Mt'!N634*'city lvl hist forec Mt'!$E634</f>
        <v>0</v>
      </c>
      <c r="O634" s="10">
        <f>'prov lvl hist forec Mt'!O634*'city lvl hist forec Mt'!$E634</f>
        <v>0</v>
      </c>
      <c r="P634" s="10">
        <f>'prov lvl hist forec Mt'!P634*'city lvl hist forec Mt'!$E634</f>
        <v>0</v>
      </c>
      <c r="Q634" s="10">
        <f>'prov lvl hist forec Mt'!Q634*'city lvl hist forec Mt'!$E634</f>
        <v>0</v>
      </c>
      <c r="R634" s="10">
        <f>'prov lvl hist forec Mt'!R634*'city lvl hist forec Mt'!$E634</f>
        <v>0</v>
      </c>
      <c r="S634" s="10">
        <f>'prov lvl hist forec Mt'!S634*'city lvl hist forec Mt'!$E634</f>
        <v>0</v>
      </c>
      <c r="T634" s="10">
        <f>'prov lvl hist forec Mt'!T634*'city lvl hist forec Mt'!$E634</f>
        <v>0</v>
      </c>
      <c r="U634" s="10">
        <f>'prov lvl hist forec Mt'!U634*'city lvl hist forec Mt'!$E634</f>
        <v>0</v>
      </c>
    </row>
    <row r="635" spans="1:21" x14ac:dyDescent="0.25">
      <c r="A635" t="s">
        <v>1949</v>
      </c>
      <c r="B635" t="s">
        <v>1950</v>
      </c>
      <c r="C635" t="s">
        <v>1951</v>
      </c>
      <c r="D635" t="s">
        <v>42</v>
      </c>
      <c r="E635" s="5">
        <v>0</v>
      </c>
      <c r="F635" s="10">
        <f>'prov lvl hist forec Mt'!F635*'city lvl hist forec Mt'!$E635</f>
        <v>0</v>
      </c>
      <c r="G635" s="10">
        <f>'prov lvl hist forec Mt'!G635*'city lvl hist forec Mt'!$E635</f>
        <v>0</v>
      </c>
      <c r="H635" s="10">
        <f>'prov lvl hist forec Mt'!H635*'city lvl hist forec Mt'!$E635</f>
        <v>0</v>
      </c>
      <c r="I635" s="10">
        <f>'prov lvl hist forec Mt'!I635*'city lvl hist forec Mt'!$E635</f>
        <v>0</v>
      </c>
      <c r="J635" s="10">
        <f>'prov lvl hist forec Mt'!J635*'city lvl hist forec Mt'!$E635</f>
        <v>0</v>
      </c>
      <c r="K635" s="10">
        <f>'prov lvl hist forec Mt'!K635*'city lvl hist forec Mt'!$E635</f>
        <v>0</v>
      </c>
      <c r="L635" s="10">
        <f>'prov lvl hist forec Mt'!L635*'city lvl hist forec Mt'!$E635</f>
        <v>0</v>
      </c>
      <c r="M635" s="10">
        <f>'prov lvl hist forec Mt'!M635*'city lvl hist forec Mt'!$E635</f>
        <v>0</v>
      </c>
      <c r="N635" s="10">
        <f>'prov lvl hist forec Mt'!N635*'city lvl hist forec Mt'!$E635</f>
        <v>0</v>
      </c>
      <c r="O635" s="10">
        <f>'prov lvl hist forec Mt'!O635*'city lvl hist forec Mt'!$E635</f>
        <v>0</v>
      </c>
      <c r="P635" s="10">
        <f>'prov lvl hist forec Mt'!P635*'city lvl hist forec Mt'!$E635</f>
        <v>0</v>
      </c>
      <c r="Q635" s="10">
        <f>'prov lvl hist forec Mt'!Q635*'city lvl hist forec Mt'!$E635</f>
        <v>0</v>
      </c>
      <c r="R635" s="10">
        <f>'prov lvl hist forec Mt'!R635*'city lvl hist forec Mt'!$E635</f>
        <v>0</v>
      </c>
      <c r="S635" s="10">
        <f>'prov lvl hist forec Mt'!S635*'city lvl hist forec Mt'!$E635</f>
        <v>0</v>
      </c>
      <c r="T635" s="10">
        <f>'prov lvl hist forec Mt'!T635*'city lvl hist forec Mt'!$E635</f>
        <v>0</v>
      </c>
      <c r="U635" s="10">
        <f>'prov lvl hist forec Mt'!U635*'city lvl hist forec Mt'!$E635</f>
        <v>0</v>
      </c>
    </row>
    <row r="636" spans="1:21" x14ac:dyDescent="0.25">
      <c r="A636" t="s">
        <v>1952</v>
      </c>
      <c r="B636" t="s">
        <v>1953</v>
      </c>
      <c r="C636" t="s">
        <v>1954</v>
      </c>
      <c r="D636" t="s">
        <v>49</v>
      </c>
      <c r="E636" s="5">
        <v>9.4998790746071718E-2</v>
      </c>
      <c r="F636" s="10">
        <f>'prov lvl hist forec Mt'!F636*'city lvl hist forec Mt'!$E636</f>
        <v>0.3272570169721471</v>
      </c>
      <c r="G636" s="10">
        <f>'prov lvl hist forec Mt'!G636*'city lvl hist forec Mt'!$E636</f>
        <v>0.22002158012353873</v>
      </c>
      <c r="H636" s="10">
        <f>'prov lvl hist forec Mt'!H636*'city lvl hist forec Mt'!$E636</f>
        <v>0.20200570642757804</v>
      </c>
      <c r="I636" s="10">
        <f>'prov lvl hist forec Mt'!I636*'city lvl hist forec Mt'!$E636</f>
        <v>0.21673495203437582</v>
      </c>
      <c r="J636" s="10">
        <f>'prov lvl hist forec Mt'!J636*'city lvl hist forec Mt'!$E636</f>
        <v>0.24102298062136443</v>
      </c>
      <c r="K636" s="10">
        <f>'prov lvl hist forec Mt'!K636*'city lvl hist forec Mt'!$E636</f>
        <v>0.24700696969799735</v>
      </c>
      <c r="L636" s="10">
        <f>'prov lvl hist forec Mt'!L636*'city lvl hist forec Mt'!$E636</f>
        <v>0.25313952604061024</v>
      </c>
      <c r="M636" s="10">
        <f>'prov lvl hist forec Mt'!M636*'city lvl hist forec Mt'!$E636</f>
        <v>0.25942433819746719</v>
      </c>
      <c r="N636" s="10">
        <f>'prov lvl hist forec Mt'!N636*'city lvl hist forec Mt'!$E636</f>
        <v>0.26586518629412698</v>
      </c>
      <c r="O636" s="10">
        <f>'prov lvl hist forec Mt'!O636*'city lvl hist forec Mt'!$E636</f>
        <v>0.27246594430707477</v>
      </c>
      <c r="P636" s="10">
        <f>'prov lvl hist forec Mt'!P636*'city lvl hist forec Mt'!$E636</f>
        <v>0.27923058239380283</v>
      </c>
      <c r="Q636" s="10">
        <f>'prov lvl hist forec Mt'!Q636*'city lvl hist forec Mt'!$E636</f>
        <v>0.28616316928074081</v>
      </c>
      <c r="R636" s="10">
        <f>'prov lvl hist forec Mt'!R636*'city lvl hist forec Mt'!$E636</f>
        <v>0.29326787471047205</v>
      </c>
      <c r="S636" s="10">
        <f>'prov lvl hist forec Mt'!S636*'city lvl hist forec Mt'!$E636</f>
        <v>0.30054897194970875</v>
      </c>
      <c r="T636" s="10">
        <f>'prov lvl hist forec Mt'!T636*'city lvl hist forec Mt'!$E636</f>
        <v>0.3080108403595333</v>
      </c>
      <c r="U636" s="10">
        <f>'prov lvl hist forec Mt'!U636*'city lvl hist forec Mt'!$E636</f>
        <v>0.31565796802945228</v>
      </c>
    </row>
    <row r="637" spans="1:21" x14ac:dyDescent="0.25">
      <c r="A637" t="s">
        <v>1955</v>
      </c>
      <c r="B637" t="s">
        <v>1956</v>
      </c>
      <c r="C637" t="s">
        <v>1957</v>
      </c>
      <c r="D637" t="s">
        <v>42</v>
      </c>
      <c r="E637" s="5">
        <v>0</v>
      </c>
      <c r="F637" s="10">
        <f>'prov lvl hist forec Mt'!F637*'city lvl hist forec Mt'!$E637</f>
        <v>0</v>
      </c>
      <c r="G637" s="10">
        <f>'prov lvl hist forec Mt'!G637*'city lvl hist forec Mt'!$E637</f>
        <v>0</v>
      </c>
      <c r="H637" s="10">
        <f>'prov lvl hist forec Mt'!H637*'city lvl hist forec Mt'!$E637</f>
        <v>0</v>
      </c>
      <c r="I637" s="10">
        <f>'prov lvl hist forec Mt'!I637*'city lvl hist forec Mt'!$E637</f>
        <v>0</v>
      </c>
      <c r="J637" s="10">
        <f>'prov lvl hist forec Mt'!J637*'city lvl hist forec Mt'!$E637</f>
        <v>0</v>
      </c>
      <c r="K637" s="10">
        <f>'prov lvl hist forec Mt'!K637*'city lvl hist forec Mt'!$E637</f>
        <v>0</v>
      </c>
      <c r="L637" s="10">
        <f>'prov lvl hist forec Mt'!L637*'city lvl hist forec Mt'!$E637</f>
        <v>0</v>
      </c>
      <c r="M637" s="10">
        <f>'prov lvl hist forec Mt'!M637*'city lvl hist forec Mt'!$E637</f>
        <v>0</v>
      </c>
      <c r="N637" s="10">
        <f>'prov lvl hist forec Mt'!N637*'city lvl hist forec Mt'!$E637</f>
        <v>0</v>
      </c>
      <c r="O637" s="10">
        <f>'prov lvl hist forec Mt'!O637*'city lvl hist forec Mt'!$E637</f>
        <v>0</v>
      </c>
      <c r="P637" s="10">
        <f>'prov lvl hist forec Mt'!P637*'city lvl hist forec Mt'!$E637</f>
        <v>0</v>
      </c>
      <c r="Q637" s="10">
        <f>'prov lvl hist forec Mt'!Q637*'city lvl hist forec Mt'!$E637</f>
        <v>0</v>
      </c>
      <c r="R637" s="10">
        <f>'prov lvl hist forec Mt'!R637*'city lvl hist forec Mt'!$E637</f>
        <v>0</v>
      </c>
      <c r="S637" s="10">
        <f>'prov lvl hist forec Mt'!S637*'city lvl hist forec Mt'!$E637</f>
        <v>0</v>
      </c>
      <c r="T637" s="10">
        <f>'prov lvl hist forec Mt'!T637*'city lvl hist forec Mt'!$E637</f>
        <v>0</v>
      </c>
      <c r="U637" s="10">
        <f>'prov lvl hist forec Mt'!U637*'city lvl hist forec Mt'!$E637</f>
        <v>0</v>
      </c>
    </row>
    <row r="638" spans="1:21" x14ac:dyDescent="0.25">
      <c r="A638" t="s">
        <v>1958</v>
      </c>
      <c r="B638" t="s">
        <v>1959</v>
      </c>
      <c r="C638" t="s">
        <v>1960</v>
      </c>
      <c r="D638" t="s">
        <v>56</v>
      </c>
      <c r="E638" s="5">
        <v>6.6417096614798748E-2</v>
      </c>
      <c r="F638" s="10">
        <f>'prov lvl hist forec Mt'!F638*'city lvl hist forec Mt'!$E638</f>
        <v>0.41909809867693165</v>
      </c>
      <c r="G638" s="10">
        <f>'prov lvl hist forec Mt'!G638*'city lvl hist forec Mt'!$E638</f>
        <v>0.44555741303569246</v>
      </c>
      <c r="H638" s="10">
        <f>'prov lvl hist forec Mt'!H638*'city lvl hist forec Mt'!$E638</f>
        <v>0.42658502870986564</v>
      </c>
      <c r="I638" s="10">
        <f>'prov lvl hist forec Mt'!I638*'city lvl hist forec Mt'!$E638</f>
        <v>0.3914425915319299</v>
      </c>
      <c r="J638" s="10">
        <f>'prov lvl hist forec Mt'!J638*'city lvl hist forec Mt'!$E638</f>
        <v>0.43530893041290764</v>
      </c>
      <c r="K638" s="10">
        <f>'prov lvl hist forec Mt'!K638*'city lvl hist forec Mt'!$E638</f>
        <v>0.4461165466735485</v>
      </c>
      <c r="L638" s="10">
        <f>'prov lvl hist forec Mt'!L638*'city lvl hist forec Mt'!$E638</f>
        <v>0.45719248862446754</v>
      </c>
      <c r="M638" s="10">
        <f>'prov lvl hist forec Mt'!M638*'city lvl hist forec Mt'!$E638</f>
        <v>0.46854341811174871</v>
      </c>
      <c r="N638" s="10">
        <f>'prov lvl hist forec Mt'!N638*'city lvl hist forec Mt'!$E638</f>
        <v>0.48017616237821159</v>
      </c>
      <c r="O638" s="10">
        <f>'prov lvl hist forec Mt'!O638*'city lvl hist forec Mt'!$E638</f>
        <v>0.49209771816979264</v>
      </c>
      <c r="P638" s="10">
        <f>'prov lvl hist forec Mt'!P638*'city lvl hist forec Mt'!$E638</f>
        <v>0.50431525594387738</v>
      </c>
      <c r="Q638" s="10">
        <f>'prov lvl hist forec Mt'!Q638*'city lvl hist forec Mt'!$E638</f>
        <v>0.51683612418211555</v>
      </c>
      <c r="R638" s="10">
        <f>'prov lvl hist forec Mt'!R638*'city lvl hist forec Mt'!$E638</f>
        <v>0.52966785381031067</v>
      </c>
      <c r="S638" s="10">
        <f>'prov lvl hist forec Mt'!S638*'city lvl hist forec Mt'!$E638</f>
        <v>0.54281816272804695</v>
      </c>
      <c r="T638" s="10">
        <f>'prov lvl hist forec Mt'!T638*'city lvl hist forec Mt'!$E638</f>
        <v>0.55629496045077276</v>
      </c>
      <c r="U638" s="10">
        <f>'prov lvl hist forec Mt'!U638*'city lvl hist forec Mt'!$E638</f>
        <v>0.57010635286713696</v>
      </c>
    </row>
    <row r="639" spans="1:21" x14ac:dyDescent="0.25">
      <c r="A639" t="s">
        <v>1961</v>
      </c>
      <c r="B639" t="s">
        <v>1959</v>
      </c>
      <c r="C639" t="s">
        <v>1962</v>
      </c>
      <c r="D639" t="s">
        <v>51</v>
      </c>
      <c r="E639" s="5">
        <v>7.5637649652469482E-2</v>
      </c>
      <c r="F639" s="10">
        <f>'prov lvl hist forec Mt'!F639*'city lvl hist forec Mt'!$E639</f>
        <v>0.25451576543287396</v>
      </c>
      <c r="G639" s="10">
        <f>'prov lvl hist forec Mt'!G639*'city lvl hist forec Mt'!$E639</f>
        <v>0.15067815240185126</v>
      </c>
      <c r="H639" s="10">
        <f>'prov lvl hist forec Mt'!H639*'city lvl hist forec Mt'!$E639</f>
        <v>0.19336732883103169</v>
      </c>
      <c r="I639" s="10">
        <f>'prov lvl hist forec Mt'!I639*'city lvl hist forec Mt'!$E639</f>
        <v>0.149675954708793</v>
      </c>
      <c r="J639" s="10">
        <f>'prov lvl hist forec Mt'!J639*'city lvl hist forec Mt'!$E639</f>
        <v>0.16644913242022821</v>
      </c>
      <c r="K639" s="10">
        <f>'prov lvl hist forec Mt'!K639*'city lvl hist forec Mt'!$E639</f>
        <v>0.17058164205748305</v>
      </c>
      <c r="L639" s="10">
        <f>'prov lvl hist forec Mt'!L639*'city lvl hist forec Mt'!$E639</f>
        <v>0.17481675142387845</v>
      </c>
      <c r="M639" s="10">
        <f>'prov lvl hist forec Mt'!M639*'city lvl hist forec Mt'!$E639</f>
        <v>0.17915700781036936</v>
      </c>
      <c r="N639" s="10">
        <f>'prov lvl hist forec Mt'!N639*'city lvl hist forec Mt'!$E639</f>
        <v>0.18360502175068183</v>
      </c>
      <c r="O639" s="10">
        <f>'prov lvl hist forec Mt'!O639*'city lvl hist forec Mt'!$E639</f>
        <v>0.18816346859147098</v>
      </c>
      <c r="P639" s="10">
        <f>'prov lvl hist forec Mt'!P639*'city lvl hist forec Mt'!$E639</f>
        <v>0.19283509010146122</v>
      </c>
      <c r="Q639" s="10">
        <f>'prov lvl hist forec Mt'!Q639*'city lvl hist forec Mt'!$E639</f>
        <v>0.19762269612053804</v>
      </c>
      <c r="R639" s="10">
        <f>'prov lvl hist forec Mt'!R639*'city lvl hist forec Mt'!$E639</f>
        <v>0.2025291662497819</v>
      </c>
      <c r="S639" s="10">
        <f>'prov lvl hist forec Mt'!S639*'city lvl hist forec Mt'!$E639</f>
        <v>0.207557451583462</v>
      </c>
      <c r="T639" s="10">
        <f>'prov lvl hist forec Mt'!T639*'city lvl hist forec Mt'!$E639</f>
        <v>0.21271057648403052</v>
      </c>
      <c r="U639" s="10">
        <f>'prov lvl hist forec Mt'!U639*'city lvl hist forec Mt'!$E639</f>
        <v>0.21799164040118593</v>
      </c>
    </row>
    <row r="640" spans="1:21" x14ac:dyDescent="0.25">
      <c r="A640" t="s">
        <v>1963</v>
      </c>
      <c r="B640" t="s">
        <v>1964</v>
      </c>
      <c r="C640" t="s">
        <v>1965</v>
      </c>
      <c r="D640" t="s">
        <v>57</v>
      </c>
      <c r="E640" s="5">
        <v>0</v>
      </c>
      <c r="F640" s="10">
        <f>'prov lvl hist forec Mt'!F640*'city lvl hist forec Mt'!$E640</f>
        <v>0</v>
      </c>
      <c r="G640" s="10">
        <f>'prov lvl hist forec Mt'!G640*'city lvl hist forec Mt'!$E640</f>
        <v>0</v>
      </c>
      <c r="H640" s="10">
        <f>'prov lvl hist forec Mt'!H640*'city lvl hist forec Mt'!$E640</f>
        <v>0</v>
      </c>
      <c r="I640" s="10">
        <f>'prov lvl hist forec Mt'!I640*'city lvl hist forec Mt'!$E640</f>
        <v>0</v>
      </c>
      <c r="J640" s="10">
        <f>'prov lvl hist forec Mt'!J640*'city lvl hist forec Mt'!$E640</f>
        <v>0</v>
      </c>
      <c r="K640" s="10">
        <f>'prov lvl hist forec Mt'!K640*'city lvl hist forec Mt'!$E640</f>
        <v>0</v>
      </c>
      <c r="L640" s="10">
        <f>'prov lvl hist forec Mt'!L640*'city lvl hist forec Mt'!$E640</f>
        <v>0</v>
      </c>
      <c r="M640" s="10">
        <f>'prov lvl hist forec Mt'!M640*'city lvl hist forec Mt'!$E640</f>
        <v>0</v>
      </c>
      <c r="N640" s="10">
        <f>'prov lvl hist forec Mt'!N640*'city lvl hist forec Mt'!$E640</f>
        <v>0</v>
      </c>
      <c r="O640" s="10">
        <f>'prov lvl hist forec Mt'!O640*'city lvl hist forec Mt'!$E640</f>
        <v>0</v>
      </c>
      <c r="P640" s="10">
        <f>'prov lvl hist forec Mt'!P640*'city lvl hist forec Mt'!$E640</f>
        <v>0</v>
      </c>
      <c r="Q640" s="10">
        <f>'prov lvl hist forec Mt'!Q640*'city lvl hist forec Mt'!$E640</f>
        <v>0</v>
      </c>
      <c r="R640" s="10">
        <f>'prov lvl hist forec Mt'!R640*'city lvl hist forec Mt'!$E640</f>
        <v>0</v>
      </c>
      <c r="S640" s="10">
        <f>'prov lvl hist forec Mt'!S640*'city lvl hist forec Mt'!$E640</f>
        <v>0</v>
      </c>
      <c r="T640" s="10">
        <f>'prov lvl hist forec Mt'!T640*'city lvl hist forec Mt'!$E640</f>
        <v>0</v>
      </c>
      <c r="U640" s="10">
        <f>'prov lvl hist forec Mt'!U640*'city lvl hist forec Mt'!$E640</f>
        <v>0</v>
      </c>
    </row>
    <row r="641" spans="1:21" x14ac:dyDescent="0.25">
      <c r="A641" t="s">
        <v>1966</v>
      </c>
      <c r="B641" t="s">
        <v>1967</v>
      </c>
      <c r="C641" t="s">
        <v>1968</v>
      </c>
      <c r="D641" t="s">
        <v>38</v>
      </c>
      <c r="E641" s="5">
        <v>9.1142658543585456E-2</v>
      </c>
      <c r="F641" s="10">
        <f>'prov lvl hist forec Mt'!F641*'city lvl hist forec Mt'!$E641</f>
        <v>1.4581165053303629</v>
      </c>
      <c r="G641" s="10">
        <f>'prov lvl hist forec Mt'!G641*'city lvl hist forec Mt'!$E641</f>
        <v>1.7130167827020468</v>
      </c>
      <c r="H641" s="10">
        <f>'prov lvl hist forec Mt'!H641*'city lvl hist forec Mt'!$E641</f>
        <v>1.985620755676375</v>
      </c>
      <c r="I641" s="10">
        <f>'prov lvl hist forec Mt'!I641*'city lvl hist forec Mt'!$E641</f>
        <v>2.0118441554510484</v>
      </c>
      <c r="J641" s="10">
        <f>'prov lvl hist forec Mt'!J641*'city lvl hist forec Mt'!$E641</f>
        <v>2.23729800081149</v>
      </c>
      <c r="K641" s="10">
        <f>'prov lvl hist forec Mt'!K641*'city lvl hist forec Mt'!$E641</f>
        <v>2.2928444336184945</v>
      </c>
      <c r="L641" s="10">
        <f>'prov lvl hist forec Mt'!L641*'city lvl hist forec Mt'!$E641</f>
        <v>2.349769943417686</v>
      </c>
      <c r="M641" s="10">
        <f>'prov lvl hist forec Mt'!M641*'city lvl hist forec Mt'!$E641</f>
        <v>2.4081087691917351</v>
      </c>
      <c r="N641" s="10">
        <f>'prov lvl hist forec Mt'!N641*'city lvl hist forec Mt'!$E641</f>
        <v>2.4678959999903824</v>
      </c>
      <c r="O641" s="10">
        <f>'prov lvl hist forec Mt'!O641*'city lvl hist forec Mt'!$E641</f>
        <v>2.5291675960354429</v>
      </c>
      <c r="P641" s="10">
        <f>'prov lvl hist forec Mt'!P641*'city lvl hist forec Mt'!$E641</f>
        <v>2.5919604103497993</v>
      </c>
      <c r="Q641" s="10">
        <f>'prov lvl hist forec Mt'!Q641*'city lvl hist forec Mt'!$E641</f>
        <v>2.6563122109233892</v>
      </c>
      <c r="R641" s="10">
        <f>'prov lvl hist forec Mt'!R641*'city lvl hist forec Mt'!$E641</f>
        <v>2.7222617034295125</v>
      </c>
      <c r="S641" s="10">
        <f>'prov lvl hist forec Mt'!S641*'city lvl hist forec Mt'!$E641</f>
        <v>2.7898485545051339</v>
      </c>
      <c r="T641" s="10">
        <f>'prov lvl hist forec Mt'!T641*'city lvl hist forec Mt'!$E641</f>
        <v>2.8591134156091673</v>
      </c>
      <c r="U641" s="10">
        <f>'prov lvl hist forec Mt'!U641*'city lvl hist forec Mt'!$E641</f>
        <v>2.9300979474731106</v>
      </c>
    </row>
    <row r="642" spans="1:21" x14ac:dyDescent="0.25">
      <c r="A642" t="s">
        <v>1969</v>
      </c>
      <c r="B642" t="s">
        <v>1970</v>
      </c>
      <c r="C642" t="s">
        <v>1971</v>
      </c>
      <c r="D642" t="s">
        <v>50</v>
      </c>
      <c r="E642" s="5">
        <v>8.5627818575473545E-3</v>
      </c>
      <c r="F642" s="10">
        <f>'prov lvl hist forec Mt'!F642*'city lvl hist forec Mt'!$E642</f>
        <v>0</v>
      </c>
      <c r="G642" s="10">
        <f>'prov lvl hist forec Mt'!G642*'city lvl hist forec Mt'!$E642</f>
        <v>0</v>
      </c>
      <c r="H642" s="10">
        <f>'prov lvl hist forec Mt'!H642*'city lvl hist forec Mt'!$E642</f>
        <v>0</v>
      </c>
      <c r="I642" s="10">
        <f>'prov lvl hist forec Mt'!I642*'city lvl hist forec Mt'!$E642</f>
        <v>0</v>
      </c>
      <c r="J642" s="10">
        <f>'prov lvl hist forec Mt'!J642*'city lvl hist forec Mt'!$E642</f>
        <v>0</v>
      </c>
      <c r="K642" s="10">
        <f>'prov lvl hist forec Mt'!K642*'city lvl hist forec Mt'!$E642</f>
        <v>0</v>
      </c>
      <c r="L642" s="10">
        <f>'prov lvl hist forec Mt'!L642*'city lvl hist forec Mt'!$E642</f>
        <v>0</v>
      </c>
      <c r="M642" s="10">
        <f>'prov lvl hist forec Mt'!M642*'city lvl hist forec Mt'!$E642</f>
        <v>0</v>
      </c>
      <c r="N642" s="10">
        <f>'prov lvl hist forec Mt'!N642*'city lvl hist forec Mt'!$E642</f>
        <v>0</v>
      </c>
      <c r="O642" s="10">
        <f>'prov lvl hist forec Mt'!O642*'city lvl hist forec Mt'!$E642</f>
        <v>0</v>
      </c>
      <c r="P642" s="10">
        <f>'prov lvl hist forec Mt'!P642*'city lvl hist forec Mt'!$E642</f>
        <v>0</v>
      </c>
      <c r="Q642" s="10">
        <f>'prov lvl hist forec Mt'!Q642*'city lvl hist forec Mt'!$E642</f>
        <v>0</v>
      </c>
      <c r="R642" s="10">
        <f>'prov lvl hist forec Mt'!R642*'city lvl hist forec Mt'!$E642</f>
        <v>0</v>
      </c>
      <c r="S642" s="10">
        <f>'prov lvl hist forec Mt'!S642*'city lvl hist forec Mt'!$E642</f>
        <v>0</v>
      </c>
      <c r="T642" s="10">
        <f>'prov lvl hist forec Mt'!T642*'city lvl hist forec Mt'!$E642</f>
        <v>0</v>
      </c>
      <c r="U642" s="10">
        <f>'prov lvl hist forec Mt'!U642*'city lvl hist forec Mt'!$E642</f>
        <v>0</v>
      </c>
    </row>
    <row r="643" spans="1:21" x14ac:dyDescent="0.25">
      <c r="A643" t="s">
        <v>1972</v>
      </c>
      <c r="B643" t="s">
        <v>1973</v>
      </c>
      <c r="C643" t="s">
        <v>1974</v>
      </c>
      <c r="D643" t="s">
        <v>40</v>
      </c>
      <c r="E643" s="5">
        <v>0</v>
      </c>
      <c r="F643" s="10">
        <f>'prov lvl hist forec Mt'!F643*'city lvl hist forec Mt'!$E643</f>
        <v>0</v>
      </c>
      <c r="G643" s="10">
        <f>'prov lvl hist forec Mt'!G643*'city lvl hist forec Mt'!$E643</f>
        <v>0</v>
      </c>
      <c r="H643" s="10">
        <f>'prov lvl hist forec Mt'!H643*'city lvl hist forec Mt'!$E643</f>
        <v>0</v>
      </c>
      <c r="I643" s="10">
        <f>'prov lvl hist forec Mt'!I643*'city lvl hist forec Mt'!$E643</f>
        <v>0</v>
      </c>
      <c r="J643" s="10">
        <f>'prov lvl hist forec Mt'!J643*'city lvl hist forec Mt'!$E643</f>
        <v>0</v>
      </c>
      <c r="K643" s="10">
        <f>'prov lvl hist forec Mt'!K643*'city lvl hist forec Mt'!$E643</f>
        <v>0</v>
      </c>
      <c r="L643" s="10">
        <f>'prov lvl hist forec Mt'!L643*'city lvl hist forec Mt'!$E643</f>
        <v>0</v>
      </c>
      <c r="M643" s="10">
        <f>'prov lvl hist forec Mt'!M643*'city lvl hist forec Mt'!$E643</f>
        <v>0</v>
      </c>
      <c r="N643" s="10">
        <f>'prov lvl hist forec Mt'!N643*'city lvl hist forec Mt'!$E643</f>
        <v>0</v>
      </c>
      <c r="O643" s="10">
        <f>'prov lvl hist forec Mt'!O643*'city lvl hist forec Mt'!$E643</f>
        <v>0</v>
      </c>
      <c r="P643" s="10">
        <f>'prov lvl hist forec Mt'!P643*'city lvl hist forec Mt'!$E643</f>
        <v>0</v>
      </c>
      <c r="Q643" s="10">
        <f>'prov lvl hist forec Mt'!Q643*'city lvl hist forec Mt'!$E643</f>
        <v>0</v>
      </c>
      <c r="R643" s="10">
        <f>'prov lvl hist forec Mt'!R643*'city lvl hist forec Mt'!$E643</f>
        <v>0</v>
      </c>
      <c r="S643" s="10">
        <f>'prov lvl hist forec Mt'!S643*'city lvl hist forec Mt'!$E643</f>
        <v>0</v>
      </c>
      <c r="T643" s="10">
        <f>'prov lvl hist forec Mt'!T643*'city lvl hist forec Mt'!$E643</f>
        <v>0</v>
      </c>
      <c r="U643" s="10">
        <f>'prov lvl hist forec Mt'!U643*'city lvl hist forec Mt'!$E643</f>
        <v>0</v>
      </c>
    </row>
    <row r="644" spans="1:21" x14ac:dyDescent="0.25">
      <c r="A644" t="s">
        <v>1975</v>
      </c>
      <c r="B644" t="s">
        <v>1973</v>
      </c>
      <c r="C644" t="s">
        <v>1976</v>
      </c>
      <c r="D644" t="s">
        <v>58</v>
      </c>
      <c r="E644" s="5">
        <v>0</v>
      </c>
      <c r="F644" s="10">
        <f>'prov lvl hist forec Mt'!F644*'city lvl hist forec Mt'!$E644</f>
        <v>0</v>
      </c>
      <c r="G644" s="10">
        <f>'prov lvl hist forec Mt'!G644*'city lvl hist forec Mt'!$E644</f>
        <v>0</v>
      </c>
      <c r="H644" s="10">
        <f>'prov lvl hist forec Mt'!H644*'city lvl hist forec Mt'!$E644</f>
        <v>0</v>
      </c>
      <c r="I644" s="10">
        <f>'prov lvl hist forec Mt'!I644*'city lvl hist forec Mt'!$E644</f>
        <v>0</v>
      </c>
      <c r="J644" s="10">
        <f>'prov lvl hist forec Mt'!J644*'city lvl hist forec Mt'!$E644</f>
        <v>0</v>
      </c>
      <c r="K644" s="10">
        <f>'prov lvl hist forec Mt'!K644*'city lvl hist forec Mt'!$E644</f>
        <v>0</v>
      </c>
      <c r="L644" s="10">
        <f>'prov lvl hist forec Mt'!L644*'city lvl hist forec Mt'!$E644</f>
        <v>0</v>
      </c>
      <c r="M644" s="10">
        <f>'prov lvl hist forec Mt'!M644*'city lvl hist forec Mt'!$E644</f>
        <v>0</v>
      </c>
      <c r="N644" s="10">
        <f>'prov lvl hist forec Mt'!N644*'city lvl hist forec Mt'!$E644</f>
        <v>0</v>
      </c>
      <c r="O644" s="10">
        <f>'prov lvl hist forec Mt'!O644*'city lvl hist forec Mt'!$E644</f>
        <v>0</v>
      </c>
      <c r="P644" s="10">
        <f>'prov lvl hist forec Mt'!P644*'city lvl hist forec Mt'!$E644</f>
        <v>0</v>
      </c>
      <c r="Q644" s="10">
        <f>'prov lvl hist forec Mt'!Q644*'city lvl hist forec Mt'!$E644</f>
        <v>0</v>
      </c>
      <c r="R644" s="10">
        <f>'prov lvl hist forec Mt'!R644*'city lvl hist forec Mt'!$E644</f>
        <v>0</v>
      </c>
      <c r="S644" s="10">
        <f>'prov lvl hist forec Mt'!S644*'city lvl hist forec Mt'!$E644</f>
        <v>0</v>
      </c>
      <c r="T644" s="10">
        <f>'prov lvl hist forec Mt'!T644*'city lvl hist forec Mt'!$E644</f>
        <v>0</v>
      </c>
      <c r="U644" s="10">
        <f>'prov lvl hist forec Mt'!U644*'city lvl hist forec Mt'!$E644</f>
        <v>0</v>
      </c>
    </row>
    <row r="645" spans="1:21" x14ac:dyDescent="0.25">
      <c r="A645" t="s">
        <v>1977</v>
      </c>
      <c r="B645" t="s">
        <v>1978</v>
      </c>
      <c r="C645" t="s">
        <v>1979</v>
      </c>
      <c r="D645" t="s">
        <v>65</v>
      </c>
      <c r="E645" s="5">
        <v>0.12722305598434516</v>
      </c>
      <c r="F645" s="10">
        <f>'prov lvl hist forec Mt'!F645*'city lvl hist forec Mt'!$E645</f>
        <v>1.0067459218774077</v>
      </c>
      <c r="G645" s="10">
        <f>'prov lvl hist forec Mt'!G645*'city lvl hist forec Mt'!$E645</f>
        <v>0.98428127657269338</v>
      </c>
      <c r="H645" s="10">
        <f>'prov lvl hist forec Mt'!H645*'city lvl hist forec Mt'!$E645</f>
        <v>1.2171185578815624</v>
      </c>
      <c r="I645" s="10">
        <f>'prov lvl hist forec Mt'!I645*'city lvl hist forec Mt'!$E645</f>
        <v>1.1521180474984556</v>
      </c>
      <c r="J645" s="10">
        <f>'prov lvl hist forec Mt'!J645*'city lvl hist forec Mt'!$E645</f>
        <v>1.2812281693803642</v>
      </c>
      <c r="K645" s="10">
        <f>'prov lvl hist forec Mt'!K645*'city lvl hist forec Mt'!$E645</f>
        <v>1.3130378140477776</v>
      </c>
      <c r="L645" s="10">
        <f>'prov lvl hist forec Mt'!L645*'city lvl hist forec Mt'!$E645</f>
        <v>1.3456372114837061</v>
      </c>
      <c r="M645" s="10">
        <f>'prov lvl hist forec Mt'!M645*'city lvl hist forec Mt'!$E645</f>
        <v>1.3790459692456023</v>
      </c>
      <c r="N645" s="10">
        <f>'prov lvl hist forec Mt'!N645*'city lvl hist forec Mt'!$E645</f>
        <v>1.4132841816968214</v>
      </c>
      <c r="O645" s="10">
        <f>'prov lvl hist forec Mt'!O645*'city lvl hist forec Mt'!$E645</f>
        <v>1.4483724420927775</v>
      </c>
      <c r="P645" s="10">
        <f>'prov lvl hist forec Mt'!P645*'city lvl hist forec Mt'!$E645</f>
        <v>1.484331854967166</v>
      </c>
      <c r="Q645" s="10">
        <f>'prov lvl hist forec Mt'!Q645*'city lvl hist forec Mt'!$E645</f>
        <v>1.5211840488257069</v>
      </c>
      <c r="R645" s="10">
        <f>'prov lvl hist forec Mt'!R645*'city lvl hist forec Mt'!$E645</f>
        <v>1.5589511891550403</v>
      </c>
      <c r="S645" s="10">
        <f>'prov lvl hist forec Mt'!S645*'city lvl hist forec Mt'!$E645</f>
        <v>1.5976559917546012</v>
      </c>
      <c r="T645" s="10">
        <f>'prov lvl hist forec Mt'!T645*'city lvl hist forec Mt'!$E645</f>
        <v>1.6373217363994885</v>
      </c>
      <c r="U645" s="10">
        <f>'prov lvl hist forec Mt'!U645*'city lvl hist forec Mt'!$E645</f>
        <v>1.6779722808425515</v>
      </c>
    </row>
    <row r="646" spans="1:21" x14ac:dyDescent="0.25">
      <c r="A646" t="s">
        <v>1980</v>
      </c>
      <c r="B646" t="s">
        <v>1981</v>
      </c>
      <c r="C646" t="s">
        <v>1982</v>
      </c>
      <c r="D646" t="s">
        <v>42</v>
      </c>
      <c r="E646" s="5">
        <v>0</v>
      </c>
      <c r="F646" s="10">
        <f>'prov lvl hist forec Mt'!F646*'city lvl hist forec Mt'!$E646</f>
        <v>0</v>
      </c>
      <c r="G646" s="10">
        <f>'prov lvl hist forec Mt'!G646*'city lvl hist forec Mt'!$E646</f>
        <v>0</v>
      </c>
      <c r="H646" s="10">
        <f>'prov lvl hist forec Mt'!H646*'city lvl hist forec Mt'!$E646</f>
        <v>0</v>
      </c>
      <c r="I646" s="10">
        <f>'prov lvl hist forec Mt'!I646*'city lvl hist forec Mt'!$E646</f>
        <v>0</v>
      </c>
      <c r="J646" s="10">
        <f>'prov lvl hist forec Mt'!J646*'city lvl hist forec Mt'!$E646</f>
        <v>0</v>
      </c>
      <c r="K646" s="10">
        <f>'prov lvl hist forec Mt'!K646*'city lvl hist forec Mt'!$E646</f>
        <v>0</v>
      </c>
      <c r="L646" s="10">
        <f>'prov lvl hist forec Mt'!L646*'city lvl hist forec Mt'!$E646</f>
        <v>0</v>
      </c>
      <c r="M646" s="10">
        <f>'prov lvl hist forec Mt'!M646*'city lvl hist forec Mt'!$E646</f>
        <v>0</v>
      </c>
      <c r="N646" s="10">
        <f>'prov lvl hist forec Mt'!N646*'city lvl hist forec Mt'!$E646</f>
        <v>0</v>
      </c>
      <c r="O646" s="10">
        <f>'prov lvl hist forec Mt'!O646*'city lvl hist forec Mt'!$E646</f>
        <v>0</v>
      </c>
      <c r="P646" s="10">
        <f>'prov lvl hist forec Mt'!P646*'city lvl hist forec Mt'!$E646</f>
        <v>0</v>
      </c>
      <c r="Q646" s="10">
        <f>'prov lvl hist forec Mt'!Q646*'city lvl hist forec Mt'!$E646</f>
        <v>0</v>
      </c>
      <c r="R646" s="10">
        <f>'prov lvl hist forec Mt'!R646*'city lvl hist forec Mt'!$E646</f>
        <v>0</v>
      </c>
      <c r="S646" s="10">
        <f>'prov lvl hist forec Mt'!S646*'city lvl hist forec Mt'!$E646</f>
        <v>0</v>
      </c>
      <c r="T646" s="10">
        <f>'prov lvl hist forec Mt'!T646*'city lvl hist forec Mt'!$E646</f>
        <v>0</v>
      </c>
      <c r="U646" s="10">
        <f>'prov lvl hist forec Mt'!U646*'city lvl hist forec Mt'!$E646</f>
        <v>0</v>
      </c>
    </row>
    <row r="647" spans="1:21" x14ac:dyDescent="0.25">
      <c r="A647" t="s">
        <v>1983</v>
      </c>
      <c r="B647" t="s">
        <v>1984</v>
      </c>
      <c r="C647" t="s">
        <v>1985</v>
      </c>
      <c r="D647" t="s">
        <v>47</v>
      </c>
      <c r="E647" s="5">
        <v>0</v>
      </c>
      <c r="F647" s="10">
        <f>'prov lvl hist forec Mt'!F647*'city lvl hist forec Mt'!$E647</f>
        <v>0</v>
      </c>
      <c r="G647" s="10">
        <f>'prov lvl hist forec Mt'!G647*'city lvl hist forec Mt'!$E647</f>
        <v>0</v>
      </c>
      <c r="H647" s="10">
        <f>'prov lvl hist forec Mt'!H647*'city lvl hist forec Mt'!$E647</f>
        <v>0</v>
      </c>
      <c r="I647" s="10">
        <f>'prov lvl hist forec Mt'!I647*'city lvl hist forec Mt'!$E647</f>
        <v>0</v>
      </c>
      <c r="J647" s="10">
        <f>'prov lvl hist forec Mt'!J647*'city lvl hist forec Mt'!$E647</f>
        <v>0</v>
      </c>
      <c r="K647" s="10">
        <f>'prov lvl hist forec Mt'!K647*'city lvl hist forec Mt'!$E647</f>
        <v>0</v>
      </c>
      <c r="L647" s="10">
        <f>'prov lvl hist forec Mt'!L647*'city lvl hist forec Mt'!$E647</f>
        <v>0</v>
      </c>
      <c r="M647" s="10">
        <f>'prov lvl hist forec Mt'!M647*'city lvl hist forec Mt'!$E647</f>
        <v>0</v>
      </c>
      <c r="N647" s="10">
        <f>'prov lvl hist forec Mt'!N647*'city lvl hist forec Mt'!$E647</f>
        <v>0</v>
      </c>
      <c r="O647" s="10">
        <f>'prov lvl hist forec Mt'!O647*'city lvl hist forec Mt'!$E647</f>
        <v>0</v>
      </c>
      <c r="P647" s="10">
        <f>'prov lvl hist forec Mt'!P647*'city lvl hist forec Mt'!$E647</f>
        <v>0</v>
      </c>
      <c r="Q647" s="10">
        <f>'prov lvl hist forec Mt'!Q647*'city lvl hist forec Mt'!$E647</f>
        <v>0</v>
      </c>
      <c r="R647" s="10">
        <f>'prov lvl hist forec Mt'!R647*'city lvl hist forec Mt'!$E647</f>
        <v>0</v>
      </c>
      <c r="S647" s="10">
        <f>'prov lvl hist forec Mt'!S647*'city lvl hist forec Mt'!$E647</f>
        <v>0</v>
      </c>
      <c r="T647" s="10">
        <f>'prov lvl hist forec Mt'!T647*'city lvl hist forec Mt'!$E647</f>
        <v>0</v>
      </c>
      <c r="U647" s="10">
        <f>'prov lvl hist forec Mt'!U647*'city lvl hist forec Mt'!$E647</f>
        <v>0</v>
      </c>
    </row>
    <row r="648" spans="1:21" x14ac:dyDescent="0.25">
      <c r="A648" t="s">
        <v>1986</v>
      </c>
      <c r="B648" t="s">
        <v>1987</v>
      </c>
      <c r="C648" t="s">
        <v>1988</v>
      </c>
      <c r="D648" t="s">
        <v>48</v>
      </c>
      <c r="E648" s="5">
        <v>0</v>
      </c>
      <c r="F648" s="10">
        <f>'prov lvl hist forec Mt'!F648*'city lvl hist forec Mt'!$E648</f>
        <v>0</v>
      </c>
      <c r="G648" s="10">
        <f>'prov lvl hist forec Mt'!G648*'city lvl hist forec Mt'!$E648</f>
        <v>0</v>
      </c>
      <c r="H648" s="10">
        <f>'prov lvl hist forec Mt'!H648*'city lvl hist forec Mt'!$E648</f>
        <v>0</v>
      </c>
      <c r="I648" s="10">
        <f>'prov lvl hist forec Mt'!I648*'city lvl hist forec Mt'!$E648</f>
        <v>0</v>
      </c>
      <c r="J648" s="10">
        <f>'prov lvl hist forec Mt'!J648*'city lvl hist forec Mt'!$E648</f>
        <v>0</v>
      </c>
      <c r="K648" s="10">
        <f>'prov lvl hist forec Mt'!K648*'city lvl hist forec Mt'!$E648</f>
        <v>0</v>
      </c>
      <c r="L648" s="10">
        <f>'prov lvl hist forec Mt'!L648*'city lvl hist forec Mt'!$E648</f>
        <v>0</v>
      </c>
      <c r="M648" s="10">
        <f>'prov lvl hist forec Mt'!M648*'city lvl hist forec Mt'!$E648</f>
        <v>0</v>
      </c>
      <c r="N648" s="10">
        <f>'prov lvl hist forec Mt'!N648*'city lvl hist forec Mt'!$E648</f>
        <v>0</v>
      </c>
      <c r="O648" s="10">
        <f>'prov lvl hist forec Mt'!O648*'city lvl hist forec Mt'!$E648</f>
        <v>0</v>
      </c>
      <c r="P648" s="10">
        <f>'prov lvl hist forec Mt'!P648*'city lvl hist forec Mt'!$E648</f>
        <v>0</v>
      </c>
      <c r="Q648" s="10">
        <f>'prov lvl hist forec Mt'!Q648*'city lvl hist forec Mt'!$E648</f>
        <v>0</v>
      </c>
      <c r="R648" s="10">
        <f>'prov lvl hist forec Mt'!R648*'city lvl hist forec Mt'!$E648</f>
        <v>0</v>
      </c>
      <c r="S648" s="10">
        <f>'prov lvl hist forec Mt'!S648*'city lvl hist forec Mt'!$E648</f>
        <v>0</v>
      </c>
      <c r="T648" s="10">
        <f>'prov lvl hist forec Mt'!T648*'city lvl hist forec Mt'!$E648</f>
        <v>0</v>
      </c>
      <c r="U648" s="10">
        <f>'prov lvl hist forec Mt'!U648*'city lvl hist forec Mt'!$E648</f>
        <v>0</v>
      </c>
    </row>
    <row r="649" spans="1:21" x14ac:dyDescent="0.25">
      <c r="A649" t="s">
        <v>1989</v>
      </c>
      <c r="B649" t="s">
        <v>1990</v>
      </c>
      <c r="C649" t="s">
        <v>1991</v>
      </c>
      <c r="D649" t="s">
        <v>46</v>
      </c>
      <c r="E649" s="5">
        <v>2.4035427889530482E-2</v>
      </c>
      <c r="F649" s="10">
        <f>'prov lvl hist forec Mt'!F649*'city lvl hist forec Mt'!$E649</f>
        <v>0.58917537185410684</v>
      </c>
      <c r="G649" s="10">
        <f>'prov lvl hist forec Mt'!G649*'city lvl hist forec Mt'!$E649</f>
        <v>0.58979083143348787</v>
      </c>
      <c r="H649" s="10">
        <f>'prov lvl hist forec Mt'!H649*'city lvl hist forec Mt'!$E649</f>
        <v>0.57516304571561594</v>
      </c>
      <c r="I649" s="10">
        <f>'prov lvl hist forec Mt'!I649*'city lvl hist forec Mt'!$E649</f>
        <v>0.62453242148186583</v>
      </c>
      <c r="J649" s="10">
        <f>'prov lvl hist forec Mt'!J649*'city lvl hist forec Mt'!$E649</f>
        <v>0.69451957013542898</v>
      </c>
      <c r="K649" s="10">
        <f>'prov lvl hist forec Mt'!K649*'city lvl hist forec Mt'!$E649</f>
        <v>0.71176272890180015</v>
      </c>
      <c r="L649" s="10">
        <f>'prov lvl hist forec Mt'!L649*'city lvl hist forec Mt'!$E649</f>
        <v>0.72943399155037636</v>
      </c>
      <c r="M649" s="10">
        <f>'prov lvl hist forec Mt'!M649*'city lvl hist forec Mt'!$E649</f>
        <v>0.74754398681435219</v>
      </c>
      <c r="N649" s="10">
        <f>'prov lvl hist forec Mt'!N649*'city lvl hist forec Mt'!$E649</f>
        <v>0.76610360731139959</v>
      </c>
      <c r="O649" s="10">
        <f>'prov lvl hist forec Mt'!O649*'city lvl hist forec Mt'!$E649</f>
        <v>0.78512401609525029</v>
      </c>
      <c r="P649" s="10">
        <f>'prov lvl hist forec Mt'!P649*'city lvl hist forec Mt'!$E649</f>
        <v>0.80461665336993726</v>
      </c>
      <c r="Q649" s="10">
        <f>'prov lvl hist forec Mt'!Q649*'city lvl hist forec Mt'!$E649</f>
        <v>0.82459324337073281</v>
      </c>
      <c r="R649" s="10">
        <f>'prov lvl hist forec Mt'!R649*'city lvl hist forec Mt'!$E649</f>
        <v>0.84506580141592358</v>
      </c>
      <c r="S649" s="10">
        <f>'prov lvl hist forec Mt'!S649*'city lvl hist forec Mt'!$E649</f>
        <v>0.86604664113366425</v>
      </c>
      <c r="T649" s="10">
        <f>'prov lvl hist forec Mt'!T649*'city lvl hist forec Mt'!$E649</f>
        <v>0.88754838186825347</v>
      </c>
      <c r="U649" s="10">
        <f>'prov lvl hist forec Mt'!U649*'city lvl hist forec Mt'!$E649</f>
        <v>0.90958395627029076</v>
      </c>
    </row>
    <row r="650" spans="1:21" x14ac:dyDescent="0.25">
      <c r="A650" t="s">
        <v>1992</v>
      </c>
      <c r="B650" t="s">
        <v>1993</v>
      </c>
      <c r="C650" t="s">
        <v>1994</v>
      </c>
      <c r="D650" t="s">
        <v>62</v>
      </c>
      <c r="E650" s="5">
        <v>0</v>
      </c>
      <c r="F650" s="10">
        <f>'prov lvl hist forec Mt'!F650*'city lvl hist forec Mt'!$E650</f>
        <v>0</v>
      </c>
      <c r="G650" s="10">
        <f>'prov lvl hist forec Mt'!G650*'city lvl hist forec Mt'!$E650</f>
        <v>0</v>
      </c>
      <c r="H650" s="10">
        <f>'prov lvl hist forec Mt'!H650*'city lvl hist forec Mt'!$E650</f>
        <v>0</v>
      </c>
      <c r="I650" s="10">
        <f>'prov lvl hist forec Mt'!I650*'city lvl hist forec Mt'!$E650</f>
        <v>0</v>
      </c>
      <c r="J650" s="10">
        <f>'prov lvl hist forec Mt'!J650*'city lvl hist forec Mt'!$E650</f>
        <v>0</v>
      </c>
      <c r="K650" s="10">
        <f>'prov lvl hist forec Mt'!K650*'city lvl hist forec Mt'!$E650</f>
        <v>0</v>
      </c>
      <c r="L650" s="10">
        <f>'prov lvl hist forec Mt'!L650*'city lvl hist forec Mt'!$E650</f>
        <v>0</v>
      </c>
      <c r="M650" s="10">
        <f>'prov lvl hist forec Mt'!M650*'city lvl hist forec Mt'!$E650</f>
        <v>0</v>
      </c>
      <c r="N650" s="10">
        <f>'prov lvl hist forec Mt'!N650*'city lvl hist forec Mt'!$E650</f>
        <v>0</v>
      </c>
      <c r="O650" s="10">
        <f>'prov lvl hist forec Mt'!O650*'city lvl hist forec Mt'!$E650</f>
        <v>0</v>
      </c>
      <c r="P650" s="10">
        <f>'prov lvl hist forec Mt'!P650*'city lvl hist forec Mt'!$E650</f>
        <v>0</v>
      </c>
      <c r="Q650" s="10">
        <f>'prov lvl hist forec Mt'!Q650*'city lvl hist forec Mt'!$E650</f>
        <v>0</v>
      </c>
      <c r="R650" s="10">
        <f>'prov lvl hist forec Mt'!R650*'city lvl hist forec Mt'!$E650</f>
        <v>0</v>
      </c>
      <c r="S650" s="10">
        <f>'prov lvl hist forec Mt'!S650*'city lvl hist forec Mt'!$E650</f>
        <v>0</v>
      </c>
      <c r="T650" s="10">
        <f>'prov lvl hist forec Mt'!T650*'city lvl hist forec Mt'!$E650</f>
        <v>0</v>
      </c>
      <c r="U650" s="10">
        <f>'prov lvl hist forec Mt'!U650*'city lvl hist forec Mt'!$E650</f>
        <v>0</v>
      </c>
    </row>
    <row r="651" spans="1:21" x14ac:dyDescent="0.25">
      <c r="A651" t="s">
        <v>1995</v>
      </c>
      <c r="B651" t="s">
        <v>1996</v>
      </c>
      <c r="C651" t="s">
        <v>1997</v>
      </c>
      <c r="D651" t="s">
        <v>41</v>
      </c>
      <c r="E651" s="5">
        <v>0</v>
      </c>
      <c r="F651" s="10">
        <f>'prov lvl hist forec Mt'!F651*'city lvl hist forec Mt'!$E651</f>
        <v>0</v>
      </c>
      <c r="G651" s="10">
        <f>'prov lvl hist forec Mt'!G651*'city lvl hist forec Mt'!$E651</f>
        <v>0</v>
      </c>
      <c r="H651" s="10">
        <f>'prov lvl hist forec Mt'!H651*'city lvl hist forec Mt'!$E651</f>
        <v>0</v>
      </c>
      <c r="I651" s="10">
        <f>'prov lvl hist forec Mt'!I651*'city lvl hist forec Mt'!$E651</f>
        <v>0</v>
      </c>
      <c r="J651" s="10">
        <f>'prov lvl hist forec Mt'!J651*'city lvl hist forec Mt'!$E651</f>
        <v>0</v>
      </c>
      <c r="K651" s="10">
        <f>'prov lvl hist forec Mt'!K651*'city lvl hist forec Mt'!$E651</f>
        <v>0</v>
      </c>
      <c r="L651" s="10">
        <f>'prov lvl hist forec Mt'!L651*'city lvl hist forec Mt'!$E651</f>
        <v>0</v>
      </c>
      <c r="M651" s="10">
        <f>'prov lvl hist forec Mt'!M651*'city lvl hist forec Mt'!$E651</f>
        <v>0</v>
      </c>
      <c r="N651" s="10">
        <f>'prov lvl hist forec Mt'!N651*'city lvl hist forec Mt'!$E651</f>
        <v>0</v>
      </c>
      <c r="O651" s="10">
        <f>'prov lvl hist forec Mt'!O651*'city lvl hist forec Mt'!$E651</f>
        <v>0</v>
      </c>
      <c r="P651" s="10">
        <f>'prov lvl hist forec Mt'!P651*'city lvl hist forec Mt'!$E651</f>
        <v>0</v>
      </c>
      <c r="Q651" s="10">
        <f>'prov lvl hist forec Mt'!Q651*'city lvl hist forec Mt'!$E651</f>
        <v>0</v>
      </c>
      <c r="R651" s="10">
        <f>'prov lvl hist forec Mt'!R651*'city lvl hist forec Mt'!$E651</f>
        <v>0</v>
      </c>
      <c r="S651" s="10">
        <f>'prov lvl hist forec Mt'!S651*'city lvl hist forec Mt'!$E651</f>
        <v>0</v>
      </c>
      <c r="T651" s="10">
        <f>'prov lvl hist forec Mt'!T651*'city lvl hist forec Mt'!$E651</f>
        <v>0</v>
      </c>
      <c r="U651" s="10">
        <f>'prov lvl hist forec Mt'!U651*'city lvl hist forec Mt'!$E651</f>
        <v>0</v>
      </c>
    </row>
    <row r="652" spans="1:21" x14ac:dyDescent="0.25">
      <c r="A652" t="s">
        <v>1998</v>
      </c>
      <c r="B652" t="s">
        <v>1999</v>
      </c>
      <c r="C652" t="s">
        <v>2000</v>
      </c>
      <c r="D652" t="s">
        <v>49</v>
      </c>
      <c r="E652" s="5">
        <v>1.3873769754225588E-2</v>
      </c>
      <c r="F652" s="10">
        <f>'prov lvl hist forec Mt'!F652*'city lvl hist forec Mt'!$E652</f>
        <v>4.7793118925716527E-2</v>
      </c>
      <c r="G652" s="10">
        <f>'prov lvl hist forec Mt'!G652*'city lvl hist forec Mt'!$E652</f>
        <v>3.2132290523088559E-2</v>
      </c>
      <c r="H652" s="10">
        <f>'prov lvl hist forec Mt'!H652*'city lvl hist forec Mt'!$E652</f>
        <v>2.9501224573553791E-2</v>
      </c>
      <c r="I652" s="10">
        <f>'prov lvl hist forec Mt'!I652*'city lvl hist forec Mt'!$E652</f>
        <v>3.1652306293618752E-2</v>
      </c>
      <c r="J652" s="10">
        <f>'prov lvl hist forec Mt'!J652*'city lvl hist forec Mt'!$E652</f>
        <v>3.5199367406224154E-2</v>
      </c>
      <c r="K652" s="10">
        <f>'prov lvl hist forec Mt'!K652*'city lvl hist forec Mt'!$E652</f>
        <v>3.6073278389816742E-2</v>
      </c>
      <c r="L652" s="10">
        <f>'prov lvl hist forec Mt'!L652*'city lvl hist forec Mt'!$E652</f>
        <v>3.6968886365813483E-2</v>
      </c>
      <c r="M652" s="10">
        <f>'prov lvl hist forec Mt'!M652*'city lvl hist forec Mt'!$E652</f>
        <v>3.7886730015485384E-2</v>
      </c>
      <c r="N652" s="10">
        <f>'prov lvl hist forec Mt'!N652*'city lvl hist forec Mt'!$E652</f>
        <v>3.8827361394192635E-2</v>
      </c>
      <c r="O652" s="10">
        <f>'prov lvl hist forec Mt'!O652*'city lvl hist forec Mt'!$E652</f>
        <v>3.9791346263429346E-2</v>
      </c>
      <c r="P652" s="10">
        <f>'prov lvl hist forec Mt'!P652*'city lvl hist forec Mt'!$E652</f>
        <v>4.0779264431112038E-2</v>
      </c>
      <c r="Q652" s="10">
        <f>'prov lvl hist forec Mt'!Q652*'city lvl hist forec Mt'!$E652</f>
        <v>4.1791710100316702E-2</v>
      </c>
      <c r="R652" s="10">
        <f>'prov lvl hist forec Mt'!R652*'city lvl hist forec Mt'!$E652</f>
        <v>4.2829292226674066E-2</v>
      </c>
      <c r="S652" s="10">
        <f>'prov lvl hist forec Mt'!S652*'city lvl hist forec Mt'!$E652</f>
        <v>4.389263488463812E-2</v>
      </c>
      <c r="T652" s="10">
        <f>'prov lvl hist forec Mt'!T652*'city lvl hist forec Mt'!$E652</f>
        <v>4.4982377642848077E-2</v>
      </c>
      <c r="U652" s="10">
        <f>'prov lvl hist forec Mt'!U652*'city lvl hist forec Mt'!$E652</f>
        <v>4.609917594880978E-2</v>
      </c>
    </row>
    <row r="653" spans="1:21" x14ac:dyDescent="0.25">
      <c r="A653" t="s">
        <v>2001</v>
      </c>
      <c r="B653" t="s">
        <v>2002</v>
      </c>
      <c r="C653" t="s">
        <v>2003</v>
      </c>
      <c r="D653" t="s">
        <v>37</v>
      </c>
      <c r="E653" s="5">
        <v>4.3661079009354301E-2</v>
      </c>
      <c r="F653" s="10">
        <f>'prov lvl hist forec Mt'!F653*'city lvl hist forec Mt'!$E653</f>
        <v>0.3502162168263131</v>
      </c>
      <c r="G653" s="10">
        <f>'prov lvl hist forec Mt'!G653*'city lvl hist forec Mt'!$E653</f>
        <v>0.32992560930988701</v>
      </c>
      <c r="H653" s="10">
        <f>'prov lvl hist forec Mt'!H653*'city lvl hist forec Mt'!$E653</f>
        <v>0.32177016958671567</v>
      </c>
      <c r="I653" s="10">
        <f>'prov lvl hist forec Mt'!I653*'city lvl hist forec Mt'!$E653</f>
        <v>0.36094621614183053</v>
      </c>
      <c r="J653" s="10">
        <f>'prov lvl hist forec Mt'!J653*'city lvl hist forec Mt'!$E653</f>
        <v>0.40139503131321852</v>
      </c>
      <c r="K653" s="10">
        <f>'prov lvl hist forec Mt'!K653*'city lvl hist forec Mt'!$E653</f>
        <v>0.41136065150678164</v>
      </c>
      <c r="L653" s="10">
        <f>'prov lvl hist forec Mt'!L653*'city lvl hist forec Mt'!$E653</f>
        <v>0.42157369276462014</v>
      </c>
      <c r="M653" s="10">
        <f>'prov lvl hist forec Mt'!M653*'city lvl hist forec Mt'!$E653</f>
        <v>0.43204029792399418</v>
      </c>
      <c r="N653" s="10">
        <f>'prov lvl hist forec Mt'!N653*'city lvl hist forec Mt'!$E653</f>
        <v>0.44276676233322765</v>
      </c>
      <c r="O653" s="10">
        <f>'prov lvl hist forec Mt'!O653*'city lvl hist forec Mt'!$E653</f>
        <v>0.45375953763817012</v>
      </c>
      <c r="P653" s="10">
        <f>'prov lvl hist forec Mt'!P653*'city lvl hist forec Mt'!$E653</f>
        <v>0.46502523566266846</v>
      </c>
      <c r="Q653" s="10">
        <f>'prov lvl hist forec Mt'!Q653*'city lvl hist forec Mt'!$E653</f>
        <v>0.47657063238538011</v>
      </c>
      <c r="R653" s="10">
        <f>'prov lvl hist forec Mt'!R653*'city lvl hist forec Mt'!$E653</f>
        <v>0.48840267201531984</v>
      </c>
      <c r="S653" s="10">
        <f>'prov lvl hist forec Mt'!S653*'city lvl hist forec Mt'!$E653</f>
        <v>0.50052847116859345</v>
      </c>
      <c r="T653" s="10">
        <f>'prov lvl hist forec Mt'!T653*'city lvl hist forec Mt'!$E653</f>
        <v>0.51295532314882797</v>
      </c>
      <c r="U653" s="10">
        <f>'prov lvl hist forec Mt'!U653*'city lvl hist forec Mt'!$E653</f>
        <v>0.52569070233387505</v>
      </c>
    </row>
    <row r="654" spans="1:21" x14ac:dyDescent="0.25">
      <c r="A654" t="s">
        <v>2004</v>
      </c>
      <c r="B654" t="s">
        <v>2005</v>
      </c>
      <c r="C654" t="s">
        <v>2006</v>
      </c>
      <c r="D654" t="s">
        <v>44</v>
      </c>
      <c r="E654" s="5">
        <v>0</v>
      </c>
      <c r="F654" s="10">
        <f>'prov lvl hist forec Mt'!F654*'city lvl hist forec Mt'!$E654</f>
        <v>0</v>
      </c>
      <c r="G654" s="10">
        <f>'prov lvl hist forec Mt'!G654*'city lvl hist forec Mt'!$E654</f>
        <v>0</v>
      </c>
      <c r="H654" s="10">
        <f>'prov lvl hist forec Mt'!H654*'city lvl hist forec Mt'!$E654</f>
        <v>0</v>
      </c>
      <c r="I654" s="10">
        <f>'prov lvl hist forec Mt'!I654*'city lvl hist forec Mt'!$E654</f>
        <v>0</v>
      </c>
      <c r="J654" s="10">
        <f>'prov lvl hist forec Mt'!J654*'city lvl hist forec Mt'!$E654</f>
        <v>0</v>
      </c>
      <c r="K654" s="10">
        <f>'prov lvl hist forec Mt'!K654*'city lvl hist forec Mt'!$E654</f>
        <v>0</v>
      </c>
      <c r="L654" s="10">
        <f>'prov lvl hist forec Mt'!L654*'city lvl hist forec Mt'!$E654</f>
        <v>0</v>
      </c>
      <c r="M654" s="10">
        <f>'prov lvl hist forec Mt'!M654*'city lvl hist forec Mt'!$E654</f>
        <v>0</v>
      </c>
      <c r="N654" s="10">
        <f>'prov lvl hist forec Mt'!N654*'city lvl hist forec Mt'!$E654</f>
        <v>0</v>
      </c>
      <c r="O654" s="10">
        <f>'prov lvl hist forec Mt'!O654*'city lvl hist forec Mt'!$E654</f>
        <v>0</v>
      </c>
      <c r="P654" s="10">
        <f>'prov lvl hist forec Mt'!P654*'city lvl hist forec Mt'!$E654</f>
        <v>0</v>
      </c>
      <c r="Q654" s="10">
        <f>'prov lvl hist forec Mt'!Q654*'city lvl hist forec Mt'!$E654</f>
        <v>0</v>
      </c>
      <c r="R654" s="10">
        <f>'prov lvl hist forec Mt'!R654*'city lvl hist forec Mt'!$E654</f>
        <v>0</v>
      </c>
      <c r="S654" s="10">
        <f>'prov lvl hist forec Mt'!S654*'city lvl hist forec Mt'!$E654</f>
        <v>0</v>
      </c>
      <c r="T654" s="10">
        <f>'prov lvl hist forec Mt'!T654*'city lvl hist forec Mt'!$E654</f>
        <v>0</v>
      </c>
      <c r="U654" s="10">
        <f>'prov lvl hist forec Mt'!U654*'city lvl hist forec Mt'!$E654</f>
        <v>0</v>
      </c>
    </row>
    <row r="655" spans="1:21" x14ac:dyDescent="0.25">
      <c r="A655" t="s">
        <v>2007</v>
      </c>
      <c r="B655" t="s">
        <v>2008</v>
      </c>
      <c r="C655" t="s">
        <v>2009</v>
      </c>
      <c r="D655" t="s">
        <v>45</v>
      </c>
      <c r="E655" s="5">
        <v>0</v>
      </c>
      <c r="F655" s="10">
        <f>'prov lvl hist forec Mt'!F655*'city lvl hist forec Mt'!$E655</f>
        <v>0</v>
      </c>
      <c r="G655" s="10">
        <f>'prov lvl hist forec Mt'!G655*'city lvl hist forec Mt'!$E655</f>
        <v>0</v>
      </c>
      <c r="H655" s="10">
        <f>'prov lvl hist forec Mt'!H655*'city lvl hist forec Mt'!$E655</f>
        <v>0</v>
      </c>
      <c r="I655" s="10">
        <f>'prov lvl hist forec Mt'!I655*'city lvl hist forec Mt'!$E655</f>
        <v>0</v>
      </c>
      <c r="J655" s="10">
        <f>'prov lvl hist forec Mt'!J655*'city lvl hist forec Mt'!$E655</f>
        <v>0</v>
      </c>
      <c r="K655" s="10">
        <f>'prov lvl hist forec Mt'!K655*'city lvl hist forec Mt'!$E655</f>
        <v>0</v>
      </c>
      <c r="L655" s="10">
        <f>'prov lvl hist forec Mt'!L655*'city lvl hist forec Mt'!$E655</f>
        <v>0</v>
      </c>
      <c r="M655" s="10">
        <f>'prov lvl hist forec Mt'!M655*'city lvl hist forec Mt'!$E655</f>
        <v>0</v>
      </c>
      <c r="N655" s="10">
        <f>'prov lvl hist forec Mt'!N655*'city lvl hist forec Mt'!$E655</f>
        <v>0</v>
      </c>
      <c r="O655" s="10">
        <f>'prov lvl hist forec Mt'!O655*'city lvl hist forec Mt'!$E655</f>
        <v>0</v>
      </c>
      <c r="P655" s="10">
        <f>'prov lvl hist forec Mt'!P655*'city lvl hist forec Mt'!$E655</f>
        <v>0</v>
      </c>
      <c r="Q655" s="10">
        <f>'prov lvl hist forec Mt'!Q655*'city lvl hist forec Mt'!$E655</f>
        <v>0</v>
      </c>
      <c r="R655" s="10">
        <f>'prov lvl hist forec Mt'!R655*'city lvl hist forec Mt'!$E655</f>
        <v>0</v>
      </c>
      <c r="S655" s="10">
        <f>'prov lvl hist forec Mt'!S655*'city lvl hist forec Mt'!$E655</f>
        <v>0</v>
      </c>
      <c r="T655" s="10">
        <f>'prov lvl hist forec Mt'!T655*'city lvl hist forec Mt'!$E655</f>
        <v>0</v>
      </c>
      <c r="U655" s="10">
        <f>'prov lvl hist forec Mt'!U655*'city lvl hist forec Mt'!$E655</f>
        <v>0</v>
      </c>
    </row>
    <row r="656" spans="1:21" x14ac:dyDescent="0.25">
      <c r="A656" t="s">
        <v>2010</v>
      </c>
      <c r="B656" t="s">
        <v>2011</v>
      </c>
      <c r="C656" t="s">
        <v>2012</v>
      </c>
      <c r="D656" t="s">
        <v>57</v>
      </c>
      <c r="E656" s="5">
        <v>5.4746872121467213E-2</v>
      </c>
      <c r="F656" s="10">
        <f>'prov lvl hist forec Mt'!F656*'city lvl hist forec Mt'!$E656</f>
        <v>0.10591818164261975</v>
      </c>
      <c r="G656" s="10">
        <f>'prov lvl hist forec Mt'!G656*'city lvl hist forec Mt'!$E656</f>
        <v>4.7494535786106365E-2</v>
      </c>
      <c r="H656" s="10">
        <f>'prov lvl hist forec Mt'!H656*'city lvl hist forec Mt'!$E656</f>
        <v>7.5166830893970429E-2</v>
      </c>
      <c r="I656" s="10">
        <f>'prov lvl hist forec Mt'!I656*'city lvl hist forec Mt'!$E656</f>
        <v>8.9758635949496096E-2</v>
      </c>
      <c r="J656" s="10">
        <f>'prov lvl hist forec Mt'!J656*'city lvl hist forec Mt'!$E656</f>
        <v>9.9817282676327154E-2</v>
      </c>
      <c r="K656" s="10">
        <f>'prov lvl hist forec Mt'!K656*'city lvl hist forec Mt'!$E656</f>
        <v>0.10229549254517221</v>
      </c>
      <c r="L656" s="10">
        <f>'prov lvl hist forec Mt'!L656*'city lvl hist forec Mt'!$E656</f>
        <v>0.10483523007725731</v>
      </c>
      <c r="M656" s="10">
        <f>'prov lvl hist forec Mt'!M656*'city lvl hist forec Mt'!$E656</f>
        <v>0.10743802284835045</v>
      </c>
      <c r="N656" s="10">
        <f>'prov lvl hist forec Mt'!N656*'city lvl hist forec Mt'!$E656</f>
        <v>0.11010543636005019</v>
      </c>
      <c r="O656" s="10">
        <f>'prov lvl hist forec Mt'!O656*'city lvl hist forec Mt'!$E656</f>
        <v>0.11283907498138769</v>
      </c>
      <c r="P656" s="10">
        <f>'prov lvl hist forec Mt'!P656*'city lvl hist forec Mt'!$E656</f>
        <v>0.11564058291380658</v>
      </c>
      <c r="Q656" s="10">
        <f>'prov lvl hist forec Mt'!Q656*'city lvl hist forec Mt'!$E656</f>
        <v>0.11851164518010046</v>
      </c>
      <c r="R656" s="10">
        <f>'prov lvl hist forec Mt'!R656*'city lvl hist forec Mt'!$E656</f>
        <v>0.12145398863790377</v>
      </c>
      <c r="S656" s="10">
        <f>'prov lvl hist forec Mt'!S656*'city lvl hist forec Mt'!$E656</f>
        <v>0.12446938301834438</v>
      </c>
      <c r="T656" s="10">
        <f>'prov lvl hist forec Mt'!T656*'city lvl hist forec Mt'!$E656</f>
        <v>0.12755964199048406</v>
      </c>
      <c r="U656" s="10">
        <f>'prov lvl hist forec Mt'!U656*'city lvl hist forec Mt'!$E656</f>
        <v>0.13072662425218551</v>
      </c>
    </row>
    <row r="657" spans="1:21" x14ac:dyDescent="0.25">
      <c r="A657" t="s">
        <v>2013</v>
      </c>
      <c r="B657" t="s">
        <v>2014</v>
      </c>
      <c r="C657" t="s">
        <v>2015</v>
      </c>
      <c r="D657" t="s">
        <v>44</v>
      </c>
      <c r="E657" s="5">
        <v>0.11184880092149148</v>
      </c>
      <c r="F657" s="10">
        <f>'prov lvl hist forec Mt'!F657*'city lvl hist forec Mt'!$E657</f>
        <v>0.32680160291886906</v>
      </c>
      <c r="G657" s="10">
        <f>'prov lvl hist forec Mt'!G657*'city lvl hist forec Mt'!$E657</f>
        <v>0.31460333795316914</v>
      </c>
      <c r="H657" s="10">
        <f>'prov lvl hist forec Mt'!H657*'city lvl hist forec Mt'!$E657</f>
        <v>0.36807893159074395</v>
      </c>
      <c r="I657" s="10">
        <f>'prov lvl hist forec Mt'!I657*'city lvl hist forec Mt'!$E657</f>
        <v>0.3068863529777785</v>
      </c>
      <c r="J657" s="10">
        <f>'prov lvl hist forec Mt'!J657*'city lvl hist forec Mt'!$E657</f>
        <v>0.34127704282322041</v>
      </c>
      <c r="K657" s="10">
        <f>'prov lvl hist forec Mt'!K657*'city lvl hist forec Mt'!$E657</f>
        <v>0.34975008589610451</v>
      </c>
      <c r="L657" s="10">
        <f>'prov lvl hist forec Mt'!L657*'city lvl hist forec Mt'!$E657</f>
        <v>0.35843349313037798</v>
      </c>
      <c r="M657" s="10">
        <f>'prov lvl hist forec Mt'!M657*'city lvl hist forec Mt'!$E657</f>
        <v>0.36733248733442464</v>
      </c>
      <c r="N657" s="10">
        <f>'prov lvl hist forec Mt'!N657*'city lvl hist forec Mt'!$E657</f>
        <v>0.37645242098570886</v>
      </c>
      <c r="O657" s="10">
        <f>'prov lvl hist forec Mt'!O657*'city lvl hist forec Mt'!$E657</f>
        <v>0.38579877945013008</v>
      </c>
      <c r="P657" s="10">
        <f>'prov lvl hist forec Mt'!P657*'city lvl hist forec Mt'!$E657</f>
        <v>0.39537718428130514</v>
      </c>
      <c r="Q657" s="10">
        <f>'prov lvl hist forec Mt'!Q657*'city lvl hist forec Mt'!$E657</f>
        <v>0.40519339660176434</v>
      </c>
      <c r="R657" s="10">
        <f>'prov lvl hist forec Mt'!R657*'city lvl hist forec Mt'!$E657</f>
        <v>0.41525332056809267</v>
      </c>
      <c r="S657" s="10">
        <f>'prov lvl hist forec Mt'!S657*'city lvl hist forec Mt'!$E657</f>
        <v>0.42556300692210319</v>
      </c>
      <c r="T657" s="10">
        <f>'prov lvl hist forec Mt'!T657*'city lvl hist forec Mt'!$E657</f>
        <v>0.43612865663017591</v>
      </c>
      <c r="U657" s="10">
        <f>'prov lvl hist forec Mt'!U657*'city lvl hist forec Mt'!$E657</f>
        <v>0.44695662461295277</v>
      </c>
    </row>
    <row r="658" spans="1:21" x14ac:dyDescent="0.25">
      <c r="A658" t="s">
        <v>2016</v>
      </c>
      <c r="B658" t="s">
        <v>2017</v>
      </c>
      <c r="C658" t="s">
        <v>2018</v>
      </c>
      <c r="D658" t="s">
        <v>50</v>
      </c>
      <c r="E658" s="5">
        <v>2.8463724987590304E-2</v>
      </c>
      <c r="F658" s="10">
        <f>'prov lvl hist forec Mt'!F658*'city lvl hist forec Mt'!$E658</f>
        <v>0</v>
      </c>
      <c r="G658" s="10">
        <f>'prov lvl hist forec Mt'!G658*'city lvl hist forec Mt'!$E658</f>
        <v>0</v>
      </c>
      <c r="H658" s="10">
        <f>'prov lvl hist forec Mt'!H658*'city lvl hist forec Mt'!$E658</f>
        <v>0</v>
      </c>
      <c r="I658" s="10">
        <f>'prov lvl hist forec Mt'!I658*'city lvl hist forec Mt'!$E658</f>
        <v>0</v>
      </c>
      <c r="J658" s="10">
        <f>'prov lvl hist forec Mt'!J658*'city lvl hist forec Mt'!$E658</f>
        <v>0</v>
      </c>
      <c r="K658" s="10">
        <f>'prov lvl hist forec Mt'!K658*'city lvl hist forec Mt'!$E658</f>
        <v>0</v>
      </c>
      <c r="L658" s="10">
        <f>'prov lvl hist forec Mt'!L658*'city lvl hist forec Mt'!$E658</f>
        <v>0</v>
      </c>
      <c r="M658" s="10">
        <f>'prov lvl hist forec Mt'!M658*'city lvl hist forec Mt'!$E658</f>
        <v>0</v>
      </c>
      <c r="N658" s="10">
        <f>'prov lvl hist forec Mt'!N658*'city lvl hist forec Mt'!$E658</f>
        <v>0</v>
      </c>
      <c r="O658" s="10">
        <f>'prov lvl hist forec Mt'!O658*'city lvl hist forec Mt'!$E658</f>
        <v>0</v>
      </c>
      <c r="P658" s="10">
        <f>'prov lvl hist forec Mt'!P658*'city lvl hist forec Mt'!$E658</f>
        <v>0</v>
      </c>
      <c r="Q658" s="10">
        <f>'prov lvl hist forec Mt'!Q658*'city lvl hist forec Mt'!$E658</f>
        <v>0</v>
      </c>
      <c r="R658" s="10">
        <f>'prov lvl hist forec Mt'!R658*'city lvl hist forec Mt'!$E658</f>
        <v>0</v>
      </c>
      <c r="S658" s="10">
        <f>'prov lvl hist forec Mt'!S658*'city lvl hist forec Mt'!$E658</f>
        <v>0</v>
      </c>
      <c r="T658" s="10">
        <f>'prov lvl hist forec Mt'!T658*'city lvl hist forec Mt'!$E658</f>
        <v>0</v>
      </c>
      <c r="U658" s="10">
        <f>'prov lvl hist forec Mt'!U658*'city lvl hist forec Mt'!$E658</f>
        <v>0</v>
      </c>
    </row>
    <row r="659" spans="1:21" x14ac:dyDescent="0.25">
      <c r="A659" t="s">
        <v>2019</v>
      </c>
      <c r="B659" t="s">
        <v>2020</v>
      </c>
      <c r="C659" t="s">
        <v>2021</v>
      </c>
      <c r="D659" t="s">
        <v>63</v>
      </c>
      <c r="E659" s="5">
        <v>0</v>
      </c>
      <c r="F659" s="10">
        <f>'prov lvl hist forec Mt'!F659*'city lvl hist forec Mt'!$E659</f>
        <v>0</v>
      </c>
      <c r="G659" s="10">
        <f>'prov lvl hist forec Mt'!G659*'city lvl hist forec Mt'!$E659</f>
        <v>0</v>
      </c>
      <c r="H659" s="10">
        <f>'prov lvl hist forec Mt'!H659*'city lvl hist forec Mt'!$E659</f>
        <v>0</v>
      </c>
      <c r="I659" s="10">
        <f>'prov lvl hist forec Mt'!I659*'city lvl hist forec Mt'!$E659</f>
        <v>0</v>
      </c>
      <c r="J659" s="10">
        <f>'prov lvl hist forec Mt'!J659*'city lvl hist forec Mt'!$E659</f>
        <v>0</v>
      </c>
      <c r="K659" s="10">
        <f>'prov lvl hist forec Mt'!K659*'city lvl hist forec Mt'!$E659</f>
        <v>0</v>
      </c>
      <c r="L659" s="10">
        <f>'prov lvl hist forec Mt'!L659*'city lvl hist forec Mt'!$E659</f>
        <v>0</v>
      </c>
      <c r="M659" s="10">
        <f>'prov lvl hist forec Mt'!M659*'city lvl hist forec Mt'!$E659</f>
        <v>0</v>
      </c>
      <c r="N659" s="10">
        <f>'prov lvl hist forec Mt'!N659*'city lvl hist forec Mt'!$E659</f>
        <v>0</v>
      </c>
      <c r="O659" s="10">
        <f>'prov lvl hist forec Mt'!O659*'city lvl hist forec Mt'!$E659</f>
        <v>0</v>
      </c>
      <c r="P659" s="10">
        <f>'prov lvl hist forec Mt'!P659*'city lvl hist forec Mt'!$E659</f>
        <v>0</v>
      </c>
      <c r="Q659" s="10">
        <f>'prov lvl hist forec Mt'!Q659*'city lvl hist forec Mt'!$E659</f>
        <v>0</v>
      </c>
      <c r="R659" s="10">
        <f>'prov lvl hist forec Mt'!R659*'city lvl hist forec Mt'!$E659</f>
        <v>0</v>
      </c>
      <c r="S659" s="10">
        <f>'prov lvl hist forec Mt'!S659*'city lvl hist forec Mt'!$E659</f>
        <v>0</v>
      </c>
      <c r="T659" s="10">
        <f>'prov lvl hist forec Mt'!T659*'city lvl hist forec Mt'!$E659</f>
        <v>0</v>
      </c>
      <c r="U659" s="10">
        <f>'prov lvl hist forec Mt'!U659*'city lvl hist forec Mt'!$E659</f>
        <v>0</v>
      </c>
    </row>
    <row r="660" spans="1:21" x14ac:dyDescent="0.25">
      <c r="A660" t="s">
        <v>2022</v>
      </c>
      <c r="B660" t="s">
        <v>2023</v>
      </c>
      <c r="C660" t="s">
        <v>2024</v>
      </c>
      <c r="D660" t="s">
        <v>50</v>
      </c>
      <c r="E660" s="5">
        <v>2.0885860017666916E-2</v>
      </c>
      <c r="F660" s="10">
        <f>'prov lvl hist forec Mt'!F660*'city lvl hist forec Mt'!$E660</f>
        <v>0</v>
      </c>
      <c r="G660" s="10">
        <f>'prov lvl hist forec Mt'!G660*'city lvl hist forec Mt'!$E660</f>
        <v>0</v>
      </c>
      <c r="H660" s="10">
        <f>'prov lvl hist forec Mt'!H660*'city lvl hist forec Mt'!$E660</f>
        <v>0</v>
      </c>
      <c r="I660" s="10">
        <f>'prov lvl hist forec Mt'!I660*'city lvl hist forec Mt'!$E660</f>
        <v>0</v>
      </c>
      <c r="J660" s="10">
        <f>'prov lvl hist forec Mt'!J660*'city lvl hist forec Mt'!$E660</f>
        <v>0</v>
      </c>
      <c r="K660" s="10">
        <f>'prov lvl hist forec Mt'!K660*'city lvl hist forec Mt'!$E660</f>
        <v>0</v>
      </c>
      <c r="L660" s="10">
        <f>'prov lvl hist forec Mt'!L660*'city lvl hist forec Mt'!$E660</f>
        <v>0</v>
      </c>
      <c r="M660" s="10">
        <f>'prov lvl hist forec Mt'!M660*'city lvl hist forec Mt'!$E660</f>
        <v>0</v>
      </c>
      <c r="N660" s="10">
        <f>'prov lvl hist forec Mt'!N660*'city lvl hist forec Mt'!$E660</f>
        <v>0</v>
      </c>
      <c r="O660" s="10">
        <f>'prov lvl hist forec Mt'!O660*'city lvl hist forec Mt'!$E660</f>
        <v>0</v>
      </c>
      <c r="P660" s="10">
        <f>'prov lvl hist forec Mt'!P660*'city lvl hist forec Mt'!$E660</f>
        <v>0</v>
      </c>
      <c r="Q660" s="10">
        <f>'prov lvl hist forec Mt'!Q660*'city lvl hist forec Mt'!$E660</f>
        <v>0</v>
      </c>
      <c r="R660" s="10">
        <f>'prov lvl hist forec Mt'!R660*'city lvl hist forec Mt'!$E660</f>
        <v>0</v>
      </c>
      <c r="S660" s="10">
        <f>'prov lvl hist forec Mt'!S660*'city lvl hist forec Mt'!$E660</f>
        <v>0</v>
      </c>
      <c r="T660" s="10">
        <f>'prov lvl hist forec Mt'!T660*'city lvl hist forec Mt'!$E660</f>
        <v>0</v>
      </c>
      <c r="U660" s="10">
        <f>'prov lvl hist forec Mt'!U660*'city lvl hist forec Mt'!$E660</f>
        <v>0</v>
      </c>
    </row>
    <row r="661" spans="1:21" x14ac:dyDescent="0.25">
      <c r="A661" t="s">
        <v>2025</v>
      </c>
      <c r="B661" t="s">
        <v>2026</v>
      </c>
      <c r="C661" t="s">
        <v>2027</v>
      </c>
      <c r="D661" t="s">
        <v>65</v>
      </c>
      <c r="E661" s="5">
        <v>7.7924487937757317E-2</v>
      </c>
      <c r="F661" s="10">
        <f>'prov lvl hist forec Mt'!F661*'city lvl hist forec Mt'!$E661</f>
        <v>0.61663477455985449</v>
      </c>
      <c r="G661" s="10">
        <f>'prov lvl hist forec Mt'!G661*'city lvl hist forec Mt'!$E661</f>
        <v>0.60287511465757537</v>
      </c>
      <c r="H661" s="10">
        <f>'prov lvl hist forec Mt'!H661*'city lvl hist forec Mt'!$E661</f>
        <v>0.74548861956383838</v>
      </c>
      <c r="I661" s="10">
        <f>'prov lvl hist forec Mt'!I661*'city lvl hist forec Mt'!$E661</f>
        <v>0.70567561988302774</v>
      </c>
      <c r="J661" s="10">
        <f>'prov lvl hist forec Mt'!J661*'city lvl hist forec Mt'!$E661</f>
        <v>0.78475594111400926</v>
      </c>
      <c r="K661" s="10">
        <f>'prov lvl hist forec Mt'!K661*'city lvl hist forec Mt'!$E661</f>
        <v>0.80423944002080505</v>
      </c>
      <c r="L661" s="10">
        <f>'prov lvl hist forec Mt'!L661*'city lvl hist forec Mt'!$E661</f>
        <v>0.82420666477122095</v>
      </c>
      <c r="M661" s="10">
        <f>'prov lvl hist forec Mt'!M661*'city lvl hist forec Mt'!$E661</f>
        <v>0.84466962505062726</v>
      </c>
      <c r="N661" s="10">
        <f>'prov lvl hist forec Mt'!N661*'city lvl hist forec Mt'!$E661</f>
        <v>0.86564062871441039</v>
      </c>
      <c r="O661" s="10">
        <f>'prov lvl hist forec Mt'!O661*'city lvl hist forec Mt'!$E661</f>
        <v>0.88713228919077891</v>
      </c>
      <c r="P661" s="10">
        <f>'prov lvl hist forec Mt'!P661*'city lvl hist forec Mt'!$E661</f>
        <v>0.90915753306735991</v>
      </c>
      <c r="Q661" s="10">
        <f>'prov lvl hist forec Mt'!Q661*'city lvl hist forec Mt'!$E661</f>
        <v>0.93172960786615366</v>
      </c>
      <c r="R661" s="10">
        <f>'prov lvl hist forec Mt'!R661*'city lvl hist forec Mt'!$E661</f>
        <v>0.95486209001151934</v>
      </c>
      <c r="S661" s="10">
        <f>'prov lvl hist forec Mt'!S661*'city lvl hist forec Mt'!$E661</f>
        <v>0.97856889299598704</v>
      </c>
      <c r="T661" s="10">
        <f>'prov lvl hist forec Mt'!T661*'city lvl hist forec Mt'!$E661</f>
        <v>1.0028642757488038</v>
      </c>
      <c r="U661" s="10">
        <f>'prov lvl hist forec Mt'!U661*'city lvl hist forec Mt'!$E661</f>
        <v>1.0277628512122519</v>
      </c>
    </row>
    <row r="662" spans="1:21" x14ac:dyDescent="0.25">
      <c r="A662" t="s">
        <v>2028</v>
      </c>
      <c r="B662" t="s">
        <v>2029</v>
      </c>
      <c r="C662" t="s">
        <v>2030</v>
      </c>
      <c r="D662" t="s">
        <v>46</v>
      </c>
      <c r="E662" s="5">
        <v>0</v>
      </c>
      <c r="F662" s="10">
        <f>'prov lvl hist forec Mt'!F662*'city lvl hist forec Mt'!$E662</f>
        <v>0</v>
      </c>
      <c r="G662" s="10">
        <f>'prov lvl hist forec Mt'!G662*'city lvl hist forec Mt'!$E662</f>
        <v>0</v>
      </c>
      <c r="H662" s="10">
        <f>'prov lvl hist forec Mt'!H662*'city lvl hist forec Mt'!$E662</f>
        <v>0</v>
      </c>
      <c r="I662" s="10">
        <f>'prov lvl hist forec Mt'!I662*'city lvl hist forec Mt'!$E662</f>
        <v>0</v>
      </c>
      <c r="J662" s="10">
        <f>'prov lvl hist forec Mt'!J662*'city lvl hist forec Mt'!$E662</f>
        <v>0</v>
      </c>
      <c r="K662" s="10">
        <f>'prov lvl hist forec Mt'!K662*'city lvl hist forec Mt'!$E662</f>
        <v>0</v>
      </c>
      <c r="L662" s="10">
        <f>'prov lvl hist forec Mt'!L662*'city lvl hist forec Mt'!$E662</f>
        <v>0</v>
      </c>
      <c r="M662" s="10">
        <f>'prov lvl hist forec Mt'!M662*'city lvl hist forec Mt'!$E662</f>
        <v>0</v>
      </c>
      <c r="N662" s="10">
        <f>'prov lvl hist forec Mt'!N662*'city lvl hist forec Mt'!$E662</f>
        <v>0</v>
      </c>
      <c r="O662" s="10">
        <f>'prov lvl hist forec Mt'!O662*'city lvl hist forec Mt'!$E662</f>
        <v>0</v>
      </c>
      <c r="P662" s="10">
        <f>'prov lvl hist forec Mt'!P662*'city lvl hist forec Mt'!$E662</f>
        <v>0</v>
      </c>
      <c r="Q662" s="10">
        <f>'prov lvl hist forec Mt'!Q662*'city lvl hist forec Mt'!$E662</f>
        <v>0</v>
      </c>
      <c r="R662" s="10">
        <f>'prov lvl hist forec Mt'!R662*'city lvl hist forec Mt'!$E662</f>
        <v>0</v>
      </c>
      <c r="S662" s="10">
        <f>'prov lvl hist forec Mt'!S662*'city lvl hist forec Mt'!$E662</f>
        <v>0</v>
      </c>
      <c r="T662" s="10">
        <f>'prov lvl hist forec Mt'!T662*'city lvl hist forec Mt'!$E662</f>
        <v>0</v>
      </c>
      <c r="U662" s="10">
        <f>'prov lvl hist forec Mt'!U662*'city lvl hist forec Mt'!$E662</f>
        <v>0</v>
      </c>
    </row>
    <row r="663" spans="1:21" x14ac:dyDescent="0.25">
      <c r="A663" t="s">
        <v>2031</v>
      </c>
      <c r="B663" t="s">
        <v>2032</v>
      </c>
      <c r="C663" t="s">
        <v>2033</v>
      </c>
      <c r="D663" t="s">
        <v>47</v>
      </c>
      <c r="E663" s="5">
        <v>0.21589080392859972</v>
      </c>
      <c r="F663" s="10">
        <f>'prov lvl hist forec Mt'!F663*'city lvl hist forec Mt'!$E663</f>
        <v>4.045276234362289</v>
      </c>
      <c r="G663" s="10">
        <f>'prov lvl hist forec Mt'!G663*'city lvl hist forec Mt'!$E663</f>
        <v>4.9109765519252777</v>
      </c>
      <c r="H663" s="10">
        <f>'prov lvl hist forec Mt'!H663*'city lvl hist forec Mt'!$E663</f>
        <v>5.8190096399074509</v>
      </c>
      <c r="I663" s="10">
        <f>'prov lvl hist forec Mt'!I663*'city lvl hist forec Mt'!$E663</f>
        <v>6.0321490679794056</v>
      </c>
      <c r="J663" s="10">
        <f>'prov lvl hist forec Mt'!J663*'city lvl hist forec Mt'!$E663</f>
        <v>6.70813144935748</v>
      </c>
      <c r="K663" s="10">
        <f>'prov lvl hist forec Mt'!K663*'city lvl hist forec Mt'!$E663</f>
        <v>6.8746773331320785</v>
      </c>
      <c r="L663" s="10">
        <f>'prov lvl hist forec Mt'!L663*'city lvl hist forec Mt'!$E663</f>
        <v>7.0453581286345797</v>
      </c>
      <c r="M663" s="10">
        <f>'prov lvl hist forec Mt'!M663*'city lvl hist forec Mt'!$E663</f>
        <v>7.2202764952319409</v>
      </c>
      <c r="N663" s="10">
        <f>'prov lvl hist forec Mt'!N663*'city lvl hist forec Mt'!$E663</f>
        <v>7.3995376410627278</v>
      </c>
      <c r="O663" s="10">
        <f>'prov lvl hist forec Mt'!O663*'city lvl hist forec Mt'!$E663</f>
        <v>7.5832493863166528</v>
      </c>
      <c r="P663" s="10">
        <f>'prov lvl hist forec Mt'!P663*'city lvl hist forec Mt'!$E663</f>
        <v>7.7715222280851703</v>
      </c>
      <c r="Q663" s="10">
        <f>'prov lvl hist forec Mt'!Q663*'city lvl hist forec Mt'!$E663</f>
        <v>7.9644694068221584</v>
      </c>
      <c r="R663" s="10">
        <f>'prov lvl hist forec Mt'!R663*'city lvl hist forec Mt'!$E663</f>
        <v>8.1622069744546462</v>
      </c>
      <c r="S663" s="10">
        <f>'prov lvl hist forec Mt'!S663*'city lvl hist forec Mt'!$E663</f>
        <v>8.3648538641845658</v>
      </c>
      <c r="T663" s="10">
        <f>'prov lvl hist forec Mt'!T663*'city lvl hist forec Mt'!$E663</f>
        <v>8.572531962023481</v>
      </c>
      <c r="U663" s="10">
        <f>'prov lvl hist forec Mt'!U663*'city lvl hist forec Mt'!$E663</f>
        <v>8.7853661801033827</v>
      </c>
    </row>
    <row r="664" spans="1:21" x14ac:dyDescent="0.25">
      <c r="A664" t="s">
        <v>2034</v>
      </c>
      <c r="B664" t="s">
        <v>2035</v>
      </c>
      <c r="C664" t="s">
        <v>2036</v>
      </c>
      <c r="D664" t="s">
        <v>41</v>
      </c>
      <c r="E664" s="5">
        <v>4.128285193078142E-2</v>
      </c>
      <c r="F664" s="10">
        <f>'prov lvl hist forec Mt'!F664*'city lvl hist forec Mt'!$E664</f>
        <v>0.42010697009007714</v>
      </c>
      <c r="G664" s="10">
        <f>'prov lvl hist forec Mt'!G664*'city lvl hist forec Mt'!$E664</f>
        <v>0.49228620718989891</v>
      </c>
      <c r="H664" s="10">
        <f>'prov lvl hist forec Mt'!H664*'city lvl hist forec Mt'!$E664</f>
        <v>0.59588392726434258</v>
      </c>
      <c r="I664" s="10">
        <f>'prov lvl hist forec Mt'!I664*'city lvl hist forec Mt'!$E664</f>
        <v>0.53669084368857356</v>
      </c>
      <c r="J664" s="10">
        <f>'prov lvl hist forec Mt'!J664*'city lvl hist forec Mt'!$E664</f>
        <v>0.59683417743114209</v>
      </c>
      <c r="K664" s="10">
        <f>'prov lvl hist forec Mt'!K664*'city lvl hist forec Mt'!$E664</f>
        <v>0.61165205574756587</v>
      </c>
      <c r="L664" s="10">
        <f>'prov lvl hist forec Mt'!L664*'city lvl hist forec Mt'!$E664</f>
        <v>0.62683782438613145</v>
      </c>
      <c r="M664" s="10">
        <f>'prov lvl hist forec Mt'!M664*'city lvl hist forec Mt'!$E664</f>
        <v>0.64240061713011298</v>
      </c>
      <c r="N664" s="10">
        <f>'prov lvl hist forec Mt'!N664*'city lvl hist forec Mt'!$E664</f>
        <v>0.65834979453144882</v>
      </c>
      <c r="O664" s="10">
        <f>'prov lvl hist forec Mt'!O664*'city lvl hist forec Mt'!$E664</f>
        <v>0.67469494954083187</v>
      </c>
      <c r="P664" s="10">
        <f>'prov lvl hist forec Mt'!P664*'city lvl hist forec Mt'!$E664</f>
        <v>0.69144591327758143</v>
      </c>
      <c r="Q664" s="10">
        <f>'prov lvl hist forec Mt'!Q664*'city lvl hist forec Mt'!$E664</f>
        <v>0.70861276094276548</v>
      </c>
      <c r="R664" s="10">
        <f>'prov lvl hist forec Mt'!R664*'city lvl hist forec Mt'!$E664</f>
        <v>0.72620581787913119</v>
      </c>
      <c r="S664" s="10">
        <f>'prov lvl hist forec Mt'!S664*'city lvl hist forec Mt'!$E664</f>
        <v>0.74423566578148848</v>
      </c>
      <c r="T664" s="10">
        <f>'prov lvl hist forec Mt'!T664*'city lvl hist forec Mt'!$E664</f>
        <v>0.76271314906128129</v>
      </c>
      <c r="U664" s="10">
        <f>'prov lvl hist forec Mt'!U664*'city lvl hist forec Mt'!$E664</f>
        <v>0.7816493813691745</v>
      </c>
    </row>
    <row r="665" spans="1:21" x14ac:dyDescent="0.25">
      <c r="A665" t="s">
        <v>2037</v>
      </c>
      <c r="B665" t="s">
        <v>2038</v>
      </c>
      <c r="C665" t="s">
        <v>2039</v>
      </c>
      <c r="D665" t="s">
        <v>48</v>
      </c>
      <c r="E665" s="5">
        <v>0</v>
      </c>
      <c r="F665" s="10">
        <f>'prov lvl hist forec Mt'!F665*'city lvl hist forec Mt'!$E665</f>
        <v>0</v>
      </c>
      <c r="G665" s="10">
        <f>'prov lvl hist forec Mt'!G665*'city lvl hist forec Mt'!$E665</f>
        <v>0</v>
      </c>
      <c r="H665" s="10">
        <f>'prov lvl hist forec Mt'!H665*'city lvl hist forec Mt'!$E665</f>
        <v>0</v>
      </c>
      <c r="I665" s="10">
        <f>'prov lvl hist forec Mt'!I665*'city lvl hist forec Mt'!$E665</f>
        <v>0</v>
      </c>
      <c r="J665" s="10">
        <f>'prov lvl hist forec Mt'!J665*'city lvl hist forec Mt'!$E665</f>
        <v>0</v>
      </c>
      <c r="K665" s="10">
        <f>'prov lvl hist forec Mt'!K665*'city lvl hist forec Mt'!$E665</f>
        <v>0</v>
      </c>
      <c r="L665" s="10">
        <f>'prov lvl hist forec Mt'!L665*'city lvl hist forec Mt'!$E665</f>
        <v>0</v>
      </c>
      <c r="M665" s="10">
        <f>'prov lvl hist forec Mt'!M665*'city lvl hist forec Mt'!$E665</f>
        <v>0</v>
      </c>
      <c r="N665" s="10">
        <f>'prov lvl hist forec Mt'!N665*'city lvl hist forec Mt'!$E665</f>
        <v>0</v>
      </c>
      <c r="O665" s="10">
        <f>'prov lvl hist forec Mt'!O665*'city lvl hist forec Mt'!$E665</f>
        <v>0</v>
      </c>
      <c r="P665" s="10">
        <f>'prov lvl hist forec Mt'!P665*'city lvl hist forec Mt'!$E665</f>
        <v>0</v>
      </c>
      <c r="Q665" s="10">
        <f>'prov lvl hist forec Mt'!Q665*'city lvl hist forec Mt'!$E665</f>
        <v>0</v>
      </c>
      <c r="R665" s="10">
        <f>'prov lvl hist forec Mt'!R665*'city lvl hist forec Mt'!$E665</f>
        <v>0</v>
      </c>
      <c r="S665" s="10">
        <f>'prov lvl hist forec Mt'!S665*'city lvl hist forec Mt'!$E665</f>
        <v>0</v>
      </c>
      <c r="T665" s="10">
        <f>'prov lvl hist forec Mt'!T665*'city lvl hist forec Mt'!$E665</f>
        <v>0</v>
      </c>
      <c r="U665" s="10">
        <f>'prov lvl hist forec Mt'!U665*'city lvl hist forec Mt'!$E665</f>
        <v>0</v>
      </c>
    </row>
    <row r="666" spans="1:21" x14ac:dyDescent="0.25">
      <c r="A666" t="s">
        <v>2040</v>
      </c>
      <c r="B666" t="s">
        <v>2041</v>
      </c>
      <c r="C666" t="s">
        <v>2042</v>
      </c>
      <c r="D666" t="s">
        <v>50</v>
      </c>
      <c r="E666" s="5">
        <v>2.8801607512426143E-2</v>
      </c>
      <c r="F666" s="10">
        <f>'prov lvl hist forec Mt'!F666*'city lvl hist forec Mt'!$E666</f>
        <v>0</v>
      </c>
      <c r="G666" s="10">
        <f>'prov lvl hist forec Mt'!G666*'city lvl hist forec Mt'!$E666</f>
        <v>0</v>
      </c>
      <c r="H666" s="10">
        <f>'prov lvl hist forec Mt'!H666*'city lvl hist forec Mt'!$E666</f>
        <v>0</v>
      </c>
      <c r="I666" s="10">
        <f>'prov lvl hist forec Mt'!I666*'city lvl hist forec Mt'!$E666</f>
        <v>0</v>
      </c>
      <c r="J666" s="10">
        <f>'prov lvl hist forec Mt'!J666*'city lvl hist forec Mt'!$E666</f>
        <v>0</v>
      </c>
      <c r="K666" s="10">
        <f>'prov lvl hist forec Mt'!K666*'city lvl hist forec Mt'!$E666</f>
        <v>0</v>
      </c>
      <c r="L666" s="10">
        <f>'prov lvl hist forec Mt'!L666*'city lvl hist forec Mt'!$E666</f>
        <v>0</v>
      </c>
      <c r="M666" s="10">
        <f>'prov lvl hist forec Mt'!M666*'city lvl hist forec Mt'!$E666</f>
        <v>0</v>
      </c>
      <c r="N666" s="10">
        <f>'prov lvl hist forec Mt'!N666*'city lvl hist forec Mt'!$E666</f>
        <v>0</v>
      </c>
      <c r="O666" s="10">
        <f>'prov lvl hist forec Mt'!O666*'city lvl hist forec Mt'!$E666</f>
        <v>0</v>
      </c>
      <c r="P666" s="10">
        <f>'prov lvl hist forec Mt'!P666*'city lvl hist forec Mt'!$E666</f>
        <v>0</v>
      </c>
      <c r="Q666" s="10">
        <f>'prov lvl hist forec Mt'!Q666*'city lvl hist forec Mt'!$E666</f>
        <v>0</v>
      </c>
      <c r="R666" s="10">
        <f>'prov lvl hist forec Mt'!R666*'city lvl hist forec Mt'!$E666</f>
        <v>0</v>
      </c>
      <c r="S666" s="10">
        <f>'prov lvl hist forec Mt'!S666*'city lvl hist forec Mt'!$E666</f>
        <v>0</v>
      </c>
      <c r="T666" s="10">
        <f>'prov lvl hist forec Mt'!T666*'city lvl hist forec Mt'!$E666</f>
        <v>0</v>
      </c>
      <c r="U666" s="10">
        <f>'prov lvl hist forec Mt'!U666*'city lvl hist forec Mt'!$E666</f>
        <v>0</v>
      </c>
    </row>
    <row r="667" spans="1:21" x14ac:dyDescent="0.25">
      <c r="A667" t="s">
        <v>2043</v>
      </c>
      <c r="B667" t="s">
        <v>2044</v>
      </c>
      <c r="C667" t="s">
        <v>2045</v>
      </c>
      <c r="D667" t="s">
        <v>59</v>
      </c>
      <c r="E667" s="5">
        <v>0.32648302105522686</v>
      </c>
      <c r="F667" s="10">
        <f>'prov lvl hist forec Mt'!F667*'city lvl hist forec Mt'!$E667</f>
        <v>0.69739089611987271</v>
      </c>
      <c r="G667" s="10">
        <f>'prov lvl hist forec Mt'!G667*'city lvl hist forec Mt'!$E667</f>
        <v>0.77523834261500502</v>
      </c>
      <c r="H667" s="10">
        <f>'prov lvl hist forec Mt'!H667*'city lvl hist forec Mt'!$E667</f>
        <v>0.88505891302455508</v>
      </c>
      <c r="I667" s="10">
        <f>'prov lvl hist forec Mt'!I667*'city lvl hist forec Mt'!$E667</f>
        <v>0.62190607245668172</v>
      </c>
      <c r="J667" s="10">
        <f>'prov lvl hist forec Mt'!J667*'city lvl hist forec Mt'!$E667</f>
        <v>0.69159890383652256</v>
      </c>
      <c r="K667" s="10">
        <f>'prov lvl hist forec Mt'!K667*'city lvl hist forec Mt'!$E667</f>
        <v>0.70876954986911178</v>
      </c>
      <c r="L667" s="10">
        <f>'prov lvl hist forec Mt'!L667*'city lvl hist forec Mt'!$E667</f>
        <v>0.72636649947670817</v>
      </c>
      <c r="M667" s="10">
        <f>'prov lvl hist forec Mt'!M667*'city lvl hist forec Mt'!$E667</f>
        <v>0.74440033669544603</v>
      </c>
      <c r="N667" s="10">
        <f>'prov lvl hist forec Mt'!N667*'city lvl hist forec Mt'!$E667</f>
        <v>0.76288190833622338</v>
      </c>
      <c r="O667" s="10">
        <f>'prov lvl hist forec Mt'!O667*'city lvl hist forec Mt'!$E667</f>
        <v>0.7818223305087314</v>
      </c>
      <c r="P667" s="10">
        <f>'prov lvl hist forec Mt'!P667*'city lvl hist forec Mt'!$E667</f>
        <v>0.80123299530746095</v>
      </c>
      <c r="Q667" s="10">
        <f>'prov lvl hist forec Mt'!Q667*'city lvl hist forec Mt'!$E667</f>
        <v>0.8211255776637042</v>
      </c>
      <c r="R667" s="10">
        <f>'prov lvl hist forec Mt'!R667*'city lvl hist forec Mt'!$E667</f>
        <v>0.84151204236767618</v>
      </c>
      <c r="S667" s="10">
        <f>'prov lvl hist forec Mt'!S667*'city lvl hist forec Mt'!$E667</f>
        <v>0.86240465126497445</v>
      </c>
      <c r="T667" s="10">
        <f>'prov lvl hist forec Mt'!T667*'city lvl hist forec Mt'!$E667</f>
        <v>0.88381597063171202</v>
      </c>
      <c r="U667" s="10">
        <f>'prov lvl hist forec Mt'!U667*'city lvl hist forec Mt'!$E667</f>
        <v>0.9057588787327544</v>
      </c>
    </row>
    <row r="668" spans="1:21" x14ac:dyDescent="0.25">
      <c r="A668" t="s">
        <v>2046</v>
      </c>
      <c r="B668" t="s">
        <v>2047</v>
      </c>
      <c r="C668" t="s">
        <v>2048</v>
      </c>
      <c r="D668" t="s">
        <v>48</v>
      </c>
      <c r="E668" s="5">
        <v>0</v>
      </c>
      <c r="F668" s="10">
        <f>'prov lvl hist forec Mt'!F668*'city lvl hist forec Mt'!$E668</f>
        <v>0</v>
      </c>
      <c r="G668" s="10">
        <f>'prov lvl hist forec Mt'!G668*'city lvl hist forec Mt'!$E668</f>
        <v>0</v>
      </c>
      <c r="H668" s="10">
        <f>'prov lvl hist forec Mt'!H668*'city lvl hist forec Mt'!$E668</f>
        <v>0</v>
      </c>
      <c r="I668" s="10">
        <f>'prov lvl hist forec Mt'!I668*'city lvl hist forec Mt'!$E668</f>
        <v>0</v>
      </c>
      <c r="J668" s="10">
        <f>'prov lvl hist forec Mt'!J668*'city lvl hist forec Mt'!$E668</f>
        <v>0</v>
      </c>
      <c r="K668" s="10">
        <f>'prov lvl hist forec Mt'!K668*'city lvl hist forec Mt'!$E668</f>
        <v>0</v>
      </c>
      <c r="L668" s="10">
        <f>'prov lvl hist forec Mt'!L668*'city lvl hist forec Mt'!$E668</f>
        <v>0</v>
      </c>
      <c r="M668" s="10">
        <f>'prov lvl hist forec Mt'!M668*'city lvl hist forec Mt'!$E668</f>
        <v>0</v>
      </c>
      <c r="N668" s="10">
        <f>'prov lvl hist forec Mt'!N668*'city lvl hist forec Mt'!$E668</f>
        <v>0</v>
      </c>
      <c r="O668" s="10">
        <f>'prov lvl hist forec Mt'!O668*'city lvl hist forec Mt'!$E668</f>
        <v>0</v>
      </c>
      <c r="P668" s="10">
        <f>'prov lvl hist forec Mt'!P668*'city lvl hist forec Mt'!$E668</f>
        <v>0</v>
      </c>
      <c r="Q668" s="10">
        <f>'prov lvl hist forec Mt'!Q668*'city lvl hist forec Mt'!$E668</f>
        <v>0</v>
      </c>
      <c r="R668" s="10">
        <f>'prov lvl hist forec Mt'!R668*'city lvl hist forec Mt'!$E668</f>
        <v>0</v>
      </c>
      <c r="S668" s="10">
        <f>'prov lvl hist forec Mt'!S668*'city lvl hist forec Mt'!$E668</f>
        <v>0</v>
      </c>
      <c r="T668" s="10">
        <f>'prov lvl hist forec Mt'!T668*'city lvl hist forec Mt'!$E668</f>
        <v>0</v>
      </c>
      <c r="U668" s="10">
        <f>'prov lvl hist forec Mt'!U668*'city lvl hist forec Mt'!$E668</f>
        <v>0</v>
      </c>
    </row>
    <row r="669" spans="1:21" x14ac:dyDescent="0.25">
      <c r="A669" t="s">
        <v>2049</v>
      </c>
      <c r="B669" t="s">
        <v>2050</v>
      </c>
      <c r="C669" t="s">
        <v>2051</v>
      </c>
      <c r="D669" t="s">
        <v>47</v>
      </c>
      <c r="E669" s="5">
        <v>5.958078171496696E-2</v>
      </c>
      <c r="F669" s="10">
        <f>'prov lvl hist forec Mt'!F669*'city lvl hist forec Mt'!$E669</f>
        <v>1.1164010504865898</v>
      </c>
      <c r="G669" s="10">
        <f>'prov lvl hist forec Mt'!G669*'city lvl hist forec Mt'!$E669</f>
        <v>1.3553139671681009</v>
      </c>
      <c r="H669" s="10">
        <f>'prov lvl hist forec Mt'!H669*'city lvl hist forec Mt'!$E669</f>
        <v>1.60590973234449</v>
      </c>
      <c r="I669" s="10">
        <f>'prov lvl hist forec Mt'!I669*'city lvl hist forec Mt'!$E669</f>
        <v>1.6647311990661939</v>
      </c>
      <c r="J669" s="10">
        <f>'prov lvl hist forec Mt'!J669*'city lvl hist forec Mt'!$E669</f>
        <v>1.8512864296510534</v>
      </c>
      <c r="K669" s="10">
        <f>'prov lvl hist forec Mt'!K669*'city lvl hist forec Mt'!$E669</f>
        <v>1.8972491745486191</v>
      </c>
      <c r="L669" s="10">
        <f>'prov lvl hist forec Mt'!L669*'city lvl hist forec Mt'!$E669</f>
        <v>1.9443530577836581</v>
      </c>
      <c r="M669" s="10">
        <f>'prov lvl hist forec Mt'!M669*'city lvl hist forec Mt'!$E669</f>
        <v>1.9926264109257523</v>
      </c>
      <c r="N669" s="10">
        <f>'prov lvl hist forec Mt'!N669*'city lvl hist forec Mt'!$E669</f>
        <v>2.0420982689454727</v>
      </c>
      <c r="O669" s="10">
        <f>'prov lvl hist forec Mt'!O669*'city lvl hist forec Mt'!$E669</f>
        <v>2.0927983876780414</v>
      </c>
      <c r="P669" s="10">
        <f>'prov lvl hist forec Mt'!P669*'city lvl hist forec Mt'!$E669</f>
        <v>2.1447572617205708</v>
      </c>
      <c r="Q669" s="10">
        <f>'prov lvl hist forec Mt'!Q669*'city lvl hist forec Mt'!$E669</f>
        <v>2.1980061427736479</v>
      </c>
      <c r="R669" s="10">
        <f>'prov lvl hist forec Mt'!R669*'city lvl hist forec Mt'!$E669</f>
        <v>2.252577058438292</v>
      </c>
      <c r="S669" s="10">
        <f>'prov lvl hist forec Mt'!S669*'city lvl hist forec Mt'!$E669</f>
        <v>2.3085028314795948</v>
      </c>
      <c r="T669" s="10">
        <f>'prov lvl hist forec Mt'!T669*'city lvl hist forec Mt'!$E669</f>
        <v>2.3658170995686252</v>
      </c>
      <c r="U669" s="10">
        <f>'prov lvl hist forec Mt'!U669*'city lvl hist forec Mt'!$E669</f>
        <v>2.424554335514479</v>
      </c>
    </row>
    <row r="670" spans="1:21" x14ac:dyDescent="0.25">
      <c r="A670" t="s">
        <v>2052</v>
      </c>
      <c r="B670" t="s">
        <v>2053</v>
      </c>
      <c r="C670" t="s">
        <v>2054</v>
      </c>
      <c r="D670" t="s">
        <v>42</v>
      </c>
      <c r="E670" s="5">
        <v>2.199742043198161E-2</v>
      </c>
      <c r="F670" s="10">
        <f>'prov lvl hist forec Mt'!F670*'city lvl hist forec Mt'!$E670</f>
        <v>5.4490125108103034E-2</v>
      </c>
      <c r="G670" s="10">
        <f>'prov lvl hist forec Mt'!G670*'city lvl hist forec Mt'!$E670</f>
        <v>4.9579800912027849E-2</v>
      </c>
      <c r="H670" s="10">
        <f>'prov lvl hist forec Mt'!H670*'city lvl hist forec Mt'!$E670</f>
        <v>5.9764864422287164E-2</v>
      </c>
      <c r="I670" s="10">
        <f>'prov lvl hist forec Mt'!I670*'city lvl hist forec Mt'!$E670</f>
        <v>5.584329653181351E-2</v>
      </c>
      <c r="J670" s="10">
        <f>'prov lvl hist forec Mt'!J670*'city lvl hist forec Mt'!$E670</f>
        <v>6.2101279242148304E-2</v>
      </c>
      <c r="K670" s="10">
        <f>'prov lvl hist forec Mt'!K670*'city lvl hist forec Mt'!$E670</f>
        <v>6.3643096440126348E-2</v>
      </c>
      <c r="L670" s="10">
        <f>'prov lvl hist forec Mt'!L670*'city lvl hist forec Mt'!$E670</f>
        <v>6.5223193047176012E-2</v>
      </c>
      <c r="M670" s="10">
        <f>'prov lvl hist forec Mt'!M670*'city lvl hist forec Mt'!$E670</f>
        <v>6.6842519443900628E-2</v>
      </c>
      <c r="N670" s="10">
        <f>'prov lvl hist forec Mt'!N670*'city lvl hist forec Mt'!$E670</f>
        <v>6.8502049606442614E-2</v>
      </c>
      <c r="O670" s="10">
        <f>'prov lvl hist forec Mt'!O670*'city lvl hist forec Mt'!$E670</f>
        <v>7.0202781692300764E-2</v>
      </c>
      <c r="P670" s="10">
        <f>'prov lvl hist forec Mt'!P670*'city lvl hist forec Mt'!$E670</f>
        <v>7.1945738640691995E-2</v>
      </c>
      <c r="Q670" s="10">
        <f>'prov lvl hist forec Mt'!Q670*'city lvl hist forec Mt'!$E670</f>
        <v>7.3731968787818597E-2</v>
      </c>
      <c r="R670" s="10">
        <f>'prov lvl hist forec Mt'!R670*'city lvl hist forec Mt'!$E670</f>
        <v>7.5562546497410815E-2</v>
      </c>
      <c r="S670" s="10">
        <f>'prov lvl hist forec Mt'!S670*'city lvl hist forec Mt'!$E670</f>
        <v>7.7438572806924455E-2</v>
      </c>
      <c r="T670" s="10">
        <f>'prov lvl hist forec Mt'!T670*'city lvl hist forec Mt'!$E670</f>
        <v>7.9361176089781729E-2</v>
      </c>
      <c r="U670" s="10">
        <f>'prov lvl hist forec Mt'!U670*'city lvl hist forec Mt'!$E670</f>
        <v>8.1331512734053993E-2</v>
      </c>
    </row>
    <row r="671" spans="1:21" x14ac:dyDescent="0.25">
      <c r="A671" t="s">
        <v>2055</v>
      </c>
      <c r="B671" t="s">
        <v>2056</v>
      </c>
      <c r="C671" t="s">
        <v>2057</v>
      </c>
      <c r="D671" t="s">
        <v>39</v>
      </c>
      <c r="E671" s="5">
        <v>0</v>
      </c>
      <c r="F671" s="10">
        <f>'prov lvl hist forec Mt'!F671*'city lvl hist forec Mt'!$E671</f>
        <v>0</v>
      </c>
      <c r="G671" s="10">
        <f>'prov lvl hist forec Mt'!G671*'city lvl hist forec Mt'!$E671</f>
        <v>0</v>
      </c>
      <c r="H671" s="10">
        <f>'prov lvl hist forec Mt'!H671*'city lvl hist forec Mt'!$E671</f>
        <v>0</v>
      </c>
      <c r="I671" s="10">
        <f>'prov lvl hist forec Mt'!I671*'city lvl hist forec Mt'!$E671</f>
        <v>0</v>
      </c>
      <c r="J671" s="10">
        <f>'prov lvl hist forec Mt'!J671*'city lvl hist forec Mt'!$E671</f>
        <v>0</v>
      </c>
      <c r="K671" s="10">
        <f>'prov lvl hist forec Mt'!K671*'city lvl hist forec Mt'!$E671</f>
        <v>0</v>
      </c>
      <c r="L671" s="10">
        <f>'prov lvl hist forec Mt'!L671*'city lvl hist forec Mt'!$E671</f>
        <v>0</v>
      </c>
      <c r="M671" s="10">
        <f>'prov lvl hist forec Mt'!M671*'city lvl hist forec Mt'!$E671</f>
        <v>0</v>
      </c>
      <c r="N671" s="10">
        <f>'prov lvl hist forec Mt'!N671*'city lvl hist forec Mt'!$E671</f>
        <v>0</v>
      </c>
      <c r="O671" s="10">
        <f>'prov lvl hist forec Mt'!O671*'city lvl hist forec Mt'!$E671</f>
        <v>0</v>
      </c>
      <c r="P671" s="10">
        <f>'prov lvl hist forec Mt'!P671*'city lvl hist forec Mt'!$E671</f>
        <v>0</v>
      </c>
      <c r="Q671" s="10">
        <f>'prov lvl hist forec Mt'!Q671*'city lvl hist forec Mt'!$E671</f>
        <v>0</v>
      </c>
      <c r="R671" s="10">
        <f>'prov lvl hist forec Mt'!R671*'city lvl hist forec Mt'!$E671</f>
        <v>0</v>
      </c>
      <c r="S671" s="10">
        <f>'prov lvl hist forec Mt'!S671*'city lvl hist forec Mt'!$E671</f>
        <v>0</v>
      </c>
      <c r="T671" s="10">
        <f>'prov lvl hist forec Mt'!T671*'city lvl hist forec Mt'!$E671</f>
        <v>0</v>
      </c>
      <c r="U671" s="10">
        <f>'prov lvl hist forec Mt'!U671*'city lvl hist forec Mt'!$E671</f>
        <v>0</v>
      </c>
    </row>
    <row r="672" spans="1:21" x14ac:dyDescent="0.25">
      <c r="A672" t="s">
        <v>2058</v>
      </c>
      <c r="B672" t="s">
        <v>2059</v>
      </c>
      <c r="C672" t="s">
        <v>2060</v>
      </c>
      <c r="D672" t="s">
        <v>46</v>
      </c>
      <c r="E672" s="5">
        <v>0</v>
      </c>
      <c r="F672" s="10">
        <f>'prov lvl hist forec Mt'!F672*'city lvl hist forec Mt'!$E672</f>
        <v>0</v>
      </c>
      <c r="G672" s="10">
        <f>'prov lvl hist forec Mt'!G672*'city lvl hist forec Mt'!$E672</f>
        <v>0</v>
      </c>
      <c r="H672" s="10">
        <f>'prov lvl hist forec Mt'!H672*'city lvl hist forec Mt'!$E672</f>
        <v>0</v>
      </c>
      <c r="I672" s="10">
        <f>'prov lvl hist forec Mt'!I672*'city lvl hist forec Mt'!$E672</f>
        <v>0</v>
      </c>
      <c r="J672" s="10">
        <f>'prov lvl hist forec Mt'!J672*'city lvl hist forec Mt'!$E672</f>
        <v>0</v>
      </c>
      <c r="K672" s="10">
        <f>'prov lvl hist forec Mt'!K672*'city lvl hist forec Mt'!$E672</f>
        <v>0</v>
      </c>
      <c r="L672" s="10">
        <f>'prov lvl hist forec Mt'!L672*'city lvl hist forec Mt'!$E672</f>
        <v>0</v>
      </c>
      <c r="M672" s="10">
        <f>'prov lvl hist forec Mt'!M672*'city lvl hist forec Mt'!$E672</f>
        <v>0</v>
      </c>
      <c r="N672" s="10">
        <f>'prov lvl hist forec Mt'!N672*'city lvl hist forec Mt'!$E672</f>
        <v>0</v>
      </c>
      <c r="O672" s="10">
        <f>'prov lvl hist forec Mt'!O672*'city lvl hist forec Mt'!$E672</f>
        <v>0</v>
      </c>
      <c r="P672" s="10">
        <f>'prov lvl hist forec Mt'!P672*'city lvl hist forec Mt'!$E672</f>
        <v>0</v>
      </c>
      <c r="Q672" s="10">
        <f>'prov lvl hist forec Mt'!Q672*'city lvl hist forec Mt'!$E672</f>
        <v>0</v>
      </c>
      <c r="R672" s="10">
        <f>'prov lvl hist forec Mt'!R672*'city lvl hist forec Mt'!$E672</f>
        <v>0</v>
      </c>
      <c r="S672" s="10">
        <f>'prov lvl hist forec Mt'!S672*'city lvl hist forec Mt'!$E672</f>
        <v>0</v>
      </c>
      <c r="T672" s="10">
        <f>'prov lvl hist forec Mt'!T672*'city lvl hist forec Mt'!$E672</f>
        <v>0</v>
      </c>
      <c r="U672" s="10">
        <f>'prov lvl hist forec Mt'!U672*'city lvl hist forec Mt'!$E672</f>
        <v>0</v>
      </c>
    </row>
    <row r="673" spans="1:21" x14ac:dyDescent="0.25">
      <c r="A673" t="s">
        <v>2061</v>
      </c>
      <c r="B673" t="s">
        <v>2062</v>
      </c>
      <c r="C673" t="s">
        <v>2063</v>
      </c>
      <c r="D673" t="s">
        <v>50</v>
      </c>
      <c r="E673" s="5">
        <v>3.1910955268021214E-2</v>
      </c>
      <c r="F673" s="10">
        <f>'prov lvl hist forec Mt'!F673*'city lvl hist forec Mt'!$E673</f>
        <v>0</v>
      </c>
      <c r="G673" s="10">
        <f>'prov lvl hist forec Mt'!G673*'city lvl hist forec Mt'!$E673</f>
        <v>0</v>
      </c>
      <c r="H673" s="10">
        <f>'prov lvl hist forec Mt'!H673*'city lvl hist forec Mt'!$E673</f>
        <v>0</v>
      </c>
      <c r="I673" s="10">
        <f>'prov lvl hist forec Mt'!I673*'city lvl hist forec Mt'!$E673</f>
        <v>0</v>
      </c>
      <c r="J673" s="10">
        <f>'prov lvl hist forec Mt'!J673*'city lvl hist forec Mt'!$E673</f>
        <v>0</v>
      </c>
      <c r="K673" s="10">
        <f>'prov lvl hist forec Mt'!K673*'city lvl hist forec Mt'!$E673</f>
        <v>0</v>
      </c>
      <c r="L673" s="10">
        <f>'prov lvl hist forec Mt'!L673*'city lvl hist forec Mt'!$E673</f>
        <v>0</v>
      </c>
      <c r="M673" s="10">
        <f>'prov lvl hist forec Mt'!M673*'city lvl hist forec Mt'!$E673</f>
        <v>0</v>
      </c>
      <c r="N673" s="10">
        <f>'prov lvl hist forec Mt'!N673*'city lvl hist forec Mt'!$E673</f>
        <v>0</v>
      </c>
      <c r="O673" s="10">
        <f>'prov lvl hist forec Mt'!O673*'city lvl hist forec Mt'!$E673</f>
        <v>0</v>
      </c>
      <c r="P673" s="10">
        <f>'prov lvl hist forec Mt'!P673*'city lvl hist forec Mt'!$E673</f>
        <v>0</v>
      </c>
      <c r="Q673" s="10">
        <f>'prov lvl hist forec Mt'!Q673*'city lvl hist forec Mt'!$E673</f>
        <v>0</v>
      </c>
      <c r="R673" s="10">
        <f>'prov lvl hist forec Mt'!R673*'city lvl hist forec Mt'!$E673</f>
        <v>0</v>
      </c>
      <c r="S673" s="10">
        <f>'prov lvl hist forec Mt'!S673*'city lvl hist forec Mt'!$E673</f>
        <v>0</v>
      </c>
      <c r="T673" s="10">
        <f>'prov lvl hist forec Mt'!T673*'city lvl hist forec Mt'!$E673</f>
        <v>0</v>
      </c>
      <c r="U673" s="10">
        <f>'prov lvl hist forec Mt'!U673*'city lvl hist forec Mt'!$E673</f>
        <v>0</v>
      </c>
    </row>
    <row r="674" spans="1:21" x14ac:dyDescent="0.25">
      <c r="A674" t="s">
        <v>2064</v>
      </c>
      <c r="B674" t="s">
        <v>2065</v>
      </c>
      <c r="C674" t="s">
        <v>2066</v>
      </c>
      <c r="D674" t="s">
        <v>42</v>
      </c>
      <c r="E674" s="5">
        <v>0</v>
      </c>
      <c r="F674" s="10">
        <f>'prov lvl hist forec Mt'!F674*'city lvl hist forec Mt'!$E674</f>
        <v>0</v>
      </c>
      <c r="G674" s="10">
        <f>'prov lvl hist forec Mt'!G674*'city lvl hist forec Mt'!$E674</f>
        <v>0</v>
      </c>
      <c r="H674" s="10">
        <f>'prov lvl hist forec Mt'!H674*'city lvl hist forec Mt'!$E674</f>
        <v>0</v>
      </c>
      <c r="I674" s="10">
        <f>'prov lvl hist forec Mt'!I674*'city lvl hist forec Mt'!$E674</f>
        <v>0</v>
      </c>
      <c r="J674" s="10">
        <f>'prov lvl hist forec Mt'!J674*'city lvl hist forec Mt'!$E674</f>
        <v>0</v>
      </c>
      <c r="K674" s="10">
        <f>'prov lvl hist forec Mt'!K674*'city lvl hist forec Mt'!$E674</f>
        <v>0</v>
      </c>
      <c r="L674" s="10">
        <f>'prov lvl hist forec Mt'!L674*'city lvl hist forec Mt'!$E674</f>
        <v>0</v>
      </c>
      <c r="M674" s="10">
        <f>'prov lvl hist forec Mt'!M674*'city lvl hist forec Mt'!$E674</f>
        <v>0</v>
      </c>
      <c r="N674" s="10">
        <f>'prov lvl hist forec Mt'!N674*'city lvl hist forec Mt'!$E674</f>
        <v>0</v>
      </c>
      <c r="O674" s="10">
        <f>'prov lvl hist forec Mt'!O674*'city lvl hist forec Mt'!$E674</f>
        <v>0</v>
      </c>
      <c r="P674" s="10">
        <f>'prov lvl hist forec Mt'!P674*'city lvl hist forec Mt'!$E674</f>
        <v>0</v>
      </c>
      <c r="Q674" s="10">
        <f>'prov lvl hist forec Mt'!Q674*'city lvl hist forec Mt'!$E674</f>
        <v>0</v>
      </c>
      <c r="R674" s="10">
        <f>'prov lvl hist forec Mt'!R674*'city lvl hist forec Mt'!$E674</f>
        <v>0</v>
      </c>
      <c r="S674" s="10">
        <f>'prov lvl hist forec Mt'!S674*'city lvl hist forec Mt'!$E674</f>
        <v>0</v>
      </c>
      <c r="T674" s="10">
        <f>'prov lvl hist forec Mt'!T674*'city lvl hist forec Mt'!$E674</f>
        <v>0</v>
      </c>
      <c r="U674" s="10">
        <f>'prov lvl hist forec Mt'!U674*'city lvl hist forec Mt'!$E674</f>
        <v>0</v>
      </c>
    </row>
    <row r="675" spans="1:21" x14ac:dyDescent="0.25">
      <c r="A675" t="s">
        <v>2067</v>
      </c>
      <c r="B675" t="s">
        <v>2068</v>
      </c>
      <c r="C675" t="s">
        <v>2069</v>
      </c>
      <c r="D675" t="s">
        <v>47</v>
      </c>
      <c r="E675" s="5">
        <v>5.107850213986672E-2</v>
      </c>
      <c r="F675" s="10">
        <f>'prov lvl hist forec Mt'!F675*'city lvl hist forec Mt'!$E675</f>
        <v>0.95708870888990061</v>
      </c>
      <c r="G675" s="10">
        <f>'prov lvl hist forec Mt'!G675*'city lvl hist forec Mt'!$E675</f>
        <v>1.1619083432535235</v>
      </c>
      <c r="H675" s="10">
        <f>'prov lvl hist forec Mt'!H675*'city lvl hist forec Mt'!$E675</f>
        <v>1.3767436636264401</v>
      </c>
      <c r="I675" s="10">
        <f>'prov lvl hist forec Mt'!I675*'city lvl hist forec Mt'!$E675</f>
        <v>1.427171206322811</v>
      </c>
      <c r="J675" s="10">
        <f>'prov lvl hist forec Mt'!J675*'city lvl hist forec Mt'!$E675</f>
        <v>1.587104686051533</v>
      </c>
      <c r="K675" s="10">
        <f>'prov lvl hist forec Mt'!K675*'city lvl hist forec Mt'!$E675</f>
        <v>1.6265084685469664</v>
      </c>
      <c r="L675" s="10">
        <f>'prov lvl hist forec Mt'!L675*'city lvl hist forec Mt'!$E675</f>
        <v>1.6668905469850639</v>
      </c>
      <c r="M675" s="10">
        <f>'prov lvl hist forec Mt'!M675*'city lvl hist forec Mt'!$E675</f>
        <v>1.7082752099719143</v>
      </c>
      <c r="N675" s="10">
        <f>'prov lvl hist forec Mt'!N675*'city lvl hist forec Mt'!$E675</f>
        <v>1.7506873491380692</v>
      </c>
      <c r="O675" s="10">
        <f>'prov lvl hist forec Mt'!O675*'city lvl hist forec Mt'!$E675</f>
        <v>1.7941524741101116</v>
      </c>
      <c r="P675" s="10">
        <f>'prov lvl hist forec Mt'!P675*'city lvl hist forec Mt'!$E675</f>
        <v>1.8386967278539277</v>
      </c>
      <c r="Q675" s="10">
        <f>'prov lvl hist forec Mt'!Q675*'city lvl hist forec Mt'!$E675</f>
        <v>1.8843469023989161</v>
      </c>
      <c r="R675" s="10">
        <f>'prov lvl hist forec Mt'!R675*'city lvl hist forec Mt'!$E675</f>
        <v>1.9311304549525878</v>
      </c>
      <c r="S675" s="10">
        <f>'prov lvl hist forec Mt'!S675*'city lvl hist forec Mt'!$E675</f>
        <v>1.9790755244152514</v>
      </c>
      <c r="T675" s="10">
        <f>'prov lvl hist forec Mt'!T675*'city lvl hist forec Mt'!$E675</f>
        <v>2.0282109483047139</v>
      </c>
      <c r="U675" s="10">
        <f>'prov lvl hist forec Mt'!U675*'city lvl hist forec Mt'!$E675</f>
        <v>2.0785662801011831</v>
      </c>
    </row>
    <row r="676" spans="1:21" x14ac:dyDescent="0.25">
      <c r="A676" t="s">
        <v>2070</v>
      </c>
      <c r="B676" t="s">
        <v>2071</v>
      </c>
      <c r="C676" t="s">
        <v>2072</v>
      </c>
      <c r="D676" t="s">
        <v>37</v>
      </c>
      <c r="E676" s="5">
        <v>0</v>
      </c>
      <c r="F676" s="10">
        <f>'prov lvl hist forec Mt'!F676*'city lvl hist forec Mt'!$E676</f>
        <v>0</v>
      </c>
      <c r="G676" s="10">
        <f>'prov lvl hist forec Mt'!G676*'city lvl hist forec Mt'!$E676</f>
        <v>0</v>
      </c>
      <c r="H676" s="10">
        <f>'prov lvl hist forec Mt'!H676*'city lvl hist forec Mt'!$E676</f>
        <v>0</v>
      </c>
      <c r="I676" s="10">
        <f>'prov lvl hist forec Mt'!I676*'city lvl hist forec Mt'!$E676</f>
        <v>0</v>
      </c>
      <c r="J676" s="10">
        <f>'prov lvl hist forec Mt'!J676*'city lvl hist forec Mt'!$E676</f>
        <v>0</v>
      </c>
      <c r="K676" s="10">
        <f>'prov lvl hist forec Mt'!K676*'city lvl hist forec Mt'!$E676</f>
        <v>0</v>
      </c>
      <c r="L676" s="10">
        <f>'prov lvl hist forec Mt'!L676*'city lvl hist forec Mt'!$E676</f>
        <v>0</v>
      </c>
      <c r="M676" s="10">
        <f>'prov lvl hist forec Mt'!M676*'city lvl hist forec Mt'!$E676</f>
        <v>0</v>
      </c>
      <c r="N676" s="10">
        <f>'prov lvl hist forec Mt'!N676*'city lvl hist forec Mt'!$E676</f>
        <v>0</v>
      </c>
      <c r="O676" s="10">
        <f>'prov lvl hist forec Mt'!O676*'city lvl hist forec Mt'!$E676</f>
        <v>0</v>
      </c>
      <c r="P676" s="10">
        <f>'prov lvl hist forec Mt'!P676*'city lvl hist forec Mt'!$E676</f>
        <v>0</v>
      </c>
      <c r="Q676" s="10">
        <f>'prov lvl hist forec Mt'!Q676*'city lvl hist forec Mt'!$E676</f>
        <v>0</v>
      </c>
      <c r="R676" s="10">
        <f>'prov lvl hist forec Mt'!R676*'city lvl hist forec Mt'!$E676</f>
        <v>0</v>
      </c>
      <c r="S676" s="10">
        <f>'prov lvl hist forec Mt'!S676*'city lvl hist forec Mt'!$E676</f>
        <v>0</v>
      </c>
      <c r="T676" s="10">
        <f>'prov lvl hist forec Mt'!T676*'city lvl hist forec Mt'!$E676</f>
        <v>0</v>
      </c>
      <c r="U676" s="10">
        <f>'prov lvl hist forec Mt'!U676*'city lvl hist forec Mt'!$E676</f>
        <v>0</v>
      </c>
    </row>
    <row r="677" spans="1:21" x14ac:dyDescent="0.25">
      <c r="A677" t="s">
        <v>2073</v>
      </c>
      <c r="B677" t="s">
        <v>2074</v>
      </c>
      <c r="C677" t="s">
        <v>2075</v>
      </c>
      <c r="D677" t="s">
        <v>49</v>
      </c>
      <c r="E677" s="5">
        <v>7.5466437773377332E-2</v>
      </c>
      <c r="F677" s="10">
        <f>'prov lvl hist forec Mt'!F677*'city lvl hist forec Mt'!$E677</f>
        <v>0.25997090187435745</v>
      </c>
      <c r="G677" s="10">
        <f>'prov lvl hist forec Mt'!G677*'city lvl hist forec Mt'!$E677</f>
        <v>0.17478374992767778</v>
      </c>
      <c r="H677" s="10">
        <f>'prov lvl hist forec Mt'!H677*'city lvl hist forec Mt'!$E677</f>
        <v>0.1604720539520586</v>
      </c>
      <c r="I677" s="10">
        <f>'prov lvl hist forec Mt'!I677*'city lvl hist forec Mt'!$E677</f>
        <v>0.17217287338675402</v>
      </c>
      <c r="J677" s="10">
        <f>'prov lvl hist forec Mt'!J677*'city lvl hist forec Mt'!$E677</f>
        <v>0.1914671294883642</v>
      </c>
      <c r="K677" s="10">
        <f>'prov lvl hist forec Mt'!K677*'city lvl hist forec Mt'!$E677</f>
        <v>0.19622077251625678</v>
      </c>
      <c r="L677" s="10">
        <f>'prov lvl hist forec Mt'!L677*'city lvl hist forec Mt'!$E677</f>
        <v>0.20109243643941743</v>
      </c>
      <c r="M677" s="10">
        <f>'prov lvl hist forec Mt'!M677*'city lvl hist forec Mt'!$E677</f>
        <v>0.20608505141722885</v>
      </c>
      <c r="N677" s="10">
        <f>'prov lvl hist forec Mt'!N677*'city lvl hist forec Mt'!$E677</f>
        <v>0.21120162035749665</v>
      </c>
      <c r="O677" s="10">
        <f>'prov lvl hist forec Mt'!O677*'city lvl hist forec Mt'!$E677</f>
        <v>0.21644522072260808</v>
      </c>
      <c r="P677" s="10">
        <f>'prov lvl hist forec Mt'!P677*'city lvl hist forec Mt'!$E677</f>
        <v>0.22181900638053334</v>
      </c>
      <c r="Q677" s="10">
        <f>'prov lvl hist forec Mt'!Q677*'city lvl hist forec Mt'!$E677</f>
        <v>0.22732620950178223</v>
      </c>
      <c r="R677" s="10">
        <f>'prov lvl hist forec Mt'!R677*'city lvl hist forec Mt'!$E677</f>
        <v>0.23297014250345738</v>
      </c>
      <c r="S677" s="10">
        <f>'prov lvl hist forec Mt'!S677*'city lvl hist forec Mt'!$E677</f>
        <v>0.23875420004157391</v>
      </c>
      <c r="T677" s="10">
        <f>'prov lvl hist forec Mt'!T677*'city lvl hist forec Mt'!$E677</f>
        <v>0.24468186105284248</v>
      </c>
      <c r="U677" s="10">
        <f>'prov lvl hist forec Mt'!U677*'city lvl hist forec Mt'!$E677</f>
        <v>0.25075669084714569</v>
      </c>
    </row>
    <row r="678" spans="1:21" x14ac:dyDescent="0.25">
      <c r="A678" t="s">
        <v>2076</v>
      </c>
      <c r="B678" t="s">
        <v>2077</v>
      </c>
      <c r="C678" t="s">
        <v>2078</v>
      </c>
      <c r="D678" t="s">
        <v>46</v>
      </c>
      <c r="E678" s="5">
        <v>5.1683172390992342E-2</v>
      </c>
      <c r="F678" s="10">
        <f>'prov lvl hist forec Mt'!F678*'city lvl hist forec Mt'!$E678</f>
        <v>1.2668986985385287</v>
      </c>
      <c r="G678" s="10">
        <f>'prov lvl hist forec Mt'!G678*'city lvl hist forec Mt'!$E678</f>
        <v>1.2682221159408329</v>
      </c>
      <c r="H678" s="10">
        <f>'prov lvl hist forec Mt'!H678*'city lvl hist forec Mt'!$E678</f>
        <v>1.2367681150206089</v>
      </c>
      <c r="I678" s="10">
        <f>'prov lvl hist forec Mt'!I678*'city lvl hist forec Mt'!$E678</f>
        <v>1.3429266560829964</v>
      </c>
      <c r="J678" s="10">
        <f>'prov lvl hist forec Mt'!J678*'city lvl hist forec Mt'!$E678</f>
        <v>1.4934194155895455</v>
      </c>
      <c r="K678" s="10">
        <f>'prov lvl hist forec Mt'!K678*'city lvl hist forec Mt'!$E678</f>
        <v>1.5304972305210531</v>
      </c>
      <c r="L678" s="10">
        <f>'prov lvl hist forec Mt'!L678*'city lvl hist forec Mt'!$E678</f>
        <v>1.5684955935221419</v>
      </c>
      <c r="M678" s="10">
        <f>'prov lvl hist forec Mt'!M678*'city lvl hist forec Mt'!$E678</f>
        <v>1.6074373594657312</v>
      </c>
      <c r="N678" s="10">
        <f>'prov lvl hist forec Mt'!N678*'city lvl hist forec Mt'!$E678</f>
        <v>1.6473459506532473</v>
      </c>
      <c r="O678" s="10">
        <f>'prov lvl hist forec Mt'!O678*'city lvl hist forec Mt'!$E678</f>
        <v>1.688245370902433</v>
      </c>
      <c r="P678" s="10">
        <f>'prov lvl hist forec Mt'!P678*'city lvl hist forec Mt'!$E678</f>
        <v>1.7301602199849224</v>
      </c>
      <c r="Q678" s="10">
        <f>'prov lvl hist forec Mt'!Q678*'city lvl hist forec Mt'!$E678</f>
        <v>1.7731157084222642</v>
      </c>
      <c r="R678" s="10">
        <f>'prov lvl hist forec Mt'!R678*'city lvl hist forec Mt'!$E678</f>
        <v>1.8171376726492909</v>
      </c>
      <c r="S678" s="10">
        <f>'prov lvl hist forec Mt'!S678*'city lvl hist forec Mt'!$E678</f>
        <v>1.8622525905539604</v>
      </c>
      <c r="T678" s="10">
        <f>'prov lvl hist forec Mt'!T678*'city lvl hist forec Mt'!$E678</f>
        <v>1.9084875974030064</v>
      </c>
      <c r="U678" s="10">
        <f>'prov lvl hist forec Mt'!U678*'city lvl hist forec Mt'!$E678</f>
        <v>1.9558705021629883</v>
      </c>
    </row>
    <row r="679" spans="1:21" x14ac:dyDescent="0.25">
      <c r="A679" t="s">
        <v>2079</v>
      </c>
      <c r="B679" t="s">
        <v>2080</v>
      </c>
      <c r="C679" t="s">
        <v>2081</v>
      </c>
      <c r="D679" t="s">
        <v>56</v>
      </c>
      <c r="E679" s="5">
        <v>0</v>
      </c>
      <c r="F679" s="10">
        <f>'prov lvl hist forec Mt'!F679*'city lvl hist forec Mt'!$E679</f>
        <v>0</v>
      </c>
      <c r="G679" s="10">
        <f>'prov lvl hist forec Mt'!G679*'city lvl hist forec Mt'!$E679</f>
        <v>0</v>
      </c>
      <c r="H679" s="10">
        <f>'prov lvl hist forec Mt'!H679*'city lvl hist forec Mt'!$E679</f>
        <v>0</v>
      </c>
      <c r="I679" s="10">
        <f>'prov lvl hist forec Mt'!I679*'city lvl hist forec Mt'!$E679</f>
        <v>0</v>
      </c>
      <c r="J679" s="10">
        <f>'prov lvl hist forec Mt'!J679*'city lvl hist forec Mt'!$E679</f>
        <v>0</v>
      </c>
      <c r="K679" s="10">
        <f>'prov lvl hist forec Mt'!K679*'city lvl hist forec Mt'!$E679</f>
        <v>0</v>
      </c>
      <c r="L679" s="10">
        <f>'prov lvl hist forec Mt'!L679*'city lvl hist forec Mt'!$E679</f>
        <v>0</v>
      </c>
      <c r="M679" s="10">
        <f>'prov lvl hist forec Mt'!M679*'city lvl hist forec Mt'!$E679</f>
        <v>0</v>
      </c>
      <c r="N679" s="10">
        <f>'prov lvl hist forec Mt'!N679*'city lvl hist forec Mt'!$E679</f>
        <v>0</v>
      </c>
      <c r="O679" s="10">
        <f>'prov lvl hist forec Mt'!O679*'city lvl hist forec Mt'!$E679</f>
        <v>0</v>
      </c>
      <c r="P679" s="10">
        <f>'prov lvl hist forec Mt'!P679*'city lvl hist forec Mt'!$E679</f>
        <v>0</v>
      </c>
      <c r="Q679" s="10">
        <f>'prov lvl hist forec Mt'!Q679*'city lvl hist forec Mt'!$E679</f>
        <v>0</v>
      </c>
      <c r="R679" s="10">
        <f>'prov lvl hist forec Mt'!R679*'city lvl hist forec Mt'!$E679</f>
        <v>0</v>
      </c>
      <c r="S679" s="10">
        <f>'prov lvl hist forec Mt'!S679*'city lvl hist forec Mt'!$E679</f>
        <v>0</v>
      </c>
      <c r="T679" s="10">
        <f>'prov lvl hist forec Mt'!T679*'city lvl hist forec Mt'!$E679</f>
        <v>0</v>
      </c>
      <c r="U679" s="10">
        <f>'prov lvl hist forec Mt'!U679*'city lvl hist forec Mt'!$E679</f>
        <v>0</v>
      </c>
    </row>
    <row r="680" spans="1:21" x14ac:dyDescent="0.25">
      <c r="A680" t="s">
        <v>2082</v>
      </c>
      <c r="B680" t="s">
        <v>2083</v>
      </c>
      <c r="C680" t="s">
        <v>2084</v>
      </c>
      <c r="D680" t="s">
        <v>54</v>
      </c>
      <c r="E680" s="5">
        <v>3.2347357024105648E-2</v>
      </c>
      <c r="F680" s="10">
        <f>'prov lvl hist forec Mt'!F680*'city lvl hist forec Mt'!$E680</f>
        <v>0.42613406590577946</v>
      </c>
      <c r="G680" s="10">
        <f>'prov lvl hist forec Mt'!G680*'city lvl hist forec Mt'!$E680</f>
        <v>0.3605842643333742</v>
      </c>
      <c r="H680" s="10">
        <f>'prov lvl hist forec Mt'!H680*'city lvl hist forec Mt'!$E680</f>
        <v>0.40720424356733054</v>
      </c>
      <c r="I680" s="10">
        <f>'prov lvl hist forec Mt'!I680*'city lvl hist forec Mt'!$E680</f>
        <v>0.37224602754363928</v>
      </c>
      <c r="J680" s="10">
        <f>'prov lvl hist forec Mt'!J680*'city lvl hist forec Mt'!$E680</f>
        <v>0.41396113659046641</v>
      </c>
      <c r="K680" s="10">
        <f>'prov lvl hist forec Mt'!K680*'city lvl hist forec Mt'!$E680</f>
        <v>0.4242387412948882</v>
      </c>
      <c r="L680" s="10">
        <f>'prov lvl hist forec Mt'!L680*'city lvl hist forec Mt'!$E680</f>
        <v>0.43477151284741167</v>
      </c>
      <c r="M680" s="10">
        <f>'prov lvl hist forec Mt'!M680*'city lvl hist forec Mt'!$E680</f>
        <v>0.44556578639345662</v>
      </c>
      <c r="N680" s="10">
        <f>'prov lvl hist forec Mt'!N680*'city lvl hist forec Mt'!$E680</f>
        <v>0.45662805436402987</v>
      </c>
      <c r="O680" s="10">
        <f>'prov lvl hist forec Mt'!O680*'city lvl hist forec Mt'!$E680</f>
        <v>0.46796497038072732</v>
      </c>
      <c r="P680" s="10">
        <f>'prov lvl hist forec Mt'!P680*'city lvl hist forec Mt'!$E680</f>
        <v>0.47958335325768731</v>
      </c>
      <c r="Q680" s="10">
        <f>'prov lvl hist forec Mt'!Q680*'city lvl hist forec Mt'!$E680</f>
        <v>0.49149019110290249</v>
      </c>
      <c r="R680" s="10">
        <f>'prov lvl hist forec Mt'!R680*'city lvl hist forec Mt'!$E680</f>
        <v>0.50369264552135595</v>
      </c>
      <c r="S680" s="10">
        <f>'prov lvl hist forec Mt'!S680*'city lvl hist forec Mt'!$E680</f>
        <v>0.51619805592251244</v>
      </c>
      <c r="T680" s="10">
        <f>'prov lvl hist forec Mt'!T680*'city lvl hist forec Mt'!$E680</f>
        <v>0.52901394393475154</v>
      </c>
      <c r="U680" s="10">
        <f>'prov lvl hist forec Mt'!U680*'city lvl hist forec Mt'!$E680</f>
        <v>0.54214801792940137</v>
      </c>
    </row>
    <row r="681" spans="1:21" x14ac:dyDescent="0.25">
      <c r="A681" t="s">
        <v>2085</v>
      </c>
      <c r="B681" t="s">
        <v>2086</v>
      </c>
      <c r="C681" t="s">
        <v>2087</v>
      </c>
      <c r="D681" t="s">
        <v>49</v>
      </c>
      <c r="E681" s="5">
        <v>0</v>
      </c>
      <c r="F681" s="10">
        <f>'prov lvl hist forec Mt'!F681*'city lvl hist forec Mt'!$E681</f>
        <v>0</v>
      </c>
      <c r="G681" s="10">
        <f>'prov lvl hist forec Mt'!G681*'city lvl hist forec Mt'!$E681</f>
        <v>0</v>
      </c>
      <c r="H681" s="10">
        <f>'prov lvl hist forec Mt'!H681*'city lvl hist forec Mt'!$E681</f>
        <v>0</v>
      </c>
      <c r="I681" s="10">
        <f>'prov lvl hist forec Mt'!I681*'city lvl hist forec Mt'!$E681</f>
        <v>0</v>
      </c>
      <c r="J681" s="10">
        <f>'prov lvl hist forec Mt'!J681*'city lvl hist forec Mt'!$E681</f>
        <v>0</v>
      </c>
      <c r="K681" s="10">
        <f>'prov lvl hist forec Mt'!K681*'city lvl hist forec Mt'!$E681</f>
        <v>0</v>
      </c>
      <c r="L681" s="10">
        <f>'prov lvl hist forec Mt'!L681*'city lvl hist forec Mt'!$E681</f>
        <v>0</v>
      </c>
      <c r="M681" s="10">
        <f>'prov lvl hist forec Mt'!M681*'city lvl hist forec Mt'!$E681</f>
        <v>0</v>
      </c>
      <c r="N681" s="10">
        <f>'prov lvl hist forec Mt'!N681*'city lvl hist forec Mt'!$E681</f>
        <v>0</v>
      </c>
      <c r="O681" s="10">
        <f>'prov lvl hist forec Mt'!O681*'city lvl hist forec Mt'!$E681</f>
        <v>0</v>
      </c>
      <c r="P681" s="10">
        <f>'prov lvl hist forec Mt'!P681*'city lvl hist forec Mt'!$E681</f>
        <v>0</v>
      </c>
      <c r="Q681" s="10">
        <f>'prov lvl hist forec Mt'!Q681*'city lvl hist forec Mt'!$E681</f>
        <v>0</v>
      </c>
      <c r="R681" s="10">
        <f>'prov lvl hist forec Mt'!R681*'city lvl hist forec Mt'!$E681</f>
        <v>0</v>
      </c>
      <c r="S681" s="10">
        <f>'prov lvl hist forec Mt'!S681*'city lvl hist forec Mt'!$E681</f>
        <v>0</v>
      </c>
      <c r="T681" s="10">
        <f>'prov lvl hist forec Mt'!T681*'city lvl hist forec Mt'!$E681</f>
        <v>0</v>
      </c>
      <c r="U681" s="10">
        <f>'prov lvl hist forec Mt'!U681*'city lvl hist forec Mt'!$E681</f>
        <v>0</v>
      </c>
    </row>
    <row r="682" spans="1:21" x14ac:dyDescent="0.25">
      <c r="A682" t="s">
        <v>2088</v>
      </c>
      <c r="B682" t="s">
        <v>2089</v>
      </c>
      <c r="C682" t="s">
        <v>2090</v>
      </c>
      <c r="D682" t="s">
        <v>54</v>
      </c>
      <c r="E682" s="5">
        <v>1.7612834615342677E-2</v>
      </c>
      <c r="F682" s="10">
        <f>'prov lvl hist forec Mt'!F682*'city lvl hist forec Mt'!$E682</f>
        <v>0.23202602985983964</v>
      </c>
      <c r="G682" s="10">
        <f>'prov lvl hist forec Mt'!G682*'city lvl hist forec Mt'!$E682</f>
        <v>0.19633477343654229</v>
      </c>
      <c r="H682" s="10">
        <f>'prov lvl hist forec Mt'!H682*'city lvl hist forec Mt'!$E682</f>
        <v>0.22171891790950438</v>
      </c>
      <c r="I682" s="10">
        <f>'prov lvl hist forec Mt'!I682*'city lvl hist forec Mt'!$E682</f>
        <v>0.20268449488650875</v>
      </c>
      <c r="J682" s="10">
        <f>'prov lvl hist forec Mt'!J682*'city lvl hist forec Mt'!$E682</f>
        <v>0.22539798322669147</v>
      </c>
      <c r="K682" s="10">
        <f>'prov lvl hist forec Mt'!K682*'city lvl hist forec Mt'!$E682</f>
        <v>0.23099404326232134</v>
      </c>
      <c r="L682" s="10">
        <f>'prov lvl hist forec Mt'!L682*'city lvl hist forec Mt'!$E682</f>
        <v>0.23672903927011066</v>
      </c>
      <c r="M682" s="10">
        <f>'prov lvl hist forec Mt'!M682*'city lvl hist forec Mt'!$E682</f>
        <v>0.24260642067773477</v>
      </c>
      <c r="N682" s="10">
        <f>'prov lvl hist forec Mt'!N682*'city lvl hist forec Mt'!$E682</f>
        <v>0.24862972255340621</v>
      </c>
      <c r="O682" s="10">
        <f>'prov lvl hist forec Mt'!O682*'city lvl hist forec Mt'!$E682</f>
        <v>0.25480256773211191</v>
      </c>
      <c r="P682" s="10">
        <f>'prov lvl hist forec Mt'!P682*'city lvl hist forec Mt'!$E682</f>
        <v>0.26112866899463949</v>
      </c>
      <c r="Q682" s="10">
        <f>'prov lvl hist forec Mt'!Q682*'city lvl hist forec Mt'!$E682</f>
        <v>0.26761183130070354</v>
      </c>
      <c r="R682" s="10">
        <f>'prov lvl hist forec Mt'!R682*'city lvl hist forec Mt'!$E682</f>
        <v>0.27425595407751396</v>
      </c>
      <c r="S682" s="10">
        <f>'prov lvl hist forec Mt'!S682*'city lvl hist forec Mt'!$E682</f>
        <v>0.28106503356516477</v>
      </c>
      <c r="T682" s="10">
        <f>'prov lvl hist forec Mt'!T682*'city lvl hist forec Mt'!$E682</f>
        <v>0.28804316522025197</v>
      </c>
      <c r="U682" s="10">
        <f>'prov lvl hist forec Mt'!U682*'city lvl hist forec Mt'!$E682</f>
        <v>0.29519454617916779</v>
      </c>
    </row>
    <row r="683" spans="1:21" x14ac:dyDescent="0.25">
      <c r="A683" t="s">
        <v>2091</v>
      </c>
      <c r="B683" t="s">
        <v>2092</v>
      </c>
      <c r="C683" t="s">
        <v>2093</v>
      </c>
      <c r="D683" t="s">
        <v>46</v>
      </c>
      <c r="E683" s="5">
        <v>0</v>
      </c>
      <c r="F683" s="10">
        <f>'prov lvl hist forec Mt'!F683*'city lvl hist forec Mt'!$E683</f>
        <v>0</v>
      </c>
      <c r="G683" s="10">
        <f>'prov lvl hist forec Mt'!G683*'city lvl hist forec Mt'!$E683</f>
        <v>0</v>
      </c>
      <c r="H683" s="10">
        <f>'prov lvl hist forec Mt'!H683*'city lvl hist forec Mt'!$E683</f>
        <v>0</v>
      </c>
      <c r="I683" s="10">
        <f>'prov lvl hist forec Mt'!I683*'city lvl hist forec Mt'!$E683</f>
        <v>0</v>
      </c>
      <c r="J683" s="10">
        <f>'prov lvl hist forec Mt'!J683*'city lvl hist forec Mt'!$E683</f>
        <v>0</v>
      </c>
      <c r="K683" s="10">
        <f>'prov lvl hist forec Mt'!K683*'city lvl hist forec Mt'!$E683</f>
        <v>0</v>
      </c>
      <c r="L683" s="10">
        <f>'prov lvl hist forec Mt'!L683*'city lvl hist forec Mt'!$E683</f>
        <v>0</v>
      </c>
      <c r="M683" s="10">
        <f>'prov lvl hist forec Mt'!M683*'city lvl hist forec Mt'!$E683</f>
        <v>0</v>
      </c>
      <c r="N683" s="10">
        <f>'prov lvl hist forec Mt'!N683*'city lvl hist forec Mt'!$E683</f>
        <v>0</v>
      </c>
      <c r="O683" s="10">
        <f>'prov lvl hist forec Mt'!O683*'city lvl hist forec Mt'!$E683</f>
        <v>0</v>
      </c>
      <c r="P683" s="10">
        <f>'prov lvl hist forec Mt'!P683*'city lvl hist forec Mt'!$E683</f>
        <v>0</v>
      </c>
      <c r="Q683" s="10">
        <f>'prov lvl hist forec Mt'!Q683*'city lvl hist forec Mt'!$E683</f>
        <v>0</v>
      </c>
      <c r="R683" s="10">
        <f>'prov lvl hist forec Mt'!R683*'city lvl hist forec Mt'!$E683</f>
        <v>0</v>
      </c>
      <c r="S683" s="10">
        <f>'prov lvl hist forec Mt'!S683*'city lvl hist forec Mt'!$E683</f>
        <v>0</v>
      </c>
      <c r="T683" s="10">
        <f>'prov lvl hist forec Mt'!T683*'city lvl hist forec Mt'!$E683</f>
        <v>0</v>
      </c>
      <c r="U683" s="10">
        <f>'prov lvl hist forec Mt'!U683*'city lvl hist forec Mt'!$E683</f>
        <v>0</v>
      </c>
    </row>
    <row r="684" spans="1:21" x14ac:dyDescent="0.25">
      <c r="A684" t="s">
        <v>2094</v>
      </c>
      <c r="B684" t="s">
        <v>2095</v>
      </c>
      <c r="C684" t="s">
        <v>2096</v>
      </c>
      <c r="D684" t="s">
        <v>46</v>
      </c>
      <c r="E684" s="5">
        <v>0</v>
      </c>
      <c r="F684" s="10">
        <f>'prov lvl hist forec Mt'!F684*'city lvl hist forec Mt'!$E684</f>
        <v>0</v>
      </c>
      <c r="G684" s="10">
        <f>'prov lvl hist forec Mt'!G684*'city lvl hist forec Mt'!$E684</f>
        <v>0</v>
      </c>
      <c r="H684" s="10">
        <f>'prov lvl hist forec Mt'!H684*'city lvl hist forec Mt'!$E684</f>
        <v>0</v>
      </c>
      <c r="I684" s="10">
        <f>'prov lvl hist forec Mt'!I684*'city lvl hist forec Mt'!$E684</f>
        <v>0</v>
      </c>
      <c r="J684" s="10">
        <f>'prov lvl hist forec Mt'!J684*'city lvl hist forec Mt'!$E684</f>
        <v>0</v>
      </c>
      <c r="K684" s="10">
        <f>'prov lvl hist forec Mt'!K684*'city lvl hist forec Mt'!$E684</f>
        <v>0</v>
      </c>
      <c r="L684" s="10">
        <f>'prov lvl hist forec Mt'!L684*'city lvl hist forec Mt'!$E684</f>
        <v>0</v>
      </c>
      <c r="M684" s="10">
        <f>'prov lvl hist forec Mt'!M684*'city lvl hist forec Mt'!$E684</f>
        <v>0</v>
      </c>
      <c r="N684" s="10">
        <f>'prov lvl hist forec Mt'!N684*'city lvl hist forec Mt'!$E684</f>
        <v>0</v>
      </c>
      <c r="O684" s="10">
        <f>'prov lvl hist forec Mt'!O684*'city lvl hist forec Mt'!$E684</f>
        <v>0</v>
      </c>
      <c r="P684" s="10">
        <f>'prov lvl hist forec Mt'!P684*'city lvl hist forec Mt'!$E684</f>
        <v>0</v>
      </c>
      <c r="Q684" s="10">
        <f>'prov lvl hist forec Mt'!Q684*'city lvl hist forec Mt'!$E684</f>
        <v>0</v>
      </c>
      <c r="R684" s="10">
        <f>'prov lvl hist forec Mt'!R684*'city lvl hist forec Mt'!$E684</f>
        <v>0</v>
      </c>
      <c r="S684" s="10">
        <f>'prov lvl hist forec Mt'!S684*'city lvl hist forec Mt'!$E684</f>
        <v>0</v>
      </c>
      <c r="T684" s="10">
        <f>'prov lvl hist forec Mt'!T684*'city lvl hist forec Mt'!$E684</f>
        <v>0</v>
      </c>
      <c r="U684" s="10">
        <f>'prov lvl hist forec Mt'!U684*'city lvl hist forec Mt'!$E684</f>
        <v>0</v>
      </c>
    </row>
    <row r="685" spans="1:21" x14ac:dyDescent="0.25">
      <c r="A685" t="s">
        <v>2097</v>
      </c>
      <c r="B685" t="s">
        <v>2098</v>
      </c>
      <c r="C685" t="s">
        <v>2099</v>
      </c>
      <c r="D685" t="s">
        <v>37</v>
      </c>
      <c r="E685" s="5">
        <v>0</v>
      </c>
      <c r="F685" s="10">
        <f>'prov lvl hist forec Mt'!F685*'city lvl hist forec Mt'!$E685</f>
        <v>0</v>
      </c>
      <c r="G685" s="10">
        <f>'prov lvl hist forec Mt'!G685*'city lvl hist forec Mt'!$E685</f>
        <v>0</v>
      </c>
      <c r="H685" s="10">
        <f>'prov lvl hist forec Mt'!H685*'city lvl hist forec Mt'!$E685</f>
        <v>0</v>
      </c>
      <c r="I685" s="10">
        <f>'prov lvl hist forec Mt'!I685*'city lvl hist forec Mt'!$E685</f>
        <v>0</v>
      </c>
      <c r="J685" s="10">
        <f>'prov lvl hist forec Mt'!J685*'city lvl hist forec Mt'!$E685</f>
        <v>0</v>
      </c>
      <c r="K685" s="10">
        <f>'prov lvl hist forec Mt'!K685*'city lvl hist forec Mt'!$E685</f>
        <v>0</v>
      </c>
      <c r="L685" s="10">
        <f>'prov lvl hist forec Mt'!L685*'city lvl hist forec Mt'!$E685</f>
        <v>0</v>
      </c>
      <c r="M685" s="10">
        <f>'prov lvl hist forec Mt'!M685*'city lvl hist forec Mt'!$E685</f>
        <v>0</v>
      </c>
      <c r="N685" s="10">
        <f>'prov lvl hist forec Mt'!N685*'city lvl hist forec Mt'!$E685</f>
        <v>0</v>
      </c>
      <c r="O685" s="10">
        <f>'prov lvl hist forec Mt'!O685*'city lvl hist forec Mt'!$E685</f>
        <v>0</v>
      </c>
      <c r="P685" s="10">
        <f>'prov lvl hist forec Mt'!P685*'city lvl hist forec Mt'!$E685</f>
        <v>0</v>
      </c>
      <c r="Q685" s="10">
        <f>'prov lvl hist forec Mt'!Q685*'city lvl hist forec Mt'!$E685</f>
        <v>0</v>
      </c>
      <c r="R685" s="10">
        <f>'prov lvl hist forec Mt'!R685*'city lvl hist forec Mt'!$E685</f>
        <v>0</v>
      </c>
      <c r="S685" s="10">
        <f>'prov lvl hist forec Mt'!S685*'city lvl hist forec Mt'!$E685</f>
        <v>0</v>
      </c>
      <c r="T685" s="10">
        <f>'prov lvl hist forec Mt'!T685*'city lvl hist forec Mt'!$E685</f>
        <v>0</v>
      </c>
      <c r="U685" s="10">
        <f>'prov lvl hist forec Mt'!U685*'city lvl hist forec Mt'!$E685</f>
        <v>0</v>
      </c>
    </row>
    <row r="686" spans="1:21" x14ac:dyDescent="0.25">
      <c r="A686" t="s">
        <v>2100</v>
      </c>
      <c r="B686" t="s">
        <v>2101</v>
      </c>
      <c r="C686" t="s">
        <v>2102</v>
      </c>
      <c r="D686" t="s">
        <v>55</v>
      </c>
      <c r="E686" s="5">
        <v>0.27079415548826702</v>
      </c>
      <c r="F686" s="10">
        <f>'prov lvl hist forec Mt'!F686*'city lvl hist forec Mt'!$E686</f>
        <v>2.1280727724234545</v>
      </c>
      <c r="G686" s="10">
        <f>'prov lvl hist forec Mt'!G686*'city lvl hist forec Mt'!$E686</f>
        <v>2.212146166337341</v>
      </c>
      <c r="H686" s="10">
        <f>'prov lvl hist forec Mt'!H686*'city lvl hist forec Mt'!$E686</f>
        <v>2.0503826253375754</v>
      </c>
      <c r="I686" s="10">
        <f>'prov lvl hist forec Mt'!I686*'city lvl hist forec Mt'!$E686</f>
        <v>1.8716494164684119</v>
      </c>
      <c r="J686" s="10">
        <f>'prov lvl hist forec Mt'!J686*'city lvl hist forec Mt'!$E686</f>
        <v>2.081392580205081</v>
      </c>
      <c r="K686" s="10">
        <f>'prov lvl hist forec Mt'!K686*'city lvl hist forec Mt'!$E686</f>
        <v>2.1330682769872822</v>
      </c>
      <c r="L686" s="10">
        <f>'prov lvl hist forec Mt'!L686*'city lvl hist forec Mt'!$E686</f>
        <v>2.186026950207145</v>
      </c>
      <c r="M686" s="10">
        <f>'prov lvl hist forec Mt'!M686*'city lvl hist forec Mt'!$E686</f>
        <v>2.2403004529144019</v>
      </c>
      <c r="N686" s="10">
        <f>'prov lvl hist forec Mt'!N686*'city lvl hist forec Mt'!$E686</f>
        <v>2.2959214289891925</v>
      </c>
      <c r="O686" s="10">
        <f>'prov lvl hist forec Mt'!O686*'city lvl hist forec Mt'!$E686</f>
        <v>2.3529233327763746</v>
      </c>
      <c r="P686" s="10">
        <f>'prov lvl hist forec Mt'!P686*'city lvl hist forec Mt'!$E686</f>
        <v>2.4113404492073069</v>
      </c>
      <c r="Q686" s="10">
        <f>'prov lvl hist forec Mt'!Q686*'city lvl hist forec Mt'!$E686</f>
        <v>2.4712079144212056</v>
      </c>
      <c r="R686" s="10">
        <f>'prov lvl hist forec Mt'!R686*'city lvl hist forec Mt'!$E686</f>
        <v>2.5325617368984745</v>
      </c>
      <c r="S686" s="10">
        <f>'prov lvl hist forec Mt'!S686*'city lvl hist forec Mt'!$E686</f>
        <v>2.5954388191187237</v>
      </c>
      <c r="T686" s="10">
        <f>'prov lvl hist forec Mt'!T686*'city lvl hist forec Mt'!$E686</f>
        <v>2.6598769797565018</v>
      </c>
      <c r="U686" s="10">
        <f>'prov lvl hist forec Mt'!U686*'city lvl hist forec Mt'!$E686</f>
        <v>2.7259149764280917</v>
      </c>
    </row>
    <row r="687" spans="1:21" x14ac:dyDescent="0.25"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</row>
  </sheetData>
  <autoFilter ref="A1:M687" xr:uid="{F50EAA8F-D6B7-458D-899B-817AA6F98CF1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9AD8-AFE7-4969-8032-1B2E1B6F0A29}">
  <dimension ref="A1:V686"/>
  <sheetViews>
    <sheetView workbookViewId="0">
      <selection activeCell="L5" sqref="L5"/>
    </sheetView>
  </sheetViews>
  <sheetFormatPr defaultRowHeight="15" x14ac:dyDescent="0.25"/>
  <cols>
    <col min="1" max="1" width="16.7109375" customWidth="1"/>
    <col min="2" max="2" width="16.140625" bestFit="1" customWidth="1"/>
    <col min="3" max="3" width="14.85546875" bestFit="1" customWidth="1"/>
    <col min="4" max="4" width="20.140625" customWidth="1"/>
    <col min="5" max="5" width="19.5703125" customWidth="1"/>
    <col min="6" max="13" width="14.5703125" style="8" customWidth="1"/>
    <col min="14" max="21" width="14.5703125" customWidth="1"/>
  </cols>
  <sheetData>
    <row r="1" spans="1:22" s="1" customFormat="1" ht="44.25" customHeight="1" x14ac:dyDescent="0.25">
      <c r="A1" s="1" t="s">
        <v>67</v>
      </c>
      <c r="B1" s="1" t="s">
        <v>68</v>
      </c>
      <c r="C1" s="1" t="s">
        <v>69</v>
      </c>
      <c r="D1" s="1" t="s">
        <v>70</v>
      </c>
      <c r="E1" s="1" t="s">
        <v>2143</v>
      </c>
      <c r="F1" s="14" t="s">
        <v>2135</v>
      </c>
      <c r="G1" s="14" t="s">
        <v>2136</v>
      </c>
      <c r="H1" s="14" t="s">
        <v>2137</v>
      </c>
      <c r="I1" s="14" t="s">
        <v>2138</v>
      </c>
      <c r="J1" s="14" t="s">
        <v>2139</v>
      </c>
      <c r="K1" s="14" t="s">
        <v>2140</v>
      </c>
      <c r="L1" s="14" t="s">
        <v>2168</v>
      </c>
      <c r="M1" s="14" t="s">
        <v>2141</v>
      </c>
      <c r="N1" s="14" t="s">
        <v>2169</v>
      </c>
      <c r="O1" s="14" t="s">
        <v>2170</v>
      </c>
      <c r="P1" s="14" t="s">
        <v>2142</v>
      </c>
      <c r="Q1" s="14" t="s">
        <v>2171</v>
      </c>
      <c r="R1" s="14" t="s">
        <v>2172</v>
      </c>
      <c r="S1" s="14" t="s">
        <v>2173</v>
      </c>
      <c r="T1" s="14" t="s">
        <v>2174</v>
      </c>
      <c r="U1" s="14" t="s">
        <v>2175</v>
      </c>
    </row>
    <row r="2" spans="1:22" x14ac:dyDescent="0.25">
      <c r="A2" t="s">
        <v>71</v>
      </c>
      <c r="B2" t="s">
        <v>72</v>
      </c>
      <c r="C2" t="s">
        <v>73</v>
      </c>
      <c r="D2" t="s">
        <v>60</v>
      </c>
      <c r="E2" s="5">
        <v>0</v>
      </c>
      <c r="F2" s="7">
        <f>VLOOKUP($D2,'chemical demand hist forec prov'!$C$1:$AK$33,20,0)</f>
        <v>7.7640778427941148</v>
      </c>
      <c r="G2" s="7">
        <f>VLOOKUP($D2,'chemical demand hist forec prov'!$C$1:$AK$33,21,0)</f>
        <v>5.5802120831571074</v>
      </c>
      <c r="H2" s="7">
        <f>VLOOKUP($D2,'chemical demand hist forec prov'!$C$1:$AK$33,22,0)</f>
        <v>5.5079951272782797</v>
      </c>
      <c r="I2" s="7">
        <f>VLOOKUP($D2,'chemical demand hist forec prov'!$C$1:$AK$33,23,0)</f>
        <v>9.330419530671648</v>
      </c>
      <c r="J2" s="7">
        <f>VLOOKUP($D2,'chemical demand hist forec prov'!$C$1:$AK$33,24,0)</f>
        <v>10.376016902772507</v>
      </c>
      <c r="K2" s="7">
        <f>VLOOKUP($D2,'chemical demand hist forec prov'!$C$1:$AK$33,25,0)</f>
        <v>10.633627076064199</v>
      </c>
      <c r="L2" s="7">
        <f>VLOOKUP($D2,'chemical demand hist forec prov'!$C$1:$AK$33,26,0)</f>
        <v>10.897633056340901</v>
      </c>
      <c r="M2" s="7">
        <f>VLOOKUP($D2,'chemical demand hist forec prov'!$C$1:$AK$33,27,0)</f>
        <v>11.168193635262385</v>
      </c>
      <c r="N2" s="7">
        <f>VLOOKUP($D2,'chemical demand hist forec prov'!$C$1:$AK$33,28,0)</f>
        <v>11.445471546882436</v>
      </c>
      <c r="O2" s="7">
        <f>VLOOKUP($D2,'chemical demand hist forec prov'!$C$1:$AK$33,29,0)</f>
        <v>11.729633565528498</v>
      </c>
      <c r="P2" s="7">
        <f>VLOOKUP($D2,'chemical demand hist forec prov'!$C$1:$AK$33,30,0)</f>
        <v>12.020850606111424</v>
      </c>
      <c r="Q2" s="7">
        <f>VLOOKUP($D2,'chemical demand hist forec prov'!$C$1:$AK$33,31,0)</f>
        <v>12.31929782692565</v>
      </c>
      <c r="R2" s="7">
        <f>VLOOKUP($D2,'chemical demand hist forec prov'!$C$1:$AK$33,32,0)</f>
        <v>12.625154735001646</v>
      </c>
      <c r="S2" s="7">
        <f>VLOOKUP($D2,'chemical demand hist forec prov'!$C$1:$AK$33,33,0)</f>
        <v>12.938605294073996</v>
      </c>
      <c r="T2" s="7">
        <f>VLOOKUP($D2,'chemical demand hist forec prov'!$C$1:$AK$33,34,0)</f>
        <v>13.259838035230052</v>
      </c>
      <c r="U2" s="7">
        <f>VLOOKUP($D2,'chemical demand hist forec prov'!$C$1:$AK$33,35,0)</f>
        <v>13.589046170305721</v>
      </c>
      <c r="V2" s="7"/>
    </row>
    <row r="3" spans="1:22" x14ac:dyDescent="0.25">
      <c r="A3" t="s">
        <v>74</v>
      </c>
      <c r="B3" t="s">
        <v>75</v>
      </c>
      <c r="C3" t="s">
        <v>76</v>
      </c>
      <c r="D3" t="s">
        <v>60</v>
      </c>
      <c r="E3" s="5">
        <v>0</v>
      </c>
      <c r="F3" s="7">
        <f>VLOOKUP($D3,'chemical demand hist forec prov'!$C$1:$AK$33,20,0)</f>
        <v>7.7640778427941148</v>
      </c>
      <c r="G3" s="7">
        <f>VLOOKUP($D3,'chemical demand hist forec prov'!$C$1:$AK$33,21,0)</f>
        <v>5.5802120831571074</v>
      </c>
      <c r="H3" s="7">
        <f>VLOOKUP($D3,'chemical demand hist forec prov'!$C$1:$AK$33,22,0)</f>
        <v>5.5079951272782797</v>
      </c>
      <c r="I3" s="7">
        <f>VLOOKUP($D3,'chemical demand hist forec prov'!$C$1:$AK$33,23,0)</f>
        <v>9.330419530671648</v>
      </c>
      <c r="J3" s="7">
        <f>VLOOKUP($D3,'chemical demand hist forec prov'!$C$1:$AK$33,24,0)</f>
        <v>10.376016902772507</v>
      </c>
      <c r="K3" s="7">
        <f>VLOOKUP($D3,'chemical demand hist forec prov'!$C$1:$AK$33,25,0)</f>
        <v>10.633627076064199</v>
      </c>
      <c r="L3" s="7">
        <f>VLOOKUP($D3,'chemical demand hist forec prov'!$C$1:$AK$33,26,0)</f>
        <v>10.897633056340901</v>
      </c>
      <c r="M3" s="7">
        <f>VLOOKUP($D3,'chemical demand hist forec prov'!$C$1:$AK$33,27,0)</f>
        <v>11.168193635262385</v>
      </c>
      <c r="N3" s="7">
        <f>VLOOKUP($D3,'chemical demand hist forec prov'!$C$1:$AK$33,28,0)</f>
        <v>11.445471546882436</v>
      </c>
      <c r="O3" s="7">
        <f>VLOOKUP($D3,'chemical demand hist forec prov'!$C$1:$AK$33,29,0)</f>
        <v>11.729633565528498</v>
      </c>
      <c r="P3" s="7">
        <f>VLOOKUP($D3,'chemical demand hist forec prov'!$C$1:$AK$33,30,0)</f>
        <v>12.020850606111424</v>
      </c>
      <c r="Q3" s="7">
        <f>VLOOKUP($D3,'chemical demand hist forec prov'!$C$1:$AK$33,31,0)</f>
        <v>12.31929782692565</v>
      </c>
      <c r="R3" s="7">
        <f>VLOOKUP($D3,'chemical demand hist forec prov'!$C$1:$AK$33,32,0)</f>
        <v>12.625154735001646</v>
      </c>
      <c r="S3" s="7">
        <f>VLOOKUP($D3,'chemical demand hist forec prov'!$C$1:$AK$33,33,0)</f>
        <v>12.938605294073996</v>
      </c>
      <c r="T3" s="7">
        <f>VLOOKUP($D3,'chemical demand hist forec prov'!$C$1:$AK$33,34,0)</f>
        <v>13.259838035230052</v>
      </c>
      <c r="U3" s="7">
        <f>VLOOKUP($D3,'chemical demand hist forec prov'!$C$1:$AK$33,35,0)</f>
        <v>13.589046170305721</v>
      </c>
    </row>
    <row r="4" spans="1:22" x14ac:dyDescent="0.25">
      <c r="A4" t="s">
        <v>77</v>
      </c>
      <c r="B4" t="s">
        <v>78</v>
      </c>
      <c r="C4" t="s">
        <v>79</v>
      </c>
      <c r="D4" t="s">
        <v>60</v>
      </c>
      <c r="E4" s="5">
        <v>0</v>
      </c>
      <c r="F4" s="7">
        <f>VLOOKUP($D4,'chemical demand hist forec prov'!$C$1:$AK$33,20,0)</f>
        <v>7.7640778427941148</v>
      </c>
      <c r="G4" s="7">
        <f>VLOOKUP($D4,'chemical demand hist forec prov'!$C$1:$AK$33,21,0)</f>
        <v>5.5802120831571074</v>
      </c>
      <c r="H4" s="7">
        <f>VLOOKUP($D4,'chemical demand hist forec prov'!$C$1:$AK$33,22,0)</f>
        <v>5.5079951272782797</v>
      </c>
      <c r="I4" s="7">
        <f>VLOOKUP($D4,'chemical demand hist forec prov'!$C$1:$AK$33,23,0)</f>
        <v>9.330419530671648</v>
      </c>
      <c r="J4" s="7">
        <f>VLOOKUP($D4,'chemical demand hist forec prov'!$C$1:$AK$33,24,0)</f>
        <v>10.376016902772507</v>
      </c>
      <c r="K4" s="7">
        <f>VLOOKUP($D4,'chemical demand hist forec prov'!$C$1:$AK$33,25,0)</f>
        <v>10.633627076064199</v>
      </c>
      <c r="L4" s="7">
        <f>VLOOKUP($D4,'chemical demand hist forec prov'!$C$1:$AK$33,26,0)</f>
        <v>10.897633056340901</v>
      </c>
      <c r="M4" s="7">
        <f>VLOOKUP($D4,'chemical demand hist forec prov'!$C$1:$AK$33,27,0)</f>
        <v>11.168193635262385</v>
      </c>
      <c r="N4" s="7">
        <f>VLOOKUP($D4,'chemical demand hist forec prov'!$C$1:$AK$33,28,0)</f>
        <v>11.445471546882436</v>
      </c>
      <c r="O4" s="7">
        <f>VLOOKUP($D4,'chemical demand hist forec prov'!$C$1:$AK$33,29,0)</f>
        <v>11.729633565528498</v>
      </c>
      <c r="P4" s="7">
        <f>VLOOKUP($D4,'chemical demand hist forec prov'!$C$1:$AK$33,30,0)</f>
        <v>12.020850606111424</v>
      </c>
      <c r="Q4" s="7">
        <f>VLOOKUP($D4,'chemical demand hist forec prov'!$C$1:$AK$33,31,0)</f>
        <v>12.31929782692565</v>
      </c>
      <c r="R4" s="7">
        <f>VLOOKUP($D4,'chemical demand hist forec prov'!$C$1:$AK$33,32,0)</f>
        <v>12.625154735001646</v>
      </c>
      <c r="S4" s="7">
        <f>VLOOKUP($D4,'chemical demand hist forec prov'!$C$1:$AK$33,33,0)</f>
        <v>12.938605294073996</v>
      </c>
      <c r="T4" s="7">
        <f>VLOOKUP($D4,'chemical demand hist forec prov'!$C$1:$AK$33,34,0)</f>
        <v>13.259838035230052</v>
      </c>
      <c r="U4" s="7">
        <f>VLOOKUP($D4,'chemical demand hist forec prov'!$C$1:$AK$33,35,0)</f>
        <v>13.589046170305721</v>
      </c>
    </row>
    <row r="5" spans="1:22" x14ac:dyDescent="0.25">
      <c r="A5" t="s">
        <v>80</v>
      </c>
      <c r="B5" t="s">
        <v>81</v>
      </c>
      <c r="C5" t="s">
        <v>82</v>
      </c>
      <c r="D5" t="s">
        <v>63</v>
      </c>
      <c r="E5" s="5">
        <v>0</v>
      </c>
      <c r="F5" s="7">
        <f>VLOOKUP($D5,'chemical demand hist forec prov'!$C$1:$AK$33,20,0)</f>
        <v>0</v>
      </c>
      <c r="G5" s="7">
        <f>VLOOKUP($D5,'chemical demand hist forec prov'!$C$1:$AK$33,21,0)</f>
        <v>0</v>
      </c>
      <c r="H5" s="7">
        <f>VLOOKUP($D5,'chemical demand hist forec prov'!$C$1:$AK$33,22,0)</f>
        <v>0</v>
      </c>
      <c r="I5" s="7">
        <f>VLOOKUP($D5,'chemical demand hist forec prov'!$C$1:$AK$33,23,0)</f>
        <v>0</v>
      </c>
      <c r="J5" s="7">
        <f>VLOOKUP($D5,'chemical demand hist forec prov'!$C$1:$AK$33,24,0)</f>
        <v>0</v>
      </c>
      <c r="K5" s="7">
        <f>VLOOKUP($D5,'chemical demand hist forec prov'!$C$1:$AK$33,25,0)</f>
        <v>0</v>
      </c>
      <c r="L5" s="7">
        <f>VLOOKUP($D5,'chemical demand hist forec prov'!$C$1:$AK$33,26,0)</f>
        <v>0</v>
      </c>
      <c r="M5" s="7">
        <f>VLOOKUP($D5,'chemical demand hist forec prov'!$C$1:$AK$33,27,0)</f>
        <v>0</v>
      </c>
      <c r="N5" s="7">
        <f>VLOOKUP($D5,'chemical demand hist forec prov'!$C$1:$AK$33,28,0)</f>
        <v>0</v>
      </c>
      <c r="O5" s="7">
        <f>VLOOKUP($D5,'chemical demand hist forec prov'!$C$1:$AK$33,29,0)</f>
        <v>0</v>
      </c>
      <c r="P5" s="7">
        <f>VLOOKUP($D5,'chemical demand hist forec prov'!$C$1:$AK$33,30,0)</f>
        <v>0</v>
      </c>
      <c r="Q5" s="7">
        <f>VLOOKUP($D5,'chemical demand hist forec prov'!$C$1:$AK$33,31,0)</f>
        <v>0</v>
      </c>
      <c r="R5" s="7">
        <f>VLOOKUP($D5,'chemical demand hist forec prov'!$C$1:$AK$33,32,0)</f>
        <v>0</v>
      </c>
      <c r="S5" s="7">
        <f>VLOOKUP($D5,'chemical demand hist forec prov'!$C$1:$AK$33,33,0)</f>
        <v>0</v>
      </c>
      <c r="T5" s="7">
        <f>VLOOKUP($D5,'chemical demand hist forec prov'!$C$1:$AK$33,34,0)</f>
        <v>0</v>
      </c>
      <c r="U5" s="7">
        <f>VLOOKUP($D5,'chemical demand hist forec prov'!$C$1:$AK$33,35,0)</f>
        <v>0</v>
      </c>
    </row>
    <row r="6" spans="1:22" x14ac:dyDescent="0.25">
      <c r="A6" t="s">
        <v>83</v>
      </c>
      <c r="B6" t="s">
        <v>84</v>
      </c>
      <c r="C6" t="s">
        <v>85</v>
      </c>
      <c r="D6" t="s">
        <v>37</v>
      </c>
      <c r="E6" s="5">
        <v>0</v>
      </c>
      <c r="F6" s="7">
        <f>VLOOKUP($D6,'chemical demand hist forec prov'!$C$1:$AK$33,20,0)</f>
        <v>8.0212451174484247</v>
      </c>
      <c r="G6" s="7">
        <f>VLOOKUP($D6,'chemical demand hist forec prov'!$C$1:$AK$33,21,0)</f>
        <v>7.556515248723036</v>
      </c>
      <c r="H6" s="7">
        <f>VLOOKUP($D6,'chemical demand hist forec prov'!$C$1:$AK$33,22,0)</f>
        <v>7.3697255516240689</v>
      </c>
      <c r="I6" s="7">
        <f>VLOOKUP($D6,'chemical demand hist forec prov'!$C$1:$AK$33,23,0)</f>
        <v>8.2670017400279665</v>
      </c>
      <c r="J6" s="7">
        <f>VLOOKUP($D6,'chemical demand hist forec prov'!$C$1:$AK$33,24,0)</f>
        <v>9.1934290315459322</v>
      </c>
      <c r="K6" s="7">
        <f>VLOOKUP($D6,'chemical demand hist forec prov'!$C$1:$AK$33,25,0)</f>
        <v>9.4216785484996475</v>
      </c>
      <c r="L6" s="7">
        <f>VLOOKUP($D6,'chemical demand hist forec prov'!$C$1:$AK$33,26,0)</f>
        <v>9.6555949218364212</v>
      </c>
      <c r="M6" s="7">
        <f>VLOOKUP($D6,'chemical demand hist forec prov'!$C$1:$AK$33,27,0)</f>
        <v>9.8953188452220893</v>
      </c>
      <c r="N6" s="7">
        <f>VLOOKUP($D6,'chemical demand hist forec prov'!$C$1:$AK$33,28,0)</f>
        <v>10.140994505389244</v>
      </c>
      <c r="O6" s="7">
        <f>VLOOKUP($D6,'chemical demand hist forec prov'!$C$1:$AK$33,29,0)</f>
        <v>10.392769668861208</v>
      </c>
      <c r="P6" s="7">
        <f>VLOOKUP($D6,'chemical demand hist forec prov'!$C$1:$AK$33,30,0)</f>
        <v>10.650795770829157</v>
      </c>
      <c r="Q6" s="7">
        <f>VLOOKUP($D6,'chemical demand hist forec prov'!$C$1:$AK$33,31,0)</f>
        <v>10.915228006235846</v>
      </c>
      <c r="R6" s="7">
        <f>VLOOKUP($D6,'chemical demand hist forec prov'!$C$1:$AK$33,32,0)</f>
        <v>11.186225423120682</v>
      </c>
      <c r="S6" s="7">
        <f>VLOOKUP($D6,'chemical demand hist forec prov'!$C$1:$AK$33,33,0)</f>
        <v>11.463951018282351</v>
      </c>
      <c r="T6" s="7">
        <f>VLOOKUP($D6,'chemical demand hist forec prov'!$C$1:$AK$33,34,0)</f>
        <v>11.74857183531649</v>
      </c>
      <c r="U6" s="7">
        <f>VLOOKUP($D6,'chemical demand hist forec prov'!$C$1:$AK$33,35,0)</f>
        <v>12.040259065087394</v>
      </c>
    </row>
    <row r="7" spans="1:22" x14ac:dyDescent="0.25">
      <c r="A7" t="s">
        <v>86</v>
      </c>
      <c r="B7" t="s">
        <v>87</v>
      </c>
      <c r="C7" t="s">
        <v>88</v>
      </c>
      <c r="D7" t="s">
        <v>56</v>
      </c>
      <c r="E7" s="5">
        <v>4.6738021311657087E-2</v>
      </c>
      <c r="F7" s="7">
        <f>VLOOKUP($D7,'chemical demand hist forec prov'!$C$1:$AK$33,20,0)</f>
        <v>6.3100936360947486</v>
      </c>
      <c r="G7" s="7">
        <f>VLOOKUP($D7,'chemical demand hist forec prov'!$C$1:$AK$33,21,0)</f>
        <v>6.7084747112600436</v>
      </c>
      <c r="H7" s="7">
        <f>VLOOKUP($D7,'chemical demand hist forec prov'!$C$1:$AK$33,22,0)</f>
        <v>6.4228195818908462</v>
      </c>
      <c r="I7" s="7">
        <f>VLOOKUP($D7,'chemical demand hist forec prov'!$C$1:$AK$33,23,0)</f>
        <v>5.8937022466096547</v>
      </c>
      <c r="J7" s="7">
        <f>VLOOKUP($D7,'chemical demand hist forec prov'!$C$1:$AK$33,24,0)</f>
        <v>6.5541698237365305</v>
      </c>
      <c r="K7" s="7">
        <f>VLOOKUP($D7,'chemical demand hist forec prov'!$C$1:$AK$33,25,0)</f>
        <v>6.7168932309839464</v>
      </c>
      <c r="L7" s="7">
        <f>VLOOKUP($D7,'chemical demand hist forec prov'!$C$1:$AK$33,26,0)</f>
        <v>6.8836566475656218</v>
      </c>
      <c r="M7" s="7">
        <f>VLOOKUP($D7,'chemical demand hist forec prov'!$C$1:$AK$33,27,0)</f>
        <v>7.0545603766628675</v>
      </c>
      <c r="N7" s="7">
        <f>VLOOKUP($D7,'chemical demand hist forec prov'!$C$1:$AK$33,28,0)</f>
        <v>7.2297072117304957</v>
      </c>
      <c r="O7" s="7">
        <f>VLOOKUP($D7,'chemical demand hist forec prov'!$C$1:$AK$33,29,0)</f>
        <v>7.4092024983239888</v>
      </c>
      <c r="P7" s="7">
        <f>VLOOKUP($D7,'chemical demand hist forec prov'!$C$1:$AK$33,30,0)</f>
        <v>7.5931541974616854</v>
      </c>
      <c r="Q7" s="7">
        <f>VLOOKUP($D7,'chemical demand hist forec prov'!$C$1:$AK$33,31,0)</f>
        <v>7.7816729505600897</v>
      </c>
      <c r="R7" s="7">
        <f>VLOOKUP($D7,'chemical demand hist forec prov'!$C$1:$AK$33,32,0)</f>
        <v>7.9748721459813492</v>
      </c>
      <c r="S7" s="7">
        <f>VLOOKUP($D7,'chemical demand hist forec prov'!$C$1:$AK$33,33,0)</f>
        <v>8.172867987232955</v>
      </c>
      <c r="T7" s="7">
        <f>VLOOKUP($D7,'chemical demand hist forec prov'!$C$1:$AK$33,34,0)</f>
        <v>8.375779562860652</v>
      </c>
      <c r="U7" s="7">
        <f>VLOOKUP($D7,'chemical demand hist forec prov'!$C$1:$AK$33,35,0)</f>
        <v>8.5837289180766216</v>
      </c>
    </row>
    <row r="8" spans="1:22" x14ac:dyDescent="0.25">
      <c r="A8" t="s">
        <v>89</v>
      </c>
      <c r="B8" t="s">
        <v>90</v>
      </c>
      <c r="C8" t="s">
        <v>91</v>
      </c>
      <c r="D8" t="s">
        <v>48</v>
      </c>
      <c r="E8" s="5">
        <v>0</v>
      </c>
      <c r="F8" s="7">
        <f>VLOOKUP($D8,'chemical demand hist forec prov'!$C$1:$AK$33,20,0)</f>
        <v>16.0634592588302</v>
      </c>
      <c r="G8" s="7">
        <f>VLOOKUP($D8,'chemical demand hist forec prov'!$C$1:$AK$33,21,0)</f>
        <v>15.717193538731816</v>
      </c>
      <c r="H8" s="7">
        <f>VLOOKUP($D8,'chemical demand hist forec prov'!$C$1:$AK$33,22,0)</f>
        <v>16.19464857817432</v>
      </c>
      <c r="I8" s="7">
        <f>VLOOKUP($D8,'chemical demand hist forec prov'!$C$1:$AK$33,23,0)</f>
        <v>13.829023773624959</v>
      </c>
      <c r="J8" s="7">
        <f>VLOOKUP($D8,'chemical demand hist forec prov'!$C$1:$AK$33,24,0)</f>
        <v>15.378749471262662</v>
      </c>
      <c r="K8" s="7">
        <f>VLOOKUP($D8,'chemical demand hist forec prov'!$C$1:$AK$33,25,0)</f>
        <v>15.760564801116532</v>
      </c>
      <c r="L8" s="7">
        <f>VLOOKUP($D8,'chemical demand hist forec prov'!$C$1:$AK$33,26,0)</f>
        <v>16.151859636855061</v>
      </c>
      <c r="M8" s="7">
        <f>VLOOKUP($D8,'chemical demand hist forec prov'!$C$1:$AK$33,27,0)</f>
        <v>16.552869330557613</v>
      </c>
      <c r="N8" s="7">
        <f>VLOOKUP($D8,'chemical demand hist forec prov'!$C$1:$AK$33,28,0)</f>
        <v>16.963835077498548</v>
      </c>
      <c r="O8" s="7">
        <f>VLOOKUP($D8,'chemical demand hist forec prov'!$C$1:$AK$33,29,0)</f>
        <v>17.385004061218915</v>
      </c>
      <c r="P8" s="7">
        <f>VLOOKUP($D8,'chemical demand hist forec prov'!$C$1:$AK$33,30,0)</f>
        <v>17.816629602199932</v>
      </c>
      <c r="Q8" s="7">
        <f>VLOOKUP($D8,'chemical demand hist forec prov'!$C$1:$AK$33,31,0)</f>
        <v>18.258971310227626</v>
      </c>
      <c r="R8" s="7">
        <f>VLOOKUP($D8,'chemical demand hist forec prov'!$C$1:$AK$33,32,0)</f>
        <v>18.712295240540314</v>
      </c>
      <c r="S8" s="7">
        <f>VLOOKUP($D8,'chemical demand hist forec prov'!$C$1:$AK$33,33,0)</f>
        <v>19.176874053852856</v>
      </c>
      <c r="T8" s="7">
        <f>VLOOKUP($D8,'chemical demand hist forec prov'!$C$1:$AK$33,34,0)</f>
        <v>19.652987180353826</v>
      </c>
      <c r="U8" s="7">
        <f>VLOOKUP($D8,'chemical demand hist forec prov'!$C$1:$AK$33,35,0)</f>
        <v>20.140920987774429</v>
      </c>
    </row>
    <row r="9" spans="1:22" x14ac:dyDescent="0.25">
      <c r="A9" t="s">
        <v>92</v>
      </c>
      <c r="B9" t="s">
        <v>93</v>
      </c>
      <c r="C9" t="s">
        <v>94</v>
      </c>
      <c r="D9" t="s">
        <v>65</v>
      </c>
      <c r="E9" s="5">
        <v>0</v>
      </c>
      <c r="F9" s="7">
        <f>VLOOKUP($D9,'chemical demand hist forec prov'!$C$1:$AK$33,20,0)</f>
        <v>7.9132348620936144</v>
      </c>
      <c r="G9" s="7">
        <f>VLOOKUP($D9,'chemical demand hist forec prov'!$C$1:$AK$33,21,0)</f>
        <v>7.7366580212772869</v>
      </c>
      <c r="H9" s="7">
        <f>VLOOKUP($D9,'chemical demand hist forec prov'!$C$1:$AK$33,22,0)</f>
        <v>9.5668080637155057</v>
      </c>
      <c r="I9" s="7">
        <f>VLOOKUP($D9,'chemical demand hist forec prov'!$C$1:$AK$33,23,0)</f>
        <v>9.0558903697473205</v>
      </c>
      <c r="J9" s="7">
        <f>VLOOKUP($D9,'chemical demand hist forec prov'!$C$1:$AK$33,24,0)</f>
        <v>10.070723104922269</v>
      </c>
      <c r="K9" s="7">
        <f>VLOOKUP($D9,'chemical demand hist forec prov'!$C$1:$AK$33,25,0)</f>
        <v>10.320753607815767</v>
      </c>
      <c r="L9" s="7">
        <f>VLOOKUP($D9,'chemical demand hist forec prov'!$C$1:$AK$33,26,0)</f>
        <v>10.576991733709708</v>
      </c>
      <c r="M9" s="7">
        <f>VLOOKUP($D9,'chemical demand hist forec prov'!$C$1:$AK$33,27,0)</f>
        <v>10.839591602132984</v>
      </c>
      <c r="N9" s="7">
        <f>VLOOKUP($D9,'chemical demand hist forec prov'!$C$1:$AK$33,28,0)</f>
        <v>11.108711159011355</v>
      </c>
      <c r="O9" s="7">
        <f>VLOOKUP($D9,'chemical demand hist forec prov'!$C$1:$AK$33,29,0)</f>
        <v>11.384512271667175</v>
      </c>
      <c r="P9" s="7">
        <f>VLOOKUP($D9,'chemical demand hist forec prov'!$C$1:$AK$33,30,0)</f>
        <v>11.667160826177714</v>
      </c>
      <c r="Q9" s="7">
        <f>VLOOKUP($D9,'chemical demand hist forec prov'!$C$1:$AK$33,31,0)</f>
        <v>11.956826827150646</v>
      </c>
      <c r="R9" s="7">
        <f>VLOOKUP($D9,'chemical demand hist forec prov'!$C$1:$AK$33,32,0)</f>
        <v>12.253684499976716</v>
      </c>
      <c r="S9" s="7">
        <f>VLOOKUP($D9,'chemical demand hist forec prov'!$C$1:$AK$33,33,0)</f>
        <v>12.557912395621068</v>
      </c>
      <c r="T9" s="7">
        <f>VLOOKUP($D9,'chemical demand hist forec prov'!$C$1:$AK$33,34,0)</f>
        <v>12.869693498016284</v>
      </c>
      <c r="U9" s="7">
        <f>VLOOKUP($D9,'chemical demand hist forec prov'!$C$1:$AK$33,35,0)</f>
        <v>13.189215334121721</v>
      </c>
    </row>
    <row r="10" spans="1:22" x14ac:dyDescent="0.25">
      <c r="A10" t="s">
        <v>95</v>
      </c>
      <c r="B10" t="s">
        <v>96</v>
      </c>
      <c r="C10" t="s">
        <v>97</v>
      </c>
      <c r="D10" t="s">
        <v>43</v>
      </c>
      <c r="E10" s="5">
        <v>4.3416709952667484E-2</v>
      </c>
      <c r="F10" s="7">
        <f>VLOOKUP($D10,'chemical demand hist forec prov'!$C$1:$AK$33,20,0)</f>
        <v>10.191341273569792</v>
      </c>
      <c r="G10" s="7">
        <f>VLOOKUP($D10,'chemical demand hist forec prov'!$C$1:$AK$33,21,0)</f>
        <v>11.077200312327161</v>
      </c>
      <c r="H10" s="7">
        <f>VLOOKUP($D10,'chemical demand hist forec prov'!$C$1:$AK$33,22,0)</f>
        <v>13.047652454307096</v>
      </c>
      <c r="I10" s="7">
        <f>VLOOKUP($D10,'chemical demand hist forec prov'!$C$1:$AK$33,23,0)</f>
        <v>9.7661963028452128</v>
      </c>
      <c r="J10" s="7">
        <f>VLOOKUP($D10,'chemical demand hist forec prov'!$C$1:$AK$33,24,0)</f>
        <v>10.860628247315454</v>
      </c>
      <c r="K10" s="7">
        <f>VLOOKUP($D10,'chemical demand hist forec prov'!$C$1:$AK$33,25,0)</f>
        <v>11.130270090718772</v>
      </c>
      <c r="L10" s="7">
        <f>VLOOKUP($D10,'chemical demand hist forec prov'!$C$1:$AK$33,26,0)</f>
        <v>11.406606456948786</v>
      </c>
      <c r="M10" s="7">
        <f>VLOOKUP($D10,'chemical demand hist forec prov'!$C$1:$AK$33,27,0)</f>
        <v>11.689803554021704</v>
      </c>
      <c r="N10" s="7">
        <f>VLOOKUP($D10,'chemical demand hist forec prov'!$C$1:$AK$33,28,0)</f>
        <v>11.980031716477058</v>
      </c>
      <c r="O10" s="7">
        <f>VLOOKUP($D10,'chemical demand hist forec prov'!$C$1:$AK$33,29,0)</f>
        <v>12.27746550782882</v>
      </c>
      <c r="P10" s="7">
        <f>VLOOKUP($D10,'chemical demand hist forec prov'!$C$1:$AK$33,30,0)</f>
        <v>12.582283825560109</v>
      </c>
      <c r="Q10" s="7">
        <f>VLOOKUP($D10,'chemical demand hist forec prov'!$C$1:$AK$33,31,0)</f>
        <v>12.894670008724642</v>
      </c>
      <c r="R10" s="7">
        <f>VLOOKUP($D10,'chemical demand hist forec prov'!$C$1:$AK$33,32,0)</f>
        <v>13.214811948219664</v>
      </c>
      <c r="S10" s="7">
        <f>VLOOKUP($D10,'chemical demand hist forec prov'!$C$1:$AK$33,33,0)</f>
        <v>13.542902199796677</v>
      </c>
      <c r="T10" s="7">
        <f>VLOOKUP($D10,'chemical demand hist forec prov'!$C$1:$AK$33,34,0)</f>
        <v>13.879138099877933</v>
      </c>
      <c r="U10" s="7">
        <f>VLOOKUP($D10,'chemical demand hist forec prov'!$C$1:$AK$33,35,0)</f>
        <v>14.223721884248361</v>
      </c>
    </row>
    <row r="11" spans="1:22" x14ac:dyDescent="0.25">
      <c r="A11" t="s">
        <v>98</v>
      </c>
      <c r="B11" t="s">
        <v>99</v>
      </c>
      <c r="C11" t="s">
        <v>100</v>
      </c>
      <c r="D11" t="s">
        <v>46</v>
      </c>
      <c r="E11" s="5">
        <v>0</v>
      </c>
      <c r="F11" s="7">
        <f>VLOOKUP($D11,'chemical demand hist forec prov'!$C$1:$AK$33,20,0)</f>
        <v>24.512788978087798</v>
      </c>
      <c r="G11" s="7">
        <f>VLOOKUP($D11,'chemical demand hist forec prov'!$C$1:$AK$33,21,0)</f>
        <v>24.538395328106184</v>
      </c>
      <c r="H11" s="7">
        <f>VLOOKUP($D11,'chemical demand hist forec prov'!$C$1:$AK$33,22,0)</f>
        <v>23.929802637969654</v>
      </c>
      <c r="I11" s="7">
        <f>VLOOKUP($D11,'chemical demand hist forec prov'!$C$1:$AK$33,23,0)</f>
        <v>25.983827887412147</v>
      </c>
      <c r="J11" s="7">
        <f>VLOOKUP($D11,'chemical demand hist forec prov'!$C$1:$AK$33,24,0)</f>
        <v>28.895660744111513</v>
      </c>
      <c r="K11" s="7">
        <f>VLOOKUP($D11,'chemical demand hist forec prov'!$C$1:$AK$33,25,0)</f>
        <v>29.613066685275641</v>
      </c>
      <c r="L11" s="7">
        <f>VLOOKUP($D11,'chemical demand hist forec prov'!$C$1:$AK$33,26,0)</f>
        <v>30.348283995730664</v>
      </c>
      <c r="M11" s="7">
        <f>VLOOKUP($D11,'chemical demand hist forec prov'!$C$1:$AK$33,27,0)</f>
        <v>31.101754886584423</v>
      </c>
      <c r="N11" s="7">
        <f>VLOOKUP($D11,'chemical demand hist forec prov'!$C$1:$AK$33,28,0)</f>
        <v>31.873932547924568</v>
      </c>
      <c r="O11" s="7">
        <f>VLOOKUP($D11,'chemical demand hist forec prov'!$C$1:$AK$33,29,0)</f>
        <v>32.665281421398788</v>
      </c>
      <c r="P11" s="7">
        <f>VLOOKUP($D11,'chemical demand hist forec prov'!$C$1:$AK$33,30,0)</f>
        <v>33.476277479562484</v>
      </c>
      <c r="Q11" s="7">
        <f>VLOOKUP($D11,'chemical demand hist forec prov'!$C$1:$AK$33,31,0)</f>
        <v>34.307408512161949</v>
      </c>
      <c r="R11" s="7">
        <f>VLOOKUP($D11,'chemical demand hist forec prov'!$C$1:$AK$33,32,0)</f>
        <v>35.159174419525236</v>
      </c>
      <c r="S11" s="7">
        <f>VLOOKUP($D11,'chemical demand hist forec prov'!$C$1:$AK$33,33,0)</f>
        <v>36.032087513237194</v>
      </c>
      <c r="T11" s="7">
        <f>VLOOKUP($D11,'chemical demand hist forec prov'!$C$1:$AK$33,34,0)</f>
        <v>36.926672824279443</v>
      </c>
      <c r="U11" s="7">
        <f>VLOOKUP($D11,'chemical demand hist forec prov'!$C$1:$AK$33,35,0)</f>
        <v>37.84346841882077</v>
      </c>
    </row>
    <row r="12" spans="1:22" x14ac:dyDescent="0.25">
      <c r="A12" t="s">
        <v>101</v>
      </c>
      <c r="B12" t="s">
        <v>102</v>
      </c>
      <c r="C12" t="s">
        <v>103</v>
      </c>
      <c r="D12" t="s">
        <v>39</v>
      </c>
      <c r="E12" s="5">
        <v>7.0078578914189588E-2</v>
      </c>
      <c r="F12" s="7">
        <f>VLOOKUP($D12,'chemical demand hist forec prov'!$C$1:$AK$33,20,0)</f>
        <v>3.0705772593724587</v>
      </c>
      <c r="G12" s="7">
        <f>VLOOKUP($D12,'chemical demand hist forec prov'!$C$1:$AK$33,21,0)</f>
        <v>2.6779118586719584</v>
      </c>
      <c r="H12" s="7">
        <f>VLOOKUP($D12,'chemical demand hist forec prov'!$C$1:$AK$33,22,0)</f>
        <v>2.7890867208023624</v>
      </c>
      <c r="I12" s="7">
        <f>VLOOKUP($D12,'chemical demand hist forec prov'!$C$1:$AK$33,23,0)</f>
        <v>1.8640427971311748</v>
      </c>
      <c r="J12" s="7">
        <f>VLOOKUP($D12,'chemical demand hist forec prov'!$C$1:$AK$33,24,0)</f>
        <v>2.072933538191303</v>
      </c>
      <c r="K12" s="7">
        <f>VLOOKUP($D12,'chemical demand hist forec prov'!$C$1:$AK$33,25,0)</f>
        <v>2.1243992184228886</v>
      </c>
      <c r="L12" s="7">
        <f>VLOOKUP($D12,'chemical demand hist forec prov'!$C$1:$AK$33,26,0)</f>
        <v>2.1771426609140452</v>
      </c>
      <c r="M12" s="7">
        <f>VLOOKUP($D12,'chemical demand hist forec prov'!$C$1:$AK$33,27,0)</f>
        <v>2.231195589259694</v>
      </c>
      <c r="N12" s="7">
        <f>VLOOKUP($D12,'chemical demand hist forec prov'!$C$1:$AK$33,28,0)</f>
        <v>2.2865905146711261</v>
      </c>
      <c r="O12" s="7">
        <f>VLOOKUP($D12,'chemical demand hist forec prov'!$C$1:$AK$33,29,0)</f>
        <v>2.3433607555305231</v>
      </c>
      <c r="P12" s="7">
        <f>VLOOKUP($D12,'chemical demand hist forec prov'!$C$1:$AK$33,30,0)</f>
        <v>2.4015404574309565</v>
      </c>
      <c r="Q12" s="7">
        <f>VLOOKUP($D12,'chemical demand hist forec prov'!$C$1:$AK$33,31,0)</f>
        <v>2.4611646137139407</v>
      </c>
      <c r="R12" s="7">
        <f>VLOOKUP($D12,'chemical demand hist forec prov'!$C$1:$AK$33,32,0)</f>
        <v>2.5222690865168729</v>
      </c>
      <c r="S12" s="7">
        <f>VLOOKUP($D12,'chemical demand hist forec prov'!$C$1:$AK$33,33,0)</f>
        <v>2.5848906283430302</v>
      </c>
      <c r="T12" s="7">
        <f>VLOOKUP($D12,'chemical demand hist forec prov'!$C$1:$AK$33,34,0)</f>
        <v>2.649066904167098</v>
      </c>
      <c r="U12" s="7">
        <f>VLOOKUP($D12,'chemical demand hist forec prov'!$C$1:$AK$33,35,0)</f>
        <v>2.7148365140895163</v>
      </c>
    </row>
    <row r="13" spans="1:22" x14ac:dyDescent="0.25">
      <c r="A13" t="s">
        <v>104</v>
      </c>
      <c r="B13" t="s">
        <v>105</v>
      </c>
      <c r="C13" t="s">
        <v>106</v>
      </c>
      <c r="D13" t="s">
        <v>55</v>
      </c>
      <c r="E13" s="5">
        <v>7.1827323364442391E-2</v>
      </c>
      <c r="F13" s="7">
        <f>VLOOKUP($D13,'chemical demand hist forec prov'!$C$1:$AK$33,20,0)</f>
        <v>7.8586362714746993</v>
      </c>
      <c r="G13" s="7">
        <f>VLOOKUP($D13,'chemical demand hist forec prov'!$C$1:$AK$33,21,0)</f>
        <v>8.1691060220581058</v>
      </c>
      <c r="H13" s="7">
        <f>VLOOKUP($D13,'chemical demand hist forec prov'!$C$1:$AK$33,22,0)</f>
        <v>7.5717388421494736</v>
      </c>
      <c r="I13" s="7">
        <f>VLOOKUP($D13,'chemical demand hist forec prov'!$C$1:$AK$33,23,0)</f>
        <v>6.9117053619331408</v>
      </c>
      <c r="J13" s="7">
        <f>VLOOKUP($D13,'chemical demand hist forec prov'!$C$1:$AK$33,24,0)</f>
        <v>7.686253702381932</v>
      </c>
      <c r="K13" s="7">
        <f>VLOOKUP($D13,'chemical demand hist forec prov'!$C$1:$AK$33,25,0)</f>
        <v>7.8770838799720844</v>
      </c>
      <c r="L13" s="7">
        <f>VLOOKUP($D13,'chemical demand hist forec prov'!$C$1:$AK$33,26,0)</f>
        <v>8.0726518866905952</v>
      </c>
      <c r="M13" s="7">
        <f>VLOOKUP($D13,'chemical demand hist forec prov'!$C$1:$AK$33,27,0)</f>
        <v>8.2730753508137287</v>
      </c>
      <c r="N13" s="7">
        <f>VLOOKUP($D13,'chemical demand hist forec prov'!$C$1:$AK$33,28,0)</f>
        <v>8.4784748210294012</v>
      </c>
      <c r="O13" s="7">
        <f>VLOOKUP($D13,'chemical demand hist forec prov'!$C$1:$AK$33,29,0)</f>
        <v>8.6889738389435891</v>
      </c>
      <c r="P13" s="7">
        <f>VLOOKUP($D13,'chemical demand hist forec prov'!$C$1:$AK$33,30,0)</f>
        <v>8.9046990133868889</v>
      </c>
      <c r="Q13" s="7">
        <f>VLOOKUP($D13,'chemical demand hist forec prov'!$C$1:$AK$33,31,0)</f>
        <v>9.1257800965659257</v>
      </c>
      <c r="R13" s="7">
        <f>VLOOKUP($D13,'chemical demand hist forec prov'!$C$1:$AK$33,32,0)</f>
        <v>9.3523500621054048</v>
      </c>
      <c r="S13" s="7">
        <f>VLOOKUP($D13,'chemical demand hist forec prov'!$C$1:$AK$33,33,0)</f>
        <v>9.5845451850277428</v>
      </c>
      <c r="T13" s="7">
        <f>VLOOKUP($D13,'chemical demand hist forec prov'!$C$1:$AK$33,34,0)</f>
        <v>9.8225051237184076</v>
      </c>
      <c r="U13" s="7">
        <f>VLOOKUP($D13,'chemical demand hist forec prov'!$C$1:$AK$33,35,0)</f>
        <v>10.066373003926225</v>
      </c>
    </row>
    <row r="14" spans="1:22" x14ac:dyDescent="0.25">
      <c r="A14" t="s">
        <v>107</v>
      </c>
      <c r="B14" t="s">
        <v>108</v>
      </c>
      <c r="C14" t="s">
        <v>109</v>
      </c>
      <c r="D14" t="s">
        <v>47</v>
      </c>
      <c r="E14" s="5">
        <v>4.1526733198902828E-2</v>
      </c>
      <c r="F14" s="7">
        <f>VLOOKUP($D14,'chemical demand hist forec prov'!$C$1:$AK$33,20,0)</f>
        <v>18.737603273274019</v>
      </c>
      <c r="G14" s="7">
        <f>VLOOKUP($D14,'chemical demand hist forec prov'!$C$1:$AK$33,21,0)</f>
        <v>22.747502267625332</v>
      </c>
      <c r="H14" s="7">
        <f>VLOOKUP($D14,'chemical demand hist forec prov'!$C$1:$AK$33,22,0)</f>
        <v>26.953485438091832</v>
      </c>
      <c r="I14" s="7">
        <f>VLOOKUP($D14,'chemical demand hist forec prov'!$C$1:$AK$33,23,0)</f>
        <v>27.940741144186866</v>
      </c>
      <c r="J14" s="7">
        <f>VLOOKUP($D14,'chemical demand hist forec prov'!$C$1:$AK$33,24,0)</f>
        <v>31.071872109828359</v>
      </c>
      <c r="K14" s="7">
        <f>VLOOKUP($D14,'chemical demand hist forec prov'!$C$1:$AK$33,25,0)</f>
        <v>31.84330785764131</v>
      </c>
      <c r="L14" s="7">
        <f>VLOOKUP($D14,'chemical demand hist forec prov'!$C$1:$AK$33,26,0)</f>
        <v>32.633896397757866</v>
      </c>
      <c r="M14" s="7">
        <f>VLOOKUP($D14,'chemical demand hist forec prov'!$C$1:$AK$33,27,0)</f>
        <v>33.444113245415771</v>
      </c>
      <c r="N14" s="7">
        <f>VLOOKUP($D14,'chemical demand hist forec prov'!$C$1:$AK$33,28,0)</f>
        <v>34.274445721689624</v>
      </c>
      <c r="O14" s="7">
        <f>VLOOKUP($D14,'chemical demand hist forec prov'!$C$1:$AK$33,29,0)</f>
        <v>35.12539324659987</v>
      </c>
      <c r="P14" s="7">
        <f>VLOOKUP($D14,'chemical demand hist forec prov'!$C$1:$AK$33,30,0)</f>
        <v>35.9974676394989</v>
      </c>
      <c r="Q14" s="7">
        <f>VLOOKUP($D14,'chemical demand hist forec prov'!$C$1:$AK$33,31,0)</f>
        <v>36.891193426915024</v>
      </c>
      <c r="R14" s="7">
        <f>VLOOKUP($D14,'chemical demand hist forec prov'!$C$1:$AK$33,32,0)</f>
        <v>37.807108158039398</v>
      </c>
      <c r="S14" s="7">
        <f>VLOOKUP($D14,'chemical demand hist forec prov'!$C$1:$AK$33,33,0)</f>
        <v>38.745762728045719</v>
      </c>
      <c r="T14" s="7">
        <f>VLOOKUP($D14,'chemical demand hist forec prov'!$C$1:$AK$33,34,0)</f>
        <v>39.707721709437074</v>
      </c>
      <c r="U14" s="7">
        <f>VLOOKUP($D14,'chemical demand hist forec prov'!$C$1:$AK$33,35,0)</f>
        <v>40.693563691619374</v>
      </c>
    </row>
    <row r="15" spans="1:22" x14ac:dyDescent="0.25">
      <c r="A15" t="s">
        <v>110</v>
      </c>
      <c r="B15" t="s">
        <v>111</v>
      </c>
      <c r="C15" t="s">
        <v>112</v>
      </c>
      <c r="D15" t="s">
        <v>60</v>
      </c>
      <c r="E15" s="5">
        <v>0</v>
      </c>
      <c r="F15" s="7">
        <f>VLOOKUP($D15,'chemical demand hist forec prov'!$C$1:$AK$33,20,0)</f>
        <v>7.7640778427941148</v>
      </c>
      <c r="G15" s="7">
        <f>VLOOKUP($D15,'chemical demand hist forec prov'!$C$1:$AK$33,21,0)</f>
        <v>5.5802120831571074</v>
      </c>
      <c r="H15" s="7">
        <f>VLOOKUP($D15,'chemical demand hist forec prov'!$C$1:$AK$33,22,0)</f>
        <v>5.5079951272782797</v>
      </c>
      <c r="I15" s="7">
        <f>VLOOKUP($D15,'chemical demand hist forec prov'!$C$1:$AK$33,23,0)</f>
        <v>9.330419530671648</v>
      </c>
      <c r="J15" s="7">
        <f>VLOOKUP($D15,'chemical demand hist forec prov'!$C$1:$AK$33,24,0)</f>
        <v>10.376016902772507</v>
      </c>
      <c r="K15" s="7">
        <f>VLOOKUP($D15,'chemical demand hist forec prov'!$C$1:$AK$33,25,0)</f>
        <v>10.633627076064199</v>
      </c>
      <c r="L15" s="7">
        <f>VLOOKUP($D15,'chemical demand hist forec prov'!$C$1:$AK$33,26,0)</f>
        <v>10.897633056340901</v>
      </c>
      <c r="M15" s="7">
        <f>VLOOKUP($D15,'chemical demand hist forec prov'!$C$1:$AK$33,27,0)</f>
        <v>11.168193635262385</v>
      </c>
      <c r="N15" s="7">
        <f>VLOOKUP($D15,'chemical demand hist forec prov'!$C$1:$AK$33,28,0)</f>
        <v>11.445471546882436</v>
      </c>
      <c r="O15" s="7">
        <f>VLOOKUP($D15,'chemical demand hist forec prov'!$C$1:$AK$33,29,0)</f>
        <v>11.729633565528498</v>
      </c>
      <c r="P15" s="7">
        <f>VLOOKUP($D15,'chemical demand hist forec prov'!$C$1:$AK$33,30,0)</f>
        <v>12.020850606111424</v>
      </c>
      <c r="Q15" s="7">
        <f>VLOOKUP($D15,'chemical demand hist forec prov'!$C$1:$AK$33,31,0)</f>
        <v>12.31929782692565</v>
      </c>
      <c r="R15" s="7">
        <f>VLOOKUP($D15,'chemical demand hist forec prov'!$C$1:$AK$33,32,0)</f>
        <v>12.625154735001646</v>
      </c>
      <c r="S15" s="7">
        <f>VLOOKUP($D15,'chemical demand hist forec prov'!$C$1:$AK$33,33,0)</f>
        <v>12.938605294073996</v>
      </c>
      <c r="T15" s="7">
        <f>VLOOKUP($D15,'chemical demand hist forec prov'!$C$1:$AK$33,34,0)</f>
        <v>13.259838035230052</v>
      </c>
      <c r="U15" s="7">
        <f>VLOOKUP($D15,'chemical demand hist forec prov'!$C$1:$AK$33,35,0)</f>
        <v>13.589046170305721</v>
      </c>
    </row>
    <row r="16" spans="1:22" x14ac:dyDescent="0.25">
      <c r="A16" t="s">
        <v>113</v>
      </c>
      <c r="B16" t="s">
        <v>114</v>
      </c>
      <c r="C16" t="s">
        <v>115</v>
      </c>
      <c r="D16" t="s">
        <v>60</v>
      </c>
      <c r="E16" s="5">
        <v>0</v>
      </c>
      <c r="F16" s="7">
        <f>VLOOKUP($D16,'chemical demand hist forec prov'!$C$1:$AK$33,20,0)</f>
        <v>7.7640778427941148</v>
      </c>
      <c r="G16" s="7">
        <f>VLOOKUP($D16,'chemical demand hist forec prov'!$C$1:$AK$33,21,0)</f>
        <v>5.5802120831571074</v>
      </c>
      <c r="H16" s="7">
        <f>VLOOKUP($D16,'chemical demand hist forec prov'!$C$1:$AK$33,22,0)</f>
        <v>5.5079951272782797</v>
      </c>
      <c r="I16" s="7">
        <f>VLOOKUP($D16,'chemical demand hist forec prov'!$C$1:$AK$33,23,0)</f>
        <v>9.330419530671648</v>
      </c>
      <c r="J16" s="7">
        <f>VLOOKUP($D16,'chemical demand hist forec prov'!$C$1:$AK$33,24,0)</f>
        <v>10.376016902772507</v>
      </c>
      <c r="K16" s="7">
        <f>VLOOKUP($D16,'chemical demand hist forec prov'!$C$1:$AK$33,25,0)</f>
        <v>10.633627076064199</v>
      </c>
      <c r="L16" s="7">
        <f>VLOOKUP($D16,'chemical demand hist forec prov'!$C$1:$AK$33,26,0)</f>
        <v>10.897633056340901</v>
      </c>
      <c r="M16" s="7">
        <f>VLOOKUP($D16,'chemical demand hist forec prov'!$C$1:$AK$33,27,0)</f>
        <v>11.168193635262385</v>
      </c>
      <c r="N16" s="7">
        <f>VLOOKUP($D16,'chemical demand hist forec prov'!$C$1:$AK$33,28,0)</f>
        <v>11.445471546882436</v>
      </c>
      <c r="O16" s="7">
        <f>VLOOKUP($D16,'chemical demand hist forec prov'!$C$1:$AK$33,29,0)</f>
        <v>11.729633565528498</v>
      </c>
      <c r="P16" s="7">
        <f>VLOOKUP($D16,'chemical demand hist forec prov'!$C$1:$AK$33,30,0)</f>
        <v>12.020850606111424</v>
      </c>
      <c r="Q16" s="7">
        <f>VLOOKUP($D16,'chemical demand hist forec prov'!$C$1:$AK$33,31,0)</f>
        <v>12.31929782692565</v>
      </c>
      <c r="R16" s="7">
        <f>VLOOKUP($D16,'chemical demand hist forec prov'!$C$1:$AK$33,32,0)</f>
        <v>12.625154735001646</v>
      </c>
      <c r="S16" s="7">
        <f>VLOOKUP($D16,'chemical demand hist forec prov'!$C$1:$AK$33,33,0)</f>
        <v>12.938605294073996</v>
      </c>
      <c r="T16" s="7">
        <f>VLOOKUP($D16,'chemical demand hist forec prov'!$C$1:$AK$33,34,0)</f>
        <v>13.259838035230052</v>
      </c>
      <c r="U16" s="7">
        <f>VLOOKUP($D16,'chemical demand hist forec prov'!$C$1:$AK$33,35,0)</f>
        <v>13.589046170305721</v>
      </c>
    </row>
    <row r="17" spans="1:21" x14ac:dyDescent="0.25">
      <c r="A17" t="s">
        <v>116</v>
      </c>
      <c r="B17" t="s">
        <v>117</v>
      </c>
      <c r="C17" t="s">
        <v>118</v>
      </c>
      <c r="D17" t="s">
        <v>62</v>
      </c>
      <c r="E17" s="5">
        <v>0</v>
      </c>
      <c r="F17" s="7">
        <f>VLOOKUP($D17,'chemical demand hist forec prov'!$C$1:$AK$33,20,0)</f>
        <v>0</v>
      </c>
      <c r="G17" s="7">
        <f>VLOOKUP($D17,'chemical demand hist forec prov'!$C$1:$AK$33,21,0)</f>
        <v>0</v>
      </c>
      <c r="H17" s="7">
        <f>VLOOKUP($D17,'chemical demand hist forec prov'!$C$1:$AK$33,22,0)</f>
        <v>0</v>
      </c>
      <c r="I17" s="7">
        <f>VLOOKUP($D17,'chemical demand hist forec prov'!$C$1:$AK$33,23,0)</f>
        <v>0</v>
      </c>
      <c r="J17" s="7">
        <f>VLOOKUP($D17,'chemical demand hist forec prov'!$C$1:$AK$33,24,0)</f>
        <v>0</v>
      </c>
      <c r="K17" s="7">
        <f>VLOOKUP($D17,'chemical demand hist forec prov'!$C$1:$AK$33,25,0)</f>
        <v>0</v>
      </c>
      <c r="L17" s="7">
        <f>VLOOKUP($D17,'chemical demand hist forec prov'!$C$1:$AK$33,26,0)</f>
        <v>0</v>
      </c>
      <c r="M17" s="7">
        <f>VLOOKUP($D17,'chemical demand hist forec prov'!$C$1:$AK$33,27,0)</f>
        <v>0</v>
      </c>
      <c r="N17" s="7">
        <f>VLOOKUP($D17,'chemical demand hist forec prov'!$C$1:$AK$33,28,0)</f>
        <v>0</v>
      </c>
      <c r="O17" s="7">
        <f>VLOOKUP($D17,'chemical demand hist forec prov'!$C$1:$AK$33,29,0)</f>
        <v>0</v>
      </c>
      <c r="P17" s="7">
        <f>VLOOKUP($D17,'chemical demand hist forec prov'!$C$1:$AK$33,30,0)</f>
        <v>0</v>
      </c>
      <c r="Q17" s="7">
        <f>VLOOKUP($D17,'chemical demand hist forec prov'!$C$1:$AK$33,31,0)</f>
        <v>0</v>
      </c>
      <c r="R17" s="7">
        <f>VLOOKUP($D17,'chemical demand hist forec prov'!$C$1:$AK$33,32,0)</f>
        <v>0</v>
      </c>
      <c r="S17" s="7">
        <f>VLOOKUP($D17,'chemical demand hist forec prov'!$C$1:$AK$33,33,0)</f>
        <v>0</v>
      </c>
      <c r="T17" s="7">
        <f>VLOOKUP($D17,'chemical demand hist forec prov'!$C$1:$AK$33,34,0)</f>
        <v>0</v>
      </c>
      <c r="U17" s="7">
        <f>VLOOKUP($D17,'chemical demand hist forec prov'!$C$1:$AK$33,35,0)</f>
        <v>0</v>
      </c>
    </row>
    <row r="18" spans="1:21" x14ac:dyDescent="0.25">
      <c r="A18" t="s">
        <v>119</v>
      </c>
      <c r="B18" t="s">
        <v>120</v>
      </c>
      <c r="C18" t="s">
        <v>121</v>
      </c>
      <c r="D18" t="s">
        <v>40</v>
      </c>
      <c r="E18" s="5">
        <v>3.9136707373194843E-2</v>
      </c>
      <c r="F18" s="7">
        <f>VLOOKUP($D18,'chemical demand hist forec prov'!$C$1:$AK$33,20,0)</f>
        <v>1.6221320401271846</v>
      </c>
      <c r="G18" s="7">
        <f>VLOOKUP($D18,'chemical demand hist forec prov'!$C$1:$AK$33,21,0)</f>
        <v>0.93653172398086992</v>
      </c>
      <c r="H18" s="7">
        <f>VLOOKUP($D18,'chemical demand hist forec prov'!$C$1:$AK$33,22,0)</f>
        <v>1.8787737292536399</v>
      </c>
      <c r="I18" s="7">
        <f>VLOOKUP($D18,'chemical demand hist forec prov'!$C$1:$AK$33,23,0)</f>
        <v>1.9609954747810305</v>
      </c>
      <c r="J18" s="7">
        <f>VLOOKUP($D18,'chemical demand hist forec prov'!$C$1:$AK$33,24,0)</f>
        <v>2.1807510504432459</v>
      </c>
      <c r="K18" s="7">
        <f>VLOOKUP($D18,'chemical demand hist forec prov'!$C$1:$AK$33,25,0)</f>
        <v>2.2348935659455678</v>
      </c>
      <c r="L18" s="7">
        <f>VLOOKUP($D18,'chemical demand hist forec prov'!$C$1:$AK$33,26,0)</f>
        <v>2.2903803027354712</v>
      </c>
      <c r="M18" s="7">
        <f>VLOOKUP($D18,'chemical demand hist forec prov'!$C$1:$AK$33,27,0)</f>
        <v>2.3472446344169184</v>
      </c>
      <c r="N18" s="7">
        <f>VLOOKUP($D18,'chemical demand hist forec prov'!$C$1:$AK$33,28,0)</f>
        <v>2.405520763175784</v>
      </c>
      <c r="O18" s="7">
        <f>VLOOKUP($D18,'chemical demand hist forec prov'!$C$1:$AK$33,29,0)</f>
        <v>2.4652437403514367</v>
      </c>
      <c r="P18" s="7">
        <f>VLOOKUP($D18,'chemical demand hist forec prov'!$C$1:$AK$33,30,0)</f>
        <v>2.5264494875190713</v>
      </c>
      <c r="Q18" s="7">
        <f>VLOOKUP($D18,'chemical demand hist forec prov'!$C$1:$AK$33,31,0)</f>
        <v>2.589174818095449</v>
      </c>
      <c r="R18" s="7">
        <f>VLOOKUP($D18,'chemical demand hist forec prov'!$C$1:$AK$33,32,0)</f>
        <v>2.6534574594810683</v>
      </c>
      <c r="S18" s="7">
        <f>VLOOKUP($D18,'chemical demand hist forec prov'!$C$1:$AK$33,33,0)</f>
        <v>2.7193360757520577</v>
      </c>
      <c r="T18" s="7">
        <f>VLOOKUP($D18,'chemical demand hist forec prov'!$C$1:$AK$33,34,0)</f>
        <v>2.7868502909154551</v>
      </c>
      <c r="U18" s="7">
        <f>VLOOKUP($D18,'chemical demand hist forec prov'!$C$1:$AK$33,35,0)</f>
        <v>2.8560407127418594</v>
      </c>
    </row>
    <row r="19" spans="1:21" x14ac:dyDescent="0.25">
      <c r="A19" t="s">
        <v>122</v>
      </c>
      <c r="B19" t="s">
        <v>123</v>
      </c>
      <c r="C19" t="s">
        <v>124</v>
      </c>
      <c r="D19" t="s">
        <v>51</v>
      </c>
      <c r="E19" s="5">
        <v>5.6636041231765695E-2</v>
      </c>
      <c r="F19" s="7">
        <f>VLOOKUP($D19,'chemical demand hist forec prov'!$C$1:$AK$33,20,0)</f>
        <v>3.3649348783613915</v>
      </c>
      <c r="G19" s="7">
        <f>VLOOKUP($D19,'chemical demand hist forec prov'!$C$1:$AK$33,21,0)</f>
        <v>1.9921051631584086</v>
      </c>
      <c r="H19" s="7">
        <f>VLOOKUP($D19,'chemical demand hist forec prov'!$C$1:$AK$33,22,0)</f>
        <v>2.556495736177578</v>
      </c>
      <c r="I19" s="7">
        <f>VLOOKUP($D19,'chemical demand hist forec prov'!$C$1:$AK$33,23,0)</f>
        <v>1.9788551785586355</v>
      </c>
      <c r="J19" s="7">
        <f>VLOOKUP($D19,'chemical demand hist forec prov'!$C$1:$AK$33,24,0)</f>
        <v>2.2006121711212354</v>
      </c>
      <c r="K19" s="7">
        <f>VLOOKUP($D19,'chemical demand hist forec prov'!$C$1:$AK$33,25,0)</f>
        <v>2.2552477878576407</v>
      </c>
      <c r="L19" s="7">
        <f>VLOOKUP($D19,'chemical demand hist forec prov'!$C$1:$AK$33,26,0)</f>
        <v>2.3112398683341544</v>
      </c>
      <c r="M19" s="7">
        <f>VLOOKUP($D19,'chemical demand hist forec prov'!$C$1:$AK$33,27,0)</f>
        <v>2.3686220901037753</v>
      </c>
      <c r="N19" s="7">
        <f>VLOOKUP($D19,'chemical demand hist forec prov'!$C$1:$AK$33,28,0)</f>
        <v>2.4274289668476938</v>
      </c>
      <c r="O19" s="7">
        <f>VLOOKUP($D19,'chemical demand hist forec prov'!$C$1:$AK$33,29,0)</f>
        <v>2.487695869134237</v>
      </c>
      <c r="P19" s="7">
        <f>VLOOKUP($D19,'chemical demand hist forec prov'!$C$1:$AK$33,30,0)</f>
        <v>2.5494590456931969</v>
      </c>
      <c r="Q19" s="7">
        <f>VLOOKUP($D19,'chemical demand hist forec prov'!$C$1:$AK$33,31,0)</f>
        <v>2.6127556452183582</v>
      </c>
      <c r="R19" s="7">
        <f>VLOOKUP($D19,'chemical demand hist forec prov'!$C$1:$AK$33,32,0)</f>
        <v>2.6776237387113144</v>
      </c>
      <c r="S19" s="7">
        <f>VLOOKUP($D19,'chemical demand hist forec prov'!$C$1:$AK$33,33,0)</f>
        <v>2.7441023423800357</v>
      </c>
      <c r="T19" s="7">
        <f>VLOOKUP($D19,'chemical demand hist forec prov'!$C$1:$AK$33,34,0)</f>
        <v>2.8122314411059408</v>
      </c>
      <c r="U19" s="7">
        <f>VLOOKUP($D19,'chemical demand hist forec prov'!$C$1:$AK$33,35,0)</f>
        <v>2.8820520124936055</v>
      </c>
    </row>
    <row r="20" spans="1:21" x14ac:dyDescent="0.25">
      <c r="A20" t="s">
        <v>125</v>
      </c>
      <c r="B20" t="s">
        <v>126</v>
      </c>
      <c r="C20" t="s">
        <v>127</v>
      </c>
      <c r="D20" t="s">
        <v>40</v>
      </c>
      <c r="E20" s="5">
        <v>0</v>
      </c>
      <c r="F20" s="7">
        <f>VLOOKUP($D20,'chemical demand hist forec prov'!$C$1:$AK$33,20,0)</f>
        <v>1.6221320401271846</v>
      </c>
      <c r="G20" s="7">
        <f>VLOOKUP($D20,'chemical demand hist forec prov'!$C$1:$AK$33,21,0)</f>
        <v>0.93653172398086992</v>
      </c>
      <c r="H20" s="7">
        <f>VLOOKUP($D20,'chemical demand hist forec prov'!$C$1:$AK$33,22,0)</f>
        <v>1.8787737292536399</v>
      </c>
      <c r="I20" s="7">
        <f>VLOOKUP($D20,'chemical demand hist forec prov'!$C$1:$AK$33,23,0)</f>
        <v>1.9609954747810305</v>
      </c>
      <c r="J20" s="7">
        <f>VLOOKUP($D20,'chemical demand hist forec prov'!$C$1:$AK$33,24,0)</f>
        <v>2.1807510504432459</v>
      </c>
      <c r="K20" s="7">
        <f>VLOOKUP($D20,'chemical demand hist forec prov'!$C$1:$AK$33,25,0)</f>
        <v>2.2348935659455678</v>
      </c>
      <c r="L20" s="7">
        <f>VLOOKUP($D20,'chemical demand hist forec prov'!$C$1:$AK$33,26,0)</f>
        <v>2.2903803027354712</v>
      </c>
      <c r="M20" s="7">
        <f>VLOOKUP($D20,'chemical demand hist forec prov'!$C$1:$AK$33,27,0)</f>
        <v>2.3472446344169184</v>
      </c>
      <c r="N20" s="7">
        <f>VLOOKUP($D20,'chemical demand hist forec prov'!$C$1:$AK$33,28,0)</f>
        <v>2.405520763175784</v>
      </c>
      <c r="O20" s="7">
        <f>VLOOKUP($D20,'chemical demand hist forec prov'!$C$1:$AK$33,29,0)</f>
        <v>2.4652437403514367</v>
      </c>
      <c r="P20" s="7">
        <f>VLOOKUP($D20,'chemical demand hist forec prov'!$C$1:$AK$33,30,0)</f>
        <v>2.5264494875190713</v>
      </c>
      <c r="Q20" s="7">
        <f>VLOOKUP($D20,'chemical demand hist forec prov'!$C$1:$AK$33,31,0)</f>
        <v>2.589174818095449</v>
      </c>
      <c r="R20" s="7">
        <f>VLOOKUP($D20,'chemical demand hist forec prov'!$C$1:$AK$33,32,0)</f>
        <v>2.6534574594810683</v>
      </c>
      <c r="S20" s="7">
        <f>VLOOKUP($D20,'chemical demand hist forec prov'!$C$1:$AK$33,33,0)</f>
        <v>2.7193360757520577</v>
      </c>
      <c r="T20" s="7">
        <f>VLOOKUP($D20,'chemical demand hist forec prov'!$C$1:$AK$33,34,0)</f>
        <v>2.7868502909154551</v>
      </c>
      <c r="U20" s="7">
        <f>VLOOKUP($D20,'chemical demand hist forec prov'!$C$1:$AK$33,35,0)</f>
        <v>2.8560407127418594</v>
      </c>
    </row>
    <row r="21" spans="1:21" x14ac:dyDescent="0.25">
      <c r="A21" t="s">
        <v>128</v>
      </c>
      <c r="B21" t="s">
        <v>129</v>
      </c>
      <c r="C21" t="s">
        <v>130</v>
      </c>
      <c r="D21" t="s">
        <v>57</v>
      </c>
      <c r="E21" s="5">
        <v>5.9334223962813168E-2</v>
      </c>
      <c r="F21" s="7">
        <f>VLOOKUP($D21,'chemical demand hist forec prov'!$C$1:$AK$33,20,0)</f>
        <v>1.9346891893224227</v>
      </c>
      <c r="G21" s="7">
        <f>VLOOKUP($D21,'chemical demand hist forec prov'!$C$1:$AK$33,21,0)</f>
        <v>0.86752966782704866</v>
      </c>
      <c r="H21" s="7">
        <f>VLOOKUP($D21,'chemical demand hist forec prov'!$C$1:$AK$33,22,0)</f>
        <v>1.3729885924294876</v>
      </c>
      <c r="I21" s="7">
        <f>VLOOKUP($D21,'chemical demand hist forec prov'!$C$1:$AK$33,23,0)</f>
        <v>1.6395208067841405</v>
      </c>
      <c r="J21" s="7">
        <f>VLOOKUP($D21,'chemical demand hist forec prov'!$C$1:$AK$33,24,0)</f>
        <v>1.8232508782394352</v>
      </c>
      <c r="K21" s="7">
        <f>VLOOKUP($D21,'chemical demand hist forec prov'!$C$1:$AK$33,25,0)</f>
        <v>1.8685175715282618</v>
      </c>
      <c r="L21" s="7">
        <f>VLOOKUP($D21,'chemical demand hist forec prov'!$C$1:$AK$33,26,0)</f>
        <v>1.9149081219591644</v>
      </c>
      <c r="M21" s="7">
        <f>VLOOKUP($D21,'chemical demand hist forec prov'!$C$1:$AK$33,27,0)</f>
        <v>1.9624504320534892</v>
      </c>
      <c r="N21" s="7">
        <f>VLOOKUP($D21,'chemical demand hist forec prov'!$C$1:$AK$33,28,0)</f>
        <v>2.011173097081393</v>
      </c>
      <c r="O21" s="7">
        <f>VLOOKUP($D21,'chemical demand hist forec prov'!$C$1:$AK$33,29,0)</f>
        <v>2.0611054222610372</v>
      </c>
      <c r="P21" s="7">
        <f>VLOOKUP($D21,'chemical demand hist forec prov'!$C$1:$AK$33,30,0)</f>
        <v>2.1122774403847973</v>
      </c>
      <c r="Q21" s="7">
        <f>VLOOKUP($D21,'chemical demand hist forec prov'!$C$1:$AK$33,31,0)</f>
        <v>2.1647199298830802</v>
      </c>
      <c r="R21" s="7">
        <f>VLOOKUP($D21,'chemical demand hist forec prov'!$C$1:$AK$33,32,0)</f>
        <v>2.218464433336631</v>
      </c>
      <c r="S21" s="7">
        <f>VLOOKUP($D21,'chemical demand hist forec prov'!$C$1:$AK$33,33,0)</f>
        <v>2.2735432764484411</v>
      </c>
      <c r="T21" s="7">
        <f>VLOOKUP($D21,'chemical demand hist forec prov'!$C$1:$AK$33,34,0)</f>
        <v>2.3299895874866916</v>
      </c>
      <c r="U21" s="7">
        <f>VLOOKUP($D21,'chemical demand hist forec prov'!$C$1:$AK$33,35,0)</f>
        <v>2.387837317210407</v>
      </c>
    </row>
    <row r="22" spans="1:21" x14ac:dyDescent="0.25">
      <c r="A22" t="s">
        <v>131</v>
      </c>
      <c r="B22" t="s">
        <v>132</v>
      </c>
      <c r="C22" t="s">
        <v>133</v>
      </c>
      <c r="D22" t="s">
        <v>37</v>
      </c>
      <c r="E22" s="5">
        <v>9.0750640658989259E-2</v>
      </c>
      <c r="F22" s="7">
        <f>VLOOKUP($D22,'chemical demand hist forec prov'!$C$1:$AK$33,20,0)</f>
        <v>8.0212451174484247</v>
      </c>
      <c r="G22" s="7">
        <f>VLOOKUP($D22,'chemical demand hist forec prov'!$C$1:$AK$33,21,0)</f>
        <v>7.556515248723036</v>
      </c>
      <c r="H22" s="7">
        <f>VLOOKUP($D22,'chemical demand hist forec prov'!$C$1:$AK$33,22,0)</f>
        <v>7.3697255516240689</v>
      </c>
      <c r="I22" s="7">
        <f>VLOOKUP($D22,'chemical demand hist forec prov'!$C$1:$AK$33,23,0)</f>
        <v>8.2670017400279665</v>
      </c>
      <c r="J22" s="7">
        <f>VLOOKUP($D22,'chemical demand hist forec prov'!$C$1:$AK$33,24,0)</f>
        <v>9.1934290315459322</v>
      </c>
      <c r="K22" s="7">
        <f>VLOOKUP($D22,'chemical demand hist forec prov'!$C$1:$AK$33,25,0)</f>
        <v>9.4216785484996475</v>
      </c>
      <c r="L22" s="7">
        <f>VLOOKUP($D22,'chemical demand hist forec prov'!$C$1:$AK$33,26,0)</f>
        <v>9.6555949218364212</v>
      </c>
      <c r="M22" s="7">
        <f>VLOOKUP($D22,'chemical demand hist forec prov'!$C$1:$AK$33,27,0)</f>
        <v>9.8953188452220893</v>
      </c>
      <c r="N22" s="7">
        <f>VLOOKUP($D22,'chemical demand hist forec prov'!$C$1:$AK$33,28,0)</f>
        <v>10.140994505389244</v>
      </c>
      <c r="O22" s="7">
        <f>VLOOKUP($D22,'chemical demand hist forec prov'!$C$1:$AK$33,29,0)</f>
        <v>10.392769668861208</v>
      </c>
      <c r="P22" s="7">
        <f>VLOOKUP($D22,'chemical demand hist forec prov'!$C$1:$AK$33,30,0)</f>
        <v>10.650795770829157</v>
      </c>
      <c r="Q22" s="7">
        <f>VLOOKUP($D22,'chemical demand hist forec prov'!$C$1:$AK$33,31,0)</f>
        <v>10.915228006235846</v>
      </c>
      <c r="R22" s="7">
        <f>VLOOKUP($D22,'chemical demand hist forec prov'!$C$1:$AK$33,32,0)</f>
        <v>11.186225423120682</v>
      </c>
      <c r="S22" s="7">
        <f>VLOOKUP($D22,'chemical demand hist forec prov'!$C$1:$AK$33,33,0)</f>
        <v>11.463951018282351</v>
      </c>
      <c r="T22" s="7">
        <f>VLOOKUP($D22,'chemical demand hist forec prov'!$C$1:$AK$33,34,0)</f>
        <v>11.74857183531649</v>
      </c>
      <c r="U22" s="7">
        <f>VLOOKUP($D22,'chemical demand hist forec prov'!$C$1:$AK$33,35,0)</f>
        <v>12.040259065087394</v>
      </c>
    </row>
    <row r="23" spans="1:21" x14ac:dyDescent="0.25">
      <c r="A23" t="s">
        <v>134</v>
      </c>
      <c r="B23" t="s">
        <v>135</v>
      </c>
      <c r="C23" t="s">
        <v>136</v>
      </c>
      <c r="D23" t="s">
        <v>56</v>
      </c>
      <c r="E23" s="5">
        <v>8.7927992744045752E-2</v>
      </c>
      <c r="F23" s="7">
        <f>VLOOKUP($D23,'chemical demand hist forec prov'!$C$1:$AK$33,20,0)</f>
        <v>6.3100936360947486</v>
      </c>
      <c r="G23" s="7">
        <f>VLOOKUP($D23,'chemical demand hist forec prov'!$C$1:$AK$33,21,0)</f>
        <v>6.7084747112600436</v>
      </c>
      <c r="H23" s="7">
        <f>VLOOKUP($D23,'chemical demand hist forec prov'!$C$1:$AK$33,22,0)</f>
        <v>6.4228195818908462</v>
      </c>
      <c r="I23" s="7">
        <f>VLOOKUP($D23,'chemical demand hist forec prov'!$C$1:$AK$33,23,0)</f>
        <v>5.8937022466096547</v>
      </c>
      <c r="J23" s="7">
        <f>VLOOKUP($D23,'chemical demand hist forec prov'!$C$1:$AK$33,24,0)</f>
        <v>6.5541698237365305</v>
      </c>
      <c r="K23" s="7">
        <f>VLOOKUP($D23,'chemical demand hist forec prov'!$C$1:$AK$33,25,0)</f>
        <v>6.7168932309839464</v>
      </c>
      <c r="L23" s="7">
        <f>VLOOKUP($D23,'chemical demand hist forec prov'!$C$1:$AK$33,26,0)</f>
        <v>6.8836566475656218</v>
      </c>
      <c r="M23" s="7">
        <f>VLOOKUP($D23,'chemical demand hist forec prov'!$C$1:$AK$33,27,0)</f>
        <v>7.0545603766628675</v>
      </c>
      <c r="N23" s="7">
        <f>VLOOKUP($D23,'chemical demand hist forec prov'!$C$1:$AK$33,28,0)</f>
        <v>7.2297072117304957</v>
      </c>
      <c r="O23" s="7">
        <f>VLOOKUP($D23,'chemical demand hist forec prov'!$C$1:$AK$33,29,0)</f>
        <v>7.4092024983239888</v>
      </c>
      <c r="P23" s="7">
        <f>VLOOKUP($D23,'chemical demand hist forec prov'!$C$1:$AK$33,30,0)</f>
        <v>7.5931541974616854</v>
      </c>
      <c r="Q23" s="7">
        <f>VLOOKUP($D23,'chemical demand hist forec prov'!$C$1:$AK$33,31,0)</f>
        <v>7.7816729505600897</v>
      </c>
      <c r="R23" s="7">
        <f>VLOOKUP($D23,'chemical demand hist forec prov'!$C$1:$AK$33,32,0)</f>
        <v>7.9748721459813492</v>
      </c>
      <c r="S23" s="7">
        <f>VLOOKUP($D23,'chemical demand hist forec prov'!$C$1:$AK$33,33,0)</f>
        <v>8.172867987232955</v>
      </c>
      <c r="T23" s="7">
        <f>VLOOKUP($D23,'chemical demand hist forec prov'!$C$1:$AK$33,34,0)</f>
        <v>8.375779562860652</v>
      </c>
      <c r="U23" s="7">
        <f>VLOOKUP($D23,'chemical demand hist forec prov'!$C$1:$AK$33,35,0)</f>
        <v>8.5837289180766216</v>
      </c>
    </row>
    <row r="24" spans="1:21" x14ac:dyDescent="0.25">
      <c r="A24" t="s">
        <v>137</v>
      </c>
      <c r="B24" t="s">
        <v>138</v>
      </c>
      <c r="C24" t="s">
        <v>139</v>
      </c>
      <c r="D24" t="s">
        <v>65</v>
      </c>
      <c r="E24" s="5">
        <v>6.2686409292406903E-2</v>
      </c>
      <c r="F24" s="7">
        <f>VLOOKUP($D24,'chemical demand hist forec prov'!$C$1:$AK$33,20,0)</f>
        <v>7.9132348620936144</v>
      </c>
      <c r="G24" s="7">
        <f>VLOOKUP($D24,'chemical demand hist forec prov'!$C$1:$AK$33,21,0)</f>
        <v>7.7366580212772869</v>
      </c>
      <c r="H24" s="7">
        <f>VLOOKUP($D24,'chemical demand hist forec prov'!$C$1:$AK$33,22,0)</f>
        <v>9.5668080637155057</v>
      </c>
      <c r="I24" s="7">
        <f>VLOOKUP($D24,'chemical demand hist forec prov'!$C$1:$AK$33,23,0)</f>
        <v>9.0558903697473205</v>
      </c>
      <c r="J24" s="7">
        <f>VLOOKUP($D24,'chemical demand hist forec prov'!$C$1:$AK$33,24,0)</f>
        <v>10.070723104922269</v>
      </c>
      <c r="K24" s="7">
        <f>VLOOKUP($D24,'chemical demand hist forec prov'!$C$1:$AK$33,25,0)</f>
        <v>10.320753607815767</v>
      </c>
      <c r="L24" s="7">
        <f>VLOOKUP($D24,'chemical demand hist forec prov'!$C$1:$AK$33,26,0)</f>
        <v>10.576991733709708</v>
      </c>
      <c r="M24" s="7">
        <f>VLOOKUP($D24,'chemical demand hist forec prov'!$C$1:$AK$33,27,0)</f>
        <v>10.839591602132984</v>
      </c>
      <c r="N24" s="7">
        <f>VLOOKUP($D24,'chemical demand hist forec prov'!$C$1:$AK$33,28,0)</f>
        <v>11.108711159011355</v>
      </c>
      <c r="O24" s="7">
        <f>VLOOKUP($D24,'chemical demand hist forec prov'!$C$1:$AK$33,29,0)</f>
        <v>11.384512271667175</v>
      </c>
      <c r="P24" s="7">
        <f>VLOOKUP($D24,'chemical demand hist forec prov'!$C$1:$AK$33,30,0)</f>
        <v>11.667160826177714</v>
      </c>
      <c r="Q24" s="7">
        <f>VLOOKUP($D24,'chemical demand hist forec prov'!$C$1:$AK$33,31,0)</f>
        <v>11.956826827150646</v>
      </c>
      <c r="R24" s="7">
        <f>VLOOKUP($D24,'chemical demand hist forec prov'!$C$1:$AK$33,32,0)</f>
        <v>12.253684499976716</v>
      </c>
      <c r="S24" s="7">
        <f>VLOOKUP($D24,'chemical demand hist forec prov'!$C$1:$AK$33,33,0)</f>
        <v>12.557912395621068</v>
      </c>
      <c r="T24" s="7">
        <f>VLOOKUP($D24,'chemical demand hist forec prov'!$C$1:$AK$33,34,0)</f>
        <v>12.869693498016284</v>
      </c>
      <c r="U24" s="7">
        <f>VLOOKUP($D24,'chemical demand hist forec prov'!$C$1:$AK$33,35,0)</f>
        <v>13.189215334121721</v>
      </c>
    </row>
    <row r="25" spans="1:21" x14ac:dyDescent="0.25">
      <c r="A25" t="s">
        <v>140</v>
      </c>
      <c r="B25" t="s">
        <v>141</v>
      </c>
      <c r="C25" t="s">
        <v>142</v>
      </c>
      <c r="D25" t="s">
        <v>62</v>
      </c>
      <c r="E25" s="5">
        <v>0.17496897593077024</v>
      </c>
      <c r="F25" s="7">
        <f>VLOOKUP($D25,'chemical demand hist forec prov'!$C$1:$AK$33,20,0)</f>
        <v>0</v>
      </c>
      <c r="G25" s="7">
        <f>VLOOKUP($D25,'chemical demand hist forec prov'!$C$1:$AK$33,21,0)</f>
        <v>0</v>
      </c>
      <c r="H25" s="7">
        <f>VLOOKUP($D25,'chemical demand hist forec prov'!$C$1:$AK$33,22,0)</f>
        <v>0</v>
      </c>
      <c r="I25" s="7">
        <f>VLOOKUP($D25,'chemical demand hist forec prov'!$C$1:$AK$33,23,0)</f>
        <v>0</v>
      </c>
      <c r="J25" s="7">
        <f>VLOOKUP($D25,'chemical demand hist forec prov'!$C$1:$AK$33,24,0)</f>
        <v>0</v>
      </c>
      <c r="K25" s="7">
        <f>VLOOKUP($D25,'chemical demand hist forec prov'!$C$1:$AK$33,25,0)</f>
        <v>0</v>
      </c>
      <c r="L25" s="7">
        <f>VLOOKUP($D25,'chemical demand hist forec prov'!$C$1:$AK$33,26,0)</f>
        <v>0</v>
      </c>
      <c r="M25" s="7">
        <f>VLOOKUP($D25,'chemical demand hist forec prov'!$C$1:$AK$33,27,0)</f>
        <v>0</v>
      </c>
      <c r="N25" s="7">
        <f>VLOOKUP($D25,'chemical demand hist forec prov'!$C$1:$AK$33,28,0)</f>
        <v>0</v>
      </c>
      <c r="O25" s="7">
        <f>VLOOKUP($D25,'chemical demand hist forec prov'!$C$1:$AK$33,29,0)</f>
        <v>0</v>
      </c>
      <c r="P25" s="7">
        <f>VLOOKUP($D25,'chemical demand hist forec prov'!$C$1:$AK$33,30,0)</f>
        <v>0</v>
      </c>
      <c r="Q25" s="7">
        <f>VLOOKUP($D25,'chemical demand hist forec prov'!$C$1:$AK$33,31,0)</f>
        <v>0</v>
      </c>
      <c r="R25" s="7">
        <f>VLOOKUP($D25,'chemical demand hist forec prov'!$C$1:$AK$33,32,0)</f>
        <v>0</v>
      </c>
      <c r="S25" s="7">
        <f>VLOOKUP($D25,'chemical demand hist forec prov'!$C$1:$AK$33,33,0)</f>
        <v>0</v>
      </c>
      <c r="T25" s="7">
        <f>VLOOKUP($D25,'chemical demand hist forec prov'!$C$1:$AK$33,34,0)</f>
        <v>0</v>
      </c>
      <c r="U25" s="7">
        <f>VLOOKUP($D25,'chemical demand hist forec prov'!$C$1:$AK$33,35,0)</f>
        <v>0</v>
      </c>
    </row>
    <row r="26" spans="1:21" x14ac:dyDescent="0.25">
      <c r="A26" t="s">
        <v>143</v>
      </c>
      <c r="B26" t="s">
        <v>144</v>
      </c>
      <c r="C26" t="s">
        <v>145</v>
      </c>
      <c r="D26" t="s">
        <v>54</v>
      </c>
      <c r="E26" s="5">
        <v>0</v>
      </c>
      <c r="F26" s="7">
        <f>VLOOKUP($D26,'chemical demand hist forec prov'!$C$1:$AK$33,20,0)</f>
        <v>13.173690375637772</v>
      </c>
      <c r="G26" s="7">
        <f>VLOOKUP($D26,'chemical demand hist forec prov'!$C$1:$AK$33,21,0)</f>
        <v>11.147255834987149</v>
      </c>
      <c r="H26" s="7">
        <f>VLOOKUP($D26,'chemical demand hist forec prov'!$C$1:$AK$33,22,0)</f>
        <v>12.588485769142652</v>
      </c>
      <c r="I26" s="7">
        <f>VLOOKUP($D26,'chemical demand hist forec prov'!$C$1:$AK$33,23,0)</f>
        <v>11.507772559787094</v>
      </c>
      <c r="J26" s="7">
        <f>VLOOKUP($D26,'chemical demand hist forec prov'!$C$1:$AK$33,24,0)</f>
        <v>12.797371243714826</v>
      </c>
      <c r="K26" s="7">
        <f>VLOOKUP($D26,'chemical demand hist forec prov'!$C$1:$AK$33,25,0)</f>
        <v>13.115097501744588</v>
      </c>
      <c r="L26" s="7">
        <f>VLOOKUP($D26,'chemical demand hist forec prov'!$C$1:$AK$33,26,0)</f>
        <v>13.440712096614712</v>
      </c>
      <c r="M26" s="7">
        <f>VLOOKUP($D26,'chemical demand hist forec prov'!$C$1:$AK$33,27,0)</f>
        <v>13.774410875714375</v>
      </c>
      <c r="N26" s="7">
        <f>VLOOKUP($D26,'chemical demand hist forec prov'!$C$1:$AK$33,28,0)</f>
        <v>14.116394548826509</v>
      </c>
      <c r="O26" s="7">
        <f>VLOOKUP($D26,'chemical demand hist forec prov'!$C$1:$AK$33,29,0)</f>
        <v>14.466868808848712</v>
      </c>
      <c r="P26" s="7">
        <f>VLOOKUP($D26,'chemical demand hist forec prov'!$C$1:$AK$33,30,0)</f>
        <v>14.826044455511338</v>
      </c>
      <c r="Q26" s="7">
        <f>VLOOKUP($D26,'chemical demand hist forec prov'!$C$1:$AK$33,31,0)</f>
        <v>15.194137522167203</v>
      </c>
      <c r="R26" s="7">
        <f>VLOOKUP($D26,'chemical demand hist forec prov'!$C$1:$AK$33,32,0)</f>
        <v>15.571369405729131</v>
      </c>
      <c r="S26" s="7">
        <f>VLOOKUP($D26,'chemical demand hist forec prov'!$C$1:$AK$33,33,0)</f>
        <v>15.957966999833566</v>
      </c>
      <c r="T26" s="7">
        <f>VLOOKUP($D26,'chemical demand hist forec prov'!$C$1:$AK$33,34,0)</f>
        <v>16.354162831310262</v>
      </c>
      <c r="U26" s="7">
        <f>VLOOKUP($D26,'chemical demand hist forec prov'!$C$1:$AK$33,35,0)</f>
        <v>16.760195200040176</v>
      </c>
    </row>
    <row r="27" spans="1:21" x14ac:dyDescent="0.25">
      <c r="A27" t="s">
        <v>146</v>
      </c>
      <c r="B27" t="s">
        <v>147</v>
      </c>
      <c r="C27" t="s">
        <v>148</v>
      </c>
      <c r="D27" t="s">
        <v>62</v>
      </c>
      <c r="E27" s="5">
        <v>5.6401330181522658E-2</v>
      </c>
      <c r="F27" s="7">
        <f>VLOOKUP($D27,'chemical demand hist forec prov'!$C$1:$AK$33,20,0)</f>
        <v>0</v>
      </c>
      <c r="G27" s="7">
        <f>VLOOKUP($D27,'chemical demand hist forec prov'!$C$1:$AK$33,21,0)</f>
        <v>0</v>
      </c>
      <c r="H27" s="7">
        <f>VLOOKUP($D27,'chemical demand hist forec prov'!$C$1:$AK$33,22,0)</f>
        <v>0</v>
      </c>
      <c r="I27" s="7">
        <f>VLOOKUP($D27,'chemical demand hist forec prov'!$C$1:$AK$33,23,0)</f>
        <v>0</v>
      </c>
      <c r="J27" s="7">
        <f>VLOOKUP($D27,'chemical demand hist forec prov'!$C$1:$AK$33,24,0)</f>
        <v>0</v>
      </c>
      <c r="K27" s="7">
        <f>VLOOKUP($D27,'chemical demand hist forec prov'!$C$1:$AK$33,25,0)</f>
        <v>0</v>
      </c>
      <c r="L27" s="7">
        <f>VLOOKUP($D27,'chemical demand hist forec prov'!$C$1:$AK$33,26,0)</f>
        <v>0</v>
      </c>
      <c r="M27" s="7">
        <f>VLOOKUP($D27,'chemical demand hist forec prov'!$C$1:$AK$33,27,0)</f>
        <v>0</v>
      </c>
      <c r="N27" s="7">
        <f>VLOOKUP($D27,'chemical demand hist forec prov'!$C$1:$AK$33,28,0)</f>
        <v>0</v>
      </c>
      <c r="O27" s="7">
        <f>VLOOKUP($D27,'chemical demand hist forec prov'!$C$1:$AK$33,29,0)</f>
        <v>0</v>
      </c>
      <c r="P27" s="7">
        <f>VLOOKUP($D27,'chemical demand hist forec prov'!$C$1:$AK$33,30,0)</f>
        <v>0</v>
      </c>
      <c r="Q27" s="7">
        <f>VLOOKUP($D27,'chemical demand hist forec prov'!$C$1:$AK$33,31,0)</f>
        <v>0</v>
      </c>
      <c r="R27" s="7">
        <f>VLOOKUP($D27,'chemical demand hist forec prov'!$C$1:$AK$33,32,0)</f>
        <v>0</v>
      </c>
      <c r="S27" s="7">
        <f>VLOOKUP($D27,'chemical demand hist forec prov'!$C$1:$AK$33,33,0)</f>
        <v>0</v>
      </c>
      <c r="T27" s="7">
        <f>VLOOKUP($D27,'chemical demand hist forec prov'!$C$1:$AK$33,34,0)</f>
        <v>0</v>
      </c>
      <c r="U27" s="7">
        <f>VLOOKUP($D27,'chemical demand hist forec prov'!$C$1:$AK$33,35,0)</f>
        <v>0</v>
      </c>
    </row>
    <row r="28" spans="1:21" x14ac:dyDescent="0.25">
      <c r="A28" t="s">
        <v>149</v>
      </c>
      <c r="B28" t="s">
        <v>150</v>
      </c>
      <c r="C28" t="s">
        <v>151</v>
      </c>
      <c r="D28" t="s">
        <v>54</v>
      </c>
      <c r="E28" s="5">
        <v>1.7080475137881714E-2</v>
      </c>
      <c r="F28" s="7">
        <f>VLOOKUP($D28,'chemical demand hist forec prov'!$C$1:$AK$33,20,0)</f>
        <v>13.173690375637772</v>
      </c>
      <c r="G28" s="7">
        <f>VLOOKUP($D28,'chemical demand hist forec prov'!$C$1:$AK$33,21,0)</f>
        <v>11.147255834987149</v>
      </c>
      <c r="H28" s="7">
        <f>VLOOKUP($D28,'chemical demand hist forec prov'!$C$1:$AK$33,22,0)</f>
        <v>12.588485769142652</v>
      </c>
      <c r="I28" s="7">
        <f>VLOOKUP($D28,'chemical demand hist forec prov'!$C$1:$AK$33,23,0)</f>
        <v>11.507772559787094</v>
      </c>
      <c r="J28" s="7">
        <f>VLOOKUP($D28,'chemical demand hist forec prov'!$C$1:$AK$33,24,0)</f>
        <v>12.797371243714826</v>
      </c>
      <c r="K28" s="7">
        <f>VLOOKUP($D28,'chemical demand hist forec prov'!$C$1:$AK$33,25,0)</f>
        <v>13.115097501744588</v>
      </c>
      <c r="L28" s="7">
        <f>VLOOKUP($D28,'chemical demand hist forec prov'!$C$1:$AK$33,26,0)</f>
        <v>13.440712096614712</v>
      </c>
      <c r="M28" s="7">
        <f>VLOOKUP($D28,'chemical demand hist forec prov'!$C$1:$AK$33,27,0)</f>
        <v>13.774410875714375</v>
      </c>
      <c r="N28" s="7">
        <f>VLOOKUP($D28,'chemical demand hist forec prov'!$C$1:$AK$33,28,0)</f>
        <v>14.116394548826509</v>
      </c>
      <c r="O28" s="7">
        <f>VLOOKUP($D28,'chemical demand hist forec prov'!$C$1:$AK$33,29,0)</f>
        <v>14.466868808848712</v>
      </c>
      <c r="P28" s="7">
        <f>VLOOKUP($D28,'chemical demand hist forec prov'!$C$1:$AK$33,30,0)</f>
        <v>14.826044455511338</v>
      </c>
      <c r="Q28" s="7">
        <f>VLOOKUP($D28,'chemical demand hist forec prov'!$C$1:$AK$33,31,0)</f>
        <v>15.194137522167203</v>
      </c>
      <c r="R28" s="7">
        <f>VLOOKUP($D28,'chemical demand hist forec prov'!$C$1:$AK$33,32,0)</f>
        <v>15.571369405729131</v>
      </c>
      <c r="S28" s="7">
        <f>VLOOKUP($D28,'chemical demand hist forec prov'!$C$1:$AK$33,33,0)</f>
        <v>15.957966999833566</v>
      </c>
      <c r="T28" s="7">
        <f>VLOOKUP($D28,'chemical demand hist forec prov'!$C$1:$AK$33,34,0)</f>
        <v>16.354162831310262</v>
      </c>
      <c r="U28" s="7">
        <f>VLOOKUP($D28,'chemical demand hist forec prov'!$C$1:$AK$33,35,0)</f>
        <v>16.760195200040176</v>
      </c>
    </row>
    <row r="29" spans="1:21" x14ac:dyDescent="0.25">
      <c r="A29" t="s">
        <v>152</v>
      </c>
      <c r="B29" t="s">
        <v>153</v>
      </c>
      <c r="C29" t="s">
        <v>154</v>
      </c>
      <c r="D29" t="s">
        <v>37</v>
      </c>
      <c r="E29" s="5">
        <v>0</v>
      </c>
      <c r="F29" s="7">
        <f>VLOOKUP($D29,'chemical demand hist forec prov'!$C$1:$AK$33,20,0)</f>
        <v>8.0212451174484247</v>
      </c>
      <c r="G29" s="7">
        <f>VLOOKUP($D29,'chemical demand hist forec prov'!$C$1:$AK$33,21,0)</f>
        <v>7.556515248723036</v>
      </c>
      <c r="H29" s="7">
        <f>VLOOKUP($D29,'chemical demand hist forec prov'!$C$1:$AK$33,22,0)</f>
        <v>7.3697255516240689</v>
      </c>
      <c r="I29" s="7">
        <f>VLOOKUP($D29,'chemical demand hist forec prov'!$C$1:$AK$33,23,0)</f>
        <v>8.2670017400279665</v>
      </c>
      <c r="J29" s="7">
        <f>VLOOKUP($D29,'chemical demand hist forec prov'!$C$1:$AK$33,24,0)</f>
        <v>9.1934290315459322</v>
      </c>
      <c r="K29" s="7">
        <f>VLOOKUP($D29,'chemical demand hist forec prov'!$C$1:$AK$33,25,0)</f>
        <v>9.4216785484996475</v>
      </c>
      <c r="L29" s="7">
        <f>VLOOKUP($D29,'chemical demand hist forec prov'!$C$1:$AK$33,26,0)</f>
        <v>9.6555949218364212</v>
      </c>
      <c r="M29" s="7">
        <f>VLOOKUP($D29,'chemical demand hist forec prov'!$C$1:$AK$33,27,0)</f>
        <v>9.8953188452220893</v>
      </c>
      <c r="N29" s="7">
        <f>VLOOKUP($D29,'chemical demand hist forec prov'!$C$1:$AK$33,28,0)</f>
        <v>10.140994505389244</v>
      </c>
      <c r="O29" s="7">
        <f>VLOOKUP($D29,'chemical demand hist forec prov'!$C$1:$AK$33,29,0)</f>
        <v>10.392769668861208</v>
      </c>
      <c r="P29" s="7">
        <f>VLOOKUP($D29,'chemical demand hist forec prov'!$C$1:$AK$33,30,0)</f>
        <v>10.650795770829157</v>
      </c>
      <c r="Q29" s="7">
        <f>VLOOKUP($D29,'chemical demand hist forec prov'!$C$1:$AK$33,31,0)</f>
        <v>10.915228006235846</v>
      </c>
      <c r="R29" s="7">
        <f>VLOOKUP($D29,'chemical demand hist forec prov'!$C$1:$AK$33,32,0)</f>
        <v>11.186225423120682</v>
      </c>
      <c r="S29" s="7">
        <f>VLOOKUP($D29,'chemical demand hist forec prov'!$C$1:$AK$33,33,0)</f>
        <v>11.463951018282351</v>
      </c>
      <c r="T29" s="7">
        <f>VLOOKUP($D29,'chemical demand hist forec prov'!$C$1:$AK$33,34,0)</f>
        <v>11.74857183531649</v>
      </c>
      <c r="U29" s="7">
        <f>VLOOKUP($D29,'chemical demand hist forec prov'!$C$1:$AK$33,35,0)</f>
        <v>12.040259065087394</v>
      </c>
    </row>
    <row r="30" spans="1:21" x14ac:dyDescent="0.25">
      <c r="A30" t="s">
        <v>155</v>
      </c>
      <c r="B30" t="s">
        <v>156</v>
      </c>
      <c r="C30" t="s">
        <v>157</v>
      </c>
      <c r="D30" t="s">
        <v>63</v>
      </c>
      <c r="E30" s="5">
        <v>0</v>
      </c>
      <c r="F30" s="7">
        <f>VLOOKUP($D30,'chemical demand hist forec prov'!$C$1:$AK$33,20,0)</f>
        <v>0</v>
      </c>
      <c r="G30" s="7">
        <f>VLOOKUP($D30,'chemical demand hist forec prov'!$C$1:$AK$33,21,0)</f>
        <v>0</v>
      </c>
      <c r="H30" s="7">
        <f>VLOOKUP($D30,'chemical demand hist forec prov'!$C$1:$AK$33,22,0)</f>
        <v>0</v>
      </c>
      <c r="I30" s="7">
        <f>VLOOKUP($D30,'chemical demand hist forec prov'!$C$1:$AK$33,23,0)</f>
        <v>0</v>
      </c>
      <c r="J30" s="7">
        <f>VLOOKUP($D30,'chemical demand hist forec prov'!$C$1:$AK$33,24,0)</f>
        <v>0</v>
      </c>
      <c r="K30" s="7">
        <f>VLOOKUP($D30,'chemical demand hist forec prov'!$C$1:$AK$33,25,0)</f>
        <v>0</v>
      </c>
      <c r="L30" s="7">
        <f>VLOOKUP($D30,'chemical demand hist forec prov'!$C$1:$AK$33,26,0)</f>
        <v>0</v>
      </c>
      <c r="M30" s="7">
        <f>VLOOKUP($D30,'chemical demand hist forec prov'!$C$1:$AK$33,27,0)</f>
        <v>0</v>
      </c>
      <c r="N30" s="7">
        <f>VLOOKUP($D30,'chemical demand hist forec prov'!$C$1:$AK$33,28,0)</f>
        <v>0</v>
      </c>
      <c r="O30" s="7">
        <f>VLOOKUP($D30,'chemical demand hist forec prov'!$C$1:$AK$33,29,0)</f>
        <v>0</v>
      </c>
      <c r="P30" s="7">
        <f>VLOOKUP($D30,'chemical demand hist forec prov'!$C$1:$AK$33,30,0)</f>
        <v>0</v>
      </c>
      <c r="Q30" s="7">
        <f>VLOOKUP($D30,'chemical demand hist forec prov'!$C$1:$AK$33,31,0)</f>
        <v>0</v>
      </c>
      <c r="R30" s="7">
        <f>VLOOKUP($D30,'chemical demand hist forec prov'!$C$1:$AK$33,32,0)</f>
        <v>0</v>
      </c>
      <c r="S30" s="7">
        <f>VLOOKUP($D30,'chemical demand hist forec prov'!$C$1:$AK$33,33,0)</f>
        <v>0</v>
      </c>
      <c r="T30" s="7">
        <f>VLOOKUP($D30,'chemical demand hist forec prov'!$C$1:$AK$33,34,0)</f>
        <v>0</v>
      </c>
      <c r="U30" s="7">
        <f>VLOOKUP($D30,'chemical demand hist forec prov'!$C$1:$AK$33,35,0)</f>
        <v>0</v>
      </c>
    </row>
    <row r="31" spans="1:21" x14ac:dyDescent="0.25">
      <c r="A31" t="s">
        <v>158</v>
      </c>
      <c r="B31" t="s">
        <v>159</v>
      </c>
      <c r="C31" t="s">
        <v>160</v>
      </c>
      <c r="D31" t="s">
        <v>51</v>
      </c>
      <c r="E31" s="5">
        <v>5.8573170534020912E-2</v>
      </c>
      <c r="F31" s="7">
        <f>VLOOKUP($D31,'chemical demand hist forec prov'!$C$1:$AK$33,20,0)</f>
        <v>3.3649348783613915</v>
      </c>
      <c r="G31" s="7">
        <f>VLOOKUP($D31,'chemical demand hist forec prov'!$C$1:$AK$33,21,0)</f>
        <v>1.9921051631584086</v>
      </c>
      <c r="H31" s="7">
        <f>VLOOKUP($D31,'chemical demand hist forec prov'!$C$1:$AK$33,22,0)</f>
        <v>2.556495736177578</v>
      </c>
      <c r="I31" s="7">
        <f>VLOOKUP($D31,'chemical demand hist forec prov'!$C$1:$AK$33,23,0)</f>
        <v>1.9788551785586355</v>
      </c>
      <c r="J31" s="7">
        <f>VLOOKUP($D31,'chemical demand hist forec prov'!$C$1:$AK$33,24,0)</f>
        <v>2.2006121711212354</v>
      </c>
      <c r="K31" s="7">
        <f>VLOOKUP($D31,'chemical demand hist forec prov'!$C$1:$AK$33,25,0)</f>
        <v>2.2552477878576407</v>
      </c>
      <c r="L31" s="7">
        <f>VLOOKUP($D31,'chemical demand hist forec prov'!$C$1:$AK$33,26,0)</f>
        <v>2.3112398683341544</v>
      </c>
      <c r="M31" s="7">
        <f>VLOOKUP($D31,'chemical demand hist forec prov'!$C$1:$AK$33,27,0)</f>
        <v>2.3686220901037753</v>
      </c>
      <c r="N31" s="7">
        <f>VLOOKUP($D31,'chemical demand hist forec prov'!$C$1:$AK$33,28,0)</f>
        <v>2.4274289668476938</v>
      </c>
      <c r="O31" s="7">
        <f>VLOOKUP($D31,'chemical demand hist forec prov'!$C$1:$AK$33,29,0)</f>
        <v>2.487695869134237</v>
      </c>
      <c r="P31" s="7">
        <f>VLOOKUP($D31,'chemical demand hist forec prov'!$C$1:$AK$33,30,0)</f>
        <v>2.5494590456931969</v>
      </c>
      <c r="Q31" s="7">
        <f>VLOOKUP($D31,'chemical demand hist forec prov'!$C$1:$AK$33,31,0)</f>
        <v>2.6127556452183582</v>
      </c>
      <c r="R31" s="7">
        <f>VLOOKUP($D31,'chemical demand hist forec prov'!$C$1:$AK$33,32,0)</f>
        <v>2.6776237387113144</v>
      </c>
      <c r="S31" s="7">
        <f>VLOOKUP($D31,'chemical demand hist forec prov'!$C$1:$AK$33,33,0)</f>
        <v>2.7441023423800357</v>
      </c>
      <c r="T31" s="7">
        <f>VLOOKUP($D31,'chemical demand hist forec prov'!$C$1:$AK$33,34,0)</f>
        <v>2.8122314411059408</v>
      </c>
      <c r="U31" s="7">
        <f>VLOOKUP($D31,'chemical demand hist forec prov'!$C$1:$AK$33,35,0)</f>
        <v>2.8820520124936055</v>
      </c>
    </row>
    <row r="32" spans="1:21" x14ac:dyDescent="0.25">
      <c r="A32" t="s">
        <v>161</v>
      </c>
      <c r="B32" t="s">
        <v>61</v>
      </c>
      <c r="C32" t="s">
        <v>162</v>
      </c>
      <c r="D32" t="s">
        <v>61</v>
      </c>
      <c r="E32" s="5">
        <v>1</v>
      </c>
      <c r="F32" s="7">
        <f>VLOOKUP($D32,'chemical demand hist forec prov'!$C$1:$AK$33,20,0)</f>
        <v>0</v>
      </c>
      <c r="G32" s="7">
        <f>VLOOKUP($D32,'chemical demand hist forec prov'!$C$1:$AK$33,21,0)</f>
        <v>0</v>
      </c>
      <c r="H32" s="7">
        <f>VLOOKUP($D32,'chemical demand hist forec prov'!$C$1:$AK$33,22,0)</f>
        <v>0</v>
      </c>
      <c r="I32" s="7">
        <f>VLOOKUP($D32,'chemical demand hist forec prov'!$C$1:$AK$33,23,0)</f>
        <v>0</v>
      </c>
      <c r="J32" s="7">
        <f>VLOOKUP($D32,'chemical demand hist forec prov'!$C$1:$AK$33,24,0)</f>
        <v>0</v>
      </c>
      <c r="K32" s="7">
        <f>VLOOKUP($D32,'chemical demand hist forec prov'!$C$1:$AK$33,25,0)</f>
        <v>0</v>
      </c>
      <c r="L32" s="7">
        <f>VLOOKUP($D32,'chemical demand hist forec prov'!$C$1:$AK$33,26,0)</f>
        <v>0</v>
      </c>
      <c r="M32" s="7">
        <f>VLOOKUP($D32,'chemical demand hist forec prov'!$C$1:$AK$33,27,0)</f>
        <v>0</v>
      </c>
      <c r="N32" s="7">
        <f>VLOOKUP($D32,'chemical demand hist forec prov'!$C$1:$AK$33,28,0)</f>
        <v>0</v>
      </c>
      <c r="O32" s="7">
        <f>VLOOKUP($D32,'chemical demand hist forec prov'!$C$1:$AK$33,29,0)</f>
        <v>0</v>
      </c>
      <c r="P32" s="7">
        <f>VLOOKUP($D32,'chemical demand hist forec prov'!$C$1:$AK$33,30,0)</f>
        <v>0</v>
      </c>
      <c r="Q32" s="7">
        <f>VLOOKUP($D32,'chemical demand hist forec prov'!$C$1:$AK$33,31,0)</f>
        <v>0</v>
      </c>
      <c r="R32" s="7">
        <f>VLOOKUP($D32,'chemical demand hist forec prov'!$C$1:$AK$33,32,0)</f>
        <v>0</v>
      </c>
      <c r="S32" s="7">
        <f>VLOOKUP($D32,'chemical demand hist forec prov'!$C$1:$AK$33,33,0)</f>
        <v>0</v>
      </c>
      <c r="T32" s="7">
        <f>VLOOKUP($D32,'chemical demand hist forec prov'!$C$1:$AK$33,34,0)</f>
        <v>0</v>
      </c>
      <c r="U32" s="7">
        <f>VLOOKUP($D32,'chemical demand hist forec prov'!$C$1:$AK$33,35,0)</f>
        <v>0</v>
      </c>
    </row>
    <row r="33" spans="1:21" x14ac:dyDescent="0.25">
      <c r="A33" t="s">
        <v>163</v>
      </c>
      <c r="B33" t="s">
        <v>164</v>
      </c>
      <c r="C33" t="s">
        <v>165</v>
      </c>
      <c r="D33" t="s">
        <v>51</v>
      </c>
      <c r="E33" s="5">
        <v>0</v>
      </c>
      <c r="F33" s="7">
        <f>VLOOKUP($D33,'chemical demand hist forec prov'!$C$1:$AK$33,20,0)</f>
        <v>3.3649348783613915</v>
      </c>
      <c r="G33" s="7">
        <f>VLOOKUP($D33,'chemical demand hist forec prov'!$C$1:$AK$33,21,0)</f>
        <v>1.9921051631584086</v>
      </c>
      <c r="H33" s="7">
        <f>VLOOKUP($D33,'chemical demand hist forec prov'!$C$1:$AK$33,22,0)</f>
        <v>2.556495736177578</v>
      </c>
      <c r="I33" s="7">
        <f>VLOOKUP($D33,'chemical demand hist forec prov'!$C$1:$AK$33,23,0)</f>
        <v>1.9788551785586355</v>
      </c>
      <c r="J33" s="7">
        <f>VLOOKUP($D33,'chemical demand hist forec prov'!$C$1:$AK$33,24,0)</f>
        <v>2.2006121711212354</v>
      </c>
      <c r="K33" s="7">
        <f>VLOOKUP($D33,'chemical demand hist forec prov'!$C$1:$AK$33,25,0)</f>
        <v>2.2552477878576407</v>
      </c>
      <c r="L33" s="7">
        <f>VLOOKUP($D33,'chemical demand hist forec prov'!$C$1:$AK$33,26,0)</f>
        <v>2.3112398683341544</v>
      </c>
      <c r="M33" s="7">
        <f>VLOOKUP($D33,'chemical demand hist forec prov'!$C$1:$AK$33,27,0)</f>
        <v>2.3686220901037753</v>
      </c>
      <c r="N33" s="7">
        <f>VLOOKUP($D33,'chemical demand hist forec prov'!$C$1:$AK$33,28,0)</f>
        <v>2.4274289668476938</v>
      </c>
      <c r="O33" s="7">
        <f>VLOOKUP($D33,'chemical demand hist forec prov'!$C$1:$AK$33,29,0)</f>
        <v>2.487695869134237</v>
      </c>
      <c r="P33" s="7">
        <f>VLOOKUP($D33,'chemical demand hist forec prov'!$C$1:$AK$33,30,0)</f>
        <v>2.5494590456931969</v>
      </c>
      <c r="Q33" s="7">
        <f>VLOOKUP($D33,'chemical demand hist forec prov'!$C$1:$AK$33,31,0)</f>
        <v>2.6127556452183582</v>
      </c>
      <c r="R33" s="7">
        <f>VLOOKUP($D33,'chemical demand hist forec prov'!$C$1:$AK$33,32,0)</f>
        <v>2.6776237387113144</v>
      </c>
      <c r="S33" s="7">
        <f>VLOOKUP($D33,'chemical demand hist forec prov'!$C$1:$AK$33,33,0)</f>
        <v>2.7441023423800357</v>
      </c>
      <c r="T33" s="7">
        <f>VLOOKUP($D33,'chemical demand hist forec prov'!$C$1:$AK$33,34,0)</f>
        <v>2.8122314411059408</v>
      </c>
      <c r="U33" s="7">
        <f>VLOOKUP($D33,'chemical demand hist forec prov'!$C$1:$AK$33,35,0)</f>
        <v>2.8820520124936055</v>
      </c>
    </row>
    <row r="34" spans="1:21" x14ac:dyDescent="0.25">
      <c r="A34" t="s">
        <v>166</v>
      </c>
      <c r="B34" t="s">
        <v>167</v>
      </c>
      <c r="C34" t="s">
        <v>168</v>
      </c>
      <c r="D34" t="s">
        <v>39</v>
      </c>
      <c r="E34" s="5">
        <v>0</v>
      </c>
      <c r="F34" s="7">
        <f>VLOOKUP($D34,'chemical demand hist forec prov'!$C$1:$AK$33,20,0)</f>
        <v>3.0705772593724587</v>
      </c>
      <c r="G34" s="7">
        <f>VLOOKUP($D34,'chemical demand hist forec prov'!$C$1:$AK$33,21,0)</f>
        <v>2.6779118586719584</v>
      </c>
      <c r="H34" s="7">
        <f>VLOOKUP($D34,'chemical demand hist forec prov'!$C$1:$AK$33,22,0)</f>
        <v>2.7890867208023624</v>
      </c>
      <c r="I34" s="7">
        <f>VLOOKUP($D34,'chemical demand hist forec prov'!$C$1:$AK$33,23,0)</f>
        <v>1.8640427971311748</v>
      </c>
      <c r="J34" s="7">
        <f>VLOOKUP($D34,'chemical demand hist forec prov'!$C$1:$AK$33,24,0)</f>
        <v>2.072933538191303</v>
      </c>
      <c r="K34" s="7">
        <f>VLOOKUP($D34,'chemical demand hist forec prov'!$C$1:$AK$33,25,0)</f>
        <v>2.1243992184228886</v>
      </c>
      <c r="L34" s="7">
        <f>VLOOKUP($D34,'chemical demand hist forec prov'!$C$1:$AK$33,26,0)</f>
        <v>2.1771426609140452</v>
      </c>
      <c r="M34" s="7">
        <f>VLOOKUP($D34,'chemical demand hist forec prov'!$C$1:$AK$33,27,0)</f>
        <v>2.231195589259694</v>
      </c>
      <c r="N34" s="7">
        <f>VLOOKUP($D34,'chemical demand hist forec prov'!$C$1:$AK$33,28,0)</f>
        <v>2.2865905146711261</v>
      </c>
      <c r="O34" s="7">
        <f>VLOOKUP($D34,'chemical demand hist forec prov'!$C$1:$AK$33,29,0)</f>
        <v>2.3433607555305231</v>
      </c>
      <c r="P34" s="7">
        <f>VLOOKUP($D34,'chemical demand hist forec prov'!$C$1:$AK$33,30,0)</f>
        <v>2.4015404574309565</v>
      </c>
      <c r="Q34" s="7">
        <f>VLOOKUP($D34,'chemical demand hist forec prov'!$C$1:$AK$33,31,0)</f>
        <v>2.4611646137139407</v>
      </c>
      <c r="R34" s="7">
        <f>VLOOKUP($D34,'chemical demand hist forec prov'!$C$1:$AK$33,32,0)</f>
        <v>2.5222690865168729</v>
      </c>
      <c r="S34" s="7">
        <f>VLOOKUP($D34,'chemical demand hist forec prov'!$C$1:$AK$33,33,0)</f>
        <v>2.5848906283430302</v>
      </c>
      <c r="T34" s="7">
        <f>VLOOKUP($D34,'chemical demand hist forec prov'!$C$1:$AK$33,34,0)</f>
        <v>2.649066904167098</v>
      </c>
      <c r="U34" s="7">
        <f>VLOOKUP($D34,'chemical demand hist forec prov'!$C$1:$AK$33,35,0)</f>
        <v>2.7148365140895163</v>
      </c>
    </row>
    <row r="35" spans="1:21" x14ac:dyDescent="0.25">
      <c r="A35" t="s">
        <v>169</v>
      </c>
      <c r="B35" t="s">
        <v>170</v>
      </c>
      <c r="C35" t="s">
        <v>171</v>
      </c>
      <c r="D35" t="s">
        <v>60</v>
      </c>
      <c r="E35" s="5">
        <v>0</v>
      </c>
      <c r="F35" s="7">
        <f>VLOOKUP($D35,'chemical demand hist forec prov'!$C$1:$AK$33,20,0)</f>
        <v>7.7640778427941148</v>
      </c>
      <c r="G35" s="7">
        <f>VLOOKUP($D35,'chemical demand hist forec prov'!$C$1:$AK$33,21,0)</f>
        <v>5.5802120831571074</v>
      </c>
      <c r="H35" s="7">
        <f>VLOOKUP($D35,'chemical demand hist forec prov'!$C$1:$AK$33,22,0)</f>
        <v>5.5079951272782797</v>
      </c>
      <c r="I35" s="7">
        <f>VLOOKUP($D35,'chemical demand hist forec prov'!$C$1:$AK$33,23,0)</f>
        <v>9.330419530671648</v>
      </c>
      <c r="J35" s="7">
        <f>VLOOKUP($D35,'chemical demand hist forec prov'!$C$1:$AK$33,24,0)</f>
        <v>10.376016902772507</v>
      </c>
      <c r="K35" s="7">
        <f>VLOOKUP($D35,'chemical demand hist forec prov'!$C$1:$AK$33,25,0)</f>
        <v>10.633627076064199</v>
      </c>
      <c r="L35" s="7">
        <f>VLOOKUP($D35,'chemical demand hist forec prov'!$C$1:$AK$33,26,0)</f>
        <v>10.897633056340901</v>
      </c>
      <c r="M35" s="7">
        <f>VLOOKUP($D35,'chemical demand hist forec prov'!$C$1:$AK$33,27,0)</f>
        <v>11.168193635262385</v>
      </c>
      <c r="N35" s="7">
        <f>VLOOKUP($D35,'chemical demand hist forec prov'!$C$1:$AK$33,28,0)</f>
        <v>11.445471546882436</v>
      </c>
      <c r="O35" s="7">
        <f>VLOOKUP($D35,'chemical demand hist forec prov'!$C$1:$AK$33,29,0)</f>
        <v>11.729633565528498</v>
      </c>
      <c r="P35" s="7">
        <f>VLOOKUP($D35,'chemical demand hist forec prov'!$C$1:$AK$33,30,0)</f>
        <v>12.020850606111424</v>
      </c>
      <c r="Q35" s="7">
        <f>VLOOKUP($D35,'chemical demand hist forec prov'!$C$1:$AK$33,31,0)</f>
        <v>12.31929782692565</v>
      </c>
      <c r="R35" s="7">
        <f>VLOOKUP($D35,'chemical demand hist forec prov'!$C$1:$AK$33,32,0)</f>
        <v>12.625154735001646</v>
      </c>
      <c r="S35" s="7">
        <f>VLOOKUP($D35,'chemical demand hist forec prov'!$C$1:$AK$33,33,0)</f>
        <v>12.938605294073996</v>
      </c>
      <c r="T35" s="7">
        <f>VLOOKUP($D35,'chemical demand hist forec prov'!$C$1:$AK$33,34,0)</f>
        <v>13.259838035230052</v>
      </c>
      <c r="U35" s="7">
        <f>VLOOKUP($D35,'chemical demand hist forec prov'!$C$1:$AK$33,35,0)</f>
        <v>13.589046170305721</v>
      </c>
    </row>
    <row r="36" spans="1:21" x14ac:dyDescent="0.25">
      <c r="A36" t="s">
        <v>172</v>
      </c>
      <c r="B36" t="s">
        <v>173</v>
      </c>
      <c r="C36" t="s">
        <v>174</v>
      </c>
      <c r="D36" t="s">
        <v>39</v>
      </c>
      <c r="E36" s="5">
        <v>0</v>
      </c>
      <c r="F36" s="7">
        <f>VLOOKUP($D36,'chemical demand hist forec prov'!$C$1:$AK$33,20,0)</f>
        <v>3.0705772593724587</v>
      </c>
      <c r="G36" s="7">
        <f>VLOOKUP($D36,'chemical demand hist forec prov'!$C$1:$AK$33,21,0)</f>
        <v>2.6779118586719584</v>
      </c>
      <c r="H36" s="7">
        <f>VLOOKUP($D36,'chemical demand hist forec prov'!$C$1:$AK$33,22,0)</f>
        <v>2.7890867208023624</v>
      </c>
      <c r="I36" s="7">
        <f>VLOOKUP($D36,'chemical demand hist forec prov'!$C$1:$AK$33,23,0)</f>
        <v>1.8640427971311748</v>
      </c>
      <c r="J36" s="7">
        <f>VLOOKUP($D36,'chemical demand hist forec prov'!$C$1:$AK$33,24,0)</f>
        <v>2.072933538191303</v>
      </c>
      <c r="K36" s="7">
        <f>VLOOKUP($D36,'chemical demand hist forec prov'!$C$1:$AK$33,25,0)</f>
        <v>2.1243992184228886</v>
      </c>
      <c r="L36" s="7">
        <f>VLOOKUP($D36,'chemical demand hist forec prov'!$C$1:$AK$33,26,0)</f>
        <v>2.1771426609140452</v>
      </c>
      <c r="M36" s="7">
        <f>VLOOKUP($D36,'chemical demand hist forec prov'!$C$1:$AK$33,27,0)</f>
        <v>2.231195589259694</v>
      </c>
      <c r="N36" s="7">
        <f>VLOOKUP($D36,'chemical demand hist forec prov'!$C$1:$AK$33,28,0)</f>
        <v>2.2865905146711261</v>
      </c>
      <c r="O36" s="7">
        <f>VLOOKUP($D36,'chemical demand hist forec prov'!$C$1:$AK$33,29,0)</f>
        <v>2.3433607555305231</v>
      </c>
      <c r="P36" s="7">
        <f>VLOOKUP($D36,'chemical demand hist forec prov'!$C$1:$AK$33,30,0)</f>
        <v>2.4015404574309565</v>
      </c>
      <c r="Q36" s="7">
        <f>VLOOKUP($D36,'chemical demand hist forec prov'!$C$1:$AK$33,31,0)</f>
        <v>2.4611646137139407</v>
      </c>
      <c r="R36" s="7">
        <f>VLOOKUP($D36,'chemical demand hist forec prov'!$C$1:$AK$33,32,0)</f>
        <v>2.5222690865168729</v>
      </c>
      <c r="S36" s="7">
        <f>VLOOKUP($D36,'chemical demand hist forec prov'!$C$1:$AK$33,33,0)</f>
        <v>2.5848906283430302</v>
      </c>
      <c r="T36" s="7">
        <f>VLOOKUP($D36,'chemical demand hist forec prov'!$C$1:$AK$33,34,0)</f>
        <v>2.649066904167098</v>
      </c>
      <c r="U36" s="7">
        <f>VLOOKUP($D36,'chemical demand hist forec prov'!$C$1:$AK$33,35,0)</f>
        <v>2.7148365140895163</v>
      </c>
    </row>
    <row r="37" spans="1:21" x14ac:dyDescent="0.25">
      <c r="A37" t="s">
        <v>175</v>
      </c>
      <c r="B37" t="s">
        <v>176</v>
      </c>
      <c r="C37" t="s">
        <v>177</v>
      </c>
      <c r="D37" t="s">
        <v>43</v>
      </c>
      <c r="E37" s="5">
        <v>3.7520208239709113E-2</v>
      </c>
      <c r="F37" s="7">
        <f>VLOOKUP($D37,'chemical demand hist forec prov'!$C$1:$AK$33,20,0)</f>
        <v>10.191341273569792</v>
      </c>
      <c r="G37" s="7">
        <f>VLOOKUP($D37,'chemical demand hist forec prov'!$C$1:$AK$33,21,0)</f>
        <v>11.077200312327161</v>
      </c>
      <c r="H37" s="7">
        <f>VLOOKUP($D37,'chemical demand hist forec prov'!$C$1:$AK$33,22,0)</f>
        <v>13.047652454307096</v>
      </c>
      <c r="I37" s="7">
        <f>VLOOKUP($D37,'chemical demand hist forec prov'!$C$1:$AK$33,23,0)</f>
        <v>9.7661963028452128</v>
      </c>
      <c r="J37" s="7">
        <f>VLOOKUP($D37,'chemical demand hist forec prov'!$C$1:$AK$33,24,0)</f>
        <v>10.860628247315454</v>
      </c>
      <c r="K37" s="7">
        <f>VLOOKUP($D37,'chemical demand hist forec prov'!$C$1:$AK$33,25,0)</f>
        <v>11.130270090718772</v>
      </c>
      <c r="L37" s="7">
        <f>VLOOKUP($D37,'chemical demand hist forec prov'!$C$1:$AK$33,26,0)</f>
        <v>11.406606456948786</v>
      </c>
      <c r="M37" s="7">
        <f>VLOOKUP($D37,'chemical demand hist forec prov'!$C$1:$AK$33,27,0)</f>
        <v>11.689803554021704</v>
      </c>
      <c r="N37" s="7">
        <f>VLOOKUP($D37,'chemical demand hist forec prov'!$C$1:$AK$33,28,0)</f>
        <v>11.980031716477058</v>
      </c>
      <c r="O37" s="7">
        <f>VLOOKUP($D37,'chemical demand hist forec prov'!$C$1:$AK$33,29,0)</f>
        <v>12.27746550782882</v>
      </c>
      <c r="P37" s="7">
        <f>VLOOKUP($D37,'chemical demand hist forec prov'!$C$1:$AK$33,30,0)</f>
        <v>12.582283825560109</v>
      </c>
      <c r="Q37" s="7">
        <f>VLOOKUP($D37,'chemical demand hist forec prov'!$C$1:$AK$33,31,0)</f>
        <v>12.894670008724642</v>
      </c>
      <c r="R37" s="7">
        <f>VLOOKUP($D37,'chemical demand hist forec prov'!$C$1:$AK$33,32,0)</f>
        <v>13.214811948219664</v>
      </c>
      <c r="S37" s="7">
        <f>VLOOKUP($D37,'chemical demand hist forec prov'!$C$1:$AK$33,33,0)</f>
        <v>13.542902199796677</v>
      </c>
      <c r="T37" s="7">
        <f>VLOOKUP($D37,'chemical demand hist forec prov'!$C$1:$AK$33,34,0)</f>
        <v>13.879138099877933</v>
      </c>
      <c r="U37" s="7">
        <f>VLOOKUP($D37,'chemical demand hist forec prov'!$C$1:$AK$33,35,0)</f>
        <v>14.223721884248361</v>
      </c>
    </row>
    <row r="38" spans="1:21" x14ac:dyDescent="0.25">
      <c r="A38" t="s">
        <v>178</v>
      </c>
      <c r="B38" t="s">
        <v>179</v>
      </c>
      <c r="C38" t="s">
        <v>180</v>
      </c>
      <c r="D38" t="s">
        <v>39</v>
      </c>
      <c r="E38" s="5">
        <v>3.1363306016085189E-2</v>
      </c>
      <c r="F38" s="7">
        <f>VLOOKUP($D38,'chemical demand hist forec prov'!$C$1:$AK$33,20,0)</f>
        <v>3.0705772593724587</v>
      </c>
      <c r="G38" s="7">
        <f>VLOOKUP($D38,'chemical demand hist forec prov'!$C$1:$AK$33,21,0)</f>
        <v>2.6779118586719584</v>
      </c>
      <c r="H38" s="7">
        <f>VLOOKUP($D38,'chemical demand hist forec prov'!$C$1:$AK$33,22,0)</f>
        <v>2.7890867208023624</v>
      </c>
      <c r="I38" s="7">
        <f>VLOOKUP($D38,'chemical demand hist forec prov'!$C$1:$AK$33,23,0)</f>
        <v>1.8640427971311748</v>
      </c>
      <c r="J38" s="7">
        <f>VLOOKUP($D38,'chemical demand hist forec prov'!$C$1:$AK$33,24,0)</f>
        <v>2.072933538191303</v>
      </c>
      <c r="K38" s="7">
        <f>VLOOKUP($D38,'chemical demand hist forec prov'!$C$1:$AK$33,25,0)</f>
        <v>2.1243992184228886</v>
      </c>
      <c r="L38" s="7">
        <f>VLOOKUP($D38,'chemical demand hist forec prov'!$C$1:$AK$33,26,0)</f>
        <v>2.1771426609140452</v>
      </c>
      <c r="M38" s="7">
        <f>VLOOKUP($D38,'chemical demand hist forec prov'!$C$1:$AK$33,27,0)</f>
        <v>2.231195589259694</v>
      </c>
      <c r="N38" s="7">
        <f>VLOOKUP($D38,'chemical demand hist forec prov'!$C$1:$AK$33,28,0)</f>
        <v>2.2865905146711261</v>
      </c>
      <c r="O38" s="7">
        <f>VLOOKUP($D38,'chemical demand hist forec prov'!$C$1:$AK$33,29,0)</f>
        <v>2.3433607555305231</v>
      </c>
      <c r="P38" s="7">
        <f>VLOOKUP($D38,'chemical demand hist forec prov'!$C$1:$AK$33,30,0)</f>
        <v>2.4015404574309565</v>
      </c>
      <c r="Q38" s="7">
        <f>VLOOKUP($D38,'chemical demand hist forec prov'!$C$1:$AK$33,31,0)</f>
        <v>2.4611646137139407</v>
      </c>
      <c r="R38" s="7">
        <f>VLOOKUP($D38,'chemical demand hist forec prov'!$C$1:$AK$33,32,0)</f>
        <v>2.5222690865168729</v>
      </c>
      <c r="S38" s="7">
        <f>VLOOKUP($D38,'chemical demand hist forec prov'!$C$1:$AK$33,33,0)</f>
        <v>2.5848906283430302</v>
      </c>
      <c r="T38" s="7">
        <f>VLOOKUP($D38,'chemical demand hist forec prov'!$C$1:$AK$33,34,0)</f>
        <v>2.649066904167098</v>
      </c>
      <c r="U38" s="7">
        <f>VLOOKUP($D38,'chemical demand hist forec prov'!$C$1:$AK$33,35,0)</f>
        <v>2.7148365140895163</v>
      </c>
    </row>
    <row r="39" spans="1:21" x14ac:dyDescent="0.25">
      <c r="A39" t="s">
        <v>181</v>
      </c>
      <c r="B39" t="s">
        <v>182</v>
      </c>
      <c r="C39" t="s">
        <v>183</v>
      </c>
      <c r="D39" t="s">
        <v>55</v>
      </c>
      <c r="E39" s="5">
        <v>0.14781219511247071</v>
      </c>
      <c r="F39" s="7">
        <f>VLOOKUP($D39,'chemical demand hist forec prov'!$C$1:$AK$33,20,0)</f>
        <v>7.8586362714746993</v>
      </c>
      <c r="G39" s="7">
        <f>VLOOKUP($D39,'chemical demand hist forec prov'!$C$1:$AK$33,21,0)</f>
        <v>8.1691060220581058</v>
      </c>
      <c r="H39" s="7">
        <f>VLOOKUP($D39,'chemical demand hist forec prov'!$C$1:$AK$33,22,0)</f>
        <v>7.5717388421494736</v>
      </c>
      <c r="I39" s="7">
        <f>VLOOKUP($D39,'chemical demand hist forec prov'!$C$1:$AK$33,23,0)</f>
        <v>6.9117053619331408</v>
      </c>
      <c r="J39" s="7">
        <f>VLOOKUP($D39,'chemical demand hist forec prov'!$C$1:$AK$33,24,0)</f>
        <v>7.686253702381932</v>
      </c>
      <c r="K39" s="7">
        <f>VLOOKUP($D39,'chemical demand hist forec prov'!$C$1:$AK$33,25,0)</f>
        <v>7.8770838799720844</v>
      </c>
      <c r="L39" s="7">
        <f>VLOOKUP($D39,'chemical demand hist forec prov'!$C$1:$AK$33,26,0)</f>
        <v>8.0726518866905952</v>
      </c>
      <c r="M39" s="7">
        <f>VLOOKUP($D39,'chemical demand hist forec prov'!$C$1:$AK$33,27,0)</f>
        <v>8.2730753508137287</v>
      </c>
      <c r="N39" s="7">
        <f>VLOOKUP($D39,'chemical demand hist forec prov'!$C$1:$AK$33,28,0)</f>
        <v>8.4784748210294012</v>
      </c>
      <c r="O39" s="7">
        <f>VLOOKUP($D39,'chemical demand hist forec prov'!$C$1:$AK$33,29,0)</f>
        <v>8.6889738389435891</v>
      </c>
      <c r="P39" s="7">
        <f>VLOOKUP($D39,'chemical demand hist forec prov'!$C$1:$AK$33,30,0)</f>
        <v>8.9046990133868889</v>
      </c>
      <c r="Q39" s="7">
        <f>VLOOKUP($D39,'chemical demand hist forec prov'!$C$1:$AK$33,31,0)</f>
        <v>9.1257800965659257</v>
      </c>
      <c r="R39" s="7">
        <f>VLOOKUP($D39,'chemical demand hist forec prov'!$C$1:$AK$33,32,0)</f>
        <v>9.3523500621054048</v>
      </c>
      <c r="S39" s="7">
        <f>VLOOKUP($D39,'chemical demand hist forec prov'!$C$1:$AK$33,33,0)</f>
        <v>9.5845451850277428</v>
      </c>
      <c r="T39" s="7">
        <f>VLOOKUP($D39,'chemical demand hist forec prov'!$C$1:$AK$33,34,0)</f>
        <v>9.8225051237184076</v>
      </c>
      <c r="U39" s="7">
        <f>VLOOKUP($D39,'chemical demand hist forec prov'!$C$1:$AK$33,35,0)</f>
        <v>10.066373003926225</v>
      </c>
    </row>
    <row r="40" spans="1:21" x14ac:dyDescent="0.25">
      <c r="A40" t="s">
        <v>184</v>
      </c>
      <c r="B40" t="s">
        <v>185</v>
      </c>
      <c r="C40" t="s">
        <v>186</v>
      </c>
      <c r="D40" t="s">
        <v>56</v>
      </c>
      <c r="E40" s="5">
        <v>9.7155816350403518E-2</v>
      </c>
      <c r="F40" s="7">
        <f>VLOOKUP($D40,'chemical demand hist forec prov'!$C$1:$AK$33,20,0)</f>
        <v>6.3100936360947486</v>
      </c>
      <c r="G40" s="7">
        <f>VLOOKUP($D40,'chemical demand hist forec prov'!$C$1:$AK$33,21,0)</f>
        <v>6.7084747112600436</v>
      </c>
      <c r="H40" s="7">
        <f>VLOOKUP($D40,'chemical demand hist forec prov'!$C$1:$AK$33,22,0)</f>
        <v>6.4228195818908462</v>
      </c>
      <c r="I40" s="7">
        <f>VLOOKUP($D40,'chemical demand hist forec prov'!$C$1:$AK$33,23,0)</f>
        <v>5.8937022466096547</v>
      </c>
      <c r="J40" s="7">
        <f>VLOOKUP($D40,'chemical demand hist forec prov'!$C$1:$AK$33,24,0)</f>
        <v>6.5541698237365305</v>
      </c>
      <c r="K40" s="7">
        <f>VLOOKUP($D40,'chemical demand hist forec prov'!$C$1:$AK$33,25,0)</f>
        <v>6.7168932309839464</v>
      </c>
      <c r="L40" s="7">
        <f>VLOOKUP($D40,'chemical demand hist forec prov'!$C$1:$AK$33,26,0)</f>
        <v>6.8836566475656218</v>
      </c>
      <c r="M40" s="7">
        <f>VLOOKUP($D40,'chemical demand hist forec prov'!$C$1:$AK$33,27,0)</f>
        <v>7.0545603766628675</v>
      </c>
      <c r="N40" s="7">
        <f>VLOOKUP($D40,'chemical demand hist forec prov'!$C$1:$AK$33,28,0)</f>
        <v>7.2297072117304957</v>
      </c>
      <c r="O40" s="7">
        <f>VLOOKUP($D40,'chemical demand hist forec prov'!$C$1:$AK$33,29,0)</f>
        <v>7.4092024983239888</v>
      </c>
      <c r="P40" s="7">
        <f>VLOOKUP($D40,'chemical demand hist forec prov'!$C$1:$AK$33,30,0)</f>
        <v>7.5931541974616854</v>
      </c>
      <c r="Q40" s="7">
        <f>VLOOKUP($D40,'chemical demand hist forec prov'!$C$1:$AK$33,31,0)</f>
        <v>7.7816729505600897</v>
      </c>
      <c r="R40" s="7">
        <f>VLOOKUP($D40,'chemical demand hist forec prov'!$C$1:$AK$33,32,0)</f>
        <v>7.9748721459813492</v>
      </c>
      <c r="S40" s="7">
        <f>VLOOKUP($D40,'chemical demand hist forec prov'!$C$1:$AK$33,33,0)</f>
        <v>8.172867987232955</v>
      </c>
      <c r="T40" s="7">
        <f>VLOOKUP($D40,'chemical demand hist forec prov'!$C$1:$AK$33,34,0)</f>
        <v>8.375779562860652</v>
      </c>
      <c r="U40" s="7">
        <f>VLOOKUP($D40,'chemical demand hist forec prov'!$C$1:$AK$33,35,0)</f>
        <v>8.5837289180766216</v>
      </c>
    </row>
    <row r="41" spans="1:21" x14ac:dyDescent="0.25">
      <c r="A41" t="s">
        <v>187</v>
      </c>
      <c r="B41" t="s">
        <v>185</v>
      </c>
      <c r="C41" t="s">
        <v>188</v>
      </c>
      <c r="D41" t="s">
        <v>46</v>
      </c>
      <c r="E41" s="5">
        <v>3.486585063898047E-2</v>
      </c>
      <c r="F41" s="7">
        <f>VLOOKUP($D41,'chemical demand hist forec prov'!$C$1:$AK$33,20,0)</f>
        <v>24.512788978087798</v>
      </c>
      <c r="G41" s="7">
        <f>VLOOKUP($D41,'chemical demand hist forec prov'!$C$1:$AK$33,21,0)</f>
        <v>24.538395328106184</v>
      </c>
      <c r="H41" s="7">
        <f>VLOOKUP($D41,'chemical demand hist forec prov'!$C$1:$AK$33,22,0)</f>
        <v>23.929802637969654</v>
      </c>
      <c r="I41" s="7">
        <f>VLOOKUP($D41,'chemical demand hist forec prov'!$C$1:$AK$33,23,0)</f>
        <v>25.983827887412147</v>
      </c>
      <c r="J41" s="7">
        <f>VLOOKUP($D41,'chemical demand hist forec prov'!$C$1:$AK$33,24,0)</f>
        <v>28.895660744111513</v>
      </c>
      <c r="K41" s="7">
        <f>VLOOKUP($D41,'chemical demand hist forec prov'!$C$1:$AK$33,25,0)</f>
        <v>29.613066685275641</v>
      </c>
      <c r="L41" s="7">
        <f>VLOOKUP($D41,'chemical demand hist forec prov'!$C$1:$AK$33,26,0)</f>
        <v>30.348283995730664</v>
      </c>
      <c r="M41" s="7">
        <f>VLOOKUP($D41,'chemical demand hist forec prov'!$C$1:$AK$33,27,0)</f>
        <v>31.101754886584423</v>
      </c>
      <c r="N41" s="7">
        <f>VLOOKUP($D41,'chemical demand hist forec prov'!$C$1:$AK$33,28,0)</f>
        <v>31.873932547924568</v>
      </c>
      <c r="O41" s="7">
        <f>VLOOKUP($D41,'chemical demand hist forec prov'!$C$1:$AK$33,29,0)</f>
        <v>32.665281421398788</v>
      </c>
      <c r="P41" s="7">
        <f>VLOOKUP($D41,'chemical demand hist forec prov'!$C$1:$AK$33,30,0)</f>
        <v>33.476277479562484</v>
      </c>
      <c r="Q41" s="7">
        <f>VLOOKUP($D41,'chemical demand hist forec prov'!$C$1:$AK$33,31,0)</f>
        <v>34.307408512161949</v>
      </c>
      <c r="R41" s="7">
        <f>VLOOKUP($D41,'chemical demand hist forec prov'!$C$1:$AK$33,32,0)</f>
        <v>35.159174419525236</v>
      </c>
      <c r="S41" s="7">
        <f>VLOOKUP($D41,'chemical demand hist forec prov'!$C$1:$AK$33,33,0)</f>
        <v>36.032087513237194</v>
      </c>
      <c r="T41" s="7">
        <f>VLOOKUP($D41,'chemical demand hist forec prov'!$C$1:$AK$33,34,0)</f>
        <v>36.926672824279443</v>
      </c>
      <c r="U41" s="7">
        <f>VLOOKUP($D41,'chemical demand hist forec prov'!$C$1:$AK$33,35,0)</f>
        <v>37.84346841882077</v>
      </c>
    </row>
    <row r="42" spans="1:21" x14ac:dyDescent="0.25">
      <c r="A42" t="s">
        <v>189</v>
      </c>
      <c r="B42" t="s">
        <v>190</v>
      </c>
      <c r="C42" t="s">
        <v>191</v>
      </c>
      <c r="D42" t="s">
        <v>60</v>
      </c>
      <c r="E42" s="5">
        <v>0</v>
      </c>
      <c r="F42" s="7">
        <f>VLOOKUP($D42,'chemical demand hist forec prov'!$C$1:$AK$33,20,0)</f>
        <v>7.7640778427941148</v>
      </c>
      <c r="G42" s="7">
        <f>VLOOKUP($D42,'chemical demand hist forec prov'!$C$1:$AK$33,21,0)</f>
        <v>5.5802120831571074</v>
      </c>
      <c r="H42" s="7">
        <f>VLOOKUP($D42,'chemical demand hist forec prov'!$C$1:$AK$33,22,0)</f>
        <v>5.5079951272782797</v>
      </c>
      <c r="I42" s="7">
        <f>VLOOKUP($D42,'chemical demand hist forec prov'!$C$1:$AK$33,23,0)</f>
        <v>9.330419530671648</v>
      </c>
      <c r="J42" s="7">
        <f>VLOOKUP($D42,'chemical demand hist forec prov'!$C$1:$AK$33,24,0)</f>
        <v>10.376016902772507</v>
      </c>
      <c r="K42" s="7">
        <f>VLOOKUP($D42,'chemical demand hist forec prov'!$C$1:$AK$33,25,0)</f>
        <v>10.633627076064199</v>
      </c>
      <c r="L42" s="7">
        <f>VLOOKUP($D42,'chemical demand hist forec prov'!$C$1:$AK$33,26,0)</f>
        <v>10.897633056340901</v>
      </c>
      <c r="M42" s="7">
        <f>VLOOKUP($D42,'chemical demand hist forec prov'!$C$1:$AK$33,27,0)</f>
        <v>11.168193635262385</v>
      </c>
      <c r="N42" s="7">
        <f>VLOOKUP($D42,'chemical demand hist forec prov'!$C$1:$AK$33,28,0)</f>
        <v>11.445471546882436</v>
      </c>
      <c r="O42" s="7">
        <f>VLOOKUP($D42,'chemical demand hist forec prov'!$C$1:$AK$33,29,0)</f>
        <v>11.729633565528498</v>
      </c>
      <c r="P42" s="7">
        <f>VLOOKUP($D42,'chemical demand hist forec prov'!$C$1:$AK$33,30,0)</f>
        <v>12.020850606111424</v>
      </c>
      <c r="Q42" s="7">
        <f>VLOOKUP($D42,'chemical demand hist forec prov'!$C$1:$AK$33,31,0)</f>
        <v>12.31929782692565</v>
      </c>
      <c r="R42" s="7">
        <f>VLOOKUP($D42,'chemical demand hist forec prov'!$C$1:$AK$33,32,0)</f>
        <v>12.625154735001646</v>
      </c>
      <c r="S42" s="7">
        <f>VLOOKUP($D42,'chemical demand hist forec prov'!$C$1:$AK$33,33,0)</f>
        <v>12.938605294073996</v>
      </c>
      <c r="T42" s="7">
        <f>VLOOKUP($D42,'chemical demand hist forec prov'!$C$1:$AK$33,34,0)</f>
        <v>13.259838035230052</v>
      </c>
      <c r="U42" s="7">
        <f>VLOOKUP($D42,'chemical demand hist forec prov'!$C$1:$AK$33,35,0)</f>
        <v>13.589046170305721</v>
      </c>
    </row>
    <row r="43" spans="1:21" x14ac:dyDescent="0.25">
      <c r="A43" t="s">
        <v>192</v>
      </c>
      <c r="B43" t="s">
        <v>193</v>
      </c>
      <c r="C43" t="s">
        <v>194</v>
      </c>
      <c r="D43" t="s">
        <v>37</v>
      </c>
      <c r="E43" s="5">
        <v>0</v>
      </c>
      <c r="F43" s="7">
        <f>VLOOKUP($D43,'chemical demand hist forec prov'!$C$1:$AK$33,20,0)</f>
        <v>8.0212451174484247</v>
      </c>
      <c r="G43" s="7">
        <f>VLOOKUP($D43,'chemical demand hist forec prov'!$C$1:$AK$33,21,0)</f>
        <v>7.556515248723036</v>
      </c>
      <c r="H43" s="7">
        <f>VLOOKUP($D43,'chemical demand hist forec prov'!$C$1:$AK$33,22,0)</f>
        <v>7.3697255516240689</v>
      </c>
      <c r="I43" s="7">
        <f>VLOOKUP($D43,'chemical demand hist forec prov'!$C$1:$AK$33,23,0)</f>
        <v>8.2670017400279665</v>
      </c>
      <c r="J43" s="7">
        <f>VLOOKUP($D43,'chemical demand hist forec prov'!$C$1:$AK$33,24,0)</f>
        <v>9.1934290315459322</v>
      </c>
      <c r="K43" s="7">
        <f>VLOOKUP($D43,'chemical demand hist forec prov'!$C$1:$AK$33,25,0)</f>
        <v>9.4216785484996475</v>
      </c>
      <c r="L43" s="7">
        <f>VLOOKUP($D43,'chemical demand hist forec prov'!$C$1:$AK$33,26,0)</f>
        <v>9.6555949218364212</v>
      </c>
      <c r="M43" s="7">
        <f>VLOOKUP($D43,'chemical demand hist forec prov'!$C$1:$AK$33,27,0)</f>
        <v>9.8953188452220893</v>
      </c>
      <c r="N43" s="7">
        <f>VLOOKUP($D43,'chemical demand hist forec prov'!$C$1:$AK$33,28,0)</f>
        <v>10.140994505389244</v>
      </c>
      <c r="O43" s="7">
        <f>VLOOKUP($D43,'chemical demand hist forec prov'!$C$1:$AK$33,29,0)</f>
        <v>10.392769668861208</v>
      </c>
      <c r="P43" s="7">
        <f>VLOOKUP($D43,'chemical demand hist forec prov'!$C$1:$AK$33,30,0)</f>
        <v>10.650795770829157</v>
      </c>
      <c r="Q43" s="7">
        <f>VLOOKUP($D43,'chemical demand hist forec prov'!$C$1:$AK$33,31,0)</f>
        <v>10.915228006235846</v>
      </c>
      <c r="R43" s="7">
        <f>VLOOKUP($D43,'chemical demand hist forec prov'!$C$1:$AK$33,32,0)</f>
        <v>11.186225423120682</v>
      </c>
      <c r="S43" s="7">
        <f>VLOOKUP($D43,'chemical demand hist forec prov'!$C$1:$AK$33,33,0)</f>
        <v>11.463951018282351</v>
      </c>
      <c r="T43" s="7">
        <f>VLOOKUP($D43,'chemical demand hist forec prov'!$C$1:$AK$33,34,0)</f>
        <v>11.74857183531649</v>
      </c>
      <c r="U43" s="7">
        <f>VLOOKUP($D43,'chemical demand hist forec prov'!$C$1:$AK$33,35,0)</f>
        <v>12.040259065087394</v>
      </c>
    </row>
    <row r="44" spans="1:21" x14ac:dyDescent="0.25">
      <c r="A44" t="s">
        <v>195</v>
      </c>
      <c r="B44" t="s">
        <v>196</v>
      </c>
      <c r="C44" t="s">
        <v>197</v>
      </c>
      <c r="D44" t="s">
        <v>43</v>
      </c>
      <c r="E44" s="5">
        <v>3.1899107627479703E-2</v>
      </c>
      <c r="F44" s="7">
        <f>VLOOKUP($D44,'chemical demand hist forec prov'!$C$1:$AK$33,20,0)</f>
        <v>10.191341273569792</v>
      </c>
      <c r="G44" s="7">
        <f>VLOOKUP($D44,'chemical demand hist forec prov'!$C$1:$AK$33,21,0)</f>
        <v>11.077200312327161</v>
      </c>
      <c r="H44" s="7">
        <f>VLOOKUP($D44,'chemical demand hist forec prov'!$C$1:$AK$33,22,0)</f>
        <v>13.047652454307096</v>
      </c>
      <c r="I44" s="7">
        <f>VLOOKUP($D44,'chemical demand hist forec prov'!$C$1:$AK$33,23,0)</f>
        <v>9.7661963028452128</v>
      </c>
      <c r="J44" s="7">
        <f>VLOOKUP($D44,'chemical demand hist forec prov'!$C$1:$AK$33,24,0)</f>
        <v>10.860628247315454</v>
      </c>
      <c r="K44" s="7">
        <f>VLOOKUP($D44,'chemical demand hist forec prov'!$C$1:$AK$33,25,0)</f>
        <v>11.130270090718772</v>
      </c>
      <c r="L44" s="7">
        <f>VLOOKUP($D44,'chemical demand hist forec prov'!$C$1:$AK$33,26,0)</f>
        <v>11.406606456948786</v>
      </c>
      <c r="M44" s="7">
        <f>VLOOKUP($D44,'chemical demand hist forec prov'!$C$1:$AK$33,27,0)</f>
        <v>11.689803554021704</v>
      </c>
      <c r="N44" s="7">
        <f>VLOOKUP($D44,'chemical demand hist forec prov'!$C$1:$AK$33,28,0)</f>
        <v>11.980031716477058</v>
      </c>
      <c r="O44" s="7">
        <f>VLOOKUP($D44,'chemical demand hist forec prov'!$C$1:$AK$33,29,0)</f>
        <v>12.27746550782882</v>
      </c>
      <c r="P44" s="7">
        <f>VLOOKUP($D44,'chemical demand hist forec prov'!$C$1:$AK$33,30,0)</f>
        <v>12.582283825560109</v>
      </c>
      <c r="Q44" s="7">
        <f>VLOOKUP($D44,'chemical demand hist forec prov'!$C$1:$AK$33,31,0)</f>
        <v>12.894670008724642</v>
      </c>
      <c r="R44" s="7">
        <f>VLOOKUP($D44,'chemical demand hist forec prov'!$C$1:$AK$33,32,0)</f>
        <v>13.214811948219664</v>
      </c>
      <c r="S44" s="7">
        <f>VLOOKUP($D44,'chemical demand hist forec prov'!$C$1:$AK$33,33,0)</f>
        <v>13.542902199796677</v>
      </c>
      <c r="T44" s="7">
        <f>VLOOKUP($D44,'chemical demand hist forec prov'!$C$1:$AK$33,34,0)</f>
        <v>13.879138099877933</v>
      </c>
      <c r="U44" s="7">
        <f>VLOOKUP($D44,'chemical demand hist forec prov'!$C$1:$AK$33,35,0)</f>
        <v>14.223721884248361</v>
      </c>
    </row>
    <row r="45" spans="1:21" x14ac:dyDescent="0.25">
      <c r="A45" t="s">
        <v>198</v>
      </c>
      <c r="B45" t="s">
        <v>199</v>
      </c>
      <c r="C45" t="s">
        <v>200</v>
      </c>
      <c r="D45" t="s">
        <v>37</v>
      </c>
      <c r="E45" s="5">
        <v>0.10099668073339128</v>
      </c>
      <c r="F45" s="7">
        <f>VLOOKUP($D45,'chemical demand hist forec prov'!$C$1:$AK$33,20,0)</f>
        <v>8.0212451174484247</v>
      </c>
      <c r="G45" s="7">
        <f>VLOOKUP($D45,'chemical demand hist forec prov'!$C$1:$AK$33,21,0)</f>
        <v>7.556515248723036</v>
      </c>
      <c r="H45" s="7">
        <f>VLOOKUP($D45,'chemical demand hist forec prov'!$C$1:$AK$33,22,0)</f>
        <v>7.3697255516240689</v>
      </c>
      <c r="I45" s="7">
        <f>VLOOKUP($D45,'chemical demand hist forec prov'!$C$1:$AK$33,23,0)</f>
        <v>8.2670017400279665</v>
      </c>
      <c r="J45" s="7">
        <f>VLOOKUP($D45,'chemical demand hist forec prov'!$C$1:$AK$33,24,0)</f>
        <v>9.1934290315459322</v>
      </c>
      <c r="K45" s="7">
        <f>VLOOKUP($D45,'chemical demand hist forec prov'!$C$1:$AK$33,25,0)</f>
        <v>9.4216785484996475</v>
      </c>
      <c r="L45" s="7">
        <f>VLOOKUP($D45,'chemical demand hist forec prov'!$C$1:$AK$33,26,0)</f>
        <v>9.6555949218364212</v>
      </c>
      <c r="M45" s="7">
        <f>VLOOKUP($D45,'chemical demand hist forec prov'!$C$1:$AK$33,27,0)</f>
        <v>9.8953188452220893</v>
      </c>
      <c r="N45" s="7">
        <f>VLOOKUP($D45,'chemical demand hist forec prov'!$C$1:$AK$33,28,0)</f>
        <v>10.140994505389244</v>
      </c>
      <c r="O45" s="7">
        <f>VLOOKUP($D45,'chemical demand hist forec prov'!$C$1:$AK$33,29,0)</f>
        <v>10.392769668861208</v>
      </c>
      <c r="P45" s="7">
        <f>VLOOKUP($D45,'chemical demand hist forec prov'!$C$1:$AK$33,30,0)</f>
        <v>10.650795770829157</v>
      </c>
      <c r="Q45" s="7">
        <f>VLOOKUP($D45,'chemical demand hist forec prov'!$C$1:$AK$33,31,0)</f>
        <v>10.915228006235846</v>
      </c>
      <c r="R45" s="7">
        <f>VLOOKUP($D45,'chemical demand hist forec prov'!$C$1:$AK$33,32,0)</f>
        <v>11.186225423120682</v>
      </c>
      <c r="S45" s="7">
        <f>VLOOKUP($D45,'chemical demand hist forec prov'!$C$1:$AK$33,33,0)</f>
        <v>11.463951018282351</v>
      </c>
      <c r="T45" s="7">
        <f>VLOOKUP($D45,'chemical demand hist forec prov'!$C$1:$AK$33,34,0)</f>
        <v>11.74857183531649</v>
      </c>
      <c r="U45" s="7">
        <f>VLOOKUP($D45,'chemical demand hist forec prov'!$C$1:$AK$33,35,0)</f>
        <v>12.040259065087394</v>
      </c>
    </row>
    <row r="46" spans="1:21" x14ac:dyDescent="0.25">
      <c r="A46" t="s">
        <v>201</v>
      </c>
      <c r="B46" t="s">
        <v>202</v>
      </c>
      <c r="C46" t="s">
        <v>203</v>
      </c>
      <c r="D46" t="s">
        <v>51</v>
      </c>
      <c r="E46" s="5">
        <v>0</v>
      </c>
      <c r="F46" s="7">
        <f>VLOOKUP($D46,'chemical demand hist forec prov'!$C$1:$AK$33,20,0)</f>
        <v>3.3649348783613915</v>
      </c>
      <c r="G46" s="7">
        <f>VLOOKUP($D46,'chemical demand hist forec prov'!$C$1:$AK$33,21,0)</f>
        <v>1.9921051631584086</v>
      </c>
      <c r="H46" s="7">
        <f>VLOOKUP($D46,'chemical demand hist forec prov'!$C$1:$AK$33,22,0)</f>
        <v>2.556495736177578</v>
      </c>
      <c r="I46" s="7">
        <f>VLOOKUP($D46,'chemical demand hist forec prov'!$C$1:$AK$33,23,0)</f>
        <v>1.9788551785586355</v>
      </c>
      <c r="J46" s="7">
        <f>VLOOKUP($D46,'chemical demand hist forec prov'!$C$1:$AK$33,24,0)</f>
        <v>2.2006121711212354</v>
      </c>
      <c r="K46" s="7">
        <f>VLOOKUP($D46,'chemical demand hist forec prov'!$C$1:$AK$33,25,0)</f>
        <v>2.2552477878576407</v>
      </c>
      <c r="L46" s="7">
        <f>VLOOKUP($D46,'chemical demand hist forec prov'!$C$1:$AK$33,26,0)</f>
        <v>2.3112398683341544</v>
      </c>
      <c r="M46" s="7">
        <f>VLOOKUP($D46,'chemical demand hist forec prov'!$C$1:$AK$33,27,0)</f>
        <v>2.3686220901037753</v>
      </c>
      <c r="N46" s="7">
        <f>VLOOKUP($D46,'chemical demand hist forec prov'!$C$1:$AK$33,28,0)</f>
        <v>2.4274289668476938</v>
      </c>
      <c r="O46" s="7">
        <f>VLOOKUP($D46,'chemical demand hist forec prov'!$C$1:$AK$33,29,0)</f>
        <v>2.487695869134237</v>
      </c>
      <c r="P46" s="7">
        <f>VLOOKUP($D46,'chemical demand hist forec prov'!$C$1:$AK$33,30,0)</f>
        <v>2.5494590456931969</v>
      </c>
      <c r="Q46" s="7">
        <f>VLOOKUP($D46,'chemical demand hist forec prov'!$C$1:$AK$33,31,0)</f>
        <v>2.6127556452183582</v>
      </c>
      <c r="R46" s="7">
        <f>VLOOKUP($D46,'chemical demand hist forec prov'!$C$1:$AK$33,32,0)</f>
        <v>2.6776237387113144</v>
      </c>
      <c r="S46" s="7">
        <f>VLOOKUP($D46,'chemical demand hist forec prov'!$C$1:$AK$33,33,0)</f>
        <v>2.7441023423800357</v>
      </c>
      <c r="T46" s="7">
        <f>VLOOKUP($D46,'chemical demand hist forec prov'!$C$1:$AK$33,34,0)</f>
        <v>2.8122314411059408</v>
      </c>
      <c r="U46" s="7">
        <f>VLOOKUP($D46,'chemical demand hist forec prov'!$C$1:$AK$33,35,0)</f>
        <v>2.8820520124936055</v>
      </c>
    </row>
    <row r="47" spans="1:21" x14ac:dyDescent="0.25">
      <c r="A47" t="s">
        <v>204</v>
      </c>
      <c r="B47" t="s">
        <v>205</v>
      </c>
      <c r="C47" t="s">
        <v>206</v>
      </c>
      <c r="D47" t="s">
        <v>40</v>
      </c>
      <c r="E47" s="5">
        <v>0.47007839284320951</v>
      </c>
      <c r="F47" s="7">
        <f>VLOOKUP($D47,'chemical demand hist forec prov'!$C$1:$AK$33,20,0)</f>
        <v>1.6221320401271846</v>
      </c>
      <c r="G47" s="7">
        <f>VLOOKUP($D47,'chemical demand hist forec prov'!$C$1:$AK$33,21,0)</f>
        <v>0.93653172398086992</v>
      </c>
      <c r="H47" s="7">
        <f>VLOOKUP($D47,'chemical demand hist forec prov'!$C$1:$AK$33,22,0)</f>
        <v>1.8787737292536399</v>
      </c>
      <c r="I47" s="7">
        <f>VLOOKUP($D47,'chemical demand hist forec prov'!$C$1:$AK$33,23,0)</f>
        <v>1.9609954747810305</v>
      </c>
      <c r="J47" s="7">
        <f>VLOOKUP($D47,'chemical demand hist forec prov'!$C$1:$AK$33,24,0)</f>
        <v>2.1807510504432459</v>
      </c>
      <c r="K47" s="7">
        <f>VLOOKUP($D47,'chemical demand hist forec prov'!$C$1:$AK$33,25,0)</f>
        <v>2.2348935659455678</v>
      </c>
      <c r="L47" s="7">
        <f>VLOOKUP($D47,'chemical demand hist forec prov'!$C$1:$AK$33,26,0)</f>
        <v>2.2903803027354712</v>
      </c>
      <c r="M47" s="7">
        <f>VLOOKUP($D47,'chemical demand hist forec prov'!$C$1:$AK$33,27,0)</f>
        <v>2.3472446344169184</v>
      </c>
      <c r="N47" s="7">
        <f>VLOOKUP($D47,'chemical demand hist forec prov'!$C$1:$AK$33,28,0)</f>
        <v>2.405520763175784</v>
      </c>
      <c r="O47" s="7">
        <f>VLOOKUP($D47,'chemical demand hist forec prov'!$C$1:$AK$33,29,0)</f>
        <v>2.4652437403514367</v>
      </c>
      <c r="P47" s="7">
        <f>VLOOKUP($D47,'chemical demand hist forec prov'!$C$1:$AK$33,30,0)</f>
        <v>2.5264494875190713</v>
      </c>
      <c r="Q47" s="7">
        <f>VLOOKUP($D47,'chemical demand hist forec prov'!$C$1:$AK$33,31,0)</f>
        <v>2.589174818095449</v>
      </c>
      <c r="R47" s="7">
        <f>VLOOKUP($D47,'chemical demand hist forec prov'!$C$1:$AK$33,32,0)</f>
        <v>2.6534574594810683</v>
      </c>
      <c r="S47" s="7">
        <f>VLOOKUP($D47,'chemical demand hist forec prov'!$C$1:$AK$33,33,0)</f>
        <v>2.7193360757520577</v>
      </c>
      <c r="T47" s="7">
        <f>VLOOKUP($D47,'chemical demand hist forec prov'!$C$1:$AK$33,34,0)</f>
        <v>2.7868502909154551</v>
      </c>
      <c r="U47" s="7">
        <f>VLOOKUP($D47,'chemical demand hist forec prov'!$C$1:$AK$33,35,0)</f>
        <v>2.8560407127418594</v>
      </c>
    </row>
    <row r="48" spans="1:21" x14ac:dyDescent="0.25">
      <c r="A48" t="s">
        <v>207</v>
      </c>
      <c r="B48" t="s">
        <v>208</v>
      </c>
      <c r="C48" t="s">
        <v>209</v>
      </c>
      <c r="D48" t="s">
        <v>49</v>
      </c>
      <c r="E48" s="5">
        <v>9.10733854459813E-2</v>
      </c>
      <c r="F48" s="7">
        <f>VLOOKUP($D48,'chemical demand hist forec prov'!$C$1:$AK$33,20,0)</f>
        <v>3.4448545544847313</v>
      </c>
      <c r="G48" s="7">
        <f>VLOOKUP($D48,'chemical demand hist forec prov'!$C$1:$AK$33,21,0)</f>
        <v>2.3160461138042097</v>
      </c>
      <c r="H48" s="7">
        <f>VLOOKUP($D48,'chemical demand hist forec prov'!$C$1:$AK$33,22,0)</f>
        <v>2.1264029240912325</v>
      </c>
      <c r="I48" s="7">
        <f>VLOOKUP($D48,'chemical demand hist forec prov'!$C$1:$AK$33,23,0)</f>
        <v>2.2814495882763435</v>
      </c>
      <c r="J48" s="7">
        <f>VLOOKUP($D48,'chemical demand hist forec prov'!$C$1:$AK$33,24,0)</f>
        <v>2.5371163014654576</v>
      </c>
      <c r="K48" s="7">
        <f>VLOOKUP($D48,'chemical demand hist forec prov'!$C$1:$AK$33,25,0)</f>
        <v>2.6001064619678993</v>
      </c>
      <c r="L48" s="7">
        <f>VLOOKUP($D48,'chemical demand hist forec prov'!$C$1:$AK$33,26,0)</f>
        <v>2.6646605083347104</v>
      </c>
      <c r="M48" s="7">
        <f>VLOOKUP($D48,'chemical demand hist forec prov'!$C$1:$AK$33,27,0)</f>
        <v>2.730817267883956</v>
      </c>
      <c r="N48" s="7">
        <f>VLOOKUP($D48,'chemical demand hist forec prov'!$C$1:$AK$33,28,0)</f>
        <v>2.798616531917494</v>
      </c>
      <c r="O48" s="7">
        <f>VLOOKUP($D48,'chemical demand hist forec prov'!$C$1:$AK$33,29,0)</f>
        <v>2.8680990796542476</v>
      </c>
      <c r="P48" s="7">
        <f>VLOOKUP($D48,'chemical demand hist forec prov'!$C$1:$AK$33,30,0)</f>
        <v>2.9393067027576798</v>
      </c>
      <c r="Q48" s="7">
        <f>VLOOKUP($D48,'chemical demand hist forec prov'!$C$1:$AK$33,31,0)</f>
        <v>3.0122822304722221</v>
      </c>
      <c r="R48" s="7">
        <f>VLOOKUP($D48,'chemical demand hist forec prov'!$C$1:$AK$33,32,0)</f>
        <v>3.0870695553837764</v>
      </c>
      <c r="S48" s="7">
        <f>VLOOKUP($D48,'chemical demand hist forec prov'!$C$1:$AK$33,33,0)</f>
        <v>3.1637136598197881</v>
      </c>
      <c r="T48" s="7">
        <f>VLOOKUP($D48,'chemical demand hist forec prov'!$C$1:$AK$33,34,0)</f>
        <v>3.2422606429047605</v>
      </c>
      <c r="U48" s="7">
        <f>VLOOKUP($D48,'chemical demand hist forec prov'!$C$1:$AK$33,35,0)</f>
        <v>3.3227577482874961</v>
      </c>
    </row>
    <row r="49" spans="1:21" x14ac:dyDescent="0.25">
      <c r="A49" t="s">
        <v>210</v>
      </c>
      <c r="B49" t="s">
        <v>211</v>
      </c>
      <c r="C49" t="s">
        <v>212</v>
      </c>
      <c r="D49" t="s">
        <v>47</v>
      </c>
      <c r="E49" s="5">
        <v>0</v>
      </c>
      <c r="F49" s="7">
        <f>VLOOKUP($D49,'chemical demand hist forec prov'!$C$1:$AK$33,20,0)</f>
        <v>18.737603273274019</v>
      </c>
      <c r="G49" s="7">
        <f>VLOOKUP($D49,'chemical demand hist forec prov'!$C$1:$AK$33,21,0)</f>
        <v>22.747502267625332</v>
      </c>
      <c r="H49" s="7">
        <f>VLOOKUP($D49,'chemical demand hist forec prov'!$C$1:$AK$33,22,0)</f>
        <v>26.953485438091832</v>
      </c>
      <c r="I49" s="7">
        <f>VLOOKUP($D49,'chemical demand hist forec prov'!$C$1:$AK$33,23,0)</f>
        <v>27.940741144186866</v>
      </c>
      <c r="J49" s="7">
        <f>VLOOKUP($D49,'chemical demand hist forec prov'!$C$1:$AK$33,24,0)</f>
        <v>31.071872109828359</v>
      </c>
      <c r="K49" s="7">
        <f>VLOOKUP($D49,'chemical demand hist forec prov'!$C$1:$AK$33,25,0)</f>
        <v>31.84330785764131</v>
      </c>
      <c r="L49" s="7">
        <f>VLOOKUP($D49,'chemical demand hist forec prov'!$C$1:$AK$33,26,0)</f>
        <v>32.633896397757866</v>
      </c>
      <c r="M49" s="7">
        <f>VLOOKUP($D49,'chemical demand hist forec prov'!$C$1:$AK$33,27,0)</f>
        <v>33.444113245415771</v>
      </c>
      <c r="N49" s="7">
        <f>VLOOKUP($D49,'chemical demand hist forec prov'!$C$1:$AK$33,28,0)</f>
        <v>34.274445721689624</v>
      </c>
      <c r="O49" s="7">
        <f>VLOOKUP($D49,'chemical demand hist forec prov'!$C$1:$AK$33,29,0)</f>
        <v>35.12539324659987</v>
      </c>
      <c r="P49" s="7">
        <f>VLOOKUP($D49,'chemical demand hist forec prov'!$C$1:$AK$33,30,0)</f>
        <v>35.9974676394989</v>
      </c>
      <c r="Q49" s="7">
        <f>VLOOKUP($D49,'chemical demand hist forec prov'!$C$1:$AK$33,31,0)</f>
        <v>36.891193426915024</v>
      </c>
      <c r="R49" s="7">
        <f>VLOOKUP($D49,'chemical demand hist forec prov'!$C$1:$AK$33,32,0)</f>
        <v>37.807108158039398</v>
      </c>
      <c r="S49" s="7">
        <f>VLOOKUP($D49,'chemical demand hist forec prov'!$C$1:$AK$33,33,0)</f>
        <v>38.745762728045719</v>
      </c>
      <c r="T49" s="7">
        <f>VLOOKUP($D49,'chemical demand hist forec prov'!$C$1:$AK$33,34,0)</f>
        <v>39.707721709437074</v>
      </c>
      <c r="U49" s="7">
        <f>VLOOKUP($D49,'chemical demand hist forec prov'!$C$1:$AK$33,35,0)</f>
        <v>40.693563691619374</v>
      </c>
    </row>
    <row r="50" spans="1:21" x14ac:dyDescent="0.25">
      <c r="A50" t="s">
        <v>213</v>
      </c>
      <c r="B50" t="s">
        <v>214</v>
      </c>
      <c r="C50" t="s">
        <v>215</v>
      </c>
      <c r="D50" t="s">
        <v>60</v>
      </c>
      <c r="E50" s="5">
        <v>0</v>
      </c>
      <c r="F50" s="7">
        <f>VLOOKUP($D50,'chemical demand hist forec prov'!$C$1:$AK$33,20,0)</f>
        <v>7.7640778427941148</v>
      </c>
      <c r="G50" s="7">
        <f>VLOOKUP($D50,'chemical demand hist forec prov'!$C$1:$AK$33,21,0)</f>
        <v>5.5802120831571074</v>
      </c>
      <c r="H50" s="7">
        <f>VLOOKUP($D50,'chemical demand hist forec prov'!$C$1:$AK$33,22,0)</f>
        <v>5.5079951272782797</v>
      </c>
      <c r="I50" s="7">
        <f>VLOOKUP($D50,'chemical demand hist forec prov'!$C$1:$AK$33,23,0)</f>
        <v>9.330419530671648</v>
      </c>
      <c r="J50" s="7">
        <f>VLOOKUP($D50,'chemical demand hist forec prov'!$C$1:$AK$33,24,0)</f>
        <v>10.376016902772507</v>
      </c>
      <c r="K50" s="7">
        <f>VLOOKUP($D50,'chemical demand hist forec prov'!$C$1:$AK$33,25,0)</f>
        <v>10.633627076064199</v>
      </c>
      <c r="L50" s="7">
        <f>VLOOKUP($D50,'chemical demand hist forec prov'!$C$1:$AK$33,26,0)</f>
        <v>10.897633056340901</v>
      </c>
      <c r="M50" s="7">
        <f>VLOOKUP($D50,'chemical demand hist forec prov'!$C$1:$AK$33,27,0)</f>
        <v>11.168193635262385</v>
      </c>
      <c r="N50" s="7">
        <f>VLOOKUP($D50,'chemical demand hist forec prov'!$C$1:$AK$33,28,0)</f>
        <v>11.445471546882436</v>
      </c>
      <c r="O50" s="7">
        <f>VLOOKUP($D50,'chemical demand hist forec prov'!$C$1:$AK$33,29,0)</f>
        <v>11.729633565528498</v>
      </c>
      <c r="P50" s="7">
        <f>VLOOKUP($D50,'chemical demand hist forec prov'!$C$1:$AK$33,30,0)</f>
        <v>12.020850606111424</v>
      </c>
      <c r="Q50" s="7">
        <f>VLOOKUP($D50,'chemical demand hist forec prov'!$C$1:$AK$33,31,0)</f>
        <v>12.31929782692565</v>
      </c>
      <c r="R50" s="7">
        <f>VLOOKUP($D50,'chemical demand hist forec prov'!$C$1:$AK$33,32,0)</f>
        <v>12.625154735001646</v>
      </c>
      <c r="S50" s="7">
        <f>VLOOKUP($D50,'chemical demand hist forec prov'!$C$1:$AK$33,33,0)</f>
        <v>12.938605294073996</v>
      </c>
      <c r="T50" s="7">
        <f>VLOOKUP($D50,'chemical demand hist forec prov'!$C$1:$AK$33,34,0)</f>
        <v>13.259838035230052</v>
      </c>
      <c r="U50" s="7">
        <f>VLOOKUP($D50,'chemical demand hist forec prov'!$C$1:$AK$33,35,0)</f>
        <v>13.589046170305721</v>
      </c>
    </row>
    <row r="51" spans="1:21" x14ac:dyDescent="0.25">
      <c r="A51" t="s">
        <v>216</v>
      </c>
      <c r="B51" t="s">
        <v>217</v>
      </c>
      <c r="C51" t="s">
        <v>218</v>
      </c>
      <c r="D51" t="s">
        <v>49</v>
      </c>
      <c r="E51" s="5">
        <v>0</v>
      </c>
      <c r="F51" s="7">
        <f>VLOOKUP($D51,'chemical demand hist forec prov'!$C$1:$AK$33,20,0)</f>
        <v>3.4448545544847313</v>
      </c>
      <c r="G51" s="7">
        <f>VLOOKUP($D51,'chemical demand hist forec prov'!$C$1:$AK$33,21,0)</f>
        <v>2.3160461138042097</v>
      </c>
      <c r="H51" s="7">
        <f>VLOOKUP($D51,'chemical demand hist forec prov'!$C$1:$AK$33,22,0)</f>
        <v>2.1264029240912325</v>
      </c>
      <c r="I51" s="7">
        <f>VLOOKUP($D51,'chemical demand hist forec prov'!$C$1:$AK$33,23,0)</f>
        <v>2.2814495882763435</v>
      </c>
      <c r="J51" s="7">
        <f>VLOOKUP($D51,'chemical demand hist forec prov'!$C$1:$AK$33,24,0)</f>
        <v>2.5371163014654576</v>
      </c>
      <c r="K51" s="7">
        <f>VLOOKUP($D51,'chemical demand hist forec prov'!$C$1:$AK$33,25,0)</f>
        <v>2.6001064619678993</v>
      </c>
      <c r="L51" s="7">
        <f>VLOOKUP($D51,'chemical demand hist forec prov'!$C$1:$AK$33,26,0)</f>
        <v>2.6646605083347104</v>
      </c>
      <c r="M51" s="7">
        <f>VLOOKUP($D51,'chemical demand hist forec prov'!$C$1:$AK$33,27,0)</f>
        <v>2.730817267883956</v>
      </c>
      <c r="N51" s="7">
        <f>VLOOKUP($D51,'chemical demand hist forec prov'!$C$1:$AK$33,28,0)</f>
        <v>2.798616531917494</v>
      </c>
      <c r="O51" s="7">
        <f>VLOOKUP($D51,'chemical demand hist forec prov'!$C$1:$AK$33,29,0)</f>
        <v>2.8680990796542476</v>
      </c>
      <c r="P51" s="7">
        <f>VLOOKUP($D51,'chemical demand hist forec prov'!$C$1:$AK$33,30,0)</f>
        <v>2.9393067027576798</v>
      </c>
      <c r="Q51" s="7">
        <f>VLOOKUP($D51,'chemical demand hist forec prov'!$C$1:$AK$33,31,0)</f>
        <v>3.0122822304722221</v>
      </c>
      <c r="R51" s="7">
        <f>VLOOKUP($D51,'chemical demand hist forec prov'!$C$1:$AK$33,32,0)</f>
        <v>3.0870695553837764</v>
      </c>
      <c r="S51" s="7">
        <f>VLOOKUP($D51,'chemical demand hist forec prov'!$C$1:$AK$33,33,0)</f>
        <v>3.1637136598197881</v>
      </c>
      <c r="T51" s="7">
        <f>VLOOKUP($D51,'chemical demand hist forec prov'!$C$1:$AK$33,34,0)</f>
        <v>3.2422606429047605</v>
      </c>
      <c r="U51" s="7">
        <f>VLOOKUP($D51,'chemical demand hist forec prov'!$C$1:$AK$33,35,0)</f>
        <v>3.3227577482874961</v>
      </c>
    </row>
    <row r="52" spans="1:21" x14ac:dyDescent="0.25">
      <c r="A52" t="s">
        <v>219</v>
      </c>
      <c r="B52" t="s">
        <v>220</v>
      </c>
      <c r="C52" t="s">
        <v>221</v>
      </c>
      <c r="D52" t="s">
        <v>49</v>
      </c>
      <c r="E52" s="5">
        <v>0.29085152895386146</v>
      </c>
      <c r="F52" s="7">
        <f>VLOOKUP($D52,'chemical demand hist forec prov'!$C$1:$AK$33,20,0)</f>
        <v>3.4448545544847313</v>
      </c>
      <c r="G52" s="7">
        <f>VLOOKUP($D52,'chemical demand hist forec prov'!$C$1:$AK$33,21,0)</f>
        <v>2.3160461138042097</v>
      </c>
      <c r="H52" s="7">
        <f>VLOOKUP($D52,'chemical demand hist forec prov'!$C$1:$AK$33,22,0)</f>
        <v>2.1264029240912325</v>
      </c>
      <c r="I52" s="7">
        <f>VLOOKUP($D52,'chemical demand hist forec prov'!$C$1:$AK$33,23,0)</f>
        <v>2.2814495882763435</v>
      </c>
      <c r="J52" s="7">
        <f>VLOOKUP($D52,'chemical demand hist forec prov'!$C$1:$AK$33,24,0)</f>
        <v>2.5371163014654576</v>
      </c>
      <c r="K52" s="7">
        <f>VLOOKUP($D52,'chemical demand hist forec prov'!$C$1:$AK$33,25,0)</f>
        <v>2.6001064619678993</v>
      </c>
      <c r="L52" s="7">
        <f>VLOOKUP($D52,'chemical demand hist forec prov'!$C$1:$AK$33,26,0)</f>
        <v>2.6646605083347104</v>
      </c>
      <c r="M52" s="7">
        <f>VLOOKUP($D52,'chemical demand hist forec prov'!$C$1:$AK$33,27,0)</f>
        <v>2.730817267883956</v>
      </c>
      <c r="N52" s="7">
        <f>VLOOKUP($D52,'chemical demand hist forec prov'!$C$1:$AK$33,28,0)</f>
        <v>2.798616531917494</v>
      </c>
      <c r="O52" s="7">
        <f>VLOOKUP($D52,'chemical demand hist forec prov'!$C$1:$AK$33,29,0)</f>
        <v>2.8680990796542476</v>
      </c>
      <c r="P52" s="7">
        <f>VLOOKUP($D52,'chemical demand hist forec prov'!$C$1:$AK$33,30,0)</f>
        <v>2.9393067027576798</v>
      </c>
      <c r="Q52" s="7">
        <f>VLOOKUP($D52,'chemical demand hist forec prov'!$C$1:$AK$33,31,0)</f>
        <v>3.0122822304722221</v>
      </c>
      <c r="R52" s="7">
        <f>VLOOKUP($D52,'chemical demand hist forec prov'!$C$1:$AK$33,32,0)</f>
        <v>3.0870695553837764</v>
      </c>
      <c r="S52" s="7">
        <f>VLOOKUP($D52,'chemical demand hist forec prov'!$C$1:$AK$33,33,0)</f>
        <v>3.1637136598197881</v>
      </c>
      <c r="T52" s="7">
        <f>VLOOKUP($D52,'chemical demand hist forec prov'!$C$1:$AK$33,34,0)</f>
        <v>3.2422606429047605</v>
      </c>
      <c r="U52" s="7">
        <f>VLOOKUP($D52,'chemical demand hist forec prov'!$C$1:$AK$33,35,0)</f>
        <v>3.3227577482874961</v>
      </c>
    </row>
    <row r="53" spans="1:21" x14ac:dyDescent="0.25">
      <c r="A53" t="s">
        <v>222</v>
      </c>
      <c r="B53" t="s">
        <v>223</v>
      </c>
      <c r="C53" t="s">
        <v>224</v>
      </c>
      <c r="D53" t="s">
        <v>41</v>
      </c>
      <c r="E53" s="5">
        <v>0</v>
      </c>
      <c r="F53" s="7">
        <f>VLOOKUP($D53,'chemical demand hist forec prov'!$C$1:$AK$33,20,0)</f>
        <v>10.176306879051541</v>
      </c>
      <c r="G53" s="7">
        <f>VLOOKUP($D53,'chemical demand hist forec prov'!$C$1:$AK$33,21,0)</f>
        <v>11.924714116537071</v>
      </c>
      <c r="H53" s="7">
        <f>VLOOKUP($D53,'chemical demand hist forec prov'!$C$1:$AK$33,22,0)</f>
        <v>14.434175435928111</v>
      </c>
      <c r="I53" s="7">
        <f>VLOOKUP($D53,'chemical demand hist forec prov'!$C$1:$AK$33,23,0)</f>
        <v>13.000333518344085</v>
      </c>
      <c r="J53" s="7">
        <f>VLOOKUP($D53,'chemical demand hist forec prov'!$C$1:$AK$33,24,0)</f>
        <v>14.457193471803947</v>
      </c>
      <c r="K53" s="7">
        <f>VLOOKUP($D53,'chemical demand hist forec prov'!$C$1:$AK$33,25,0)</f>
        <v>14.816128904396365</v>
      </c>
      <c r="L53" s="7">
        <f>VLOOKUP($D53,'chemical demand hist forec prov'!$C$1:$AK$33,26,0)</f>
        <v>15.183975793076135</v>
      </c>
      <c r="M53" s="7">
        <f>VLOOKUP($D53,'chemical demand hist forec prov'!$C$1:$AK$33,27,0)</f>
        <v>15.560955386687437</v>
      </c>
      <c r="N53" s="7">
        <f>VLOOKUP($D53,'chemical demand hist forec prov'!$C$1:$AK$33,28,0)</f>
        <v>15.947294427121893</v>
      </c>
      <c r="O53" s="7">
        <f>VLOOKUP($D53,'chemical demand hist forec prov'!$C$1:$AK$33,29,0)</f>
        <v>16.343225285696995</v>
      </c>
      <c r="P53" s="7">
        <f>VLOOKUP($D53,'chemical demand hist forec prov'!$C$1:$AK$33,30,0)</f>
        <v>16.748986102920469</v>
      </c>
      <c r="Q53" s="7">
        <f>VLOOKUP($D53,'chemical demand hist forec prov'!$C$1:$AK$33,31,0)</f>
        <v>17.164820931724631</v>
      </c>
      <c r="R53" s="7">
        <f>VLOOKUP($D53,'chemical demand hist forec prov'!$C$1:$AK$33,32,0)</f>
        <v>17.590979884256878</v>
      </c>
      <c r="S53" s="7">
        <f>VLOOKUP($D53,'chemical demand hist forec prov'!$C$1:$AK$33,33,0)</f>
        <v>18.027719282314642</v>
      </c>
      <c r="T53" s="7">
        <f>VLOOKUP($D53,'chemical demand hist forec prov'!$C$1:$AK$33,34,0)</f>
        <v>18.475301811515237</v>
      </c>
      <c r="U53" s="7">
        <f>VLOOKUP($D53,'chemical demand hist forec prov'!$C$1:$AK$33,35,0)</f>
        <v>18.933996679293351</v>
      </c>
    </row>
    <row r="54" spans="1:21" x14ac:dyDescent="0.25">
      <c r="A54" t="s">
        <v>225</v>
      </c>
      <c r="B54" t="s">
        <v>226</v>
      </c>
      <c r="C54" t="s">
        <v>227</v>
      </c>
      <c r="D54" t="s">
        <v>46</v>
      </c>
      <c r="E54" s="5">
        <v>0</v>
      </c>
      <c r="F54" s="7">
        <f>VLOOKUP($D54,'chemical demand hist forec prov'!$C$1:$AK$33,20,0)</f>
        <v>24.512788978087798</v>
      </c>
      <c r="G54" s="7">
        <f>VLOOKUP($D54,'chemical demand hist forec prov'!$C$1:$AK$33,21,0)</f>
        <v>24.538395328106184</v>
      </c>
      <c r="H54" s="7">
        <f>VLOOKUP($D54,'chemical demand hist forec prov'!$C$1:$AK$33,22,0)</f>
        <v>23.929802637969654</v>
      </c>
      <c r="I54" s="7">
        <f>VLOOKUP($D54,'chemical demand hist forec prov'!$C$1:$AK$33,23,0)</f>
        <v>25.983827887412147</v>
      </c>
      <c r="J54" s="7">
        <f>VLOOKUP($D54,'chemical demand hist forec prov'!$C$1:$AK$33,24,0)</f>
        <v>28.895660744111513</v>
      </c>
      <c r="K54" s="7">
        <f>VLOOKUP($D54,'chemical demand hist forec prov'!$C$1:$AK$33,25,0)</f>
        <v>29.613066685275641</v>
      </c>
      <c r="L54" s="7">
        <f>VLOOKUP($D54,'chemical demand hist forec prov'!$C$1:$AK$33,26,0)</f>
        <v>30.348283995730664</v>
      </c>
      <c r="M54" s="7">
        <f>VLOOKUP($D54,'chemical demand hist forec prov'!$C$1:$AK$33,27,0)</f>
        <v>31.101754886584423</v>
      </c>
      <c r="N54" s="7">
        <f>VLOOKUP($D54,'chemical demand hist forec prov'!$C$1:$AK$33,28,0)</f>
        <v>31.873932547924568</v>
      </c>
      <c r="O54" s="7">
        <f>VLOOKUP($D54,'chemical demand hist forec prov'!$C$1:$AK$33,29,0)</f>
        <v>32.665281421398788</v>
      </c>
      <c r="P54" s="7">
        <f>VLOOKUP($D54,'chemical demand hist forec prov'!$C$1:$AK$33,30,0)</f>
        <v>33.476277479562484</v>
      </c>
      <c r="Q54" s="7">
        <f>VLOOKUP($D54,'chemical demand hist forec prov'!$C$1:$AK$33,31,0)</f>
        <v>34.307408512161949</v>
      </c>
      <c r="R54" s="7">
        <f>VLOOKUP($D54,'chemical demand hist forec prov'!$C$1:$AK$33,32,0)</f>
        <v>35.159174419525236</v>
      </c>
      <c r="S54" s="7">
        <f>VLOOKUP($D54,'chemical demand hist forec prov'!$C$1:$AK$33,33,0)</f>
        <v>36.032087513237194</v>
      </c>
      <c r="T54" s="7">
        <f>VLOOKUP($D54,'chemical demand hist forec prov'!$C$1:$AK$33,34,0)</f>
        <v>36.926672824279443</v>
      </c>
      <c r="U54" s="7">
        <f>VLOOKUP($D54,'chemical demand hist forec prov'!$C$1:$AK$33,35,0)</f>
        <v>37.84346841882077</v>
      </c>
    </row>
    <row r="55" spans="1:21" x14ac:dyDescent="0.25">
      <c r="A55" t="s">
        <v>228</v>
      </c>
      <c r="B55" t="s">
        <v>229</v>
      </c>
      <c r="C55" t="s">
        <v>230</v>
      </c>
      <c r="D55" t="s">
        <v>47</v>
      </c>
      <c r="E55" s="5">
        <v>0</v>
      </c>
      <c r="F55" s="7">
        <f>VLOOKUP($D55,'chemical demand hist forec prov'!$C$1:$AK$33,20,0)</f>
        <v>18.737603273274019</v>
      </c>
      <c r="G55" s="7">
        <f>VLOOKUP($D55,'chemical demand hist forec prov'!$C$1:$AK$33,21,0)</f>
        <v>22.747502267625332</v>
      </c>
      <c r="H55" s="7">
        <f>VLOOKUP($D55,'chemical demand hist forec prov'!$C$1:$AK$33,22,0)</f>
        <v>26.953485438091832</v>
      </c>
      <c r="I55" s="7">
        <f>VLOOKUP($D55,'chemical demand hist forec prov'!$C$1:$AK$33,23,0)</f>
        <v>27.940741144186866</v>
      </c>
      <c r="J55" s="7">
        <f>VLOOKUP($D55,'chemical demand hist forec prov'!$C$1:$AK$33,24,0)</f>
        <v>31.071872109828359</v>
      </c>
      <c r="K55" s="7">
        <f>VLOOKUP($D55,'chemical demand hist forec prov'!$C$1:$AK$33,25,0)</f>
        <v>31.84330785764131</v>
      </c>
      <c r="L55" s="7">
        <f>VLOOKUP($D55,'chemical demand hist forec prov'!$C$1:$AK$33,26,0)</f>
        <v>32.633896397757866</v>
      </c>
      <c r="M55" s="7">
        <f>VLOOKUP($D55,'chemical demand hist forec prov'!$C$1:$AK$33,27,0)</f>
        <v>33.444113245415771</v>
      </c>
      <c r="N55" s="7">
        <f>VLOOKUP($D55,'chemical demand hist forec prov'!$C$1:$AK$33,28,0)</f>
        <v>34.274445721689624</v>
      </c>
      <c r="O55" s="7">
        <f>VLOOKUP($D55,'chemical demand hist forec prov'!$C$1:$AK$33,29,0)</f>
        <v>35.12539324659987</v>
      </c>
      <c r="P55" s="7">
        <f>VLOOKUP($D55,'chemical demand hist forec prov'!$C$1:$AK$33,30,0)</f>
        <v>35.9974676394989</v>
      </c>
      <c r="Q55" s="7">
        <f>VLOOKUP($D55,'chemical demand hist forec prov'!$C$1:$AK$33,31,0)</f>
        <v>36.891193426915024</v>
      </c>
      <c r="R55" s="7">
        <f>VLOOKUP($D55,'chemical demand hist forec prov'!$C$1:$AK$33,32,0)</f>
        <v>37.807108158039398</v>
      </c>
      <c r="S55" s="7">
        <f>VLOOKUP($D55,'chemical demand hist forec prov'!$C$1:$AK$33,33,0)</f>
        <v>38.745762728045719</v>
      </c>
      <c r="T55" s="7">
        <f>VLOOKUP($D55,'chemical demand hist forec prov'!$C$1:$AK$33,34,0)</f>
        <v>39.707721709437074</v>
      </c>
      <c r="U55" s="7">
        <f>VLOOKUP($D55,'chemical demand hist forec prov'!$C$1:$AK$33,35,0)</f>
        <v>40.693563691619374</v>
      </c>
    </row>
    <row r="56" spans="1:21" x14ac:dyDescent="0.25">
      <c r="A56" t="s">
        <v>231</v>
      </c>
      <c r="B56" t="s">
        <v>232</v>
      </c>
      <c r="C56" t="s">
        <v>233</v>
      </c>
      <c r="D56" t="s">
        <v>38</v>
      </c>
      <c r="E56" s="5">
        <v>9.6210510333414476E-2</v>
      </c>
      <c r="F56" s="7">
        <f>VLOOKUP($D56,'chemical demand hist forec prov'!$C$1:$AK$33,20,0)</f>
        <v>15.998178335264107</v>
      </c>
      <c r="G56" s="7">
        <f>VLOOKUP($D56,'chemical demand hist forec prov'!$C$1:$AK$33,21,0)</f>
        <v>18.794895936493479</v>
      </c>
      <c r="H56" s="7">
        <f>VLOOKUP($D56,'chemical demand hist forec prov'!$C$1:$AK$33,22,0)</f>
        <v>21.78585513529681</v>
      </c>
      <c r="I56" s="7">
        <f>VLOOKUP($D56,'chemical demand hist forec prov'!$C$1:$AK$33,23,0)</f>
        <v>22.073573314618223</v>
      </c>
      <c r="J56" s="7">
        <f>VLOOKUP($D56,'chemical demand hist forec prov'!$C$1:$AK$33,24,0)</f>
        <v>24.54721023681341</v>
      </c>
      <c r="K56" s="7">
        <f>VLOOKUP($D56,'chemical demand hist forec prov'!$C$1:$AK$33,25,0)</f>
        <v>25.15665518492672</v>
      </c>
      <c r="L56" s="7">
        <f>VLOOKUP($D56,'chemical demand hist forec prov'!$C$1:$AK$33,26,0)</f>
        <v>25.781231104795996</v>
      </c>
      <c r="M56" s="7">
        <f>VLOOKUP($D56,'chemical demand hist forec prov'!$C$1:$AK$33,27,0)</f>
        <v>26.421313660059084</v>
      </c>
      <c r="N56" s="7">
        <f>VLOOKUP($D56,'chemical demand hist forec prov'!$C$1:$AK$33,28,0)</f>
        <v>27.077287841128822</v>
      </c>
      <c r="O56" s="7">
        <f>VLOOKUP($D56,'chemical demand hist forec prov'!$C$1:$AK$33,29,0)</f>
        <v>27.749548196753182</v>
      </c>
      <c r="P56" s="7">
        <f>VLOOKUP($D56,'chemical demand hist forec prov'!$C$1:$AK$33,30,0)</f>
        <v>28.438499071324479</v>
      </c>
      <c r="Q56" s="7">
        <f>VLOOKUP($D56,'chemical demand hist forec prov'!$C$1:$AK$33,31,0)</f>
        <v>29.144554848080389</v>
      </c>
      <c r="R56" s="7">
        <f>VLOOKUP($D56,'chemical demand hist forec prov'!$C$1:$AK$33,32,0)</f>
        <v>29.868140198342974</v>
      </c>
      <c r="S56" s="7">
        <f>VLOOKUP($D56,'chemical demand hist forec prov'!$C$1:$AK$33,33,0)</f>
        <v>30.60969033694575</v>
      </c>
      <c r="T56" s="7">
        <f>VLOOKUP($D56,'chemical demand hist forec prov'!$C$1:$AK$33,34,0)</f>
        <v>31.369651284002284</v>
      </c>
      <c r="U56" s="7">
        <f>VLOOKUP($D56,'chemical demand hist forec prov'!$C$1:$AK$33,35,0)</f>
        <v>32.148480133173912</v>
      </c>
    </row>
    <row r="57" spans="1:21" x14ac:dyDescent="0.25">
      <c r="A57" t="s">
        <v>234</v>
      </c>
      <c r="B57" t="s">
        <v>235</v>
      </c>
      <c r="C57" t="s">
        <v>236</v>
      </c>
      <c r="D57" t="s">
        <v>41</v>
      </c>
      <c r="E57" s="5">
        <v>7.4025907257116719E-2</v>
      </c>
      <c r="F57" s="7">
        <f>VLOOKUP($D57,'chemical demand hist forec prov'!$C$1:$AK$33,20,0)</f>
        <v>10.176306879051541</v>
      </c>
      <c r="G57" s="7">
        <f>VLOOKUP($D57,'chemical demand hist forec prov'!$C$1:$AK$33,21,0)</f>
        <v>11.924714116537071</v>
      </c>
      <c r="H57" s="7">
        <f>VLOOKUP($D57,'chemical demand hist forec prov'!$C$1:$AK$33,22,0)</f>
        <v>14.434175435928111</v>
      </c>
      <c r="I57" s="7">
        <f>VLOOKUP($D57,'chemical demand hist forec prov'!$C$1:$AK$33,23,0)</f>
        <v>13.000333518344085</v>
      </c>
      <c r="J57" s="7">
        <f>VLOOKUP($D57,'chemical demand hist forec prov'!$C$1:$AK$33,24,0)</f>
        <v>14.457193471803947</v>
      </c>
      <c r="K57" s="7">
        <f>VLOOKUP($D57,'chemical demand hist forec prov'!$C$1:$AK$33,25,0)</f>
        <v>14.816128904396365</v>
      </c>
      <c r="L57" s="7">
        <f>VLOOKUP($D57,'chemical demand hist forec prov'!$C$1:$AK$33,26,0)</f>
        <v>15.183975793076135</v>
      </c>
      <c r="M57" s="7">
        <f>VLOOKUP($D57,'chemical demand hist forec prov'!$C$1:$AK$33,27,0)</f>
        <v>15.560955386687437</v>
      </c>
      <c r="N57" s="7">
        <f>VLOOKUP($D57,'chemical demand hist forec prov'!$C$1:$AK$33,28,0)</f>
        <v>15.947294427121893</v>
      </c>
      <c r="O57" s="7">
        <f>VLOOKUP($D57,'chemical demand hist forec prov'!$C$1:$AK$33,29,0)</f>
        <v>16.343225285696995</v>
      </c>
      <c r="P57" s="7">
        <f>VLOOKUP($D57,'chemical demand hist forec prov'!$C$1:$AK$33,30,0)</f>
        <v>16.748986102920469</v>
      </c>
      <c r="Q57" s="7">
        <f>VLOOKUP($D57,'chemical demand hist forec prov'!$C$1:$AK$33,31,0)</f>
        <v>17.164820931724631</v>
      </c>
      <c r="R57" s="7">
        <f>VLOOKUP($D57,'chemical demand hist forec prov'!$C$1:$AK$33,32,0)</f>
        <v>17.590979884256878</v>
      </c>
      <c r="S57" s="7">
        <f>VLOOKUP($D57,'chemical demand hist forec prov'!$C$1:$AK$33,33,0)</f>
        <v>18.027719282314642</v>
      </c>
      <c r="T57" s="7">
        <f>VLOOKUP($D57,'chemical demand hist forec prov'!$C$1:$AK$33,34,0)</f>
        <v>18.475301811515237</v>
      </c>
      <c r="U57" s="7">
        <f>VLOOKUP($D57,'chemical demand hist forec prov'!$C$1:$AK$33,35,0)</f>
        <v>18.933996679293351</v>
      </c>
    </row>
    <row r="58" spans="1:21" x14ac:dyDescent="0.25">
      <c r="A58" t="s">
        <v>237</v>
      </c>
      <c r="B58" t="s">
        <v>238</v>
      </c>
      <c r="C58" t="s">
        <v>239</v>
      </c>
      <c r="D58" t="s">
        <v>43</v>
      </c>
      <c r="E58" s="5">
        <v>0</v>
      </c>
      <c r="F58" s="7">
        <f>VLOOKUP($D58,'chemical demand hist forec prov'!$C$1:$AK$33,20,0)</f>
        <v>10.191341273569792</v>
      </c>
      <c r="G58" s="7">
        <f>VLOOKUP($D58,'chemical demand hist forec prov'!$C$1:$AK$33,21,0)</f>
        <v>11.077200312327161</v>
      </c>
      <c r="H58" s="7">
        <f>VLOOKUP($D58,'chemical demand hist forec prov'!$C$1:$AK$33,22,0)</f>
        <v>13.047652454307096</v>
      </c>
      <c r="I58" s="7">
        <f>VLOOKUP($D58,'chemical demand hist forec prov'!$C$1:$AK$33,23,0)</f>
        <v>9.7661963028452128</v>
      </c>
      <c r="J58" s="7">
        <f>VLOOKUP($D58,'chemical demand hist forec prov'!$C$1:$AK$33,24,0)</f>
        <v>10.860628247315454</v>
      </c>
      <c r="K58" s="7">
        <f>VLOOKUP($D58,'chemical demand hist forec prov'!$C$1:$AK$33,25,0)</f>
        <v>11.130270090718772</v>
      </c>
      <c r="L58" s="7">
        <f>VLOOKUP($D58,'chemical demand hist forec prov'!$C$1:$AK$33,26,0)</f>
        <v>11.406606456948786</v>
      </c>
      <c r="M58" s="7">
        <f>VLOOKUP($D58,'chemical demand hist forec prov'!$C$1:$AK$33,27,0)</f>
        <v>11.689803554021704</v>
      </c>
      <c r="N58" s="7">
        <f>VLOOKUP($D58,'chemical demand hist forec prov'!$C$1:$AK$33,28,0)</f>
        <v>11.980031716477058</v>
      </c>
      <c r="O58" s="7">
        <f>VLOOKUP($D58,'chemical demand hist forec prov'!$C$1:$AK$33,29,0)</f>
        <v>12.27746550782882</v>
      </c>
      <c r="P58" s="7">
        <f>VLOOKUP($D58,'chemical demand hist forec prov'!$C$1:$AK$33,30,0)</f>
        <v>12.582283825560109</v>
      </c>
      <c r="Q58" s="7">
        <f>VLOOKUP($D58,'chemical demand hist forec prov'!$C$1:$AK$33,31,0)</f>
        <v>12.894670008724642</v>
      </c>
      <c r="R58" s="7">
        <f>VLOOKUP($D58,'chemical demand hist forec prov'!$C$1:$AK$33,32,0)</f>
        <v>13.214811948219664</v>
      </c>
      <c r="S58" s="7">
        <f>VLOOKUP($D58,'chemical demand hist forec prov'!$C$1:$AK$33,33,0)</f>
        <v>13.542902199796677</v>
      </c>
      <c r="T58" s="7">
        <f>VLOOKUP($D58,'chemical demand hist forec prov'!$C$1:$AK$33,34,0)</f>
        <v>13.879138099877933</v>
      </c>
      <c r="U58" s="7">
        <f>VLOOKUP($D58,'chemical demand hist forec prov'!$C$1:$AK$33,35,0)</f>
        <v>14.223721884248361</v>
      </c>
    </row>
    <row r="59" spans="1:21" x14ac:dyDescent="0.25">
      <c r="A59" t="s">
        <v>240</v>
      </c>
      <c r="B59" t="s">
        <v>241</v>
      </c>
      <c r="C59" t="s">
        <v>242</v>
      </c>
      <c r="D59" t="s">
        <v>39</v>
      </c>
      <c r="E59" s="5">
        <v>3.3852775959750898E-2</v>
      </c>
      <c r="F59" s="7">
        <f>VLOOKUP($D59,'chemical demand hist forec prov'!$C$1:$AK$33,20,0)</f>
        <v>3.0705772593724587</v>
      </c>
      <c r="G59" s="7">
        <f>VLOOKUP($D59,'chemical demand hist forec prov'!$C$1:$AK$33,21,0)</f>
        <v>2.6779118586719584</v>
      </c>
      <c r="H59" s="7">
        <f>VLOOKUP($D59,'chemical demand hist forec prov'!$C$1:$AK$33,22,0)</f>
        <v>2.7890867208023624</v>
      </c>
      <c r="I59" s="7">
        <f>VLOOKUP($D59,'chemical demand hist forec prov'!$C$1:$AK$33,23,0)</f>
        <v>1.8640427971311748</v>
      </c>
      <c r="J59" s="7">
        <f>VLOOKUP($D59,'chemical demand hist forec prov'!$C$1:$AK$33,24,0)</f>
        <v>2.072933538191303</v>
      </c>
      <c r="K59" s="7">
        <f>VLOOKUP($D59,'chemical demand hist forec prov'!$C$1:$AK$33,25,0)</f>
        <v>2.1243992184228886</v>
      </c>
      <c r="L59" s="7">
        <f>VLOOKUP($D59,'chemical demand hist forec prov'!$C$1:$AK$33,26,0)</f>
        <v>2.1771426609140452</v>
      </c>
      <c r="M59" s="7">
        <f>VLOOKUP($D59,'chemical demand hist forec prov'!$C$1:$AK$33,27,0)</f>
        <v>2.231195589259694</v>
      </c>
      <c r="N59" s="7">
        <f>VLOOKUP($D59,'chemical demand hist forec prov'!$C$1:$AK$33,28,0)</f>
        <v>2.2865905146711261</v>
      </c>
      <c r="O59" s="7">
        <f>VLOOKUP($D59,'chemical demand hist forec prov'!$C$1:$AK$33,29,0)</f>
        <v>2.3433607555305231</v>
      </c>
      <c r="P59" s="7">
        <f>VLOOKUP($D59,'chemical demand hist forec prov'!$C$1:$AK$33,30,0)</f>
        <v>2.4015404574309565</v>
      </c>
      <c r="Q59" s="7">
        <f>VLOOKUP($D59,'chemical demand hist forec prov'!$C$1:$AK$33,31,0)</f>
        <v>2.4611646137139407</v>
      </c>
      <c r="R59" s="7">
        <f>VLOOKUP($D59,'chemical demand hist forec prov'!$C$1:$AK$33,32,0)</f>
        <v>2.5222690865168729</v>
      </c>
      <c r="S59" s="7">
        <f>VLOOKUP($D59,'chemical demand hist forec prov'!$C$1:$AK$33,33,0)</f>
        <v>2.5848906283430302</v>
      </c>
      <c r="T59" s="7">
        <f>VLOOKUP($D59,'chemical demand hist forec prov'!$C$1:$AK$33,34,0)</f>
        <v>2.649066904167098</v>
      </c>
      <c r="U59" s="7">
        <f>VLOOKUP($D59,'chemical demand hist forec prov'!$C$1:$AK$33,35,0)</f>
        <v>2.7148365140895163</v>
      </c>
    </row>
    <row r="60" spans="1:21" x14ac:dyDescent="0.25">
      <c r="A60" t="s">
        <v>243</v>
      </c>
      <c r="B60" t="s">
        <v>244</v>
      </c>
      <c r="C60" t="s">
        <v>245</v>
      </c>
      <c r="D60" t="s">
        <v>50</v>
      </c>
      <c r="E60" s="5">
        <v>1.0039255526169367E-2</v>
      </c>
      <c r="F60" s="7">
        <f>VLOOKUP($D60,'chemical demand hist forec prov'!$C$1:$AK$33,20,0)</f>
        <v>0</v>
      </c>
      <c r="G60" s="7">
        <f>VLOOKUP($D60,'chemical demand hist forec prov'!$C$1:$AK$33,21,0)</f>
        <v>0</v>
      </c>
      <c r="H60" s="7">
        <f>VLOOKUP($D60,'chemical demand hist forec prov'!$C$1:$AK$33,22,0)</f>
        <v>0</v>
      </c>
      <c r="I60" s="7">
        <f>VLOOKUP($D60,'chemical demand hist forec prov'!$C$1:$AK$33,23,0)</f>
        <v>0</v>
      </c>
      <c r="J60" s="7">
        <f>VLOOKUP($D60,'chemical demand hist forec prov'!$C$1:$AK$33,24,0)</f>
        <v>0</v>
      </c>
      <c r="K60" s="7">
        <f>VLOOKUP($D60,'chemical demand hist forec prov'!$C$1:$AK$33,25,0)</f>
        <v>0</v>
      </c>
      <c r="L60" s="7">
        <f>VLOOKUP($D60,'chemical demand hist forec prov'!$C$1:$AK$33,26,0)</f>
        <v>0</v>
      </c>
      <c r="M60" s="7">
        <f>VLOOKUP($D60,'chemical demand hist forec prov'!$C$1:$AK$33,27,0)</f>
        <v>0</v>
      </c>
      <c r="N60" s="7">
        <f>VLOOKUP($D60,'chemical demand hist forec prov'!$C$1:$AK$33,28,0)</f>
        <v>0</v>
      </c>
      <c r="O60" s="7">
        <f>VLOOKUP($D60,'chemical demand hist forec prov'!$C$1:$AK$33,29,0)</f>
        <v>0</v>
      </c>
      <c r="P60" s="7">
        <f>VLOOKUP($D60,'chemical demand hist forec prov'!$C$1:$AK$33,30,0)</f>
        <v>0</v>
      </c>
      <c r="Q60" s="7">
        <f>VLOOKUP($D60,'chemical demand hist forec prov'!$C$1:$AK$33,31,0)</f>
        <v>0</v>
      </c>
      <c r="R60" s="7">
        <f>VLOOKUP($D60,'chemical demand hist forec prov'!$C$1:$AK$33,32,0)</f>
        <v>0</v>
      </c>
      <c r="S60" s="7">
        <f>VLOOKUP($D60,'chemical demand hist forec prov'!$C$1:$AK$33,33,0)</f>
        <v>0</v>
      </c>
      <c r="T60" s="7">
        <f>VLOOKUP($D60,'chemical demand hist forec prov'!$C$1:$AK$33,34,0)</f>
        <v>0</v>
      </c>
      <c r="U60" s="7">
        <f>VLOOKUP($D60,'chemical demand hist forec prov'!$C$1:$AK$33,35,0)</f>
        <v>0</v>
      </c>
    </row>
    <row r="61" spans="1:21" x14ac:dyDescent="0.25">
      <c r="A61" t="s">
        <v>246</v>
      </c>
      <c r="B61" t="s">
        <v>247</v>
      </c>
      <c r="C61" t="s">
        <v>248</v>
      </c>
      <c r="D61" t="s">
        <v>37</v>
      </c>
      <c r="E61" s="5">
        <v>4.1406387223750993E-2</v>
      </c>
      <c r="F61" s="7">
        <f>VLOOKUP($D61,'chemical demand hist forec prov'!$C$1:$AK$33,20,0)</f>
        <v>8.0212451174484247</v>
      </c>
      <c r="G61" s="7">
        <f>VLOOKUP($D61,'chemical demand hist forec prov'!$C$1:$AK$33,21,0)</f>
        <v>7.556515248723036</v>
      </c>
      <c r="H61" s="7">
        <f>VLOOKUP($D61,'chemical demand hist forec prov'!$C$1:$AK$33,22,0)</f>
        <v>7.3697255516240689</v>
      </c>
      <c r="I61" s="7">
        <f>VLOOKUP($D61,'chemical demand hist forec prov'!$C$1:$AK$33,23,0)</f>
        <v>8.2670017400279665</v>
      </c>
      <c r="J61" s="7">
        <f>VLOOKUP($D61,'chemical demand hist forec prov'!$C$1:$AK$33,24,0)</f>
        <v>9.1934290315459322</v>
      </c>
      <c r="K61" s="7">
        <f>VLOOKUP($D61,'chemical demand hist forec prov'!$C$1:$AK$33,25,0)</f>
        <v>9.4216785484996475</v>
      </c>
      <c r="L61" s="7">
        <f>VLOOKUP($D61,'chemical demand hist forec prov'!$C$1:$AK$33,26,0)</f>
        <v>9.6555949218364212</v>
      </c>
      <c r="M61" s="7">
        <f>VLOOKUP($D61,'chemical demand hist forec prov'!$C$1:$AK$33,27,0)</f>
        <v>9.8953188452220893</v>
      </c>
      <c r="N61" s="7">
        <f>VLOOKUP($D61,'chemical demand hist forec prov'!$C$1:$AK$33,28,0)</f>
        <v>10.140994505389244</v>
      </c>
      <c r="O61" s="7">
        <f>VLOOKUP($D61,'chemical demand hist forec prov'!$C$1:$AK$33,29,0)</f>
        <v>10.392769668861208</v>
      </c>
      <c r="P61" s="7">
        <f>VLOOKUP($D61,'chemical demand hist forec prov'!$C$1:$AK$33,30,0)</f>
        <v>10.650795770829157</v>
      </c>
      <c r="Q61" s="7">
        <f>VLOOKUP($D61,'chemical demand hist forec prov'!$C$1:$AK$33,31,0)</f>
        <v>10.915228006235846</v>
      </c>
      <c r="R61" s="7">
        <f>VLOOKUP($D61,'chemical demand hist forec prov'!$C$1:$AK$33,32,0)</f>
        <v>11.186225423120682</v>
      </c>
      <c r="S61" s="7">
        <f>VLOOKUP($D61,'chemical demand hist forec prov'!$C$1:$AK$33,33,0)</f>
        <v>11.463951018282351</v>
      </c>
      <c r="T61" s="7">
        <f>VLOOKUP($D61,'chemical demand hist forec prov'!$C$1:$AK$33,34,0)</f>
        <v>11.74857183531649</v>
      </c>
      <c r="U61" s="7">
        <f>VLOOKUP($D61,'chemical demand hist forec prov'!$C$1:$AK$33,35,0)</f>
        <v>12.040259065087394</v>
      </c>
    </row>
    <row r="62" spans="1:21" x14ac:dyDescent="0.25">
      <c r="A62" t="s">
        <v>249</v>
      </c>
      <c r="B62" t="s">
        <v>250</v>
      </c>
      <c r="C62" t="s">
        <v>251</v>
      </c>
      <c r="D62" t="s">
        <v>54</v>
      </c>
      <c r="E62" s="5">
        <v>0.38524194322406946</v>
      </c>
      <c r="F62" s="7">
        <f>VLOOKUP($D62,'chemical demand hist forec prov'!$C$1:$AK$33,20,0)</f>
        <v>13.173690375637772</v>
      </c>
      <c r="G62" s="7">
        <f>VLOOKUP($D62,'chemical demand hist forec prov'!$C$1:$AK$33,21,0)</f>
        <v>11.147255834987149</v>
      </c>
      <c r="H62" s="7">
        <f>VLOOKUP($D62,'chemical demand hist forec prov'!$C$1:$AK$33,22,0)</f>
        <v>12.588485769142652</v>
      </c>
      <c r="I62" s="7">
        <f>VLOOKUP($D62,'chemical demand hist forec prov'!$C$1:$AK$33,23,0)</f>
        <v>11.507772559787094</v>
      </c>
      <c r="J62" s="7">
        <f>VLOOKUP($D62,'chemical demand hist forec prov'!$C$1:$AK$33,24,0)</f>
        <v>12.797371243714826</v>
      </c>
      <c r="K62" s="7">
        <f>VLOOKUP($D62,'chemical demand hist forec prov'!$C$1:$AK$33,25,0)</f>
        <v>13.115097501744588</v>
      </c>
      <c r="L62" s="7">
        <f>VLOOKUP($D62,'chemical demand hist forec prov'!$C$1:$AK$33,26,0)</f>
        <v>13.440712096614712</v>
      </c>
      <c r="M62" s="7">
        <f>VLOOKUP($D62,'chemical demand hist forec prov'!$C$1:$AK$33,27,0)</f>
        <v>13.774410875714375</v>
      </c>
      <c r="N62" s="7">
        <f>VLOOKUP($D62,'chemical demand hist forec prov'!$C$1:$AK$33,28,0)</f>
        <v>14.116394548826509</v>
      </c>
      <c r="O62" s="7">
        <f>VLOOKUP($D62,'chemical demand hist forec prov'!$C$1:$AK$33,29,0)</f>
        <v>14.466868808848712</v>
      </c>
      <c r="P62" s="7">
        <f>VLOOKUP($D62,'chemical demand hist forec prov'!$C$1:$AK$33,30,0)</f>
        <v>14.826044455511338</v>
      </c>
      <c r="Q62" s="7">
        <f>VLOOKUP($D62,'chemical demand hist forec prov'!$C$1:$AK$33,31,0)</f>
        <v>15.194137522167203</v>
      </c>
      <c r="R62" s="7">
        <f>VLOOKUP($D62,'chemical demand hist forec prov'!$C$1:$AK$33,32,0)</f>
        <v>15.571369405729131</v>
      </c>
      <c r="S62" s="7">
        <f>VLOOKUP($D62,'chemical demand hist forec prov'!$C$1:$AK$33,33,0)</f>
        <v>15.957966999833566</v>
      </c>
      <c r="T62" s="7">
        <f>VLOOKUP($D62,'chemical demand hist forec prov'!$C$1:$AK$33,34,0)</f>
        <v>16.354162831310262</v>
      </c>
      <c r="U62" s="7">
        <f>VLOOKUP($D62,'chemical demand hist forec prov'!$C$1:$AK$33,35,0)</f>
        <v>16.760195200040176</v>
      </c>
    </row>
    <row r="63" spans="1:21" x14ac:dyDescent="0.25">
      <c r="A63" t="s">
        <v>252</v>
      </c>
      <c r="B63" t="s">
        <v>253</v>
      </c>
      <c r="C63" t="s">
        <v>254</v>
      </c>
      <c r="D63" t="s">
        <v>65</v>
      </c>
      <c r="E63" s="5">
        <v>0</v>
      </c>
      <c r="F63" s="7">
        <f>VLOOKUP($D63,'chemical demand hist forec prov'!$C$1:$AK$33,20,0)</f>
        <v>7.9132348620936144</v>
      </c>
      <c r="G63" s="7">
        <f>VLOOKUP($D63,'chemical demand hist forec prov'!$C$1:$AK$33,21,0)</f>
        <v>7.7366580212772869</v>
      </c>
      <c r="H63" s="7">
        <f>VLOOKUP($D63,'chemical demand hist forec prov'!$C$1:$AK$33,22,0)</f>
        <v>9.5668080637155057</v>
      </c>
      <c r="I63" s="7">
        <f>VLOOKUP($D63,'chemical demand hist forec prov'!$C$1:$AK$33,23,0)</f>
        <v>9.0558903697473205</v>
      </c>
      <c r="J63" s="7">
        <f>VLOOKUP($D63,'chemical demand hist forec prov'!$C$1:$AK$33,24,0)</f>
        <v>10.070723104922269</v>
      </c>
      <c r="K63" s="7">
        <f>VLOOKUP($D63,'chemical demand hist forec prov'!$C$1:$AK$33,25,0)</f>
        <v>10.320753607815767</v>
      </c>
      <c r="L63" s="7">
        <f>VLOOKUP($D63,'chemical demand hist forec prov'!$C$1:$AK$33,26,0)</f>
        <v>10.576991733709708</v>
      </c>
      <c r="M63" s="7">
        <f>VLOOKUP($D63,'chemical demand hist forec prov'!$C$1:$AK$33,27,0)</f>
        <v>10.839591602132984</v>
      </c>
      <c r="N63" s="7">
        <f>VLOOKUP($D63,'chemical demand hist forec prov'!$C$1:$AK$33,28,0)</f>
        <v>11.108711159011355</v>
      </c>
      <c r="O63" s="7">
        <f>VLOOKUP($D63,'chemical demand hist forec prov'!$C$1:$AK$33,29,0)</f>
        <v>11.384512271667175</v>
      </c>
      <c r="P63" s="7">
        <f>VLOOKUP($D63,'chemical demand hist forec prov'!$C$1:$AK$33,30,0)</f>
        <v>11.667160826177714</v>
      </c>
      <c r="Q63" s="7">
        <f>VLOOKUP($D63,'chemical demand hist forec prov'!$C$1:$AK$33,31,0)</f>
        <v>11.956826827150646</v>
      </c>
      <c r="R63" s="7">
        <f>VLOOKUP($D63,'chemical demand hist forec prov'!$C$1:$AK$33,32,0)</f>
        <v>12.253684499976716</v>
      </c>
      <c r="S63" s="7">
        <f>VLOOKUP($D63,'chemical demand hist forec prov'!$C$1:$AK$33,33,0)</f>
        <v>12.557912395621068</v>
      </c>
      <c r="T63" s="7">
        <f>VLOOKUP($D63,'chemical demand hist forec prov'!$C$1:$AK$33,34,0)</f>
        <v>12.869693498016284</v>
      </c>
      <c r="U63" s="7">
        <f>VLOOKUP($D63,'chemical demand hist forec prov'!$C$1:$AK$33,35,0)</f>
        <v>13.189215334121721</v>
      </c>
    </row>
    <row r="64" spans="1:21" x14ac:dyDescent="0.25">
      <c r="A64" t="s">
        <v>255</v>
      </c>
      <c r="B64" t="s">
        <v>256</v>
      </c>
      <c r="C64" t="s">
        <v>257</v>
      </c>
      <c r="D64" t="s">
        <v>49</v>
      </c>
      <c r="E64" s="5">
        <v>6.0583766437036668E-2</v>
      </c>
      <c r="F64" s="7">
        <f>VLOOKUP($D64,'chemical demand hist forec prov'!$C$1:$AK$33,20,0)</f>
        <v>3.4448545544847313</v>
      </c>
      <c r="G64" s="7">
        <f>VLOOKUP($D64,'chemical demand hist forec prov'!$C$1:$AK$33,21,0)</f>
        <v>2.3160461138042097</v>
      </c>
      <c r="H64" s="7">
        <f>VLOOKUP($D64,'chemical demand hist forec prov'!$C$1:$AK$33,22,0)</f>
        <v>2.1264029240912325</v>
      </c>
      <c r="I64" s="7">
        <f>VLOOKUP($D64,'chemical demand hist forec prov'!$C$1:$AK$33,23,0)</f>
        <v>2.2814495882763435</v>
      </c>
      <c r="J64" s="7">
        <f>VLOOKUP($D64,'chemical demand hist forec prov'!$C$1:$AK$33,24,0)</f>
        <v>2.5371163014654576</v>
      </c>
      <c r="K64" s="7">
        <f>VLOOKUP($D64,'chemical demand hist forec prov'!$C$1:$AK$33,25,0)</f>
        <v>2.6001064619678993</v>
      </c>
      <c r="L64" s="7">
        <f>VLOOKUP($D64,'chemical demand hist forec prov'!$C$1:$AK$33,26,0)</f>
        <v>2.6646605083347104</v>
      </c>
      <c r="M64" s="7">
        <f>VLOOKUP($D64,'chemical demand hist forec prov'!$C$1:$AK$33,27,0)</f>
        <v>2.730817267883956</v>
      </c>
      <c r="N64" s="7">
        <f>VLOOKUP($D64,'chemical demand hist forec prov'!$C$1:$AK$33,28,0)</f>
        <v>2.798616531917494</v>
      </c>
      <c r="O64" s="7">
        <f>VLOOKUP($D64,'chemical demand hist forec prov'!$C$1:$AK$33,29,0)</f>
        <v>2.8680990796542476</v>
      </c>
      <c r="P64" s="7">
        <f>VLOOKUP($D64,'chemical demand hist forec prov'!$C$1:$AK$33,30,0)</f>
        <v>2.9393067027576798</v>
      </c>
      <c r="Q64" s="7">
        <f>VLOOKUP($D64,'chemical demand hist forec prov'!$C$1:$AK$33,31,0)</f>
        <v>3.0122822304722221</v>
      </c>
      <c r="R64" s="7">
        <f>VLOOKUP($D64,'chemical demand hist forec prov'!$C$1:$AK$33,32,0)</f>
        <v>3.0870695553837764</v>
      </c>
      <c r="S64" s="7">
        <f>VLOOKUP($D64,'chemical demand hist forec prov'!$C$1:$AK$33,33,0)</f>
        <v>3.1637136598197881</v>
      </c>
      <c r="T64" s="7">
        <f>VLOOKUP($D64,'chemical demand hist forec prov'!$C$1:$AK$33,34,0)</f>
        <v>3.2422606429047605</v>
      </c>
      <c r="U64" s="7">
        <f>VLOOKUP($D64,'chemical demand hist forec prov'!$C$1:$AK$33,35,0)</f>
        <v>3.3227577482874961</v>
      </c>
    </row>
    <row r="65" spans="1:21" x14ac:dyDescent="0.25">
      <c r="A65" t="s">
        <v>258</v>
      </c>
      <c r="B65" t="s">
        <v>259</v>
      </c>
      <c r="C65" t="s">
        <v>260</v>
      </c>
      <c r="D65" t="s">
        <v>48</v>
      </c>
      <c r="E65" s="5">
        <v>0</v>
      </c>
      <c r="F65" s="7">
        <f>VLOOKUP($D65,'chemical demand hist forec prov'!$C$1:$AK$33,20,0)</f>
        <v>16.0634592588302</v>
      </c>
      <c r="G65" s="7">
        <f>VLOOKUP($D65,'chemical demand hist forec prov'!$C$1:$AK$33,21,0)</f>
        <v>15.717193538731816</v>
      </c>
      <c r="H65" s="7">
        <f>VLOOKUP($D65,'chemical demand hist forec prov'!$C$1:$AK$33,22,0)</f>
        <v>16.19464857817432</v>
      </c>
      <c r="I65" s="7">
        <f>VLOOKUP($D65,'chemical demand hist forec prov'!$C$1:$AK$33,23,0)</f>
        <v>13.829023773624959</v>
      </c>
      <c r="J65" s="7">
        <f>VLOOKUP($D65,'chemical demand hist forec prov'!$C$1:$AK$33,24,0)</f>
        <v>15.378749471262662</v>
      </c>
      <c r="K65" s="7">
        <f>VLOOKUP($D65,'chemical demand hist forec prov'!$C$1:$AK$33,25,0)</f>
        <v>15.760564801116532</v>
      </c>
      <c r="L65" s="7">
        <f>VLOOKUP($D65,'chemical demand hist forec prov'!$C$1:$AK$33,26,0)</f>
        <v>16.151859636855061</v>
      </c>
      <c r="M65" s="7">
        <f>VLOOKUP($D65,'chemical demand hist forec prov'!$C$1:$AK$33,27,0)</f>
        <v>16.552869330557613</v>
      </c>
      <c r="N65" s="7">
        <f>VLOOKUP($D65,'chemical demand hist forec prov'!$C$1:$AK$33,28,0)</f>
        <v>16.963835077498548</v>
      </c>
      <c r="O65" s="7">
        <f>VLOOKUP($D65,'chemical demand hist forec prov'!$C$1:$AK$33,29,0)</f>
        <v>17.385004061218915</v>
      </c>
      <c r="P65" s="7">
        <f>VLOOKUP($D65,'chemical demand hist forec prov'!$C$1:$AK$33,30,0)</f>
        <v>17.816629602199932</v>
      </c>
      <c r="Q65" s="7">
        <f>VLOOKUP($D65,'chemical demand hist forec prov'!$C$1:$AK$33,31,0)</f>
        <v>18.258971310227626</v>
      </c>
      <c r="R65" s="7">
        <f>VLOOKUP($D65,'chemical demand hist forec prov'!$C$1:$AK$33,32,0)</f>
        <v>18.712295240540314</v>
      </c>
      <c r="S65" s="7">
        <f>VLOOKUP($D65,'chemical demand hist forec prov'!$C$1:$AK$33,33,0)</f>
        <v>19.176874053852856</v>
      </c>
      <c r="T65" s="7">
        <f>VLOOKUP($D65,'chemical demand hist forec prov'!$C$1:$AK$33,34,0)</f>
        <v>19.652987180353826</v>
      </c>
      <c r="U65" s="7">
        <f>VLOOKUP($D65,'chemical demand hist forec prov'!$C$1:$AK$33,35,0)</f>
        <v>20.140920987774429</v>
      </c>
    </row>
    <row r="66" spans="1:21" x14ac:dyDescent="0.25">
      <c r="A66" t="s">
        <v>261</v>
      </c>
      <c r="B66" t="s">
        <v>262</v>
      </c>
      <c r="C66" t="s">
        <v>263</v>
      </c>
      <c r="D66" t="s">
        <v>62</v>
      </c>
      <c r="E66" s="5">
        <v>0.11011848528144855</v>
      </c>
      <c r="F66" s="7">
        <f>VLOOKUP($D66,'chemical demand hist forec prov'!$C$1:$AK$33,20,0)</f>
        <v>0</v>
      </c>
      <c r="G66" s="7">
        <f>VLOOKUP($D66,'chemical demand hist forec prov'!$C$1:$AK$33,21,0)</f>
        <v>0</v>
      </c>
      <c r="H66" s="7">
        <f>VLOOKUP($D66,'chemical demand hist forec prov'!$C$1:$AK$33,22,0)</f>
        <v>0</v>
      </c>
      <c r="I66" s="7">
        <f>VLOOKUP($D66,'chemical demand hist forec prov'!$C$1:$AK$33,23,0)</f>
        <v>0</v>
      </c>
      <c r="J66" s="7">
        <f>VLOOKUP($D66,'chemical demand hist forec prov'!$C$1:$AK$33,24,0)</f>
        <v>0</v>
      </c>
      <c r="K66" s="7">
        <f>VLOOKUP($D66,'chemical demand hist forec prov'!$C$1:$AK$33,25,0)</f>
        <v>0</v>
      </c>
      <c r="L66" s="7">
        <f>VLOOKUP($D66,'chemical demand hist forec prov'!$C$1:$AK$33,26,0)</f>
        <v>0</v>
      </c>
      <c r="M66" s="7">
        <f>VLOOKUP($D66,'chemical demand hist forec prov'!$C$1:$AK$33,27,0)</f>
        <v>0</v>
      </c>
      <c r="N66" s="7">
        <f>VLOOKUP($D66,'chemical demand hist forec prov'!$C$1:$AK$33,28,0)</f>
        <v>0</v>
      </c>
      <c r="O66" s="7">
        <f>VLOOKUP($D66,'chemical demand hist forec prov'!$C$1:$AK$33,29,0)</f>
        <v>0</v>
      </c>
      <c r="P66" s="7">
        <f>VLOOKUP($D66,'chemical demand hist forec prov'!$C$1:$AK$33,30,0)</f>
        <v>0</v>
      </c>
      <c r="Q66" s="7">
        <f>VLOOKUP($D66,'chemical demand hist forec prov'!$C$1:$AK$33,31,0)</f>
        <v>0</v>
      </c>
      <c r="R66" s="7">
        <f>VLOOKUP($D66,'chemical demand hist forec prov'!$C$1:$AK$33,32,0)</f>
        <v>0</v>
      </c>
      <c r="S66" s="7">
        <f>VLOOKUP($D66,'chemical demand hist forec prov'!$C$1:$AK$33,33,0)</f>
        <v>0</v>
      </c>
      <c r="T66" s="7">
        <f>VLOOKUP($D66,'chemical demand hist forec prov'!$C$1:$AK$33,34,0)</f>
        <v>0</v>
      </c>
      <c r="U66" s="7">
        <f>VLOOKUP($D66,'chemical demand hist forec prov'!$C$1:$AK$33,35,0)</f>
        <v>0</v>
      </c>
    </row>
    <row r="67" spans="1:21" x14ac:dyDescent="0.25">
      <c r="A67" t="s">
        <v>264</v>
      </c>
      <c r="B67" t="s">
        <v>265</v>
      </c>
      <c r="C67" t="s">
        <v>266</v>
      </c>
      <c r="D67" t="s">
        <v>55</v>
      </c>
      <c r="E67" s="5">
        <v>0</v>
      </c>
      <c r="F67" s="7">
        <f>VLOOKUP($D67,'chemical demand hist forec prov'!$C$1:$AK$33,20,0)</f>
        <v>7.8586362714746993</v>
      </c>
      <c r="G67" s="7">
        <f>VLOOKUP($D67,'chemical demand hist forec prov'!$C$1:$AK$33,21,0)</f>
        <v>8.1691060220581058</v>
      </c>
      <c r="H67" s="7">
        <f>VLOOKUP($D67,'chemical demand hist forec prov'!$C$1:$AK$33,22,0)</f>
        <v>7.5717388421494736</v>
      </c>
      <c r="I67" s="7">
        <f>VLOOKUP($D67,'chemical demand hist forec prov'!$C$1:$AK$33,23,0)</f>
        <v>6.9117053619331408</v>
      </c>
      <c r="J67" s="7">
        <f>VLOOKUP($D67,'chemical demand hist forec prov'!$C$1:$AK$33,24,0)</f>
        <v>7.686253702381932</v>
      </c>
      <c r="K67" s="7">
        <f>VLOOKUP($D67,'chemical demand hist forec prov'!$C$1:$AK$33,25,0)</f>
        <v>7.8770838799720844</v>
      </c>
      <c r="L67" s="7">
        <f>VLOOKUP($D67,'chemical demand hist forec prov'!$C$1:$AK$33,26,0)</f>
        <v>8.0726518866905952</v>
      </c>
      <c r="M67" s="7">
        <f>VLOOKUP($D67,'chemical demand hist forec prov'!$C$1:$AK$33,27,0)</f>
        <v>8.2730753508137287</v>
      </c>
      <c r="N67" s="7">
        <f>VLOOKUP($D67,'chemical demand hist forec prov'!$C$1:$AK$33,28,0)</f>
        <v>8.4784748210294012</v>
      </c>
      <c r="O67" s="7">
        <f>VLOOKUP($D67,'chemical demand hist forec prov'!$C$1:$AK$33,29,0)</f>
        <v>8.6889738389435891</v>
      </c>
      <c r="P67" s="7">
        <f>VLOOKUP($D67,'chemical demand hist forec prov'!$C$1:$AK$33,30,0)</f>
        <v>8.9046990133868889</v>
      </c>
      <c r="Q67" s="7">
        <f>VLOOKUP($D67,'chemical demand hist forec prov'!$C$1:$AK$33,31,0)</f>
        <v>9.1257800965659257</v>
      </c>
      <c r="R67" s="7">
        <f>VLOOKUP($D67,'chemical demand hist forec prov'!$C$1:$AK$33,32,0)</f>
        <v>9.3523500621054048</v>
      </c>
      <c r="S67" s="7">
        <f>VLOOKUP($D67,'chemical demand hist forec prov'!$C$1:$AK$33,33,0)</f>
        <v>9.5845451850277428</v>
      </c>
      <c r="T67" s="7">
        <f>VLOOKUP($D67,'chemical demand hist forec prov'!$C$1:$AK$33,34,0)</f>
        <v>9.8225051237184076</v>
      </c>
      <c r="U67" s="7">
        <f>VLOOKUP($D67,'chemical demand hist forec prov'!$C$1:$AK$33,35,0)</f>
        <v>10.066373003926225</v>
      </c>
    </row>
    <row r="68" spans="1:21" x14ac:dyDescent="0.25">
      <c r="A68" t="s">
        <v>267</v>
      </c>
      <c r="B68" t="s">
        <v>268</v>
      </c>
      <c r="C68" t="s">
        <v>269</v>
      </c>
      <c r="D68" t="s">
        <v>43</v>
      </c>
      <c r="E68" s="5">
        <v>1.5168946720282944E-2</v>
      </c>
      <c r="F68" s="7">
        <f>VLOOKUP($D68,'chemical demand hist forec prov'!$C$1:$AK$33,20,0)</f>
        <v>10.191341273569792</v>
      </c>
      <c r="G68" s="7">
        <f>VLOOKUP($D68,'chemical demand hist forec prov'!$C$1:$AK$33,21,0)</f>
        <v>11.077200312327161</v>
      </c>
      <c r="H68" s="7">
        <f>VLOOKUP($D68,'chemical demand hist forec prov'!$C$1:$AK$33,22,0)</f>
        <v>13.047652454307096</v>
      </c>
      <c r="I68" s="7">
        <f>VLOOKUP($D68,'chemical demand hist forec prov'!$C$1:$AK$33,23,0)</f>
        <v>9.7661963028452128</v>
      </c>
      <c r="J68" s="7">
        <f>VLOOKUP($D68,'chemical demand hist forec prov'!$C$1:$AK$33,24,0)</f>
        <v>10.860628247315454</v>
      </c>
      <c r="K68" s="7">
        <f>VLOOKUP($D68,'chemical demand hist forec prov'!$C$1:$AK$33,25,0)</f>
        <v>11.130270090718772</v>
      </c>
      <c r="L68" s="7">
        <f>VLOOKUP($D68,'chemical demand hist forec prov'!$C$1:$AK$33,26,0)</f>
        <v>11.406606456948786</v>
      </c>
      <c r="M68" s="7">
        <f>VLOOKUP($D68,'chemical demand hist forec prov'!$C$1:$AK$33,27,0)</f>
        <v>11.689803554021704</v>
      </c>
      <c r="N68" s="7">
        <f>VLOOKUP($D68,'chemical demand hist forec prov'!$C$1:$AK$33,28,0)</f>
        <v>11.980031716477058</v>
      </c>
      <c r="O68" s="7">
        <f>VLOOKUP($D68,'chemical demand hist forec prov'!$C$1:$AK$33,29,0)</f>
        <v>12.27746550782882</v>
      </c>
      <c r="P68" s="7">
        <f>VLOOKUP($D68,'chemical demand hist forec prov'!$C$1:$AK$33,30,0)</f>
        <v>12.582283825560109</v>
      </c>
      <c r="Q68" s="7">
        <f>VLOOKUP($D68,'chemical demand hist forec prov'!$C$1:$AK$33,31,0)</f>
        <v>12.894670008724642</v>
      </c>
      <c r="R68" s="7">
        <f>VLOOKUP($D68,'chemical demand hist forec prov'!$C$1:$AK$33,32,0)</f>
        <v>13.214811948219664</v>
      </c>
      <c r="S68" s="7">
        <f>VLOOKUP($D68,'chemical demand hist forec prov'!$C$1:$AK$33,33,0)</f>
        <v>13.542902199796677</v>
      </c>
      <c r="T68" s="7">
        <f>VLOOKUP($D68,'chemical demand hist forec prov'!$C$1:$AK$33,34,0)</f>
        <v>13.879138099877933</v>
      </c>
      <c r="U68" s="7">
        <f>VLOOKUP($D68,'chemical demand hist forec prov'!$C$1:$AK$33,35,0)</f>
        <v>14.223721884248361</v>
      </c>
    </row>
    <row r="69" spans="1:21" x14ac:dyDescent="0.25">
      <c r="A69" t="s">
        <v>270</v>
      </c>
      <c r="B69" t="s">
        <v>53</v>
      </c>
      <c r="C69" t="s">
        <v>271</v>
      </c>
      <c r="D69" t="s">
        <v>53</v>
      </c>
      <c r="E69" s="5">
        <v>1</v>
      </c>
      <c r="F69" s="7">
        <f>VLOOKUP($D69,'chemical demand hist forec prov'!$C$1:$AK$33,20,0)</f>
        <v>6.6432241672623302</v>
      </c>
      <c r="G69" s="7">
        <f>VLOOKUP($D69,'chemical demand hist forec prov'!$C$1:$AK$33,21,0)</f>
        <v>6.7511401047597355</v>
      </c>
      <c r="H69" s="7">
        <f>VLOOKUP($D69,'chemical demand hist forec prov'!$C$1:$AK$33,22,0)</f>
        <v>7.3727331936666314</v>
      </c>
      <c r="I69" s="7">
        <f>VLOOKUP($D69,'chemical demand hist forec prov'!$C$1:$AK$33,23,0)</f>
        <v>6.7269849971476257</v>
      </c>
      <c r="J69" s="7">
        <f>VLOOKUP($D69,'chemical demand hist forec prov'!$C$1:$AK$33,24,0)</f>
        <v>7.4808329685124395</v>
      </c>
      <c r="K69" s="7">
        <f>VLOOKUP($D69,'chemical demand hist forec prov'!$C$1:$AK$33,25,0)</f>
        <v>7.6665630704815042</v>
      </c>
      <c r="L69" s="7">
        <f>VLOOKUP($D69,'chemical demand hist forec prov'!$C$1:$AK$33,26,0)</f>
        <v>7.8569043796413514</v>
      </c>
      <c r="M69" s="7">
        <f>VLOOKUP($D69,'chemical demand hist forec prov'!$C$1:$AK$33,27,0)</f>
        <v>8.0519713805668065</v>
      </c>
      <c r="N69" s="7">
        <f>VLOOKUP($D69,'chemical demand hist forec prov'!$C$1:$AK$33,28,0)</f>
        <v>8.2518814001942111</v>
      </c>
      <c r="O69" s="7">
        <f>VLOOKUP($D69,'chemical demand hist forec prov'!$C$1:$AK$33,29,0)</f>
        <v>8.4567546783900571</v>
      </c>
      <c r="P69" s="7">
        <f>VLOOKUP($D69,'chemical demand hist forec prov'!$C$1:$AK$33,30,0)</f>
        <v>8.6667144402716403</v>
      </c>
      <c r="Q69" s="7">
        <f>VLOOKUP($D69,'chemical demand hist forec prov'!$C$1:$AK$33,31,0)</f>
        <v>8.8818869703232632</v>
      </c>
      <c r="R69" s="7">
        <f>VLOOKUP($D69,'chemical demand hist forec prov'!$C$1:$AK$33,32,0)</f>
        <v>9.10240168835257</v>
      </c>
      <c r="S69" s="7">
        <f>VLOOKUP($D69,'chemical demand hist forec prov'!$C$1:$AK$33,33,0)</f>
        <v>9.3283912273326504</v>
      </c>
      <c r="T69" s="7">
        <f>VLOOKUP($D69,'chemical demand hist forec prov'!$C$1:$AK$33,34,0)</f>
        <v>9.5599915131768007</v>
      </c>
      <c r="U69" s="7">
        <f>VLOOKUP($D69,'chemical demand hist forec prov'!$C$1:$AK$33,35,0)</f>
        <v>9.7973418464938664</v>
      </c>
    </row>
    <row r="70" spans="1:21" x14ac:dyDescent="0.25">
      <c r="A70" t="s">
        <v>272</v>
      </c>
      <c r="B70" t="s">
        <v>273</v>
      </c>
      <c r="C70" t="s">
        <v>274</v>
      </c>
      <c r="D70" t="s">
        <v>54</v>
      </c>
      <c r="E70" s="5">
        <v>0</v>
      </c>
      <c r="F70" s="7">
        <f>VLOOKUP($D70,'chemical demand hist forec prov'!$C$1:$AK$33,20,0)</f>
        <v>13.173690375637772</v>
      </c>
      <c r="G70" s="7">
        <f>VLOOKUP($D70,'chemical demand hist forec prov'!$C$1:$AK$33,21,0)</f>
        <v>11.147255834987149</v>
      </c>
      <c r="H70" s="7">
        <f>VLOOKUP($D70,'chemical demand hist forec prov'!$C$1:$AK$33,22,0)</f>
        <v>12.588485769142652</v>
      </c>
      <c r="I70" s="7">
        <f>VLOOKUP($D70,'chemical demand hist forec prov'!$C$1:$AK$33,23,0)</f>
        <v>11.507772559787094</v>
      </c>
      <c r="J70" s="7">
        <f>VLOOKUP($D70,'chemical demand hist forec prov'!$C$1:$AK$33,24,0)</f>
        <v>12.797371243714826</v>
      </c>
      <c r="K70" s="7">
        <f>VLOOKUP($D70,'chemical demand hist forec prov'!$C$1:$AK$33,25,0)</f>
        <v>13.115097501744588</v>
      </c>
      <c r="L70" s="7">
        <f>VLOOKUP($D70,'chemical demand hist forec prov'!$C$1:$AK$33,26,0)</f>
        <v>13.440712096614712</v>
      </c>
      <c r="M70" s="7">
        <f>VLOOKUP($D70,'chemical demand hist forec prov'!$C$1:$AK$33,27,0)</f>
        <v>13.774410875714375</v>
      </c>
      <c r="N70" s="7">
        <f>VLOOKUP($D70,'chemical demand hist forec prov'!$C$1:$AK$33,28,0)</f>
        <v>14.116394548826509</v>
      </c>
      <c r="O70" s="7">
        <f>VLOOKUP($D70,'chemical demand hist forec prov'!$C$1:$AK$33,29,0)</f>
        <v>14.466868808848712</v>
      </c>
      <c r="P70" s="7">
        <f>VLOOKUP($D70,'chemical demand hist forec prov'!$C$1:$AK$33,30,0)</f>
        <v>14.826044455511338</v>
      </c>
      <c r="Q70" s="7">
        <f>VLOOKUP($D70,'chemical demand hist forec prov'!$C$1:$AK$33,31,0)</f>
        <v>15.194137522167203</v>
      </c>
      <c r="R70" s="7">
        <f>VLOOKUP($D70,'chemical demand hist forec prov'!$C$1:$AK$33,32,0)</f>
        <v>15.571369405729131</v>
      </c>
      <c r="S70" s="7">
        <f>VLOOKUP($D70,'chemical demand hist forec prov'!$C$1:$AK$33,33,0)</f>
        <v>15.957966999833566</v>
      </c>
      <c r="T70" s="7">
        <f>VLOOKUP($D70,'chemical demand hist forec prov'!$C$1:$AK$33,34,0)</f>
        <v>16.354162831310262</v>
      </c>
      <c r="U70" s="7">
        <f>VLOOKUP($D70,'chemical demand hist forec prov'!$C$1:$AK$33,35,0)</f>
        <v>16.760195200040176</v>
      </c>
    </row>
    <row r="71" spans="1:21" x14ac:dyDescent="0.25">
      <c r="A71" t="s">
        <v>275</v>
      </c>
      <c r="B71" t="s">
        <v>276</v>
      </c>
      <c r="C71" t="s">
        <v>277</v>
      </c>
      <c r="D71" t="s">
        <v>51</v>
      </c>
      <c r="E71" s="5">
        <v>3.4242430246234273E-2</v>
      </c>
      <c r="F71" s="7">
        <f>VLOOKUP($D71,'chemical demand hist forec prov'!$C$1:$AK$33,20,0)</f>
        <v>3.3649348783613915</v>
      </c>
      <c r="G71" s="7">
        <f>VLOOKUP($D71,'chemical demand hist forec prov'!$C$1:$AK$33,21,0)</f>
        <v>1.9921051631584086</v>
      </c>
      <c r="H71" s="7">
        <f>VLOOKUP($D71,'chemical demand hist forec prov'!$C$1:$AK$33,22,0)</f>
        <v>2.556495736177578</v>
      </c>
      <c r="I71" s="7">
        <f>VLOOKUP($D71,'chemical demand hist forec prov'!$C$1:$AK$33,23,0)</f>
        <v>1.9788551785586355</v>
      </c>
      <c r="J71" s="7">
        <f>VLOOKUP($D71,'chemical demand hist forec prov'!$C$1:$AK$33,24,0)</f>
        <v>2.2006121711212354</v>
      </c>
      <c r="K71" s="7">
        <f>VLOOKUP($D71,'chemical demand hist forec prov'!$C$1:$AK$33,25,0)</f>
        <v>2.2552477878576407</v>
      </c>
      <c r="L71" s="7">
        <f>VLOOKUP($D71,'chemical demand hist forec prov'!$C$1:$AK$33,26,0)</f>
        <v>2.3112398683341544</v>
      </c>
      <c r="M71" s="7">
        <f>VLOOKUP($D71,'chemical demand hist forec prov'!$C$1:$AK$33,27,0)</f>
        <v>2.3686220901037753</v>
      </c>
      <c r="N71" s="7">
        <f>VLOOKUP($D71,'chemical demand hist forec prov'!$C$1:$AK$33,28,0)</f>
        <v>2.4274289668476938</v>
      </c>
      <c r="O71" s="7">
        <f>VLOOKUP($D71,'chemical demand hist forec prov'!$C$1:$AK$33,29,0)</f>
        <v>2.487695869134237</v>
      </c>
      <c r="P71" s="7">
        <f>VLOOKUP($D71,'chemical demand hist forec prov'!$C$1:$AK$33,30,0)</f>
        <v>2.5494590456931969</v>
      </c>
      <c r="Q71" s="7">
        <f>VLOOKUP($D71,'chemical demand hist forec prov'!$C$1:$AK$33,31,0)</f>
        <v>2.6127556452183582</v>
      </c>
      <c r="R71" s="7">
        <f>VLOOKUP($D71,'chemical demand hist forec prov'!$C$1:$AK$33,32,0)</f>
        <v>2.6776237387113144</v>
      </c>
      <c r="S71" s="7">
        <f>VLOOKUP($D71,'chemical demand hist forec prov'!$C$1:$AK$33,33,0)</f>
        <v>2.7441023423800357</v>
      </c>
      <c r="T71" s="7">
        <f>VLOOKUP($D71,'chemical demand hist forec prov'!$C$1:$AK$33,34,0)</f>
        <v>2.8122314411059408</v>
      </c>
      <c r="U71" s="7">
        <f>VLOOKUP($D71,'chemical demand hist forec prov'!$C$1:$AK$33,35,0)</f>
        <v>2.8820520124936055</v>
      </c>
    </row>
    <row r="72" spans="1:21" x14ac:dyDescent="0.25">
      <c r="A72" t="s">
        <v>278</v>
      </c>
      <c r="B72" t="s">
        <v>279</v>
      </c>
      <c r="C72" t="s">
        <v>280</v>
      </c>
      <c r="D72" t="s">
        <v>65</v>
      </c>
      <c r="E72" s="5">
        <v>0</v>
      </c>
      <c r="F72" s="7">
        <f>VLOOKUP($D72,'chemical demand hist forec prov'!$C$1:$AK$33,20,0)</f>
        <v>7.9132348620936144</v>
      </c>
      <c r="G72" s="7">
        <f>VLOOKUP($D72,'chemical demand hist forec prov'!$C$1:$AK$33,21,0)</f>
        <v>7.7366580212772869</v>
      </c>
      <c r="H72" s="7">
        <f>VLOOKUP($D72,'chemical demand hist forec prov'!$C$1:$AK$33,22,0)</f>
        <v>9.5668080637155057</v>
      </c>
      <c r="I72" s="7">
        <f>VLOOKUP($D72,'chemical demand hist forec prov'!$C$1:$AK$33,23,0)</f>
        <v>9.0558903697473205</v>
      </c>
      <c r="J72" s="7">
        <f>VLOOKUP($D72,'chemical demand hist forec prov'!$C$1:$AK$33,24,0)</f>
        <v>10.070723104922269</v>
      </c>
      <c r="K72" s="7">
        <f>VLOOKUP($D72,'chemical demand hist forec prov'!$C$1:$AK$33,25,0)</f>
        <v>10.320753607815767</v>
      </c>
      <c r="L72" s="7">
        <f>VLOOKUP($D72,'chemical demand hist forec prov'!$C$1:$AK$33,26,0)</f>
        <v>10.576991733709708</v>
      </c>
      <c r="M72" s="7">
        <f>VLOOKUP($D72,'chemical demand hist forec prov'!$C$1:$AK$33,27,0)</f>
        <v>10.839591602132984</v>
      </c>
      <c r="N72" s="7">
        <f>VLOOKUP($D72,'chemical demand hist forec prov'!$C$1:$AK$33,28,0)</f>
        <v>11.108711159011355</v>
      </c>
      <c r="O72" s="7">
        <f>VLOOKUP($D72,'chemical demand hist forec prov'!$C$1:$AK$33,29,0)</f>
        <v>11.384512271667175</v>
      </c>
      <c r="P72" s="7">
        <f>VLOOKUP($D72,'chemical demand hist forec prov'!$C$1:$AK$33,30,0)</f>
        <v>11.667160826177714</v>
      </c>
      <c r="Q72" s="7">
        <f>VLOOKUP($D72,'chemical demand hist forec prov'!$C$1:$AK$33,31,0)</f>
        <v>11.956826827150646</v>
      </c>
      <c r="R72" s="7">
        <f>VLOOKUP($D72,'chemical demand hist forec prov'!$C$1:$AK$33,32,0)</f>
        <v>12.253684499976716</v>
      </c>
      <c r="S72" s="7">
        <f>VLOOKUP($D72,'chemical demand hist forec prov'!$C$1:$AK$33,33,0)</f>
        <v>12.557912395621068</v>
      </c>
      <c r="T72" s="7">
        <f>VLOOKUP($D72,'chemical demand hist forec prov'!$C$1:$AK$33,34,0)</f>
        <v>12.869693498016284</v>
      </c>
      <c r="U72" s="7">
        <f>VLOOKUP($D72,'chemical demand hist forec prov'!$C$1:$AK$33,35,0)</f>
        <v>13.189215334121721</v>
      </c>
    </row>
    <row r="73" spans="1:21" x14ac:dyDescent="0.25">
      <c r="A73" t="s">
        <v>281</v>
      </c>
      <c r="B73" t="s">
        <v>282</v>
      </c>
      <c r="C73" t="s">
        <v>283</v>
      </c>
      <c r="D73" t="s">
        <v>43</v>
      </c>
      <c r="E73" s="5">
        <v>5.305757232653014E-2</v>
      </c>
      <c r="F73" s="7">
        <f>VLOOKUP($D73,'chemical demand hist forec prov'!$C$1:$AK$33,20,0)</f>
        <v>10.191341273569792</v>
      </c>
      <c r="G73" s="7">
        <f>VLOOKUP($D73,'chemical demand hist forec prov'!$C$1:$AK$33,21,0)</f>
        <v>11.077200312327161</v>
      </c>
      <c r="H73" s="7">
        <f>VLOOKUP($D73,'chemical demand hist forec prov'!$C$1:$AK$33,22,0)</f>
        <v>13.047652454307096</v>
      </c>
      <c r="I73" s="7">
        <f>VLOOKUP($D73,'chemical demand hist forec prov'!$C$1:$AK$33,23,0)</f>
        <v>9.7661963028452128</v>
      </c>
      <c r="J73" s="7">
        <f>VLOOKUP($D73,'chemical demand hist forec prov'!$C$1:$AK$33,24,0)</f>
        <v>10.860628247315454</v>
      </c>
      <c r="K73" s="7">
        <f>VLOOKUP($D73,'chemical demand hist forec prov'!$C$1:$AK$33,25,0)</f>
        <v>11.130270090718772</v>
      </c>
      <c r="L73" s="7">
        <f>VLOOKUP($D73,'chemical demand hist forec prov'!$C$1:$AK$33,26,0)</f>
        <v>11.406606456948786</v>
      </c>
      <c r="M73" s="7">
        <f>VLOOKUP($D73,'chemical demand hist forec prov'!$C$1:$AK$33,27,0)</f>
        <v>11.689803554021704</v>
      </c>
      <c r="N73" s="7">
        <f>VLOOKUP($D73,'chemical demand hist forec prov'!$C$1:$AK$33,28,0)</f>
        <v>11.980031716477058</v>
      </c>
      <c r="O73" s="7">
        <f>VLOOKUP($D73,'chemical demand hist forec prov'!$C$1:$AK$33,29,0)</f>
        <v>12.27746550782882</v>
      </c>
      <c r="P73" s="7">
        <f>VLOOKUP($D73,'chemical demand hist forec prov'!$C$1:$AK$33,30,0)</f>
        <v>12.582283825560109</v>
      </c>
      <c r="Q73" s="7">
        <f>VLOOKUP($D73,'chemical demand hist forec prov'!$C$1:$AK$33,31,0)</f>
        <v>12.894670008724642</v>
      </c>
      <c r="R73" s="7">
        <f>VLOOKUP($D73,'chemical demand hist forec prov'!$C$1:$AK$33,32,0)</f>
        <v>13.214811948219664</v>
      </c>
      <c r="S73" s="7">
        <f>VLOOKUP($D73,'chemical demand hist forec prov'!$C$1:$AK$33,33,0)</f>
        <v>13.542902199796677</v>
      </c>
      <c r="T73" s="7">
        <f>VLOOKUP($D73,'chemical demand hist forec prov'!$C$1:$AK$33,34,0)</f>
        <v>13.879138099877933</v>
      </c>
      <c r="U73" s="7">
        <f>VLOOKUP($D73,'chemical demand hist forec prov'!$C$1:$AK$33,35,0)</f>
        <v>14.223721884248361</v>
      </c>
    </row>
    <row r="74" spans="1:21" x14ac:dyDescent="0.25">
      <c r="A74" t="s">
        <v>284</v>
      </c>
      <c r="B74" t="s">
        <v>285</v>
      </c>
      <c r="C74" t="s">
        <v>286</v>
      </c>
      <c r="D74" t="s">
        <v>42</v>
      </c>
      <c r="E74" s="5">
        <v>0</v>
      </c>
      <c r="F74" s="7">
        <f>VLOOKUP($D74,'chemical demand hist forec prov'!$C$1:$AK$33,20,0)</f>
        <v>2.477114317862513</v>
      </c>
      <c r="G74" s="7">
        <f>VLOOKUP($D74,'chemical demand hist forec prov'!$C$1:$AK$33,21,0)</f>
        <v>2.2538915899404626</v>
      </c>
      <c r="H74" s="7">
        <f>VLOOKUP($D74,'chemical demand hist forec prov'!$C$1:$AK$33,22,0)</f>
        <v>2.716903311780877</v>
      </c>
      <c r="I74" s="7">
        <f>VLOOKUP($D74,'chemical demand hist forec prov'!$C$1:$AK$33,23,0)</f>
        <v>2.5386293226738559</v>
      </c>
      <c r="J74" s="7">
        <f>VLOOKUP($D74,'chemical demand hist forec prov'!$C$1:$AK$33,24,0)</f>
        <v>2.8231164392285057</v>
      </c>
      <c r="K74" s="7">
        <f>VLOOKUP($D74,'chemical demand hist forec prov'!$C$1:$AK$33,25,0)</f>
        <v>2.8932072575017442</v>
      </c>
      <c r="L74" s="7">
        <f>VLOOKUP($D74,'chemical demand hist forec prov'!$C$1:$AK$33,26,0)</f>
        <v>2.9650382529557562</v>
      </c>
      <c r="M74" s="7">
        <f>VLOOKUP($D74,'chemical demand hist forec prov'!$C$1:$AK$33,27,0)</f>
        <v>3.0386526297746994</v>
      </c>
      <c r="N74" s="7">
        <f>VLOOKUP($D74,'chemical demand hist forec prov'!$C$1:$AK$33,28,0)</f>
        <v>3.114094664793007</v>
      </c>
      <c r="O74" s="7">
        <f>VLOOKUP($D74,'chemical demand hist forec prov'!$C$1:$AK$33,29,0)</f>
        <v>3.1914097341265677</v>
      </c>
      <c r="P74" s="7">
        <f>VLOOKUP($D74,'chemical demand hist forec prov'!$C$1:$AK$33,30,0)</f>
        <v>3.2706443404650996</v>
      </c>
      <c r="Q74" s="7">
        <f>VLOOKUP($D74,'chemical demand hist forec prov'!$C$1:$AK$33,31,0)</f>
        <v>3.3518461410421176</v>
      </c>
      <c r="R74" s="7">
        <f>VLOOKUP($D74,'chemical demand hist forec prov'!$C$1:$AK$33,32,0)</f>
        <v>3.4350639762993271</v>
      </c>
      <c r="S74" s="7">
        <f>VLOOKUP($D74,'chemical demand hist forec prov'!$C$1:$AK$33,33,0)</f>
        <v>3.5203478992626818</v>
      </c>
      <c r="T74" s="7">
        <f>VLOOKUP($D74,'chemical demand hist forec prov'!$C$1:$AK$33,34,0)</f>
        <v>3.6077492056477722</v>
      </c>
      <c r="U74" s="7">
        <f>VLOOKUP($D74,'chemical demand hist forec prov'!$C$1:$AK$33,35,0)</f>
        <v>3.6973204647126594</v>
      </c>
    </row>
    <row r="75" spans="1:21" x14ac:dyDescent="0.25">
      <c r="A75" t="s">
        <v>287</v>
      </c>
      <c r="B75" t="s">
        <v>288</v>
      </c>
      <c r="C75" t="s">
        <v>289</v>
      </c>
      <c r="D75" t="s">
        <v>40</v>
      </c>
      <c r="E75" s="5">
        <v>0</v>
      </c>
      <c r="F75" s="7">
        <f>VLOOKUP($D75,'chemical demand hist forec prov'!$C$1:$AK$33,20,0)</f>
        <v>1.6221320401271846</v>
      </c>
      <c r="G75" s="7">
        <f>VLOOKUP($D75,'chemical demand hist forec prov'!$C$1:$AK$33,21,0)</f>
        <v>0.93653172398086992</v>
      </c>
      <c r="H75" s="7">
        <f>VLOOKUP($D75,'chemical demand hist forec prov'!$C$1:$AK$33,22,0)</f>
        <v>1.8787737292536399</v>
      </c>
      <c r="I75" s="7">
        <f>VLOOKUP($D75,'chemical demand hist forec prov'!$C$1:$AK$33,23,0)</f>
        <v>1.9609954747810305</v>
      </c>
      <c r="J75" s="7">
        <f>VLOOKUP($D75,'chemical demand hist forec prov'!$C$1:$AK$33,24,0)</f>
        <v>2.1807510504432459</v>
      </c>
      <c r="K75" s="7">
        <f>VLOOKUP($D75,'chemical demand hist forec prov'!$C$1:$AK$33,25,0)</f>
        <v>2.2348935659455678</v>
      </c>
      <c r="L75" s="7">
        <f>VLOOKUP($D75,'chemical demand hist forec prov'!$C$1:$AK$33,26,0)</f>
        <v>2.2903803027354712</v>
      </c>
      <c r="M75" s="7">
        <f>VLOOKUP($D75,'chemical demand hist forec prov'!$C$1:$AK$33,27,0)</f>
        <v>2.3472446344169184</v>
      </c>
      <c r="N75" s="7">
        <f>VLOOKUP($D75,'chemical demand hist forec prov'!$C$1:$AK$33,28,0)</f>
        <v>2.405520763175784</v>
      </c>
      <c r="O75" s="7">
        <f>VLOOKUP($D75,'chemical demand hist forec prov'!$C$1:$AK$33,29,0)</f>
        <v>2.4652437403514367</v>
      </c>
      <c r="P75" s="7">
        <f>VLOOKUP($D75,'chemical demand hist forec prov'!$C$1:$AK$33,30,0)</f>
        <v>2.5264494875190713</v>
      </c>
      <c r="Q75" s="7">
        <f>VLOOKUP($D75,'chemical demand hist forec prov'!$C$1:$AK$33,31,0)</f>
        <v>2.589174818095449</v>
      </c>
      <c r="R75" s="7">
        <f>VLOOKUP($D75,'chemical demand hist forec prov'!$C$1:$AK$33,32,0)</f>
        <v>2.6534574594810683</v>
      </c>
      <c r="S75" s="7">
        <f>VLOOKUP($D75,'chemical demand hist forec prov'!$C$1:$AK$33,33,0)</f>
        <v>2.7193360757520577</v>
      </c>
      <c r="T75" s="7">
        <f>VLOOKUP($D75,'chemical demand hist forec prov'!$C$1:$AK$33,34,0)</f>
        <v>2.7868502909154551</v>
      </c>
      <c r="U75" s="7">
        <f>VLOOKUP($D75,'chemical demand hist forec prov'!$C$1:$AK$33,35,0)</f>
        <v>2.8560407127418594</v>
      </c>
    </row>
    <row r="76" spans="1:21" x14ac:dyDescent="0.25">
      <c r="A76" t="s">
        <v>290</v>
      </c>
      <c r="B76" t="s">
        <v>291</v>
      </c>
      <c r="C76" t="s">
        <v>292</v>
      </c>
      <c r="D76" t="s">
        <v>65</v>
      </c>
      <c r="E76" s="5">
        <v>0</v>
      </c>
      <c r="F76" s="7">
        <f>VLOOKUP($D76,'chemical demand hist forec prov'!$C$1:$AK$33,20,0)</f>
        <v>7.9132348620936144</v>
      </c>
      <c r="G76" s="7">
        <f>VLOOKUP($D76,'chemical demand hist forec prov'!$C$1:$AK$33,21,0)</f>
        <v>7.7366580212772869</v>
      </c>
      <c r="H76" s="7">
        <f>VLOOKUP($D76,'chemical demand hist forec prov'!$C$1:$AK$33,22,0)</f>
        <v>9.5668080637155057</v>
      </c>
      <c r="I76" s="7">
        <f>VLOOKUP($D76,'chemical demand hist forec prov'!$C$1:$AK$33,23,0)</f>
        <v>9.0558903697473205</v>
      </c>
      <c r="J76" s="7">
        <f>VLOOKUP($D76,'chemical demand hist forec prov'!$C$1:$AK$33,24,0)</f>
        <v>10.070723104922269</v>
      </c>
      <c r="K76" s="7">
        <f>VLOOKUP($D76,'chemical demand hist forec prov'!$C$1:$AK$33,25,0)</f>
        <v>10.320753607815767</v>
      </c>
      <c r="L76" s="7">
        <f>VLOOKUP($D76,'chemical demand hist forec prov'!$C$1:$AK$33,26,0)</f>
        <v>10.576991733709708</v>
      </c>
      <c r="M76" s="7">
        <f>VLOOKUP($D76,'chemical demand hist forec prov'!$C$1:$AK$33,27,0)</f>
        <v>10.839591602132984</v>
      </c>
      <c r="N76" s="7">
        <f>VLOOKUP($D76,'chemical demand hist forec prov'!$C$1:$AK$33,28,0)</f>
        <v>11.108711159011355</v>
      </c>
      <c r="O76" s="7">
        <f>VLOOKUP($D76,'chemical demand hist forec prov'!$C$1:$AK$33,29,0)</f>
        <v>11.384512271667175</v>
      </c>
      <c r="P76" s="7">
        <f>VLOOKUP($D76,'chemical demand hist forec prov'!$C$1:$AK$33,30,0)</f>
        <v>11.667160826177714</v>
      </c>
      <c r="Q76" s="7">
        <f>VLOOKUP($D76,'chemical demand hist forec prov'!$C$1:$AK$33,31,0)</f>
        <v>11.956826827150646</v>
      </c>
      <c r="R76" s="7">
        <f>VLOOKUP($D76,'chemical demand hist forec prov'!$C$1:$AK$33,32,0)</f>
        <v>12.253684499976716</v>
      </c>
      <c r="S76" s="7">
        <f>VLOOKUP($D76,'chemical demand hist forec prov'!$C$1:$AK$33,33,0)</f>
        <v>12.557912395621068</v>
      </c>
      <c r="T76" s="7">
        <f>VLOOKUP($D76,'chemical demand hist forec prov'!$C$1:$AK$33,34,0)</f>
        <v>12.869693498016284</v>
      </c>
      <c r="U76" s="7">
        <f>VLOOKUP($D76,'chemical demand hist forec prov'!$C$1:$AK$33,35,0)</f>
        <v>13.189215334121721</v>
      </c>
    </row>
    <row r="77" spans="1:21" x14ac:dyDescent="0.25">
      <c r="A77" t="s">
        <v>293</v>
      </c>
      <c r="B77" t="s">
        <v>294</v>
      </c>
      <c r="C77" t="s">
        <v>295</v>
      </c>
      <c r="D77" t="s">
        <v>39</v>
      </c>
      <c r="E77" s="5">
        <v>0.28113744684780906</v>
      </c>
      <c r="F77" s="7">
        <f>VLOOKUP($D77,'chemical demand hist forec prov'!$C$1:$AK$33,20,0)</f>
        <v>3.0705772593724587</v>
      </c>
      <c r="G77" s="7">
        <f>VLOOKUP($D77,'chemical demand hist forec prov'!$C$1:$AK$33,21,0)</f>
        <v>2.6779118586719584</v>
      </c>
      <c r="H77" s="7">
        <f>VLOOKUP($D77,'chemical demand hist forec prov'!$C$1:$AK$33,22,0)</f>
        <v>2.7890867208023624</v>
      </c>
      <c r="I77" s="7">
        <f>VLOOKUP($D77,'chemical demand hist forec prov'!$C$1:$AK$33,23,0)</f>
        <v>1.8640427971311748</v>
      </c>
      <c r="J77" s="7">
        <f>VLOOKUP($D77,'chemical demand hist forec prov'!$C$1:$AK$33,24,0)</f>
        <v>2.072933538191303</v>
      </c>
      <c r="K77" s="7">
        <f>VLOOKUP($D77,'chemical demand hist forec prov'!$C$1:$AK$33,25,0)</f>
        <v>2.1243992184228886</v>
      </c>
      <c r="L77" s="7">
        <f>VLOOKUP($D77,'chemical demand hist forec prov'!$C$1:$AK$33,26,0)</f>
        <v>2.1771426609140452</v>
      </c>
      <c r="M77" s="7">
        <f>VLOOKUP($D77,'chemical demand hist forec prov'!$C$1:$AK$33,27,0)</f>
        <v>2.231195589259694</v>
      </c>
      <c r="N77" s="7">
        <f>VLOOKUP($D77,'chemical demand hist forec prov'!$C$1:$AK$33,28,0)</f>
        <v>2.2865905146711261</v>
      </c>
      <c r="O77" s="7">
        <f>VLOOKUP($D77,'chemical demand hist forec prov'!$C$1:$AK$33,29,0)</f>
        <v>2.3433607555305231</v>
      </c>
      <c r="P77" s="7">
        <f>VLOOKUP($D77,'chemical demand hist forec prov'!$C$1:$AK$33,30,0)</f>
        <v>2.4015404574309565</v>
      </c>
      <c r="Q77" s="7">
        <f>VLOOKUP($D77,'chemical demand hist forec prov'!$C$1:$AK$33,31,0)</f>
        <v>2.4611646137139407</v>
      </c>
      <c r="R77" s="7">
        <f>VLOOKUP($D77,'chemical demand hist forec prov'!$C$1:$AK$33,32,0)</f>
        <v>2.5222690865168729</v>
      </c>
      <c r="S77" s="7">
        <f>VLOOKUP($D77,'chemical demand hist forec prov'!$C$1:$AK$33,33,0)</f>
        <v>2.5848906283430302</v>
      </c>
      <c r="T77" s="7">
        <f>VLOOKUP($D77,'chemical demand hist forec prov'!$C$1:$AK$33,34,0)</f>
        <v>2.649066904167098</v>
      </c>
      <c r="U77" s="7">
        <f>VLOOKUP($D77,'chemical demand hist forec prov'!$C$1:$AK$33,35,0)</f>
        <v>2.7148365140895163</v>
      </c>
    </row>
    <row r="78" spans="1:21" x14ac:dyDescent="0.25">
      <c r="A78" t="s">
        <v>296</v>
      </c>
      <c r="B78" t="s">
        <v>297</v>
      </c>
      <c r="C78" t="s">
        <v>298</v>
      </c>
      <c r="D78" t="s">
        <v>39</v>
      </c>
      <c r="E78" s="5">
        <v>3.0837305108633244E-2</v>
      </c>
      <c r="F78" s="7">
        <f>VLOOKUP($D78,'chemical demand hist forec prov'!$C$1:$AK$33,20,0)</f>
        <v>3.0705772593724587</v>
      </c>
      <c r="G78" s="7">
        <f>VLOOKUP($D78,'chemical demand hist forec prov'!$C$1:$AK$33,21,0)</f>
        <v>2.6779118586719584</v>
      </c>
      <c r="H78" s="7">
        <f>VLOOKUP($D78,'chemical demand hist forec prov'!$C$1:$AK$33,22,0)</f>
        <v>2.7890867208023624</v>
      </c>
      <c r="I78" s="7">
        <f>VLOOKUP($D78,'chemical demand hist forec prov'!$C$1:$AK$33,23,0)</f>
        <v>1.8640427971311748</v>
      </c>
      <c r="J78" s="7">
        <f>VLOOKUP($D78,'chemical demand hist forec prov'!$C$1:$AK$33,24,0)</f>
        <v>2.072933538191303</v>
      </c>
      <c r="K78" s="7">
        <f>VLOOKUP($D78,'chemical demand hist forec prov'!$C$1:$AK$33,25,0)</f>
        <v>2.1243992184228886</v>
      </c>
      <c r="L78" s="7">
        <f>VLOOKUP($D78,'chemical demand hist forec prov'!$C$1:$AK$33,26,0)</f>
        <v>2.1771426609140452</v>
      </c>
      <c r="M78" s="7">
        <f>VLOOKUP($D78,'chemical demand hist forec prov'!$C$1:$AK$33,27,0)</f>
        <v>2.231195589259694</v>
      </c>
      <c r="N78" s="7">
        <f>VLOOKUP($D78,'chemical demand hist forec prov'!$C$1:$AK$33,28,0)</f>
        <v>2.2865905146711261</v>
      </c>
      <c r="O78" s="7">
        <f>VLOOKUP($D78,'chemical demand hist forec prov'!$C$1:$AK$33,29,0)</f>
        <v>2.3433607555305231</v>
      </c>
      <c r="P78" s="7">
        <f>VLOOKUP($D78,'chemical demand hist forec prov'!$C$1:$AK$33,30,0)</f>
        <v>2.4015404574309565</v>
      </c>
      <c r="Q78" s="7">
        <f>VLOOKUP($D78,'chemical demand hist forec prov'!$C$1:$AK$33,31,0)</f>
        <v>2.4611646137139407</v>
      </c>
      <c r="R78" s="7">
        <f>VLOOKUP($D78,'chemical demand hist forec prov'!$C$1:$AK$33,32,0)</f>
        <v>2.5222690865168729</v>
      </c>
      <c r="S78" s="7">
        <f>VLOOKUP($D78,'chemical demand hist forec prov'!$C$1:$AK$33,33,0)</f>
        <v>2.5848906283430302</v>
      </c>
      <c r="T78" s="7">
        <f>VLOOKUP($D78,'chemical demand hist forec prov'!$C$1:$AK$33,34,0)</f>
        <v>2.649066904167098</v>
      </c>
      <c r="U78" s="7">
        <f>VLOOKUP($D78,'chemical demand hist forec prov'!$C$1:$AK$33,35,0)</f>
        <v>2.7148365140895163</v>
      </c>
    </row>
    <row r="79" spans="1:21" x14ac:dyDescent="0.25">
      <c r="A79" t="s">
        <v>299</v>
      </c>
      <c r="B79" t="s">
        <v>300</v>
      </c>
      <c r="C79" t="s">
        <v>301</v>
      </c>
      <c r="D79" t="s">
        <v>48</v>
      </c>
      <c r="E79" s="5">
        <v>0</v>
      </c>
      <c r="F79" s="7">
        <f>VLOOKUP($D79,'chemical demand hist forec prov'!$C$1:$AK$33,20,0)</f>
        <v>16.0634592588302</v>
      </c>
      <c r="G79" s="7">
        <f>VLOOKUP($D79,'chemical demand hist forec prov'!$C$1:$AK$33,21,0)</f>
        <v>15.717193538731816</v>
      </c>
      <c r="H79" s="7">
        <f>VLOOKUP($D79,'chemical demand hist forec prov'!$C$1:$AK$33,22,0)</f>
        <v>16.19464857817432</v>
      </c>
      <c r="I79" s="7">
        <f>VLOOKUP($D79,'chemical demand hist forec prov'!$C$1:$AK$33,23,0)</f>
        <v>13.829023773624959</v>
      </c>
      <c r="J79" s="7">
        <f>VLOOKUP($D79,'chemical demand hist forec prov'!$C$1:$AK$33,24,0)</f>
        <v>15.378749471262662</v>
      </c>
      <c r="K79" s="7">
        <f>VLOOKUP($D79,'chemical demand hist forec prov'!$C$1:$AK$33,25,0)</f>
        <v>15.760564801116532</v>
      </c>
      <c r="L79" s="7">
        <f>VLOOKUP($D79,'chemical demand hist forec prov'!$C$1:$AK$33,26,0)</f>
        <v>16.151859636855061</v>
      </c>
      <c r="M79" s="7">
        <f>VLOOKUP($D79,'chemical demand hist forec prov'!$C$1:$AK$33,27,0)</f>
        <v>16.552869330557613</v>
      </c>
      <c r="N79" s="7">
        <f>VLOOKUP($D79,'chemical demand hist forec prov'!$C$1:$AK$33,28,0)</f>
        <v>16.963835077498548</v>
      </c>
      <c r="O79" s="7">
        <f>VLOOKUP($D79,'chemical demand hist forec prov'!$C$1:$AK$33,29,0)</f>
        <v>17.385004061218915</v>
      </c>
      <c r="P79" s="7">
        <f>VLOOKUP($D79,'chemical demand hist forec prov'!$C$1:$AK$33,30,0)</f>
        <v>17.816629602199932</v>
      </c>
      <c r="Q79" s="7">
        <f>VLOOKUP($D79,'chemical demand hist forec prov'!$C$1:$AK$33,31,0)</f>
        <v>18.258971310227626</v>
      </c>
      <c r="R79" s="7">
        <f>VLOOKUP($D79,'chemical demand hist forec prov'!$C$1:$AK$33,32,0)</f>
        <v>18.712295240540314</v>
      </c>
      <c r="S79" s="7">
        <f>VLOOKUP($D79,'chemical demand hist forec prov'!$C$1:$AK$33,33,0)</f>
        <v>19.176874053852856</v>
      </c>
      <c r="T79" s="7">
        <f>VLOOKUP($D79,'chemical demand hist forec prov'!$C$1:$AK$33,34,0)</f>
        <v>19.652987180353826</v>
      </c>
      <c r="U79" s="7">
        <f>VLOOKUP($D79,'chemical demand hist forec prov'!$C$1:$AK$33,35,0)</f>
        <v>20.140920987774429</v>
      </c>
    </row>
    <row r="80" spans="1:21" x14ac:dyDescent="0.25">
      <c r="A80" t="s">
        <v>302</v>
      </c>
      <c r="B80" t="s">
        <v>303</v>
      </c>
      <c r="C80" t="s">
        <v>304</v>
      </c>
      <c r="D80" t="s">
        <v>48</v>
      </c>
      <c r="E80" s="5">
        <v>0</v>
      </c>
      <c r="F80" s="7">
        <f>VLOOKUP($D80,'chemical demand hist forec prov'!$C$1:$AK$33,20,0)</f>
        <v>16.0634592588302</v>
      </c>
      <c r="G80" s="7">
        <f>VLOOKUP($D80,'chemical demand hist forec prov'!$C$1:$AK$33,21,0)</f>
        <v>15.717193538731816</v>
      </c>
      <c r="H80" s="7">
        <f>VLOOKUP($D80,'chemical demand hist forec prov'!$C$1:$AK$33,22,0)</f>
        <v>16.19464857817432</v>
      </c>
      <c r="I80" s="7">
        <f>VLOOKUP($D80,'chemical demand hist forec prov'!$C$1:$AK$33,23,0)</f>
        <v>13.829023773624959</v>
      </c>
      <c r="J80" s="7">
        <f>VLOOKUP($D80,'chemical demand hist forec prov'!$C$1:$AK$33,24,0)</f>
        <v>15.378749471262662</v>
      </c>
      <c r="K80" s="7">
        <f>VLOOKUP($D80,'chemical demand hist forec prov'!$C$1:$AK$33,25,0)</f>
        <v>15.760564801116532</v>
      </c>
      <c r="L80" s="7">
        <f>VLOOKUP($D80,'chemical demand hist forec prov'!$C$1:$AK$33,26,0)</f>
        <v>16.151859636855061</v>
      </c>
      <c r="M80" s="7">
        <f>VLOOKUP($D80,'chemical demand hist forec prov'!$C$1:$AK$33,27,0)</f>
        <v>16.552869330557613</v>
      </c>
      <c r="N80" s="7">
        <f>VLOOKUP($D80,'chemical demand hist forec prov'!$C$1:$AK$33,28,0)</f>
        <v>16.963835077498548</v>
      </c>
      <c r="O80" s="7">
        <f>VLOOKUP($D80,'chemical demand hist forec prov'!$C$1:$AK$33,29,0)</f>
        <v>17.385004061218915</v>
      </c>
      <c r="P80" s="7">
        <f>VLOOKUP($D80,'chemical demand hist forec prov'!$C$1:$AK$33,30,0)</f>
        <v>17.816629602199932</v>
      </c>
      <c r="Q80" s="7">
        <f>VLOOKUP($D80,'chemical demand hist forec prov'!$C$1:$AK$33,31,0)</f>
        <v>18.258971310227626</v>
      </c>
      <c r="R80" s="7">
        <f>VLOOKUP($D80,'chemical demand hist forec prov'!$C$1:$AK$33,32,0)</f>
        <v>18.712295240540314</v>
      </c>
      <c r="S80" s="7">
        <f>VLOOKUP($D80,'chemical demand hist forec prov'!$C$1:$AK$33,33,0)</f>
        <v>19.176874053852856</v>
      </c>
      <c r="T80" s="7">
        <f>VLOOKUP($D80,'chemical demand hist forec prov'!$C$1:$AK$33,34,0)</f>
        <v>19.652987180353826</v>
      </c>
      <c r="U80" s="7">
        <f>VLOOKUP($D80,'chemical demand hist forec prov'!$C$1:$AK$33,35,0)</f>
        <v>20.140920987774429</v>
      </c>
    </row>
    <row r="81" spans="1:21" x14ac:dyDescent="0.25">
      <c r="A81" t="s">
        <v>305</v>
      </c>
      <c r="B81" t="s">
        <v>306</v>
      </c>
      <c r="C81" t="s">
        <v>307</v>
      </c>
      <c r="D81" t="s">
        <v>41</v>
      </c>
      <c r="E81" s="5">
        <v>0</v>
      </c>
      <c r="F81" s="7">
        <f>VLOOKUP($D81,'chemical demand hist forec prov'!$C$1:$AK$33,20,0)</f>
        <v>10.176306879051541</v>
      </c>
      <c r="G81" s="7">
        <f>VLOOKUP($D81,'chemical demand hist forec prov'!$C$1:$AK$33,21,0)</f>
        <v>11.924714116537071</v>
      </c>
      <c r="H81" s="7">
        <f>VLOOKUP($D81,'chemical demand hist forec prov'!$C$1:$AK$33,22,0)</f>
        <v>14.434175435928111</v>
      </c>
      <c r="I81" s="7">
        <f>VLOOKUP($D81,'chemical demand hist forec prov'!$C$1:$AK$33,23,0)</f>
        <v>13.000333518344085</v>
      </c>
      <c r="J81" s="7">
        <f>VLOOKUP($D81,'chemical demand hist forec prov'!$C$1:$AK$33,24,0)</f>
        <v>14.457193471803947</v>
      </c>
      <c r="K81" s="7">
        <f>VLOOKUP($D81,'chemical demand hist forec prov'!$C$1:$AK$33,25,0)</f>
        <v>14.816128904396365</v>
      </c>
      <c r="L81" s="7">
        <f>VLOOKUP($D81,'chemical demand hist forec prov'!$C$1:$AK$33,26,0)</f>
        <v>15.183975793076135</v>
      </c>
      <c r="M81" s="7">
        <f>VLOOKUP($D81,'chemical demand hist forec prov'!$C$1:$AK$33,27,0)</f>
        <v>15.560955386687437</v>
      </c>
      <c r="N81" s="7">
        <f>VLOOKUP($D81,'chemical demand hist forec prov'!$C$1:$AK$33,28,0)</f>
        <v>15.947294427121893</v>
      </c>
      <c r="O81" s="7">
        <f>VLOOKUP($D81,'chemical demand hist forec prov'!$C$1:$AK$33,29,0)</f>
        <v>16.343225285696995</v>
      </c>
      <c r="P81" s="7">
        <f>VLOOKUP($D81,'chemical demand hist forec prov'!$C$1:$AK$33,30,0)</f>
        <v>16.748986102920469</v>
      </c>
      <c r="Q81" s="7">
        <f>VLOOKUP($D81,'chemical demand hist forec prov'!$C$1:$AK$33,31,0)</f>
        <v>17.164820931724631</v>
      </c>
      <c r="R81" s="7">
        <f>VLOOKUP($D81,'chemical demand hist forec prov'!$C$1:$AK$33,32,0)</f>
        <v>17.590979884256878</v>
      </c>
      <c r="S81" s="7">
        <f>VLOOKUP($D81,'chemical demand hist forec prov'!$C$1:$AK$33,33,0)</f>
        <v>18.027719282314642</v>
      </c>
      <c r="T81" s="7">
        <f>VLOOKUP($D81,'chemical demand hist forec prov'!$C$1:$AK$33,34,0)</f>
        <v>18.475301811515237</v>
      </c>
      <c r="U81" s="7">
        <f>VLOOKUP($D81,'chemical demand hist forec prov'!$C$1:$AK$33,35,0)</f>
        <v>18.933996679293351</v>
      </c>
    </row>
    <row r="82" spans="1:21" x14ac:dyDescent="0.25">
      <c r="A82" t="s">
        <v>308</v>
      </c>
      <c r="B82" t="s">
        <v>309</v>
      </c>
      <c r="C82" t="s">
        <v>310</v>
      </c>
      <c r="D82" t="s">
        <v>52</v>
      </c>
      <c r="E82" s="5">
        <v>0.1320967652694939</v>
      </c>
      <c r="F82" s="7">
        <f>VLOOKUP($D82,'chemical demand hist forec prov'!$C$1:$AK$33,20,0)</f>
        <v>1.1200623916097707</v>
      </c>
      <c r="G82" s="7">
        <f>VLOOKUP($D82,'chemical demand hist forec prov'!$C$1:$AK$33,21,0)</f>
        <v>2.2944500504278227</v>
      </c>
      <c r="H82" s="7">
        <f>VLOOKUP($D82,'chemical demand hist forec prov'!$C$1:$AK$33,22,0)</f>
        <v>3.1174209771153643</v>
      </c>
      <c r="I82" s="7">
        <f>VLOOKUP($D82,'chemical demand hist forec prov'!$C$1:$AK$33,23,0)</f>
        <v>2.9897144123710793</v>
      </c>
      <c r="J82" s="7">
        <f>VLOOKUP($D82,'chemical demand hist forec prov'!$C$1:$AK$33,24,0)</f>
        <v>3.3247516014954392</v>
      </c>
      <c r="K82" s="7">
        <f>VLOOKUP($D82,'chemical demand hist forec prov'!$C$1:$AK$33,25,0)</f>
        <v>3.4072967480809471</v>
      </c>
      <c r="L82" s="7">
        <f>VLOOKUP($D82,'chemical demand hist forec prov'!$C$1:$AK$33,26,0)</f>
        <v>3.4918912812196519</v>
      </c>
      <c r="M82" s="7">
        <f>VLOOKUP($D82,'chemical demand hist forec prov'!$C$1:$AK$33,27,0)</f>
        <v>3.5785860819798909</v>
      </c>
      <c r="N82" s="7">
        <f>VLOOKUP($D82,'chemical demand hist forec prov'!$C$1:$AK$33,28,0)</f>
        <v>3.6674332946778336</v>
      </c>
      <c r="O82" s="7">
        <f>VLOOKUP($D82,'chemical demand hist forec prov'!$C$1:$AK$33,29,0)</f>
        <v>3.7584863582407144</v>
      </c>
      <c r="P82" s="7">
        <f>VLOOKUP($D82,'chemical demand hist forec prov'!$C$1:$AK$33,30,0)</f>
        <v>3.8518000383487458</v>
      </c>
      <c r="Q82" s="7">
        <f>VLOOKUP($D82,'chemical demand hist forec prov'!$C$1:$AK$33,31,0)</f>
        <v>3.9474304603750276</v>
      </c>
      <c r="R82" s="7">
        <f>VLOOKUP($D82,'chemical demand hist forec prov'!$C$1:$AK$33,32,0)</f>
        <v>4.0454351431432674</v>
      </c>
      <c r="S82" s="7">
        <f>VLOOKUP($D82,'chemical demand hist forec prov'!$C$1:$AK$33,33,0)</f>
        <v>4.1458730335236273</v>
      </c>
      <c r="T82" s="7">
        <f>VLOOKUP($D82,'chemical demand hist forec prov'!$C$1:$AK$33,34,0)</f>
        <v>4.2488045418874965</v>
      </c>
      <c r="U82" s="7">
        <f>VLOOKUP($D82,'chemical demand hist forec prov'!$C$1:$AK$33,35,0)</f>
        <v>4.3542915784425062</v>
      </c>
    </row>
    <row r="83" spans="1:21" x14ac:dyDescent="0.25">
      <c r="A83" t="s">
        <v>311</v>
      </c>
      <c r="B83" t="s">
        <v>312</v>
      </c>
      <c r="C83" t="s">
        <v>313</v>
      </c>
      <c r="D83" t="s">
        <v>63</v>
      </c>
      <c r="E83" s="5">
        <v>0.1820267974800738</v>
      </c>
      <c r="F83" s="7">
        <f>VLOOKUP($D83,'chemical demand hist forec prov'!$C$1:$AK$33,20,0)</f>
        <v>0</v>
      </c>
      <c r="G83" s="7">
        <f>VLOOKUP($D83,'chemical demand hist forec prov'!$C$1:$AK$33,21,0)</f>
        <v>0</v>
      </c>
      <c r="H83" s="7">
        <f>VLOOKUP($D83,'chemical demand hist forec prov'!$C$1:$AK$33,22,0)</f>
        <v>0</v>
      </c>
      <c r="I83" s="7">
        <f>VLOOKUP($D83,'chemical demand hist forec prov'!$C$1:$AK$33,23,0)</f>
        <v>0</v>
      </c>
      <c r="J83" s="7">
        <f>VLOOKUP($D83,'chemical demand hist forec prov'!$C$1:$AK$33,24,0)</f>
        <v>0</v>
      </c>
      <c r="K83" s="7">
        <f>VLOOKUP($D83,'chemical demand hist forec prov'!$C$1:$AK$33,25,0)</f>
        <v>0</v>
      </c>
      <c r="L83" s="7">
        <f>VLOOKUP($D83,'chemical demand hist forec prov'!$C$1:$AK$33,26,0)</f>
        <v>0</v>
      </c>
      <c r="M83" s="7">
        <f>VLOOKUP($D83,'chemical demand hist forec prov'!$C$1:$AK$33,27,0)</f>
        <v>0</v>
      </c>
      <c r="N83" s="7">
        <f>VLOOKUP($D83,'chemical demand hist forec prov'!$C$1:$AK$33,28,0)</f>
        <v>0</v>
      </c>
      <c r="O83" s="7">
        <f>VLOOKUP($D83,'chemical demand hist forec prov'!$C$1:$AK$33,29,0)</f>
        <v>0</v>
      </c>
      <c r="P83" s="7">
        <f>VLOOKUP($D83,'chemical demand hist forec prov'!$C$1:$AK$33,30,0)</f>
        <v>0</v>
      </c>
      <c r="Q83" s="7">
        <f>VLOOKUP($D83,'chemical demand hist forec prov'!$C$1:$AK$33,31,0)</f>
        <v>0</v>
      </c>
      <c r="R83" s="7">
        <f>VLOOKUP($D83,'chemical demand hist forec prov'!$C$1:$AK$33,32,0)</f>
        <v>0</v>
      </c>
      <c r="S83" s="7">
        <f>VLOOKUP($D83,'chemical demand hist forec prov'!$C$1:$AK$33,33,0)</f>
        <v>0</v>
      </c>
      <c r="T83" s="7">
        <f>VLOOKUP($D83,'chemical demand hist forec prov'!$C$1:$AK$33,34,0)</f>
        <v>0</v>
      </c>
      <c r="U83" s="7">
        <f>VLOOKUP($D83,'chemical demand hist forec prov'!$C$1:$AK$33,35,0)</f>
        <v>0</v>
      </c>
    </row>
    <row r="84" spans="1:21" x14ac:dyDescent="0.25">
      <c r="A84" t="s">
        <v>314</v>
      </c>
      <c r="B84" t="s">
        <v>315</v>
      </c>
      <c r="C84" t="s">
        <v>316</v>
      </c>
      <c r="D84" t="s">
        <v>39</v>
      </c>
      <c r="E84" s="5">
        <v>0</v>
      </c>
      <c r="F84" s="7">
        <f>VLOOKUP($D84,'chemical demand hist forec prov'!$C$1:$AK$33,20,0)</f>
        <v>3.0705772593724587</v>
      </c>
      <c r="G84" s="7">
        <f>VLOOKUP($D84,'chemical demand hist forec prov'!$C$1:$AK$33,21,0)</f>
        <v>2.6779118586719584</v>
      </c>
      <c r="H84" s="7">
        <f>VLOOKUP($D84,'chemical demand hist forec prov'!$C$1:$AK$33,22,0)</f>
        <v>2.7890867208023624</v>
      </c>
      <c r="I84" s="7">
        <f>VLOOKUP($D84,'chemical demand hist forec prov'!$C$1:$AK$33,23,0)</f>
        <v>1.8640427971311748</v>
      </c>
      <c r="J84" s="7">
        <f>VLOOKUP($D84,'chemical demand hist forec prov'!$C$1:$AK$33,24,0)</f>
        <v>2.072933538191303</v>
      </c>
      <c r="K84" s="7">
        <f>VLOOKUP($D84,'chemical demand hist forec prov'!$C$1:$AK$33,25,0)</f>
        <v>2.1243992184228886</v>
      </c>
      <c r="L84" s="7">
        <f>VLOOKUP($D84,'chemical demand hist forec prov'!$C$1:$AK$33,26,0)</f>
        <v>2.1771426609140452</v>
      </c>
      <c r="M84" s="7">
        <f>VLOOKUP($D84,'chemical demand hist forec prov'!$C$1:$AK$33,27,0)</f>
        <v>2.231195589259694</v>
      </c>
      <c r="N84" s="7">
        <f>VLOOKUP($D84,'chemical demand hist forec prov'!$C$1:$AK$33,28,0)</f>
        <v>2.2865905146711261</v>
      </c>
      <c r="O84" s="7">
        <f>VLOOKUP($D84,'chemical demand hist forec prov'!$C$1:$AK$33,29,0)</f>
        <v>2.3433607555305231</v>
      </c>
      <c r="P84" s="7">
        <f>VLOOKUP($D84,'chemical demand hist forec prov'!$C$1:$AK$33,30,0)</f>
        <v>2.4015404574309565</v>
      </c>
      <c r="Q84" s="7">
        <f>VLOOKUP($D84,'chemical demand hist forec prov'!$C$1:$AK$33,31,0)</f>
        <v>2.4611646137139407</v>
      </c>
      <c r="R84" s="7">
        <f>VLOOKUP($D84,'chemical demand hist forec prov'!$C$1:$AK$33,32,0)</f>
        <v>2.5222690865168729</v>
      </c>
      <c r="S84" s="7">
        <f>VLOOKUP($D84,'chemical demand hist forec prov'!$C$1:$AK$33,33,0)</f>
        <v>2.5848906283430302</v>
      </c>
      <c r="T84" s="7">
        <f>VLOOKUP($D84,'chemical demand hist forec prov'!$C$1:$AK$33,34,0)</f>
        <v>2.649066904167098</v>
      </c>
      <c r="U84" s="7">
        <f>VLOOKUP($D84,'chemical demand hist forec prov'!$C$1:$AK$33,35,0)</f>
        <v>2.7148365140895163</v>
      </c>
    </row>
    <row r="85" spans="1:21" x14ac:dyDescent="0.25">
      <c r="A85" t="s">
        <v>317</v>
      </c>
      <c r="B85" t="s">
        <v>318</v>
      </c>
      <c r="C85" t="s">
        <v>319</v>
      </c>
      <c r="D85" t="s">
        <v>38</v>
      </c>
      <c r="E85" s="5">
        <v>7.6925780160060159E-2</v>
      </c>
      <c r="F85" s="7">
        <f>VLOOKUP($D85,'chemical demand hist forec prov'!$C$1:$AK$33,20,0)</f>
        <v>15.998178335264107</v>
      </c>
      <c r="G85" s="7">
        <f>VLOOKUP($D85,'chemical demand hist forec prov'!$C$1:$AK$33,21,0)</f>
        <v>18.794895936493479</v>
      </c>
      <c r="H85" s="7">
        <f>VLOOKUP($D85,'chemical demand hist forec prov'!$C$1:$AK$33,22,0)</f>
        <v>21.78585513529681</v>
      </c>
      <c r="I85" s="7">
        <f>VLOOKUP($D85,'chemical demand hist forec prov'!$C$1:$AK$33,23,0)</f>
        <v>22.073573314618223</v>
      </c>
      <c r="J85" s="7">
        <f>VLOOKUP($D85,'chemical demand hist forec prov'!$C$1:$AK$33,24,0)</f>
        <v>24.54721023681341</v>
      </c>
      <c r="K85" s="7">
        <f>VLOOKUP($D85,'chemical demand hist forec prov'!$C$1:$AK$33,25,0)</f>
        <v>25.15665518492672</v>
      </c>
      <c r="L85" s="7">
        <f>VLOOKUP($D85,'chemical demand hist forec prov'!$C$1:$AK$33,26,0)</f>
        <v>25.781231104795996</v>
      </c>
      <c r="M85" s="7">
        <f>VLOOKUP($D85,'chemical demand hist forec prov'!$C$1:$AK$33,27,0)</f>
        <v>26.421313660059084</v>
      </c>
      <c r="N85" s="7">
        <f>VLOOKUP($D85,'chemical demand hist forec prov'!$C$1:$AK$33,28,0)</f>
        <v>27.077287841128822</v>
      </c>
      <c r="O85" s="7">
        <f>VLOOKUP($D85,'chemical demand hist forec prov'!$C$1:$AK$33,29,0)</f>
        <v>27.749548196753182</v>
      </c>
      <c r="P85" s="7">
        <f>VLOOKUP($D85,'chemical demand hist forec prov'!$C$1:$AK$33,30,0)</f>
        <v>28.438499071324479</v>
      </c>
      <c r="Q85" s="7">
        <f>VLOOKUP($D85,'chemical demand hist forec prov'!$C$1:$AK$33,31,0)</f>
        <v>29.144554848080389</v>
      </c>
      <c r="R85" s="7">
        <f>VLOOKUP($D85,'chemical demand hist forec prov'!$C$1:$AK$33,32,0)</f>
        <v>29.868140198342974</v>
      </c>
      <c r="S85" s="7">
        <f>VLOOKUP($D85,'chemical demand hist forec prov'!$C$1:$AK$33,33,0)</f>
        <v>30.60969033694575</v>
      </c>
      <c r="T85" s="7">
        <f>VLOOKUP($D85,'chemical demand hist forec prov'!$C$1:$AK$33,34,0)</f>
        <v>31.369651284002284</v>
      </c>
      <c r="U85" s="7">
        <f>VLOOKUP($D85,'chemical demand hist forec prov'!$C$1:$AK$33,35,0)</f>
        <v>32.148480133173912</v>
      </c>
    </row>
    <row r="86" spans="1:21" x14ac:dyDescent="0.25">
      <c r="A86" t="s">
        <v>320</v>
      </c>
      <c r="B86" t="s">
        <v>321</v>
      </c>
      <c r="C86" t="s">
        <v>322</v>
      </c>
      <c r="D86" t="s">
        <v>48</v>
      </c>
      <c r="E86" s="5">
        <v>0</v>
      </c>
      <c r="F86" s="7">
        <f>VLOOKUP($D86,'chemical demand hist forec prov'!$C$1:$AK$33,20,0)</f>
        <v>16.0634592588302</v>
      </c>
      <c r="G86" s="7">
        <f>VLOOKUP($D86,'chemical demand hist forec prov'!$C$1:$AK$33,21,0)</f>
        <v>15.717193538731816</v>
      </c>
      <c r="H86" s="7">
        <f>VLOOKUP($D86,'chemical demand hist forec prov'!$C$1:$AK$33,22,0)</f>
        <v>16.19464857817432</v>
      </c>
      <c r="I86" s="7">
        <f>VLOOKUP($D86,'chemical demand hist forec prov'!$C$1:$AK$33,23,0)</f>
        <v>13.829023773624959</v>
      </c>
      <c r="J86" s="7">
        <f>VLOOKUP($D86,'chemical demand hist forec prov'!$C$1:$AK$33,24,0)</f>
        <v>15.378749471262662</v>
      </c>
      <c r="K86" s="7">
        <f>VLOOKUP($D86,'chemical demand hist forec prov'!$C$1:$AK$33,25,0)</f>
        <v>15.760564801116532</v>
      </c>
      <c r="L86" s="7">
        <f>VLOOKUP($D86,'chemical demand hist forec prov'!$C$1:$AK$33,26,0)</f>
        <v>16.151859636855061</v>
      </c>
      <c r="M86" s="7">
        <f>VLOOKUP($D86,'chemical demand hist forec prov'!$C$1:$AK$33,27,0)</f>
        <v>16.552869330557613</v>
      </c>
      <c r="N86" s="7">
        <f>VLOOKUP($D86,'chemical demand hist forec prov'!$C$1:$AK$33,28,0)</f>
        <v>16.963835077498548</v>
      </c>
      <c r="O86" s="7">
        <f>VLOOKUP($D86,'chemical demand hist forec prov'!$C$1:$AK$33,29,0)</f>
        <v>17.385004061218915</v>
      </c>
      <c r="P86" s="7">
        <f>VLOOKUP($D86,'chemical demand hist forec prov'!$C$1:$AK$33,30,0)</f>
        <v>17.816629602199932</v>
      </c>
      <c r="Q86" s="7">
        <f>VLOOKUP($D86,'chemical demand hist forec prov'!$C$1:$AK$33,31,0)</f>
        <v>18.258971310227626</v>
      </c>
      <c r="R86" s="7">
        <f>VLOOKUP($D86,'chemical demand hist forec prov'!$C$1:$AK$33,32,0)</f>
        <v>18.712295240540314</v>
      </c>
      <c r="S86" s="7">
        <f>VLOOKUP($D86,'chemical demand hist forec prov'!$C$1:$AK$33,33,0)</f>
        <v>19.176874053852856</v>
      </c>
      <c r="T86" s="7">
        <f>VLOOKUP($D86,'chemical demand hist forec prov'!$C$1:$AK$33,34,0)</f>
        <v>19.652987180353826</v>
      </c>
      <c r="U86" s="7">
        <f>VLOOKUP($D86,'chemical demand hist forec prov'!$C$1:$AK$33,35,0)</f>
        <v>20.140920987774429</v>
      </c>
    </row>
    <row r="87" spans="1:21" x14ac:dyDescent="0.25">
      <c r="A87" t="s">
        <v>323</v>
      </c>
      <c r="B87" t="s">
        <v>324</v>
      </c>
      <c r="C87" t="s">
        <v>325</v>
      </c>
      <c r="D87" t="s">
        <v>54</v>
      </c>
      <c r="E87" s="5">
        <v>4.6228399142550135E-2</v>
      </c>
      <c r="F87" s="7">
        <f>VLOOKUP($D87,'chemical demand hist forec prov'!$C$1:$AK$33,20,0)</f>
        <v>13.173690375637772</v>
      </c>
      <c r="G87" s="7">
        <f>VLOOKUP($D87,'chemical demand hist forec prov'!$C$1:$AK$33,21,0)</f>
        <v>11.147255834987149</v>
      </c>
      <c r="H87" s="7">
        <f>VLOOKUP($D87,'chemical demand hist forec prov'!$C$1:$AK$33,22,0)</f>
        <v>12.588485769142652</v>
      </c>
      <c r="I87" s="7">
        <f>VLOOKUP($D87,'chemical demand hist forec prov'!$C$1:$AK$33,23,0)</f>
        <v>11.507772559787094</v>
      </c>
      <c r="J87" s="7">
        <f>VLOOKUP($D87,'chemical demand hist forec prov'!$C$1:$AK$33,24,0)</f>
        <v>12.797371243714826</v>
      </c>
      <c r="K87" s="7">
        <f>VLOOKUP($D87,'chemical demand hist forec prov'!$C$1:$AK$33,25,0)</f>
        <v>13.115097501744588</v>
      </c>
      <c r="L87" s="7">
        <f>VLOOKUP($D87,'chemical demand hist forec prov'!$C$1:$AK$33,26,0)</f>
        <v>13.440712096614712</v>
      </c>
      <c r="M87" s="7">
        <f>VLOOKUP($D87,'chemical demand hist forec prov'!$C$1:$AK$33,27,0)</f>
        <v>13.774410875714375</v>
      </c>
      <c r="N87" s="7">
        <f>VLOOKUP($D87,'chemical demand hist forec prov'!$C$1:$AK$33,28,0)</f>
        <v>14.116394548826509</v>
      </c>
      <c r="O87" s="7">
        <f>VLOOKUP($D87,'chemical demand hist forec prov'!$C$1:$AK$33,29,0)</f>
        <v>14.466868808848712</v>
      </c>
      <c r="P87" s="7">
        <f>VLOOKUP($D87,'chemical demand hist forec prov'!$C$1:$AK$33,30,0)</f>
        <v>14.826044455511338</v>
      </c>
      <c r="Q87" s="7">
        <f>VLOOKUP($D87,'chemical demand hist forec prov'!$C$1:$AK$33,31,0)</f>
        <v>15.194137522167203</v>
      </c>
      <c r="R87" s="7">
        <f>VLOOKUP($D87,'chemical demand hist forec prov'!$C$1:$AK$33,32,0)</f>
        <v>15.571369405729131</v>
      </c>
      <c r="S87" s="7">
        <f>VLOOKUP($D87,'chemical demand hist forec prov'!$C$1:$AK$33,33,0)</f>
        <v>15.957966999833566</v>
      </c>
      <c r="T87" s="7">
        <f>VLOOKUP($D87,'chemical demand hist forec prov'!$C$1:$AK$33,34,0)</f>
        <v>16.354162831310262</v>
      </c>
      <c r="U87" s="7">
        <f>VLOOKUP($D87,'chemical demand hist forec prov'!$C$1:$AK$33,35,0)</f>
        <v>16.760195200040176</v>
      </c>
    </row>
    <row r="88" spans="1:21" x14ac:dyDescent="0.25">
      <c r="A88" t="s">
        <v>326</v>
      </c>
      <c r="B88" t="s">
        <v>327</v>
      </c>
      <c r="C88" t="s">
        <v>328</v>
      </c>
      <c r="D88" t="s">
        <v>40</v>
      </c>
      <c r="E88" s="5">
        <v>0</v>
      </c>
      <c r="F88" s="7">
        <f>VLOOKUP($D88,'chemical demand hist forec prov'!$C$1:$AK$33,20,0)</f>
        <v>1.6221320401271846</v>
      </c>
      <c r="G88" s="7">
        <f>VLOOKUP($D88,'chemical demand hist forec prov'!$C$1:$AK$33,21,0)</f>
        <v>0.93653172398086992</v>
      </c>
      <c r="H88" s="7">
        <f>VLOOKUP($D88,'chemical demand hist forec prov'!$C$1:$AK$33,22,0)</f>
        <v>1.8787737292536399</v>
      </c>
      <c r="I88" s="7">
        <f>VLOOKUP($D88,'chemical demand hist forec prov'!$C$1:$AK$33,23,0)</f>
        <v>1.9609954747810305</v>
      </c>
      <c r="J88" s="7">
        <f>VLOOKUP($D88,'chemical demand hist forec prov'!$C$1:$AK$33,24,0)</f>
        <v>2.1807510504432459</v>
      </c>
      <c r="K88" s="7">
        <f>VLOOKUP($D88,'chemical demand hist forec prov'!$C$1:$AK$33,25,0)</f>
        <v>2.2348935659455678</v>
      </c>
      <c r="L88" s="7">
        <f>VLOOKUP($D88,'chemical demand hist forec prov'!$C$1:$AK$33,26,0)</f>
        <v>2.2903803027354712</v>
      </c>
      <c r="M88" s="7">
        <f>VLOOKUP($D88,'chemical demand hist forec prov'!$C$1:$AK$33,27,0)</f>
        <v>2.3472446344169184</v>
      </c>
      <c r="N88" s="7">
        <f>VLOOKUP($D88,'chemical demand hist forec prov'!$C$1:$AK$33,28,0)</f>
        <v>2.405520763175784</v>
      </c>
      <c r="O88" s="7">
        <f>VLOOKUP($D88,'chemical demand hist forec prov'!$C$1:$AK$33,29,0)</f>
        <v>2.4652437403514367</v>
      </c>
      <c r="P88" s="7">
        <f>VLOOKUP($D88,'chemical demand hist forec prov'!$C$1:$AK$33,30,0)</f>
        <v>2.5264494875190713</v>
      </c>
      <c r="Q88" s="7">
        <f>VLOOKUP($D88,'chemical demand hist forec prov'!$C$1:$AK$33,31,0)</f>
        <v>2.589174818095449</v>
      </c>
      <c r="R88" s="7">
        <f>VLOOKUP($D88,'chemical demand hist forec prov'!$C$1:$AK$33,32,0)</f>
        <v>2.6534574594810683</v>
      </c>
      <c r="S88" s="7">
        <f>VLOOKUP($D88,'chemical demand hist forec prov'!$C$1:$AK$33,33,0)</f>
        <v>2.7193360757520577</v>
      </c>
      <c r="T88" s="7">
        <f>VLOOKUP($D88,'chemical demand hist forec prov'!$C$1:$AK$33,34,0)</f>
        <v>2.7868502909154551</v>
      </c>
      <c r="U88" s="7">
        <f>VLOOKUP($D88,'chemical demand hist forec prov'!$C$1:$AK$33,35,0)</f>
        <v>2.8560407127418594</v>
      </c>
    </row>
    <row r="89" spans="1:21" x14ac:dyDescent="0.25">
      <c r="A89" t="s">
        <v>329</v>
      </c>
      <c r="B89" t="s">
        <v>330</v>
      </c>
      <c r="C89" t="s">
        <v>331</v>
      </c>
      <c r="D89" t="s">
        <v>58</v>
      </c>
      <c r="E89" s="5">
        <v>0</v>
      </c>
      <c r="F89" s="7">
        <f>VLOOKUP($D89,'chemical demand hist forec prov'!$C$1:$AK$33,20,0)</f>
        <v>3.9564196100663036E-2</v>
      </c>
      <c r="G89" s="7">
        <f>VLOOKUP($D89,'chemical demand hist forec prov'!$C$1:$AK$33,21,0)</f>
        <v>0.45193713114487427</v>
      </c>
      <c r="H89" s="7">
        <f>VLOOKUP($D89,'chemical demand hist forec prov'!$C$1:$AK$33,22,0)</f>
        <v>0.77547037330719881</v>
      </c>
      <c r="I89" s="7">
        <f>VLOOKUP($D89,'chemical demand hist forec prov'!$C$1:$AK$33,23,0)</f>
        <v>1.1532265867824953</v>
      </c>
      <c r="J89" s="7">
        <f>VLOOKUP($D89,'chemical demand hist forec prov'!$C$1:$AK$33,24,0)</f>
        <v>1.2824609352073213</v>
      </c>
      <c r="K89" s="7">
        <f>VLOOKUP($D89,'chemical demand hist forec prov'!$C$1:$AK$33,25,0)</f>
        <v>1.3143011863224001</v>
      </c>
      <c r="L89" s="7">
        <f>VLOOKUP($D89,'chemical demand hist forec prov'!$C$1:$AK$33,26,0)</f>
        <v>1.3469319500864336</v>
      </c>
      <c r="M89" s="7">
        <f>VLOOKUP($D89,'chemical demand hist forec prov'!$C$1:$AK$33,27,0)</f>
        <v>1.3803728529227779</v>
      </c>
      <c r="N89" s="7">
        <f>VLOOKUP($D89,'chemical demand hist forec prov'!$C$1:$AK$33,28,0)</f>
        <v>1.4146440085290841</v>
      </c>
      <c r="O89" s="7">
        <f>VLOOKUP($D89,'chemical demand hist forec prov'!$C$1:$AK$33,29,0)</f>
        <v>1.4497660299750836</v>
      </c>
      <c r="P89" s="7">
        <f>VLOOKUP($D89,'chemical demand hist forec prov'!$C$1:$AK$33,30,0)</f>
        <v>1.4857600421007284</v>
      </c>
      <c r="Q89" s="7">
        <f>VLOOKUP($D89,'chemical demand hist forec prov'!$C$1:$AK$33,31,0)</f>
        <v>1.5226476942221476</v>
      </c>
      <c r="R89" s="7">
        <f>VLOOKUP($D89,'chemical demand hist forec prov'!$C$1:$AK$33,32,0)</f>
        <v>1.5604511731530613</v>
      </c>
      <c r="S89" s="7">
        <f>VLOOKUP($D89,'chemical demand hist forec prov'!$C$1:$AK$33,33,0)</f>
        <v>1.5991932165494795</v>
      </c>
      <c r="T89" s="7">
        <f>VLOOKUP($D89,'chemical demand hist forec prov'!$C$1:$AK$33,34,0)</f>
        <v>1.6388971265857217</v>
      </c>
      <c r="U89" s="7">
        <f>VLOOKUP($D89,'chemical demand hist forec prov'!$C$1:$AK$33,35,0)</f>
        <v>1.6795867839699721</v>
      </c>
    </row>
    <row r="90" spans="1:21" x14ac:dyDescent="0.25">
      <c r="A90" t="s">
        <v>332</v>
      </c>
      <c r="B90" t="s">
        <v>333</v>
      </c>
      <c r="C90" t="s">
        <v>334</v>
      </c>
      <c r="D90" t="s">
        <v>47</v>
      </c>
      <c r="E90" s="5">
        <v>0</v>
      </c>
      <c r="F90" s="7">
        <f>VLOOKUP($D90,'chemical demand hist forec prov'!$C$1:$AK$33,20,0)</f>
        <v>18.737603273274019</v>
      </c>
      <c r="G90" s="7">
        <f>VLOOKUP($D90,'chemical demand hist forec prov'!$C$1:$AK$33,21,0)</f>
        <v>22.747502267625332</v>
      </c>
      <c r="H90" s="7">
        <f>VLOOKUP($D90,'chemical demand hist forec prov'!$C$1:$AK$33,22,0)</f>
        <v>26.953485438091832</v>
      </c>
      <c r="I90" s="7">
        <f>VLOOKUP($D90,'chemical demand hist forec prov'!$C$1:$AK$33,23,0)</f>
        <v>27.940741144186866</v>
      </c>
      <c r="J90" s="7">
        <f>VLOOKUP($D90,'chemical demand hist forec prov'!$C$1:$AK$33,24,0)</f>
        <v>31.071872109828359</v>
      </c>
      <c r="K90" s="7">
        <f>VLOOKUP($D90,'chemical demand hist forec prov'!$C$1:$AK$33,25,0)</f>
        <v>31.84330785764131</v>
      </c>
      <c r="L90" s="7">
        <f>VLOOKUP($D90,'chemical demand hist forec prov'!$C$1:$AK$33,26,0)</f>
        <v>32.633896397757866</v>
      </c>
      <c r="M90" s="7">
        <f>VLOOKUP($D90,'chemical demand hist forec prov'!$C$1:$AK$33,27,0)</f>
        <v>33.444113245415771</v>
      </c>
      <c r="N90" s="7">
        <f>VLOOKUP($D90,'chemical demand hist forec prov'!$C$1:$AK$33,28,0)</f>
        <v>34.274445721689624</v>
      </c>
      <c r="O90" s="7">
        <f>VLOOKUP($D90,'chemical demand hist forec prov'!$C$1:$AK$33,29,0)</f>
        <v>35.12539324659987</v>
      </c>
      <c r="P90" s="7">
        <f>VLOOKUP($D90,'chemical demand hist forec prov'!$C$1:$AK$33,30,0)</f>
        <v>35.9974676394989</v>
      </c>
      <c r="Q90" s="7">
        <f>VLOOKUP($D90,'chemical demand hist forec prov'!$C$1:$AK$33,31,0)</f>
        <v>36.891193426915024</v>
      </c>
      <c r="R90" s="7">
        <f>VLOOKUP($D90,'chemical demand hist forec prov'!$C$1:$AK$33,32,0)</f>
        <v>37.807108158039398</v>
      </c>
      <c r="S90" s="7">
        <f>VLOOKUP($D90,'chemical demand hist forec prov'!$C$1:$AK$33,33,0)</f>
        <v>38.745762728045719</v>
      </c>
      <c r="T90" s="7">
        <f>VLOOKUP($D90,'chemical demand hist forec prov'!$C$1:$AK$33,34,0)</f>
        <v>39.707721709437074</v>
      </c>
      <c r="U90" s="7">
        <f>VLOOKUP($D90,'chemical demand hist forec prov'!$C$1:$AK$33,35,0)</f>
        <v>40.693563691619374</v>
      </c>
    </row>
    <row r="91" spans="1:21" x14ac:dyDescent="0.25">
      <c r="A91" t="s">
        <v>335</v>
      </c>
      <c r="B91" t="s">
        <v>336</v>
      </c>
      <c r="C91" t="s">
        <v>337</v>
      </c>
      <c r="D91" t="s">
        <v>39</v>
      </c>
      <c r="E91" s="5">
        <v>0</v>
      </c>
      <c r="F91" s="7">
        <f>VLOOKUP($D91,'chemical demand hist forec prov'!$C$1:$AK$33,20,0)</f>
        <v>3.0705772593724587</v>
      </c>
      <c r="G91" s="7">
        <f>VLOOKUP($D91,'chemical demand hist forec prov'!$C$1:$AK$33,21,0)</f>
        <v>2.6779118586719584</v>
      </c>
      <c r="H91" s="7">
        <f>VLOOKUP($D91,'chemical demand hist forec prov'!$C$1:$AK$33,22,0)</f>
        <v>2.7890867208023624</v>
      </c>
      <c r="I91" s="7">
        <f>VLOOKUP($D91,'chemical demand hist forec prov'!$C$1:$AK$33,23,0)</f>
        <v>1.8640427971311748</v>
      </c>
      <c r="J91" s="7">
        <f>VLOOKUP($D91,'chemical demand hist forec prov'!$C$1:$AK$33,24,0)</f>
        <v>2.072933538191303</v>
      </c>
      <c r="K91" s="7">
        <f>VLOOKUP($D91,'chemical demand hist forec prov'!$C$1:$AK$33,25,0)</f>
        <v>2.1243992184228886</v>
      </c>
      <c r="L91" s="7">
        <f>VLOOKUP($D91,'chemical demand hist forec prov'!$C$1:$AK$33,26,0)</f>
        <v>2.1771426609140452</v>
      </c>
      <c r="M91" s="7">
        <f>VLOOKUP($D91,'chemical demand hist forec prov'!$C$1:$AK$33,27,0)</f>
        <v>2.231195589259694</v>
      </c>
      <c r="N91" s="7">
        <f>VLOOKUP($D91,'chemical demand hist forec prov'!$C$1:$AK$33,28,0)</f>
        <v>2.2865905146711261</v>
      </c>
      <c r="O91" s="7">
        <f>VLOOKUP($D91,'chemical demand hist forec prov'!$C$1:$AK$33,29,0)</f>
        <v>2.3433607555305231</v>
      </c>
      <c r="P91" s="7">
        <f>VLOOKUP($D91,'chemical demand hist forec prov'!$C$1:$AK$33,30,0)</f>
        <v>2.4015404574309565</v>
      </c>
      <c r="Q91" s="7">
        <f>VLOOKUP($D91,'chemical demand hist forec prov'!$C$1:$AK$33,31,0)</f>
        <v>2.4611646137139407</v>
      </c>
      <c r="R91" s="7">
        <f>VLOOKUP($D91,'chemical demand hist forec prov'!$C$1:$AK$33,32,0)</f>
        <v>2.5222690865168729</v>
      </c>
      <c r="S91" s="7">
        <f>VLOOKUP($D91,'chemical demand hist forec prov'!$C$1:$AK$33,33,0)</f>
        <v>2.5848906283430302</v>
      </c>
      <c r="T91" s="7">
        <f>VLOOKUP($D91,'chemical demand hist forec prov'!$C$1:$AK$33,34,0)</f>
        <v>2.649066904167098</v>
      </c>
      <c r="U91" s="7">
        <f>VLOOKUP($D91,'chemical demand hist forec prov'!$C$1:$AK$33,35,0)</f>
        <v>2.7148365140895163</v>
      </c>
    </row>
    <row r="92" spans="1:21" x14ac:dyDescent="0.25">
      <c r="A92" t="s">
        <v>338</v>
      </c>
      <c r="B92" t="s">
        <v>339</v>
      </c>
      <c r="C92" t="s">
        <v>340</v>
      </c>
      <c r="D92" t="s">
        <v>47</v>
      </c>
      <c r="E92" s="5">
        <v>0</v>
      </c>
      <c r="F92" s="7">
        <f>VLOOKUP($D92,'chemical demand hist forec prov'!$C$1:$AK$33,20,0)</f>
        <v>18.737603273274019</v>
      </c>
      <c r="G92" s="7">
        <f>VLOOKUP($D92,'chemical demand hist forec prov'!$C$1:$AK$33,21,0)</f>
        <v>22.747502267625332</v>
      </c>
      <c r="H92" s="7">
        <f>VLOOKUP($D92,'chemical demand hist forec prov'!$C$1:$AK$33,22,0)</f>
        <v>26.953485438091832</v>
      </c>
      <c r="I92" s="7">
        <f>VLOOKUP($D92,'chemical demand hist forec prov'!$C$1:$AK$33,23,0)</f>
        <v>27.940741144186866</v>
      </c>
      <c r="J92" s="7">
        <f>VLOOKUP($D92,'chemical demand hist forec prov'!$C$1:$AK$33,24,0)</f>
        <v>31.071872109828359</v>
      </c>
      <c r="K92" s="7">
        <f>VLOOKUP($D92,'chemical demand hist forec prov'!$C$1:$AK$33,25,0)</f>
        <v>31.84330785764131</v>
      </c>
      <c r="L92" s="7">
        <f>VLOOKUP($D92,'chemical demand hist forec prov'!$C$1:$AK$33,26,0)</f>
        <v>32.633896397757866</v>
      </c>
      <c r="M92" s="7">
        <f>VLOOKUP($D92,'chemical demand hist forec prov'!$C$1:$AK$33,27,0)</f>
        <v>33.444113245415771</v>
      </c>
      <c r="N92" s="7">
        <f>VLOOKUP($D92,'chemical demand hist forec prov'!$C$1:$AK$33,28,0)</f>
        <v>34.274445721689624</v>
      </c>
      <c r="O92" s="7">
        <f>VLOOKUP($D92,'chemical demand hist forec prov'!$C$1:$AK$33,29,0)</f>
        <v>35.12539324659987</v>
      </c>
      <c r="P92" s="7">
        <f>VLOOKUP($D92,'chemical demand hist forec prov'!$C$1:$AK$33,30,0)</f>
        <v>35.9974676394989</v>
      </c>
      <c r="Q92" s="7">
        <f>VLOOKUP($D92,'chemical demand hist forec prov'!$C$1:$AK$33,31,0)</f>
        <v>36.891193426915024</v>
      </c>
      <c r="R92" s="7">
        <f>VLOOKUP($D92,'chemical demand hist forec prov'!$C$1:$AK$33,32,0)</f>
        <v>37.807108158039398</v>
      </c>
      <c r="S92" s="7">
        <f>VLOOKUP($D92,'chemical demand hist forec prov'!$C$1:$AK$33,33,0)</f>
        <v>38.745762728045719</v>
      </c>
      <c r="T92" s="7">
        <f>VLOOKUP($D92,'chemical demand hist forec prov'!$C$1:$AK$33,34,0)</f>
        <v>39.707721709437074</v>
      </c>
      <c r="U92" s="7">
        <f>VLOOKUP($D92,'chemical demand hist forec prov'!$C$1:$AK$33,35,0)</f>
        <v>40.693563691619374</v>
      </c>
    </row>
    <row r="93" spans="1:21" x14ac:dyDescent="0.25">
      <c r="A93" t="s">
        <v>341</v>
      </c>
      <c r="B93" t="s">
        <v>342</v>
      </c>
      <c r="C93" t="s">
        <v>343</v>
      </c>
      <c r="D93" t="s">
        <v>45</v>
      </c>
      <c r="E93" s="5">
        <v>0</v>
      </c>
      <c r="F93" s="7">
        <f>VLOOKUP($D93,'chemical demand hist forec prov'!$C$1:$AK$33,20,0)</f>
        <v>0.35251698725690767</v>
      </c>
      <c r="G93" s="7">
        <f>VLOOKUP($D93,'chemical demand hist forec prov'!$C$1:$AK$33,21,0)</f>
        <v>0</v>
      </c>
      <c r="H93" s="7">
        <f>VLOOKUP($D93,'chemical demand hist forec prov'!$C$1:$AK$33,22,0)</f>
        <v>0</v>
      </c>
      <c r="I93" s="7">
        <f>VLOOKUP($D93,'chemical demand hist forec prov'!$C$1:$AK$33,23,0)</f>
        <v>0</v>
      </c>
      <c r="J93" s="7">
        <f>VLOOKUP($D93,'chemical demand hist forec prov'!$C$1:$AK$33,24,0)</f>
        <v>0</v>
      </c>
      <c r="K93" s="7">
        <f>VLOOKUP($D93,'chemical demand hist forec prov'!$C$1:$AK$33,25,0)</f>
        <v>0</v>
      </c>
      <c r="L93" s="7">
        <f>VLOOKUP($D93,'chemical demand hist forec prov'!$C$1:$AK$33,26,0)</f>
        <v>0</v>
      </c>
      <c r="M93" s="7">
        <f>VLOOKUP($D93,'chemical demand hist forec prov'!$C$1:$AK$33,27,0)</f>
        <v>0</v>
      </c>
      <c r="N93" s="7">
        <f>VLOOKUP($D93,'chemical demand hist forec prov'!$C$1:$AK$33,28,0)</f>
        <v>0</v>
      </c>
      <c r="O93" s="7">
        <f>VLOOKUP($D93,'chemical demand hist forec prov'!$C$1:$AK$33,29,0)</f>
        <v>0</v>
      </c>
      <c r="P93" s="7">
        <f>VLOOKUP($D93,'chemical demand hist forec prov'!$C$1:$AK$33,30,0)</f>
        <v>0</v>
      </c>
      <c r="Q93" s="7">
        <f>VLOOKUP($D93,'chemical demand hist forec prov'!$C$1:$AK$33,31,0)</f>
        <v>0</v>
      </c>
      <c r="R93" s="7">
        <f>VLOOKUP($D93,'chemical demand hist forec prov'!$C$1:$AK$33,32,0)</f>
        <v>0</v>
      </c>
      <c r="S93" s="7">
        <f>VLOOKUP($D93,'chemical demand hist forec prov'!$C$1:$AK$33,33,0)</f>
        <v>0</v>
      </c>
      <c r="T93" s="7">
        <f>VLOOKUP($D93,'chemical demand hist forec prov'!$C$1:$AK$33,34,0)</f>
        <v>0</v>
      </c>
      <c r="U93" s="7">
        <f>VLOOKUP($D93,'chemical demand hist forec prov'!$C$1:$AK$33,35,0)</f>
        <v>0</v>
      </c>
    </row>
    <row r="94" spans="1:21" x14ac:dyDescent="0.25">
      <c r="A94" t="s">
        <v>344</v>
      </c>
      <c r="B94" t="s">
        <v>345</v>
      </c>
      <c r="C94" t="s">
        <v>346</v>
      </c>
      <c r="D94" t="s">
        <v>54</v>
      </c>
      <c r="E94" s="5">
        <v>5.2895375358720485E-2</v>
      </c>
      <c r="F94" s="7">
        <f>VLOOKUP($D94,'chemical demand hist forec prov'!$C$1:$AK$33,20,0)</f>
        <v>13.173690375637772</v>
      </c>
      <c r="G94" s="7">
        <f>VLOOKUP($D94,'chemical demand hist forec prov'!$C$1:$AK$33,21,0)</f>
        <v>11.147255834987149</v>
      </c>
      <c r="H94" s="7">
        <f>VLOOKUP($D94,'chemical demand hist forec prov'!$C$1:$AK$33,22,0)</f>
        <v>12.588485769142652</v>
      </c>
      <c r="I94" s="7">
        <f>VLOOKUP($D94,'chemical demand hist forec prov'!$C$1:$AK$33,23,0)</f>
        <v>11.507772559787094</v>
      </c>
      <c r="J94" s="7">
        <f>VLOOKUP($D94,'chemical demand hist forec prov'!$C$1:$AK$33,24,0)</f>
        <v>12.797371243714826</v>
      </c>
      <c r="K94" s="7">
        <f>VLOOKUP($D94,'chemical demand hist forec prov'!$C$1:$AK$33,25,0)</f>
        <v>13.115097501744588</v>
      </c>
      <c r="L94" s="7">
        <f>VLOOKUP($D94,'chemical demand hist forec prov'!$C$1:$AK$33,26,0)</f>
        <v>13.440712096614712</v>
      </c>
      <c r="M94" s="7">
        <f>VLOOKUP($D94,'chemical demand hist forec prov'!$C$1:$AK$33,27,0)</f>
        <v>13.774410875714375</v>
      </c>
      <c r="N94" s="7">
        <f>VLOOKUP($D94,'chemical demand hist forec prov'!$C$1:$AK$33,28,0)</f>
        <v>14.116394548826509</v>
      </c>
      <c r="O94" s="7">
        <f>VLOOKUP($D94,'chemical demand hist forec prov'!$C$1:$AK$33,29,0)</f>
        <v>14.466868808848712</v>
      </c>
      <c r="P94" s="7">
        <f>VLOOKUP($D94,'chemical demand hist forec prov'!$C$1:$AK$33,30,0)</f>
        <v>14.826044455511338</v>
      </c>
      <c r="Q94" s="7">
        <f>VLOOKUP($D94,'chemical demand hist forec prov'!$C$1:$AK$33,31,0)</f>
        <v>15.194137522167203</v>
      </c>
      <c r="R94" s="7">
        <f>VLOOKUP($D94,'chemical demand hist forec prov'!$C$1:$AK$33,32,0)</f>
        <v>15.571369405729131</v>
      </c>
      <c r="S94" s="7">
        <f>VLOOKUP($D94,'chemical demand hist forec prov'!$C$1:$AK$33,33,0)</f>
        <v>15.957966999833566</v>
      </c>
      <c r="T94" s="7">
        <f>VLOOKUP($D94,'chemical demand hist forec prov'!$C$1:$AK$33,34,0)</f>
        <v>16.354162831310262</v>
      </c>
      <c r="U94" s="7">
        <f>VLOOKUP($D94,'chemical demand hist forec prov'!$C$1:$AK$33,35,0)</f>
        <v>16.760195200040176</v>
      </c>
    </row>
    <row r="95" spans="1:21" x14ac:dyDescent="0.25">
      <c r="A95" t="s">
        <v>347</v>
      </c>
      <c r="B95" t="s">
        <v>348</v>
      </c>
      <c r="C95" t="s">
        <v>349</v>
      </c>
      <c r="D95" t="s">
        <v>46</v>
      </c>
      <c r="E95" s="5">
        <v>4.28839505331991E-2</v>
      </c>
      <c r="F95" s="7">
        <f>VLOOKUP($D95,'chemical demand hist forec prov'!$C$1:$AK$33,20,0)</f>
        <v>24.512788978087798</v>
      </c>
      <c r="G95" s="7">
        <f>VLOOKUP($D95,'chemical demand hist forec prov'!$C$1:$AK$33,21,0)</f>
        <v>24.538395328106184</v>
      </c>
      <c r="H95" s="7">
        <f>VLOOKUP($D95,'chemical demand hist forec prov'!$C$1:$AK$33,22,0)</f>
        <v>23.929802637969654</v>
      </c>
      <c r="I95" s="7">
        <f>VLOOKUP($D95,'chemical demand hist forec prov'!$C$1:$AK$33,23,0)</f>
        <v>25.983827887412147</v>
      </c>
      <c r="J95" s="7">
        <f>VLOOKUP($D95,'chemical demand hist forec prov'!$C$1:$AK$33,24,0)</f>
        <v>28.895660744111513</v>
      </c>
      <c r="K95" s="7">
        <f>VLOOKUP($D95,'chemical demand hist forec prov'!$C$1:$AK$33,25,0)</f>
        <v>29.613066685275641</v>
      </c>
      <c r="L95" s="7">
        <f>VLOOKUP($D95,'chemical demand hist forec prov'!$C$1:$AK$33,26,0)</f>
        <v>30.348283995730664</v>
      </c>
      <c r="M95" s="7">
        <f>VLOOKUP($D95,'chemical demand hist forec prov'!$C$1:$AK$33,27,0)</f>
        <v>31.101754886584423</v>
      </c>
      <c r="N95" s="7">
        <f>VLOOKUP($D95,'chemical demand hist forec prov'!$C$1:$AK$33,28,0)</f>
        <v>31.873932547924568</v>
      </c>
      <c r="O95" s="7">
        <f>VLOOKUP($D95,'chemical demand hist forec prov'!$C$1:$AK$33,29,0)</f>
        <v>32.665281421398788</v>
      </c>
      <c r="P95" s="7">
        <f>VLOOKUP($D95,'chemical demand hist forec prov'!$C$1:$AK$33,30,0)</f>
        <v>33.476277479562484</v>
      </c>
      <c r="Q95" s="7">
        <f>VLOOKUP($D95,'chemical demand hist forec prov'!$C$1:$AK$33,31,0)</f>
        <v>34.307408512161949</v>
      </c>
      <c r="R95" s="7">
        <f>VLOOKUP($D95,'chemical demand hist forec prov'!$C$1:$AK$33,32,0)</f>
        <v>35.159174419525236</v>
      </c>
      <c r="S95" s="7">
        <f>VLOOKUP($D95,'chemical demand hist forec prov'!$C$1:$AK$33,33,0)</f>
        <v>36.032087513237194</v>
      </c>
      <c r="T95" s="7">
        <f>VLOOKUP($D95,'chemical demand hist forec prov'!$C$1:$AK$33,34,0)</f>
        <v>36.926672824279443</v>
      </c>
      <c r="U95" s="7">
        <f>VLOOKUP($D95,'chemical demand hist forec prov'!$C$1:$AK$33,35,0)</f>
        <v>37.84346841882077</v>
      </c>
    </row>
    <row r="96" spans="1:21" x14ac:dyDescent="0.25">
      <c r="A96" t="s">
        <v>350</v>
      </c>
      <c r="B96" t="s">
        <v>351</v>
      </c>
      <c r="C96" t="s">
        <v>352</v>
      </c>
      <c r="D96" t="s">
        <v>39</v>
      </c>
      <c r="E96" s="5">
        <v>0</v>
      </c>
      <c r="F96" s="7">
        <f>VLOOKUP($D96,'chemical demand hist forec prov'!$C$1:$AK$33,20,0)</f>
        <v>3.0705772593724587</v>
      </c>
      <c r="G96" s="7">
        <f>VLOOKUP($D96,'chemical demand hist forec prov'!$C$1:$AK$33,21,0)</f>
        <v>2.6779118586719584</v>
      </c>
      <c r="H96" s="7">
        <f>VLOOKUP($D96,'chemical demand hist forec prov'!$C$1:$AK$33,22,0)</f>
        <v>2.7890867208023624</v>
      </c>
      <c r="I96" s="7">
        <f>VLOOKUP($D96,'chemical demand hist forec prov'!$C$1:$AK$33,23,0)</f>
        <v>1.8640427971311748</v>
      </c>
      <c r="J96" s="7">
        <f>VLOOKUP($D96,'chemical demand hist forec prov'!$C$1:$AK$33,24,0)</f>
        <v>2.072933538191303</v>
      </c>
      <c r="K96" s="7">
        <f>VLOOKUP($D96,'chemical demand hist forec prov'!$C$1:$AK$33,25,0)</f>
        <v>2.1243992184228886</v>
      </c>
      <c r="L96" s="7">
        <f>VLOOKUP($D96,'chemical demand hist forec prov'!$C$1:$AK$33,26,0)</f>
        <v>2.1771426609140452</v>
      </c>
      <c r="M96" s="7">
        <f>VLOOKUP($D96,'chemical demand hist forec prov'!$C$1:$AK$33,27,0)</f>
        <v>2.231195589259694</v>
      </c>
      <c r="N96" s="7">
        <f>VLOOKUP($D96,'chemical demand hist forec prov'!$C$1:$AK$33,28,0)</f>
        <v>2.2865905146711261</v>
      </c>
      <c r="O96" s="7">
        <f>VLOOKUP($D96,'chemical demand hist forec prov'!$C$1:$AK$33,29,0)</f>
        <v>2.3433607555305231</v>
      </c>
      <c r="P96" s="7">
        <f>VLOOKUP($D96,'chemical demand hist forec prov'!$C$1:$AK$33,30,0)</f>
        <v>2.4015404574309565</v>
      </c>
      <c r="Q96" s="7">
        <f>VLOOKUP($D96,'chemical demand hist forec prov'!$C$1:$AK$33,31,0)</f>
        <v>2.4611646137139407</v>
      </c>
      <c r="R96" s="7">
        <f>VLOOKUP($D96,'chemical demand hist forec prov'!$C$1:$AK$33,32,0)</f>
        <v>2.5222690865168729</v>
      </c>
      <c r="S96" s="7">
        <f>VLOOKUP($D96,'chemical demand hist forec prov'!$C$1:$AK$33,33,0)</f>
        <v>2.5848906283430302</v>
      </c>
      <c r="T96" s="7">
        <f>VLOOKUP($D96,'chemical demand hist forec prov'!$C$1:$AK$33,34,0)</f>
        <v>2.649066904167098</v>
      </c>
      <c r="U96" s="7">
        <f>VLOOKUP($D96,'chemical demand hist forec prov'!$C$1:$AK$33,35,0)</f>
        <v>2.7148365140895163</v>
      </c>
    </row>
    <row r="97" spans="1:21" x14ac:dyDescent="0.25">
      <c r="A97" t="s">
        <v>353</v>
      </c>
      <c r="B97" t="s">
        <v>354</v>
      </c>
      <c r="C97" t="s">
        <v>355</v>
      </c>
      <c r="D97" t="s">
        <v>57</v>
      </c>
      <c r="E97" s="5">
        <v>5.0800041481373022E-2</v>
      </c>
      <c r="F97" s="7">
        <f>VLOOKUP($D97,'chemical demand hist forec prov'!$C$1:$AK$33,20,0)</f>
        <v>1.9346891893224227</v>
      </c>
      <c r="G97" s="7">
        <f>VLOOKUP($D97,'chemical demand hist forec prov'!$C$1:$AK$33,21,0)</f>
        <v>0.86752966782704866</v>
      </c>
      <c r="H97" s="7">
        <f>VLOOKUP($D97,'chemical demand hist forec prov'!$C$1:$AK$33,22,0)</f>
        <v>1.3729885924294876</v>
      </c>
      <c r="I97" s="7">
        <f>VLOOKUP($D97,'chemical demand hist forec prov'!$C$1:$AK$33,23,0)</f>
        <v>1.6395208067841405</v>
      </c>
      <c r="J97" s="7">
        <f>VLOOKUP($D97,'chemical demand hist forec prov'!$C$1:$AK$33,24,0)</f>
        <v>1.8232508782394352</v>
      </c>
      <c r="K97" s="7">
        <f>VLOOKUP($D97,'chemical demand hist forec prov'!$C$1:$AK$33,25,0)</f>
        <v>1.8685175715282618</v>
      </c>
      <c r="L97" s="7">
        <f>VLOOKUP($D97,'chemical demand hist forec prov'!$C$1:$AK$33,26,0)</f>
        <v>1.9149081219591644</v>
      </c>
      <c r="M97" s="7">
        <f>VLOOKUP($D97,'chemical demand hist forec prov'!$C$1:$AK$33,27,0)</f>
        <v>1.9624504320534892</v>
      </c>
      <c r="N97" s="7">
        <f>VLOOKUP($D97,'chemical demand hist forec prov'!$C$1:$AK$33,28,0)</f>
        <v>2.011173097081393</v>
      </c>
      <c r="O97" s="7">
        <f>VLOOKUP($D97,'chemical demand hist forec prov'!$C$1:$AK$33,29,0)</f>
        <v>2.0611054222610372</v>
      </c>
      <c r="P97" s="7">
        <f>VLOOKUP($D97,'chemical demand hist forec prov'!$C$1:$AK$33,30,0)</f>
        <v>2.1122774403847973</v>
      </c>
      <c r="Q97" s="7">
        <f>VLOOKUP($D97,'chemical demand hist forec prov'!$C$1:$AK$33,31,0)</f>
        <v>2.1647199298830802</v>
      </c>
      <c r="R97" s="7">
        <f>VLOOKUP($D97,'chemical demand hist forec prov'!$C$1:$AK$33,32,0)</f>
        <v>2.218464433336631</v>
      </c>
      <c r="S97" s="7">
        <f>VLOOKUP($D97,'chemical demand hist forec prov'!$C$1:$AK$33,33,0)</f>
        <v>2.2735432764484411</v>
      </c>
      <c r="T97" s="7">
        <f>VLOOKUP($D97,'chemical demand hist forec prov'!$C$1:$AK$33,34,0)</f>
        <v>2.3299895874866916</v>
      </c>
      <c r="U97" s="7">
        <f>VLOOKUP($D97,'chemical demand hist forec prov'!$C$1:$AK$33,35,0)</f>
        <v>2.387837317210407</v>
      </c>
    </row>
    <row r="98" spans="1:21" x14ac:dyDescent="0.25">
      <c r="A98" t="s">
        <v>356</v>
      </c>
      <c r="B98" t="s">
        <v>357</v>
      </c>
      <c r="C98" t="s">
        <v>358</v>
      </c>
      <c r="D98" t="s">
        <v>37</v>
      </c>
      <c r="E98" s="5">
        <v>0</v>
      </c>
      <c r="F98" s="7">
        <f>VLOOKUP($D98,'chemical demand hist forec prov'!$C$1:$AK$33,20,0)</f>
        <v>8.0212451174484247</v>
      </c>
      <c r="G98" s="7">
        <f>VLOOKUP($D98,'chemical demand hist forec prov'!$C$1:$AK$33,21,0)</f>
        <v>7.556515248723036</v>
      </c>
      <c r="H98" s="7">
        <f>VLOOKUP($D98,'chemical demand hist forec prov'!$C$1:$AK$33,22,0)</f>
        <v>7.3697255516240689</v>
      </c>
      <c r="I98" s="7">
        <f>VLOOKUP($D98,'chemical demand hist forec prov'!$C$1:$AK$33,23,0)</f>
        <v>8.2670017400279665</v>
      </c>
      <c r="J98" s="7">
        <f>VLOOKUP($D98,'chemical demand hist forec prov'!$C$1:$AK$33,24,0)</f>
        <v>9.1934290315459322</v>
      </c>
      <c r="K98" s="7">
        <f>VLOOKUP($D98,'chemical demand hist forec prov'!$C$1:$AK$33,25,0)</f>
        <v>9.4216785484996475</v>
      </c>
      <c r="L98" s="7">
        <f>VLOOKUP($D98,'chemical demand hist forec prov'!$C$1:$AK$33,26,0)</f>
        <v>9.6555949218364212</v>
      </c>
      <c r="M98" s="7">
        <f>VLOOKUP($D98,'chemical demand hist forec prov'!$C$1:$AK$33,27,0)</f>
        <v>9.8953188452220893</v>
      </c>
      <c r="N98" s="7">
        <f>VLOOKUP($D98,'chemical demand hist forec prov'!$C$1:$AK$33,28,0)</f>
        <v>10.140994505389244</v>
      </c>
      <c r="O98" s="7">
        <f>VLOOKUP($D98,'chemical demand hist forec prov'!$C$1:$AK$33,29,0)</f>
        <v>10.392769668861208</v>
      </c>
      <c r="P98" s="7">
        <f>VLOOKUP($D98,'chemical demand hist forec prov'!$C$1:$AK$33,30,0)</f>
        <v>10.650795770829157</v>
      </c>
      <c r="Q98" s="7">
        <f>VLOOKUP($D98,'chemical demand hist forec prov'!$C$1:$AK$33,31,0)</f>
        <v>10.915228006235846</v>
      </c>
      <c r="R98" s="7">
        <f>VLOOKUP($D98,'chemical demand hist forec prov'!$C$1:$AK$33,32,0)</f>
        <v>11.186225423120682</v>
      </c>
      <c r="S98" s="7">
        <f>VLOOKUP($D98,'chemical demand hist forec prov'!$C$1:$AK$33,33,0)</f>
        <v>11.463951018282351</v>
      </c>
      <c r="T98" s="7">
        <f>VLOOKUP($D98,'chemical demand hist forec prov'!$C$1:$AK$33,34,0)</f>
        <v>11.74857183531649</v>
      </c>
      <c r="U98" s="7">
        <f>VLOOKUP($D98,'chemical demand hist forec prov'!$C$1:$AK$33,35,0)</f>
        <v>12.040259065087394</v>
      </c>
    </row>
    <row r="99" spans="1:21" x14ac:dyDescent="0.25">
      <c r="A99" t="s">
        <v>359</v>
      </c>
      <c r="B99" t="s">
        <v>360</v>
      </c>
      <c r="C99" t="s">
        <v>361</v>
      </c>
      <c r="D99" t="s">
        <v>52</v>
      </c>
      <c r="E99" s="5">
        <v>0</v>
      </c>
      <c r="F99" s="7">
        <f>VLOOKUP($D99,'chemical demand hist forec prov'!$C$1:$AK$33,20,0)</f>
        <v>1.1200623916097707</v>
      </c>
      <c r="G99" s="7">
        <f>VLOOKUP($D99,'chemical demand hist forec prov'!$C$1:$AK$33,21,0)</f>
        <v>2.2944500504278227</v>
      </c>
      <c r="H99" s="7">
        <f>VLOOKUP($D99,'chemical demand hist forec prov'!$C$1:$AK$33,22,0)</f>
        <v>3.1174209771153643</v>
      </c>
      <c r="I99" s="7">
        <f>VLOOKUP($D99,'chemical demand hist forec prov'!$C$1:$AK$33,23,0)</f>
        <v>2.9897144123710793</v>
      </c>
      <c r="J99" s="7">
        <f>VLOOKUP($D99,'chemical demand hist forec prov'!$C$1:$AK$33,24,0)</f>
        <v>3.3247516014954392</v>
      </c>
      <c r="K99" s="7">
        <f>VLOOKUP($D99,'chemical demand hist forec prov'!$C$1:$AK$33,25,0)</f>
        <v>3.4072967480809471</v>
      </c>
      <c r="L99" s="7">
        <f>VLOOKUP($D99,'chemical demand hist forec prov'!$C$1:$AK$33,26,0)</f>
        <v>3.4918912812196519</v>
      </c>
      <c r="M99" s="7">
        <f>VLOOKUP($D99,'chemical demand hist forec prov'!$C$1:$AK$33,27,0)</f>
        <v>3.5785860819798909</v>
      </c>
      <c r="N99" s="7">
        <f>VLOOKUP($D99,'chemical demand hist forec prov'!$C$1:$AK$33,28,0)</f>
        <v>3.6674332946778336</v>
      </c>
      <c r="O99" s="7">
        <f>VLOOKUP($D99,'chemical demand hist forec prov'!$C$1:$AK$33,29,0)</f>
        <v>3.7584863582407144</v>
      </c>
      <c r="P99" s="7">
        <f>VLOOKUP($D99,'chemical demand hist forec prov'!$C$1:$AK$33,30,0)</f>
        <v>3.8518000383487458</v>
      </c>
      <c r="Q99" s="7">
        <f>VLOOKUP($D99,'chemical demand hist forec prov'!$C$1:$AK$33,31,0)</f>
        <v>3.9474304603750276</v>
      </c>
      <c r="R99" s="7">
        <f>VLOOKUP($D99,'chemical demand hist forec prov'!$C$1:$AK$33,32,0)</f>
        <v>4.0454351431432674</v>
      </c>
      <c r="S99" s="7">
        <f>VLOOKUP($D99,'chemical demand hist forec prov'!$C$1:$AK$33,33,0)</f>
        <v>4.1458730335236273</v>
      </c>
      <c r="T99" s="7">
        <f>VLOOKUP($D99,'chemical demand hist forec prov'!$C$1:$AK$33,34,0)</f>
        <v>4.2488045418874965</v>
      </c>
      <c r="U99" s="7">
        <f>VLOOKUP($D99,'chemical demand hist forec prov'!$C$1:$AK$33,35,0)</f>
        <v>4.3542915784425062</v>
      </c>
    </row>
    <row r="100" spans="1:21" x14ac:dyDescent="0.25">
      <c r="A100" t="s">
        <v>362</v>
      </c>
      <c r="B100" t="s">
        <v>363</v>
      </c>
      <c r="C100" t="s">
        <v>364</v>
      </c>
      <c r="D100" t="s">
        <v>39</v>
      </c>
      <c r="E100" s="5">
        <v>0</v>
      </c>
      <c r="F100" s="7">
        <f>VLOOKUP($D100,'chemical demand hist forec prov'!$C$1:$AK$33,20,0)</f>
        <v>3.0705772593724587</v>
      </c>
      <c r="G100" s="7">
        <f>VLOOKUP($D100,'chemical demand hist forec prov'!$C$1:$AK$33,21,0)</f>
        <v>2.6779118586719584</v>
      </c>
      <c r="H100" s="7">
        <f>VLOOKUP($D100,'chemical demand hist forec prov'!$C$1:$AK$33,22,0)</f>
        <v>2.7890867208023624</v>
      </c>
      <c r="I100" s="7">
        <f>VLOOKUP($D100,'chemical demand hist forec prov'!$C$1:$AK$33,23,0)</f>
        <v>1.8640427971311748</v>
      </c>
      <c r="J100" s="7">
        <f>VLOOKUP($D100,'chemical demand hist forec prov'!$C$1:$AK$33,24,0)</f>
        <v>2.072933538191303</v>
      </c>
      <c r="K100" s="7">
        <f>VLOOKUP($D100,'chemical demand hist forec prov'!$C$1:$AK$33,25,0)</f>
        <v>2.1243992184228886</v>
      </c>
      <c r="L100" s="7">
        <f>VLOOKUP($D100,'chemical demand hist forec prov'!$C$1:$AK$33,26,0)</f>
        <v>2.1771426609140452</v>
      </c>
      <c r="M100" s="7">
        <f>VLOOKUP($D100,'chemical demand hist forec prov'!$C$1:$AK$33,27,0)</f>
        <v>2.231195589259694</v>
      </c>
      <c r="N100" s="7">
        <f>VLOOKUP($D100,'chemical demand hist forec prov'!$C$1:$AK$33,28,0)</f>
        <v>2.2865905146711261</v>
      </c>
      <c r="O100" s="7">
        <f>VLOOKUP($D100,'chemical demand hist forec prov'!$C$1:$AK$33,29,0)</f>
        <v>2.3433607555305231</v>
      </c>
      <c r="P100" s="7">
        <f>VLOOKUP($D100,'chemical demand hist forec prov'!$C$1:$AK$33,30,0)</f>
        <v>2.4015404574309565</v>
      </c>
      <c r="Q100" s="7">
        <f>VLOOKUP($D100,'chemical demand hist forec prov'!$C$1:$AK$33,31,0)</f>
        <v>2.4611646137139407</v>
      </c>
      <c r="R100" s="7">
        <f>VLOOKUP($D100,'chemical demand hist forec prov'!$C$1:$AK$33,32,0)</f>
        <v>2.5222690865168729</v>
      </c>
      <c r="S100" s="7">
        <f>VLOOKUP($D100,'chemical demand hist forec prov'!$C$1:$AK$33,33,0)</f>
        <v>2.5848906283430302</v>
      </c>
      <c r="T100" s="7">
        <f>VLOOKUP($D100,'chemical demand hist forec prov'!$C$1:$AK$33,34,0)</f>
        <v>2.649066904167098</v>
      </c>
      <c r="U100" s="7">
        <f>VLOOKUP($D100,'chemical demand hist forec prov'!$C$1:$AK$33,35,0)</f>
        <v>2.7148365140895163</v>
      </c>
    </row>
    <row r="101" spans="1:21" x14ac:dyDescent="0.25">
      <c r="A101" t="s">
        <v>365</v>
      </c>
      <c r="B101" t="s">
        <v>366</v>
      </c>
      <c r="C101" t="s">
        <v>367</v>
      </c>
      <c r="D101" t="s">
        <v>50</v>
      </c>
      <c r="E101" s="5">
        <v>8.8069135698818621E-2</v>
      </c>
      <c r="F101" s="7">
        <f>VLOOKUP($D101,'chemical demand hist forec prov'!$C$1:$AK$33,20,0)</f>
        <v>0</v>
      </c>
      <c r="G101" s="7">
        <f>VLOOKUP($D101,'chemical demand hist forec prov'!$C$1:$AK$33,21,0)</f>
        <v>0</v>
      </c>
      <c r="H101" s="7">
        <f>VLOOKUP($D101,'chemical demand hist forec prov'!$C$1:$AK$33,22,0)</f>
        <v>0</v>
      </c>
      <c r="I101" s="7">
        <f>VLOOKUP($D101,'chemical demand hist forec prov'!$C$1:$AK$33,23,0)</f>
        <v>0</v>
      </c>
      <c r="J101" s="7">
        <f>VLOOKUP($D101,'chemical demand hist forec prov'!$C$1:$AK$33,24,0)</f>
        <v>0</v>
      </c>
      <c r="K101" s="7">
        <f>VLOOKUP($D101,'chemical demand hist forec prov'!$C$1:$AK$33,25,0)</f>
        <v>0</v>
      </c>
      <c r="L101" s="7">
        <f>VLOOKUP($D101,'chemical demand hist forec prov'!$C$1:$AK$33,26,0)</f>
        <v>0</v>
      </c>
      <c r="M101" s="7">
        <f>VLOOKUP($D101,'chemical demand hist forec prov'!$C$1:$AK$33,27,0)</f>
        <v>0</v>
      </c>
      <c r="N101" s="7">
        <f>VLOOKUP($D101,'chemical demand hist forec prov'!$C$1:$AK$33,28,0)</f>
        <v>0</v>
      </c>
      <c r="O101" s="7">
        <f>VLOOKUP($D101,'chemical demand hist forec prov'!$C$1:$AK$33,29,0)</f>
        <v>0</v>
      </c>
      <c r="P101" s="7">
        <f>VLOOKUP($D101,'chemical demand hist forec prov'!$C$1:$AK$33,30,0)</f>
        <v>0</v>
      </c>
      <c r="Q101" s="7">
        <f>VLOOKUP($D101,'chemical demand hist forec prov'!$C$1:$AK$33,31,0)</f>
        <v>0</v>
      </c>
      <c r="R101" s="7">
        <f>VLOOKUP($D101,'chemical demand hist forec prov'!$C$1:$AK$33,32,0)</f>
        <v>0</v>
      </c>
      <c r="S101" s="7">
        <f>VLOOKUP($D101,'chemical demand hist forec prov'!$C$1:$AK$33,33,0)</f>
        <v>0</v>
      </c>
      <c r="T101" s="7">
        <f>VLOOKUP($D101,'chemical demand hist forec prov'!$C$1:$AK$33,34,0)</f>
        <v>0</v>
      </c>
      <c r="U101" s="7">
        <f>VLOOKUP($D101,'chemical demand hist forec prov'!$C$1:$AK$33,35,0)</f>
        <v>0</v>
      </c>
    </row>
    <row r="102" spans="1:21" x14ac:dyDescent="0.25">
      <c r="A102" t="s">
        <v>368</v>
      </c>
      <c r="B102" t="s">
        <v>369</v>
      </c>
      <c r="C102" t="s">
        <v>370</v>
      </c>
      <c r="D102" t="s">
        <v>63</v>
      </c>
      <c r="E102" s="5">
        <v>0</v>
      </c>
      <c r="F102" s="7">
        <f>VLOOKUP($D102,'chemical demand hist forec prov'!$C$1:$AK$33,20,0)</f>
        <v>0</v>
      </c>
      <c r="G102" s="7">
        <f>VLOOKUP($D102,'chemical demand hist forec prov'!$C$1:$AK$33,21,0)</f>
        <v>0</v>
      </c>
      <c r="H102" s="7">
        <f>VLOOKUP($D102,'chemical demand hist forec prov'!$C$1:$AK$33,22,0)</f>
        <v>0</v>
      </c>
      <c r="I102" s="7">
        <f>VLOOKUP($D102,'chemical demand hist forec prov'!$C$1:$AK$33,23,0)</f>
        <v>0</v>
      </c>
      <c r="J102" s="7">
        <f>VLOOKUP($D102,'chemical demand hist forec prov'!$C$1:$AK$33,24,0)</f>
        <v>0</v>
      </c>
      <c r="K102" s="7">
        <f>VLOOKUP($D102,'chemical demand hist forec prov'!$C$1:$AK$33,25,0)</f>
        <v>0</v>
      </c>
      <c r="L102" s="7">
        <f>VLOOKUP($D102,'chemical demand hist forec prov'!$C$1:$AK$33,26,0)</f>
        <v>0</v>
      </c>
      <c r="M102" s="7">
        <f>VLOOKUP($D102,'chemical demand hist forec prov'!$C$1:$AK$33,27,0)</f>
        <v>0</v>
      </c>
      <c r="N102" s="7">
        <f>VLOOKUP($D102,'chemical demand hist forec prov'!$C$1:$AK$33,28,0)</f>
        <v>0</v>
      </c>
      <c r="O102" s="7">
        <f>VLOOKUP($D102,'chemical demand hist forec prov'!$C$1:$AK$33,29,0)</f>
        <v>0</v>
      </c>
      <c r="P102" s="7">
        <f>VLOOKUP($D102,'chemical demand hist forec prov'!$C$1:$AK$33,30,0)</f>
        <v>0</v>
      </c>
      <c r="Q102" s="7">
        <f>VLOOKUP($D102,'chemical demand hist forec prov'!$C$1:$AK$33,31,0)</f>
        <v>0</v>
      </c>
      <c r="R102" s="7">
        <f>VLOOKUP($D102,'chemical demand hist forec prov'!$C$1:$AK$33,32,0)</f>
        <v>0</v>
      </c>
      <c r="S102" s="7">
        <f>VLOOKUP($D102,'chemical demand hist forec prov'!$C$1:$AK$33,33,0)</f>
        <v>0</v>
      </c>
      <c r="T102" s="7">
        <f>VLOOKUP($D102,'chemical demand hist forec prov'!$C$1:$AK$33,34,0)</f>
        <v>0</v>
      </c>
      <c r="U102" s="7">
        <f>VLOOKUP($D102,'chemical demand hist forec prov'!$C$1:$AK$33,35,0)</f>
        <v>0</v>
      </c>
    </row>
    <row r="103" spans="1:21" x14ac:dyDescent="0.25">
      <c r="A103" t="s">
        <v>371</v>
      </c>
      <c r="B103" t="s">
        <v>372</v>
      </c>
      <c r="C103" t="s">
        <v>373</v>
      </c>
      <c r="D103" t="s">
        <v>41</v>
      </c>
      <c r="E103" s="5">
        <v>0</v>
      </c>
      <c r="F103" s="7">
        <f>VLOOKUP($D103,'chemical demand hist forec prov'!$C$1:$AK$33,20,0)</f>
        <v>10.176306879051541</v>
      </c>
      <c r="G103" s="7">
        <f>VLOOKUP($D103,'chemical demand hist forec prov'!$C$1:$AK$33,21,0)</f>
        <v>11.924714116537071</v>
      </c>
      <c r="H103" s="7">
        <f>VLOOKUP($D103,'chemical demand hist forec prov'!$C$1:$AK$33,22,0)</f>
        <v>14.434175435928111</v>
      </c>
      <c r="I103" s="7">
        <f>VLOOKUP($D103,'chemical demand hist forec prov'!$C$1:$AK$33,23,0)</f>
        <v>13.000333518344085</v>
      </c>
      <c r="J103" s="7">
        <f>VLOOKUP($D103,'chemical demand hist forec prov'!$C$1:$AK$33,24,0)</f>
        <v>14.457193471803947</v>
      </c>
      <c r="K103" s="7">
        <f>VLOOKUP($D103,'chemical demand hist forec prov'!$C$1:$AK$33,25,0)</f>
        <v>14.816128904396365</v>
      </c>
      <c r="L103" s="7">
        <f>VLOOKUP($D103,'chemical demand hist forec prov'!$C$1:$AK$33,26,0)</f>
        <v>15.183975793076135</v>
      </c>
      <c r="M103" s="7">
        <f>VLOOKUP($D103,'chemical demand hist forec prov'!$C$1:$AK$33,27,0)</f>
        <v>15.560955386687437</v>
      </c>
      <c r="N103" s="7">
        <f>VLOOKUP($D103,'chemical demand hist forec prov'!$C$1:$AK$33,28,0)</f>
        <v>15.947294427121893</v>
      </c>
      <c r="O103" s="7">
        <f>VLOOKUP($D103,'chemical demand hist forec prov'!$C$1:$AK$33,29,0)</f>
        <v>16.343225285696995</v>
      </c>
      <c r="P103" s="7">
        <f>VLOOKUP($D103,'chemical demand hist forec prov'!$C$1:$AK$33,30,0)</f>
        <v>16.748986102920469</v>
      </c>
      <c r="Q103" s="7">
        <f>VLOOKUP($D103,'chemical demand hist forec prov'!$C$1:$AK$33,31,0)</f>
        <v>17.164820931724631</v>
      </c>
      <c r="R103" s="7">
        <f>VLOOKUP($D103,'chemical demand hist forec prov'!$C$1:$AK$33,32,0)</f>
        <v>17.590979884256878</v>
      </c>
      <c r="S103" s="7">
        <f>VLOOKUP($D103,'chemical demand hist forec prov'!$C$1:$AK$33,33,0)</f>
        <v>18.027719282314642</v>
      </c>
      <c r="T103" s="7">
        <f>VLOOKUP($D103,'chemical demand hist forec prov'!$C$1:$AK$33,34,0)</f>
        <v>18.475301811515237</v>
      </c>
      <c r="U103" s="7">
        <f>VLOOKUP($D103,'chemical demand hist forec prov'!$C$1:$AK$33,35,0)</f>
        <v>18.933996679293351</v>
      </c>
    </row>
    <row r="104" spans="1:21" x14ac:dyDescent="0.25">
      <c r="A104" t="s">
        <v>374</v>
      </c>
      <c r="B104" t="s">
        <v>375</v>
      </c>
      <c r="C104" t="s">
        <v>376</v>
      </c>
      <c r="D104" t="s">
        <v>51</v>
      </c>
      <c r="E104" s="5">
        <v>0</v>
      </c>
      <c r="F104" s="7">
        <f>VLOOKUP($D104,'chemical demand hist forec prov'!$C$1:$AK$33,20,0)</f>
        <v>3.3649348783613915</v>
      </c>
      <c r="G104" s="7">
        <f>VLOOKUP($D104,'chemical demand hist forec prov'!$C$1:$AK$33,21,0)</f>
        <v>1.9921051631584086</v>
      </c>
      <c r="H104" s="7">
        <f>VLOOKUP($D104,'chemical demand hist forec prov'!$C$1:$AK$33,22,0)</f>
        <v>2.556495736177578</v>
      </c>
      <c r="I104" s="7">
        <f>VLOOKUP($D104,'chemical demand hist forec prov'!$C$1:$AK$33,23,0)</f>
        <v>1.9788551785586355</v>
      </c>
      <c r="J104" s="7">
        <f>VLOOKUP($D104,'chemical demand hist forec prov'!$C$1:$AK$33,24,0)</f>
        <v>2.2006121711212354</v>
      </c>
      <c r="K104" s="7">
        <f>VLOOKUP($D104,'chemical demand hist forec prov'!$C$1:$AK$33,25,0)</f>
        <v>2.2552477878576407</v>
      </c>
      <c r="L104" s="7">
        <f>VLOOKUP($D104,'chemical demand hist forec prov'!$C$1:$AK$33,26,0)</f>
        <v>2.3112398683341544</v>
      </c>
      <c r="M104" s="7">
        <f>VLOOKUP($D104,'chemical demand hist forec prov'!$C$1:$AK$33,27,0)</f>
        <v>2.3686220901037753</v>
      </c>
      <c r="N104" s="7">
        <f>VLOOKUP($D104,'chemical demand hist forec prov'!$C$1:$AK$33,28,0)</f>
        <v>2.4274289668476938</v>
      </c>
      <c r="O104" s="7">
        <f>VLOOKUP($D104,'chemical demand hist forec prov'!$C$1:$AK$33,29,0)</f>
        <v>2.487695869134237</v>
      </c>
      <c r="P104" s="7">
        <f>VLOOKUP($D104,'chemical demand hist forec prov'!$C$1:$AK$33,30,0)</f>
        <v>2.5494590456931969</v>
      </c>
      <c r="Q104" s="7">
        <f>VLOOKUP($D104,'chemical demand hist forec prov'!$C$1:$AK$33,31,0)</f>
        <v>2.6127556452183582</v>
      </c>
      <c r="R104" s="7">
        <f>VLOOKUP($D104,'chemical demand hist forec prov'!$C$1:$AK$33,32,0)</f>
        <v>2.6776237387113144</v>
      </c>
      <c r="S104" s="7">
        <f>VLOOKUP($D104,'chemical demand hist forec prov'!$C$1:$AK$33,33,0)</f>
        <v>2.7441023423800357</v>
      </c>
      <c r="T104" s="7">
        <f>VLOOKUP($D104,'chemical demand hist forec prov'!$C$1:$AK$33,34,0)</f>
        <v>2.8122314411059408</v>
      </c>
      <c r="U104" s="7">
        <f>VLOOKUP($D104,'chemical demand hist forec prov'!$C$1:$AK$33,35,0)</f>
        <v>2.8820520124936055</v>
      </c>
    </row>
    <row r="105" spans="1:21" x14ac:dyDescent="0.25">
      <c r="A105" t="s">
        <v>377</v>
      </c>
      <c r="B105" t="s">
        <v>378</v>
      </c>
      <c r="C105" t="s">
        <v>379</v>
      </c>
      <c r="D105" t="s">
        <v>42</v>
      </c>
      <c r="E105" s="5">
        <v>0</v>
      </c>
      <c r="F105" s="7">
        <f>VLOOKUP($D105,'chemical demand hist forec prov'!$C$1:$AK$33,20,0)</f>
        <v>2.477114317862513</v>
      </c>
      <c r="G105" s="7">
        <f>VLOOKUP($D105,'chemical demand hist forec prov'!$C$1:$AK$33,21,0)</f>
        <v>2.2538915899404626</v>
      </c>
      <c r="H105" s="7">
        <f>VLOOKUP($D105,'chemical demand hist forec prov'!$C$1:$AK$33,22,0)</f>
        <v>2.716903311780877</v>
      </c>
      <c r="I105" s="7">
        <f>VLOOKUP($D105,'chemical demand hist forec prov'!$C$1:$AK$33,23,0)</f>
        <v>2.5386293226738559</v>
      </c>
      <c r="J105" s="7">
        <f>VLOOKUP($D105,'chemical demand hist forec prov'!$C$1:$AK$33,24,0)</f>
        <v>2.8231164392285057</v>
      </c>
      <c r="K105" s="7">
        <f>VLOOKUP($D105,'chemical demand hist forec prov'!$C$1:$AK$33,25,0)</f>
        <v>2.8932072575017442</v>
      </c>
      <c r="L105" s="7">
        <f>VLOOKUP($D105,'chemical demand hist forec prov'!$C$1:$AK$33,26,0)</f>
        <v>2.9650382529557562</v>
      </c>
      <c r="M105" s="7">
        <f>VLOOKUP($D105,'chemical demand hist forec prov'!$C$1:$AK$33,27,0)</f>
        <v>3.0386526297746994</v>
      </c>
      <c r="N105" s="7">
        <f>VLOOKUP($D105,'chemical demand hist forec prov'!$C$1:$AK$33,28,0)</f>
        <v>3.114094664793007</v>
      </c>
      <c r="O105" s="7">
        <f>VLOOKUP($D105,'chemical demand hist forec prov'!$C$1:$AK$33,29,0)</f>
        <v>3.1914097341265677</v>
      </c>
      <c r="P105" s="7">
        <f>VLOOKUP($D105,'chemical demand hist forec prov'!$C$1:$AK$33,30,0)</f>
        <v>3.2706443404650996</v>
      </c>
      <c r="Q105" s="7">
        <f>VLOOKUP($D105,'chemical demand hist forec prov'!$C$1:$AK$33,31,0)</f>
        <v>3.3518461410421176</v>
      </c>
      <c r="R105" s="7">
        <f>VLOOKUP($D105,'chemical demand hist forec prov'!$C$1:$AK$33,32,0)</f>
        <v>3.4350639762993271</v>
      </c>
      <c r="S105" s="7">
        <f>VLOOKUP($D105,'chemical demand hist forec prov'!$C$1:$AK$33,33,0)</f>
        <v>3.5203478992626818</v>
      </c>
      <c r="T105" s="7">
        <f>VLOOKUP($D105,'chemical demand hist forec prov'!$C$1:$AK$33,34,0)</f>
        <v>3.6077492056477722</v>
      </c>
      <c r="U105" s="7">
        <f>VLOOKUP($D105,'chemical demand hist forec prov'!$C$1:$AK$33,35,0)</f>
        <v>3.6973204647126594</v>
      </c>
    </row>
    <row r="106" spans="1:21" x14ac:dyDescent="0.25">
      <c r="A106" t="s">
        <v>380</v>
      </c>
      <c r="B106" t="s">
        <v>381</v>
      </c>
      <c r="C106" t="s">
        <v>382</v>
      </c>
      <c r="D106" t="s">
        <v>46</v>
      </c>
      <c r="E106" s="5">
        <v>4.1378747664970343E-2</v>
      </c>
      <c r="F106" s="7">
        <f>VLOOKUP($D106,'chemical demand hist forec prov'!$C$1:$AK$33,20,0)</f>
        <v>24.512788978087798</v>
      </c>
      <c r="G106" s="7">
        <f>VLOOKUP($D106,'chemical demand hist forec prov'!$C$1:$AK$33,21,0)</f>
        <v>24.538395328106184</v>
      </c>
      <c r="H106" s="7">
        <f>VLOOKUP($D106,'chemical demand hist forec prov'!$C$1:$AK$33,22,0)</f>
        <v>23.929802637969654</v>
      </c>
      <c r="I106" s="7">
        <f>VLOOKUP($D106,'chemical demand hist forec prov'!$C$1:$AK$33,23,0)</f>
        <v>25.983827887412147</v>
      </c>
      <c r="J106" s="7">
        <f>VLOOKUP($D106,'chemical demand hist forec prov'!$C$1:$AK$33,24,0)</f>
        <v>28.895660744111513</v>
      </c>
      <c r="K106" s="7">
        <f>VLOOKUP($D106,'chemical demand hist forec prov'!$C$1:$AK$33,25,0)</f>
        <v>29.613066685275641</v>
      </c>
      <c r="L106" s="7">
        <f>VLOOKUP($D106,'chemical demand hist forec prov'!$C$1:$AK$33,26,0)</f>
        <v>30.348283995730664</v>
      </c>
      <c r="M106" s="7">
        <f>VLOOKUP($D106,'chemical demand hist forec prov'!$C$1:$AK$33,27,0)</f>
        <v>31.101754886584423</v>
      </c>
      <c r="N106" s="7">
        <f>VLOOKUP($D106,'chemical demand hist forec prov'!$C$1:$AK$33,28,0)</f>
        <v>31.873932547924568</v>
      </c>
      <c r="O106" s="7">
        <f>VLOOKUP($D106,'chemical demand hist forec prov'!$C$1:$AK$33,29,0)</f>
        <v>32.665281421398788</v>
      </c>
      <c r="P106" s="7">
        <f>VLOOKUP($D106,'chemical demand hist forec prov'!$C$1:$AK$33,30,0)</f>
        <v>33.476277479562484</v>
      </c>
      <c r="Q106" s="7">
        <f>VLOOKUP($D106,'chemical demand hist forec prov'!$C$1:$AK$33,31,0)</f>
        <v>34.307408512161949</v>
      </c>
      <c r="R106" s="7">
        <f>VLOOKUP($D106,'chemical demand hist forec prov'!$C$1:$AK$33,32,0)</f>
        <v>35.159174419525236</v>
      </c>
      <c r="S106" s="7">
        <f>VLOOKUP($D106,'chemical demand hist forec prov'!$C$1:$AK$33,33,0)</f>
        <v>36.032087513237194</v>
      </c>
      <c r="T106" s="7">
        <f>VLOOKUP($D106,'chemical demand hist forec prov'!$C$1:$AK$33,34,0)</f>
        <v>36.926672824279443</v>
      </c>
      <c r="U106" s="7">
        <f>VLOOKUP($D106,'chemical demand hist forec prov'!$C$1:$AK$33,35,0)</f>
        <v>37.84346841882077</v>
      </c>
    </row>
    <row r="107" spans="1:21" x14ac:dyDescent="0.25">
      <c r="A107" t="s">
        <v>383</v>
      </c>
      <c r="B107" t="s">
        <v>384</v>
      </c>
      <c r="C107" t="s">
        <v>385</v>
      </c>
      <c r="D107" t="s">
        <v>54</v>
      </c>
      <c r="E107" s="5">
        <v>0</v>
      </c>
      <c r="F107" s="7">
        <f>VLOOKUP($D107,'chemical demand hist forec prov'!$C$1:$AK$33,20,0)</f>
        <v>13.173690375637772</v>
      </c>
      <c r="G107" s="7">
        <f>VLOOKUP($D107,'chemical demand hist forec prov'!$C$1:$AK$33,21,0)</f>
        <v>11.147255834987149</v>
      </c>
      <c r="H107" s="7">
        <f>VLOOKUP($D107,'chemical demand hist forec prov'!$C$1:$AK$33,22,0)</f>
        <v>12.588485769142652</v>
      </c>
      <c r="I107" s="7">
        <f>VLOOKUP($D107,'chemical demand hist forec prov'!$C$1:$AK$33,23,0)</f>
        <v>11.507772559787094</v>
      </c>
      <c r="J107" s="7">
        <f>VLOOKUP($D107,'chemical demand hist forec prov'!$C$1:$AK$33,24,0)</f>
        <v>12.797371243714826</v>
      </c>
      <c r="K107" s="7">
        <f>VLOOKUP($D107,'chemical demand hist forec prov'!$C$1:$AK$33,25,0)</f>
        <v>13.115097501744588</v>
      </c>
      <c r="L107" s="7">
        <f>VLOOKUP($D107,'chemical demand hist forec prov'!$C$1:$AK$33,26,0)</f>
        <v>13.440712096614712</v>
      </c>
      <c r="M107" s="7">
        <f>VLOOKUP($D107,'chemical demand hist forec prov'!$C$1:$AK$33,27,0)</f>
        <v>13.774410875714375</v>
      </c>
      <c r="N107" s="7">
        <f>VLOOKUP($D107,'chemical demand hist forec prov'!$C$1:$AK$33,28,0)</f>
        <v>14.116394548826509</v>
      </c>
      <c r="O107" s="7">
        <f>VLOOKUP($D107,'chemical demand hist forec prov'!$C$1:$AK$33,29,0)</f>
        <v>14.466868808848712</v>
      </c>
      <c r="P107" s="7">
        <f>VLOOKUP($D107,'chemical demand hist forec prov'!$C$1:$AK$33,30,0)</f>
        <v>14.826044455511338</v>
      </c>
      <c r="Q107" s="7">
        <f>VLOOKUP($D107,'chemical demand hist forec prov'!$C$1:$AK$33,31,0)</f>
        <v>15.194137522167203</v>
      </c>
      <c r="R107" s="7">
        <f>VLOOKUP($D107,'chemical demand hist forec prov'!$C$1:$AK$33,32,0)</f>
        <v>15.571369405729131</v>
      </c>
      <c r="S107" s="7">
        <f>VLOOKUP($D107,'chemical demand hist forec prov'!$C$1:$AK$33,33,0)</f>
        <v>15.957966999833566</v>
      </c>
      <c r="T107" s="7">
        <f>VLOOKUP($D107,'chemical demand hist forec prov'!$C$1:$AK$33,34,0)</f>
        <v>16.354162831310262</v>
      </c>
      <c r="U107" s="7">
        <f>VLOOKUP($D107,'chemical demand hist forec prov'!$C$1:$AK$33,35,0)</f>
        <v>16.760195200040176</v>
      </c>
    </row>
    <row r="108" spans="1:21" x14ac:dyDescent="0.25">
      <c r="A108" t="s">
        <v>386</v>
      </c>
      <c r="B108" t="s">
        <v>387</v>
      </c>
      <c r="C108" t="s">
        <v>388</v>
      </c>
      <c r="D108" t="s">
        <v>40</v>
      </c>
      <c r="E108" s="5">
        <v>0</v>
      </c>
      <c r="F108" s="7">
        <f>VLOOKUP($D108,'chemical demand hist forec prov'!$C$1:$AK$33,20,0)</f>
        <v>1.6221320401271846</v>
      </c>
      <c r="G108" s="7">
        <f>VLOOKUP($D108,'chemical demand hist forec prov'!$C$1:$AK$33,21,0)</f>
        <v>0.93653172398086992</v>
      </c>
      <c r="H108" s="7">
        <f>VLOOKUP($D108,'chemical demand hist forec prov'!$C$1:$AK$33,22,0)</f>
        <v>1.8787737292536399</v>
      </c>
      <c r="I108" s="7">
        <f>VLOOKUP($D108,'chemical demand hist forec prov'!$C$1:$AK$33,23,0)</f>
        <v>1.9609954747810305</v>
      </c>
      <c r="J108" s="7">
        <f>VLOOKUP($D108,'chemical demand hist forec prov'!$C$1:$AK$33,24,0)</f>
        <v>2.1807510504432459</v>
      </c>
      <c r="K108" s="7">
        <f>VLOOKUP($D108,'chemical demand hist forec prov'!$C$1:$AK$33,25,0)</f>
        <v>2.2348935659455678</v>
      </c>
      <c r="L108" s="7">
        <f>VLOOKUP($D108,'chemical demand hist forec prov'!$C$1:$AK$33,26,0)</f>
        <v>2.2903803027354712</v>
      </c>
      <c r="M108" s="7">
        <f>VLOOKUP($D108,'chemical demand hist forec prov'!$C$1:$AK$33,27,0)</f>
        <v>2.3472446344169184</v>
      </c>
      <c r="N108" s="7">
        <f>VLOOKUP($D108,'chemical demand hist forec prov'!$C$1:$AK$33,28,0)</f>
        <v>2.405520763175784</v>
      </c>
      <c r="O108" s="7">
        <f>VLOOKUP($D108,'chemical demand hist forec prov'!$C$1:$AK$33,29,0)</f>
        <v>2.4652437403514367</v>
      </c>
      <c r="P108" s="7">
        <f>VLOOKUP($D108,'chemical demand hist forec prov'!$C$1:$AK$33,30,0)</f>
        <v>2.5264494875190713</v>
      </c>
      <c r="Q108" s="7">
        <f>VLOOKUP($D108,'chemical demand hist forec prov'!$C$1:$AK$33,31,0)</f>
        <v>2.589174818095449</v>
      </c>
      <c r="R108" s="7">
        <f>VLOOKUP($D108,'chemical demand hist forec prov'!$C$1:$AK$33,32,0)</f>
        <v>2.6534574594810683</v>
      </c>
      <c r="S108" s="7">
        <f>VLOOKUP($D108,'chemical demand hist forec prov'!$C$1:$AK$33,33,0)</f>
        <v>2.7193360757520577</v>
      </c>
      <c r="T108" s="7">
        <f>VLOOKUP($D108,'chemical demand hist forec prov'!$C$1:$AK$33,34,0)</f>
        <v>2.7868502909154551</v>
      </c>
      <c r="U108" s="7">
        <f>VLOOKUP($D108,'chemical demand hist forec prov'!$C$1:$AK$33,35,0)</f>
        <v>2.8560407127418594</v>
      </c>
    </row>
    <row r="109" spans="1:21" x14ac:dyDescent="0.25">
      <c r="A109" t="s">
        <v>389</v>
      </c>
      <c r="B109" t="s">
        <v>390</v>
      </c>
      <c r="C109" t="s">
        <v>391</v>
      </c>
      <c r="D109" t="s">
        <v>57</v>
      </c>
      <c r="E109" s="5">
        <v>0</v>
      </c>
      <c r="F109" s="7">
        <f>VLOOKUP($D109,'chemical demand hist forec prov'!$C$1:$AK$33,20,0)</f>
        <v>1.9346891893224227</v>
      </c>
      <c r="G109" s="7">
        <f>VLOOKUP($D109,'chemical demand hist forec prov'!$C$1:$AK$33,21,0)</f>
        <v>0.86752966782704866</v>
      </c>
      <c r="H109" s="7">
        <f>VLOOKUP($D109,'chemical demand hist forec prov'!$C$1:$AK$33,22,0)</f>
        <v>1.3729885924294876</v>
      </c>
      <c r="I109" s="7">
        <f>VLOOKUP($D109,'chemical demand hist forec prov'!$C$1:$AK$33,23,0)</f>
        <v>1.6395208067841405</v>
      </c>
      <c r="J109" s="7">
        <f>VLOOKUP($D109,'chemical demand hist forec prov'!$C$1:$AK$33,24,0)</f>
        <v>1.8232508782394352</v>
      </c>
      <c r="K109" s="7">
        <f>VLOOKUP($D109,'chemical demand hist forec prov'!$C$1:$AK$33,25,0)</f>
        <v>1.8685175715282618</v>
      </c>
      <c r="L109" s="7">
        <f>VLOOKUP($D109,'chemical demand hist forec prov'!$C$1:$AK$33,26,0)</f>
        <v>1.9149081219591644</v>
      </c>
      <c r="M109" s="7">
        <f>VLOOKUP($D109,'chemical demand hist forec prov'!$C$1:$AK$33,27,0)</f>
        <v>1.9624504320534892</v>
      </c>
      <c r="N109" s="7">
        <f>VLOOKUP($D109,'chemical demand hist forec prov'!$C$1:$AK$33,28,0)</f>
        <v>2.011173097081393</v>
      </c>
      <c r="O109" s="7">
        <f>VLOOKUP($D109,'chemical demand hist forec prov'!$C$1:$AK$33,29,0)</f>
        <v>2.0611054222610372</v>
      </c>
      <c r="P109" s="7">
        <f>VLOOKUP($D109,'chemical demand hist forec prov'!$C$1:$AK$33,30,0)</f>
        <v>2.1122774403847973</v>
      </c>
      <c r="Q109" s="7">
        <f>VLOOKUP($D109,'chemical demand hist forec prov'!$C$1:$AK$33,31,0)</f>
        <v>2.1647199298830802</v>
      </c>
      <c r="R109" s="7">
        <f>VLOOKUP($D109,'chemical demand hist forec prov'!$C$1:$AK$33,32,0)</f>
        <v>2.218464433336631</v>
      </c>
      <c r="S109" s="7">
        <f>VLOOKUP($D109,'chemical demand hist forec prov'!$C$1:$AK$33,33,0)</f>
        <v>2.2735432764484411</v>
      </c>
      <c r="T109" s="7">
        <f>VLOOKUP($D109,'chemical demand hist forec prov'!$C$1:$AK$33,34,0)</f>
        <v>2.3299895874866916</v>
      </c>
      <c r="U109" s="7">
        <f>VLOOKUP($D109,'chemical demand hist forec prov'!$C$1:$AK$33,35,0)</f>
        <v>2.387837317210407</v>
      </c>
    </row>
    <row r="110" spans="1:21" x14ac:dyDescent="0.25">
      <c r="A110" t="s">
        <v>392</v>
      </c>
      <c r="B110" t="s">
        <v>393</v>
      </c>
      <c r="C110" t="s">
        <v>394</v>
      </c>
      <c r="D110" t="s">
        <v>55</v>
      </c>
      <c r="E110" s="5">
        <v>0</v>
      </c>
      <c r="F110" s="7">
        <f>VLOOKUP($D110,'chemical demand hist forec prov'!$C$1:$AK$33,20,0)</f>
        <v>7.8586362714746993</v>
      </c>
      <c r="G110" s="7">
        <f>VLOOKUP($D110,'chemical demand hist forec prov'!$C$1:$AK$33,21,0)</f>
        <v>8.1691060220581058</v>
      </c>
      <c r="H110" s="7">
        <f>VLOOKUP($D110,'chemical demand hist forec prov'!$C$1:$AK$33,22,0)</f>
        <v>7.5717388421494736</v>
      </c>
      <c r="I110" s="7">
        <f>VLOOKUP($D110,'chemical demand hist forec prov'!$C$1:$AK$33,23,0)</f>
        <v>6.9117053619331408</v>
      </c>
      <c r="J110" s="7">
        <f>VLOOKUP($D110,'chemical demand hist forec prov'!$C$1:$AK$33,24,0)</f>
        <v>7.686253702381932</v>
      </c>
      <c r="K110" s="7">
        <f>VLOOKUP($D110,'chemical demand hist forec prov'!$C$1:$AK$33,25,0)</f>
        <v>7.8770838799720844</v>
      </c>
      <c r="L110" s="7">
        <f>VLOOKUP($D110,'chemical demand hist forec prov'!$C$1:$AK$33,26,0)</f>
        <v>8.0726518866905952</v>
      </c>
      <c r="M110" s="7">
        <f>VLOOKUP($D110,'chemical demand hist forec prov'!$C$1:$AK$33,27,0)</f>
        <v>8.2730753508137287</v>
      </c>
      <c r="N110" s="7">
        <f>VLOOKUP($D110,'chemical demand hist forec prov'!$C$1:$AK$33,28,0)</f>
        <v>8.4784748210294012</v>
      </c>
      <c r="O110" s="7">
        <f>VLOOKUP($D110,'chemical demand hist forec prov'!$C$1:$AK$33,29,0)</f>
        <v>8.6889738389435891</v>
      </c>
      <c r="P110" s="7">
        <f>VLOOKUP($D110,'chemical demand hist forec prov'!$C$1:$AK$33,30,0)</f>
        <v>8.9046990133868889</v>
      </c>
      <c r="Q110" s="7">
        <f>VLOOKUP($D110,'chemical demand hist forec prov'!$C$1:$AK$33,31,0)</f>
        <v>9.1257800965659257</v>
      </c>
      <c r="R110" s="7">
        <f>VLOOKUP($D110,'chemical demand hist forec prov'!$C$1:$AK$33,32,0)</f>
        <v>9.3523500621054048</v>
      </c>
      <c r="S110" s="7">
        <f>VLOOKUP($D110,'chemical demand hist forec prov'!$C$1:$AK$33,33,0)</f>
        <v>9.5845451850277428</v>
      </c>
      <c r="T110" s="7">
        <f>VLOOKUP($D110,'chemical demand hist forec prov'!$C$1:$AK$33,34,0)</f>
        <v>9.8225051237184076</v>
      </c>
      <c r="U110" s="7">
        <f>VLOOKUP($D110,'chemical demand hist forec prov'!$C$1:$AK$33,35,0)</f>
        <v>10.066373003926225</v>
      </c>
    </row>
    <row r="111" spans="1:21" x14ac:dyDescent="0.25">
      <c r="A111" t="s">
        <v>395</v>
      </c>
      <c r="B111" t="s">
        <v>396</v>
      </c>
      <c r="C111" t="s">
        <v>397</v>
      </c>
      <c r="D111" t="s">
        <v>54</v>
      </c>
      <c r="E111" s="5">
        <v>0</v>
      </c>
      <c r="F111" s="7">
        <f>VLOOKUP($D111,'chemical demand hist forec prov'!$C$1:$AK$33,20,0)</f>
        <v>13.173690375637772</v>
      </c>
      <c r="G111" s="7">
        <f>VLOOKUP($D111,'chemical demand hist forec prov'!$C$1:$AK$33,21,0)</f>
        <v>11.147255834987149</v>
      </c>
      <c r="H111" s="7">
        <f>VLOOKUP($D111,'chemical demand hist forec prov'!$C$1:$AK$33,22,0)</f>
        <v>12.588485769142652</v>
      </c>
      <c r="I111" s="7">
        <f>VLOOKUP($D111,'chemical demand hist forec prov'!$C$1:$AK$33,23,0)</f>
        <v>11.507772559787094</v>
      </c>
      <c r="J111" s="7">
        <f>VLOOKUP($D111,'chemical demand hist forec prov'!$C$1:$AK$33,24,0)</f>
        <v>12.797371243714826</v>
      </c>
      <c r="K111" s="7">
        <f>VLOOKUP($D111,'chemical demand hist forec prov'!$C$1:$AK$33,25,0)</f>
        <v>13.115097501744588</v>
      </c>
      <c r="L111" s="7">
        <f>VLOOKUP($D111,'chemical demand hist forec prov'!$C$1:$AK$33,26,0)</f>
        <v>13.440712096614712</v>
      </c>
      <c r="M111" s="7">
        <f>VLOOKUP($D111,'chemical demand hist forec prov'!$C$1:$AK$33,27,0)</f>
        <v>13.774410875714375</v>
      </c>
      <c r="N111" s="7">
        <f>VLOOKUP($D111,'chemical demand hist forec prov'!$C$1:$AK$33,28,0)</f>
        <v>14.116394548826509</v>
      </c>
      <c r="O111" s="7">
        <f>VLOOKUP($D111,'chemical demand hist forec prov'!$C$1:$AK$33,29,0)</f>
        <v>14.466868808848712</v>
      </c>
      <c r="P111" s="7">
        <f>VLOOKUP($D111,'chemical demand hist forec prov'!$C$1:$AK$33,30,0)</f>
        <v>14.826044455511338</v>
      </c>
      <c r="Q111" s="7">
        <f>VLOOKUP($D111,'chemical demand hist forec prov'!$C$1:$AK$33,31,0)</f>
        <v>15.194137522167203</v>
      </c>
      <c r="R111" s="7">
        <f>VLOOKUP($D111,'chemical demand hist forec prov'!$C$1:$AK$33,32,0)</f>
        <v>15.571369405729131</v>
      </c>
      <c r="S111" s="7">
        <f>VLOOKUP($D111,'chemical demand hist forec prov'!$C$1:$AK$33,33,0)</f>
        <v>15.957966999833566</v>
      </c>
      <c r="T111" s="7">
        <f>VLOOKUP($D111,'chemical demand hist forec prov'!$C$1:$AK$33,34,0)</f>
        <v>16.354162831310262</v>
      </c>
      <c r="U111" s="7">
        <f>VLOOKUP($D111,'chemical demand hist forec prov'!$C$1:$AK$33,35,0)</f>
        <v>16.760195200040176</v>
      </c>
    </row>
    <row r="112" spans="1:21" x14ac:dyDescent="0.25">
      <c r="A112" t="s">
        <v>398</v>
      </c>
      <c r="B112" t="s">
        <v>399</v>
      </c>
      <c r="C112" t="s">
        <v>400</v>
      </c>
      <c r="D112" t="s">
        <v>50</v>
      </c>
      <c r="E112" s="5">
        <v>0</v>
      </c>
      <c r="F112" s="7">
        <f>VLOOKUP($D112,'chemical demand hist forec prov'!$C$1:$AK$33,20,0)</f>
        <v>0</v>
      </c>
      <c r="G112" s="7">
        <f>VLOOKUP($D112,'chemical demand hist forec prov'!$C$1:$AK$33,21,0)</f>
        <v>0</v>
      </c>
      <c r="H112" s="7">
        <f>VLOOKUP($D112,'chemical demand hist forec prov'!$C$1:$AK$33,22,0)</f>
        <v>0</v>
      </c>
      <c r="I112" s="7">
        <f>VLOOKUP($D112,'chemical demand hist forec prov'!$C$1:$AK$33,23,0)</f>
        <v>0</v>
      </c>
      <c r="J112" s="7">
        <f>VLOOKUP($D112,'chemical demand hist forec prov'!$C$1:$AK$33,24,0)</f>
        <v>0</v>
      </c>
      <c r="K112" s="7">
        <f>VLOOKUP($D112,'chemical demand hist forec prov'!$C$1:$AK$33,25,0)</f>
        <v>0</v>
      </c>
      <c r="L112" s="7">
        <f>VLOOKUP($D112,'chemical demand hist forec prov'!$C$1:$AK$33,26,0)</f>
        <v>0</v>
      </c>
      <c r="M112" s="7">
        <f>VLOOKUP($D112,'chemical demand hist forec prov'!$C$1:$AK$33,27,0)</f>
        <v>0</v>
      </c>
      <c r="N112" s="7">
        <f>VLOOKUP($D112,'chemical demand hist forec prov'!$C$1:$AK$33,28,0)</f>
        <v>0</v>
      </c>
      <c r="O112" s="7">
        <f>VLOOKUP($D112,'chemical demand hist forec prov'!$C$1:$AK$33,29,0)</f>
        <v>0</v>
      </c>
      <c r="P112" s="7">
        <f>VLOOKUP($D112,'chemical demand hist forec prov'!$C$1:$AK$33,30,0)</f>
        <v>0</v>
      </c>
      <c r="Q112" s="7">
        <f>VLOOKUP($D112,'chemical demand hist forec prov'!$C$1:$AK$33,31,0)</f>
        <v>0</v>
      </c>
      <c r="R112" s="7">
        <f>VLOOKUP($D112,'chemical demand hist forec prov'!$C$1:$AK$33,32,0)</f>
        <v>0</v>
      </c>
      <c r="S112" s="7">
        <f>VLOOKUP($D112,'chemical demand hist forec prov'!$C$1:$AK$33,33,0)</f>
        <v>0</v>
      </c>
      <c r="T112" s="7">
        <f>VLOOKUP($D112,'chemical demand hist forec prov'!$C$1:$AK$33,34,0)</f>
        <v>0</v>
      </c>
      <c r="U112" s="7">
        <f>VLOOKUP($D112,'chemical demand hist forec prov'!$C$1:$AK$33,35,0)</f>
        <v>0</v>
      </c>
    </row>
    <row r="113" spans="1:21" x14ac:dyDescent="0.25">
      <c r="A113" t="s">
        <v>401</v>
      </c>
      <c r="B113" t="s">
        <v>402</v>
      </c>
      <c r="C113" t="s">
        <v>403</v>
      </c>
      <c r="D113" t="s">
        <v>48</v>
      </c>
      <c r="E113" s="5">
        <v>0</v>
      </c>
      <c r="F113" s="7">
        <f>VLOOKUP($D113,'chemical demand hist forec prov'!$C$1:$AK$33,20,0)</f>
        <v>16.0634592588302</v>
      </c>
      <c r="G113" s="7">
        <f>VLOOKUP($D113,'chemical demand hist forec prov'!$C$1:$AK$33,21,0)</f>
        <v>15.717193538731816</v>
      </c>
      <c r="H113" s="7">
        <f>VLOOKUP($D113,'chemical demand hist forec prov'!$C$1:$AK$33,22,0)</f>
        <v>16.19464857817432</v>
      </c>
      <c r="I113" s="7">
        <f>VLOOKUP($D113,'chemical demand hist forec prov'!$C$1:$AK$33,23,0)</f>
        <v>13.829023773624959</v>
      </c>
      <c r="J113" s="7">
        <f>VLOOKUP($D113,'chemical demand hist forec prov'!$C$1:$AK$33,24,0)</f>
        <v>15.378749471262662</v>
      </c>
      <c r="K113" s="7">
        <f>VLOOKUP($D113,'chemical demand hist forec prov'!$C$1:$AK$33,25,0)</f>
        <v>15.760564801116532</v>
      </c>
      <c r="L113" s="7">
        <f>VLOOKUP($D113,'chemical demand hist forec prov'!$C$1:$AK$33,26,0)</f>
        <v>16.151859636855061</v>
      </c>
      <c r="M113" s="7">
        <f>VLOOKUP($D113,'chemical demand hist forec prov'!$C$1:$AK$33,27,0)</f>
        <v>16.552869330557613</v>
      </c>
      <c r="N113" s="7">
        <f>VLOOKUP($D113,'chemical demand hist forec prov'!$C$1:$AK$33,28,0)</f>
        <v>16.963835077498548</v>
      </c>
      <c r="O113" s="7">
        <f>VLOOKUP($D113,'chemical demand hist forec prov'!$C$1:$AK$33,29,0)</f>
        <v>17.385004061218915</v>
      </c>
      <c r="P113" s="7">
        <f>VLOOKUP($D113,'chemical demand hist forec prov'!$C$1:$AK$33,30,0)</f>
        <v>17.816629602199932</v>
      </c>
      <c r="Q113" s="7">
        <f>VLOOKUP($D113,'chemical demand hist forec prov'!$C$1:$AK$33,31,0)</f>
        <v>18.258971310227626</v>
      </c>
      <c r="R113" s="7">
        <f>VLOOKUP($D113,'chemical demand hist forec prov'!$C$1:$AK$33,32,0)</f>
        <v>18.712295240540314</v>
      </c>
      <c r="S113" s="7">
        <f>VLOOKUP($D113,'chemical demand hist forec prov'!$C$1:$AK$33,33,0)</f>
        <v>19.176874053852856</v>
      </c>
      <c r="T113" s="7">
        <f>VLOOKUP($D113,'chemical demand hist forec prov'!$C$1:$AK$33,34,0)</f>
        <v>19.652987180353826</v>
      </c>
      <c r="U113" s="7">
        <f>VLOOKUP($D113,'chemical demand hist forec prov'!$C$1:$AK$33,35,0)</f>
        <v>20.140920987774429</v>
      </c>
    </row>
    <row r="114" spans="1:21" x14ac:dyDescent="0.25">
      <c r="A114" t="s">
        <v>404</v>
      </c>
      <c r="B114" t="s">
        <v>405</v>
      </c>
      <c r="C114" t="s">
        <v>406</v>
      </c>
      <c r="D114" t="s">
        <v>62</v>
      </c>
      <c r="E114" s="5">
        <v>0</v>
      </c>
      <c r="F114" s="7">
        <f>VLOOKUP($D114,'chemical demand hist forec prov'!$C$1:$AK$33,20,0)</f>
        <v>0</v>
      </c>
      <c r="G114" s="7">
        <f>VLOOKUP($D114,'chemical demand hist forec prov'!$C$1:$AK$33,21,0)</f>
        <v>0</v>
      </c>
      <c r="H114" s="7">
        <f>VLOOKUP($D114,'chemical demand hist forec prov'!$C$1:$AK$33,22,0)</f>
        <v>0</v>
      </c>
      <c r="I114" s="7">
        <f>VLOOKUP($D114,'chemical demand hist forec prov'!$C$1:$AK$33,23,0)</f>
        <v>0</v>
      </c>
      <c r="J114" s="7">
        <f>VLOOKUP($D114,'chemical demand hist forec prov'!$C$1:$AK$33,24,0)</f>
        <v>0</v>
      </c>
      <c r="K114" s="7">
        <f>VLOOKUP($D114,'chemical demand hist forec prov'!$C$1:$AK$33,25,0)</f>
        <v>0</v>
      </c>
      <c r="L114" s="7">
        <f>VLOOKUP($D114,'chemical demand hist forec prov'!$C$1:$AK$33,26,0)</f>
        <v>0</v>
      </c>
      <c r="M114" s="7">
        <f>VLOOKUP($D114,'chemical demand hist forec prov'!$C$1:$AK$33,27,0)</f>
        <v>0</v>
      </c>
      <c r="N114" s="7">
        <f>VLOOKUP($D114,'chemical demand hist forec prov'!$C$1:$AK$33,28,0)</f>
        <v>0</v>
      </c>
      <c r="O114" s="7">
        <f>VLOOKUP($D114,'chemical demand hist forec prov'!$C$1:$AK$33,29,0)</f>
        <v>0</v>
      </c>
      <c r="P114" s="7">
        <f>VLOOKUP($D114,'chemical demand hist forec prov'!$C$1:$AK$33,30,0)</f>
        <v>0</v>
      </c>
      <c r="Q114" s="7">
        <f>VLOOKUP($D114,'chemical demand hist forec prov'!$C$1:$AK$33,31,0)</f>
        <v>0</v>
      </c>
      <c r="R114" s="7">
        <f>VLOOKUP($D114,'chemical demand hist forec prov'!$C$1:$AK$33,32,0)</f>
        <v>0</v>
      </c>
      <c r="S114" s="7">
        <f>VLOOKUP($D114,'chemical demand hist forec prov'!$C$1:$AK$33,33,0)</f>
        <v>0</v>
      </c>
      <c r="T114" s="7">
        <f>VLOOKUP($D114,'chemical demand hist forec prov'!$C$1:$AK$33,34,0)</f>
        <v>0</v>
      </c>
      <c r="U114" s="7">
        <f>VLOOKUP($D114,'chemical demand hist forec prov'!$C$1:$AK$33,35,0)</f>
        <v>0</v>
      </c>
    </row>
    <row r="115" spans="1:21" x14ac:dyDescent="0.25">
      <c r="A115" t="s">
        <v>407</v>
      </c>
      <c r="B115" t="s">
        <v>408</v>
      </c>
      <c r="C115" t="s">
        <v>409</v>
      </c>
      <c r="D115" t="s">
        <v>62</v>
      </c>
      <c r="E115" s="5">
        <v>0</v>
      </c>
      <c r="F115" s="7">
        <f>VLOOKUP($D115,'chemical demand hist forec prov'!$C$1:$AK$33,20,0)</f>
        <v>0</v>
      </c>
      <c r="G115" s="7">
        <f>VLOOKUP($D115,'chemical demand hist forec prov'!$C$1:$AK$33,21,0)</f>
        <v>0</v>
      </c>
      <c r="H115" s="7">
        <f>VLOOKUP($D115,'chemical demand hist forec prov'!$C$1:$AK$33,22,0)</f>
        <v>0</v>
      </c>
      <c r="I115" s="7">
        <f>VLOOKUP($D115,'chemical demand hist forec prov'!$C$1:$AK$33,23,0)</f>
        <v>0</v>
      </c>
      <c r="J115" s="7">
        <f>VLOOKUP($D115,'chemical demand hist forec prov'!$C$1:$AK$33,24,0)</f>
        <v>0</v>
      </c>
      <c r="K115" s="7">
        <f>VLOOKUP($D115,'chemical demand hist forec prov'!$C$1:$AK$33,25,0)</f>
        <v>0</v>
      </c>
      <c r="L115" s="7">
        <f>VLOOKUP($D115,'chemical demand hist forec prov'!$C$1:$AK$33,26,0)</f>
        <v>0</v>
      </c>
      <c r="M115" s="7">
        <f>VLOOKUP($D115,'chemical demand hist forec prov'!$C$1:$AK$33,27,0)</f>
        <v>0</v>
      </c>
      <c r="N115" s="7">
        <f>VLOOKUP($D115,'chemical demand hist forec prov'!$C$1:$AK$33,28,0)</f>
        <v>0</v>
      </c>
      <c r="O115" s="7">
        <f>VLOOKUP($D115,'chemical demand hist forec prov'!$C$1:$AK$33,29,0)</f>
        <v>0</v>
      </c>
      <c r="P115" s="7">
        <f>VLOOKUP($D115,'chemical demand hist forec prov'!$C$1:$AK$33,30,0)</f>
        <v>0</v>
      </c>
      <c r="Q115" s="7">
        <f>VLOOKUP($D115,'chemical demand hist forec prov'!$C$1:$AK$33,31,0)</f>
        <v>0</v>
      </c>
      <c r="R115" s="7">
        <f>VLOOKUP($D115,'chemical demand hist forec prov'!$C$1:$AK$33,32,0)</f>
        <v>0</v>
      </c>
      <c r="S115" s="7">
        <f>VLOOKUP($D115,'chemical demand hist forec prov'!$C$1:$AK$33,33,0)</f>
        <v>0</v>
      </c>
      <c r="T115" s="7">
        <f>VLOOKUP($D115,'chemical demand hist forec prov'!$C$1:$AK$33,34,0)</f>
        <v>0</v>
      </c>
      <c r="U115" s="7">
        <f>VLOOKUP($D115,'chemical demand hist forec prov'!$C$1:$AK$33,35,0)</f>
        <v>0</v>
      </c>
    </row>
    <row r="116" spans="1:21" x14ac:dyDescent="0.25">
      <c r="A116" t="s">
        <v>410</v>
      </c>
      <c r="B116" t="s">
        <v>411</v>
      </c>
      <c r="C116" t="s">
        <v>412</v>
      </c>
      <c r="D116" t="s">
        <v>48</v>
      </c>
      <c r="E116" s="5">
        <v>2.6921057328681608E-2</v>
      </c>
      <c r="F116" s="7">
        <f>VLOOKUP($D116,'chemical demand hist forec prov'!$C$1:$AK$33,20,0)</f>
        <v>16.0634592588302</v>
      </c>
      <c r="G116" s="7">
        <f>VLOOKUP($D116,'chemical demand hist forec prov'!$C$1:$AK$33,21,0)</f>
        <v>15.717193538731816</v>
      </c>
      <c r="H116" s="7">
        <f>VLOOKUP($D116,'chemical demand hist forec prov'!$C$1:$AK$33,22,0)</f>
        <v>16.19464857817432</v>
      </c>
      <c r="I116" s="7">
        <f>VLOOKUP($D116,'chemical demand hist forec prov'!$C$1:$AK$33,23,0)</f>
        <v>13.829023773624959</v>
      </c>
      <c r="J116" s="7">
        <f>VLOOKUP($D116,'chemical demand hist forec prov'!$C$1:$AK$33,24,0)</f>
        <v>15.378749471262662</v>
      </c>
      <c r="K116" s="7">
        <f>VLOOKUP($D116,'chemical demand hist forec prov'!$C$1:$AK$33,25,0)</f>
        <v>15.760564801116532</v>
      </c>
      <c r="L116" s="7">
        <f>VLOOKUP($D116,'chemical demand hist forec prov'!$C$1:$AK$33,26,0)</f>
        <v>16.151859636855061</v>
      </c>
      <c r="M116" s="7">
        <f>VLOOKUP($D116,'chemical demand hist forec prov'!$C$1:$AK$33,27,0)</f>
        <v>16.552869330557613</v>
      </c>
      <c r="N116" s="7">
        <f>VLOOKUP($D116,'chemical demand hist forec prov'!$C$1:$AK$33,28,0)</f>
        <v>16.963835077498548</v>
      </c>
      <c r="O116" s="7">
        <f>VLOOKUP($D116,'chemical demand hist forec prov'!$C$1:$AK$33,29,0)</f>
        <v>17.385004061218915</v>
      </c>
      <c r="P116" s="7">
        <f>VLOOKUP($D116,'chemical demand hist forec prov'!$C$1:$AK$33,30,0)</f>
        <v>17.816629602199932</v>
      </c>
      <c r="Q116" s="7">
        <f>VLOOKUP($D116,'chemical demand hist forec prov'!$C$1:$AK$33,31,0)</f>
        <v>18.258971310227626</v>
      </c>
      <c r="R116" s="7">
        <f>VLOOKUP($D116,'chemical demand hist forec prov'!$C$1:$AK$33,32,0)</f>
        <v>18.712295240540314</v>
      </c>
      <c r="S116" s="7">
        <f>VLOOKUP($D116,'chemical demand hist forec prov'!$C$1:$AK$33,33,0)</f>
        <v>19.176874053852856</v>
      </c>
      <c r="T116" s="7">
        <f>VLOOKUP($D116,'chemical demand hist forec prov'!$C$1:$AK$33,34,0)</f>
        <v>19.652987180353826</v>
      </c>
      <c r="U116" s="7">
        <f>VLOOKUP($D116,'chemical demand hist forec prov'!$C$1:$AK$33,35,0)</f>
        <v>20.140920987774429</v>
      </c>
    </row>
    <row r="117" spans="1:21" x14ac:dyDescent="0.25">
      <c r="A117" t="s">
        <v>413</v>
      </c>
      <c r="B117" t="s">
        <v>414</v>
      </c>
      <c r="C117" t="s">
        <v>415</v>
      </c>
      <c r="D117" t="s">
        <v>51</v>
      </c>
      <c r="E117" s="5">
        <v>3.1575387741060487E-2</v>
      </c>
      <c r="F117" s="7">
        <f>VLOOKUP($D117,'chemical demand hist forec prov'!$C$1:$AK$33,20,0)</f>
        <v>3.3649348783613915</v>
      </c>
      <c r="G117" s="7">
        <f>VLOOKUP($D117,'chemical demand hist forec prov'!$C$1:$AK$33,21,0)</f>
        <v>1.9921051631584086</v>
      </c>
      <c r="H117" s="7">
        <f>VLOOKUP($D117,'chemical demand hist forec prov'!$C$1:$AK$33,22,0)</f>
        <v>2.556495736177578</v>
      </c>
      <c r="I117" s="7">
        <f>VLOOKUP($D117,'chemical demand hist forec prov'!$C$1:$AK$33,23,0)</f>
        <v>1.9788551785586355</v>
      </c>
      <c r="J117" s="7">
        <f>VLOOKUP($D117,'chemical demand hist forec prov'!$C$1:$AK$33,24,0)</f>
        <v>2.2006121711212354</v>
      </c>
      <c r="K117" s="7">
        <f>VLOOKUP($D117,'chemical demand hist forec prov'!$C$1:$AK$33,25,0)</f>
        <v>2.2552477878576407</v>
      </c>
      <c r="L117" s="7">
        <f>VLOOKUP($D117,'chemical demand hist forec prov'!$C$1:$AK$33,26,0)</f>
        <v>2.3112398683341544</v>
      </c>
      <c r="M117" s="7">
        <f>VLOOKUP($D117,'chemical demand hist forec prov'!$C$1:$AK$33,27,0)</f>
        <v>2.3686220901037753</v>
      </c>
      <c r="N117" s="7">
        <f>VLOOKUP($D117,'chemical demand hist forec prov'!$C$1:$AK$33,28,0)</f>
        <v>2.4274289668476938</v>
      </c>
      <c r="O117" s="7">
        <f>VLOOKUP($D117,'chemical demand hist forec prov'!$C$1:$AK$33,29,0)</f>
        <v>2.487695869134237</v>
      </c>
      <c r="P117" s="7">
        <f>VLOOKUP($D117,'chemical demand hist forec prov'!$C$1:$AK$33,30,0)</f>
        <v>2.5494590456931969</v>
      </c>
      <c r="Q117" s="7">
        <f>VLOOKUP($D117,'chemical demand hist forec prov'!$C$1:$AK$33,31,0)</f>
        <v>2.6127556452183582</v>
      </c>
      <c r="R117" s="7">
        <f>VLOOKUP($D117,'chemical demand hist forec prov'!$C$1:$AK$33,32,0)</f>
        <v>2.6776237387113144</v>
      </c>
      <c r="S117" s="7">
        <f>VLOOKUP($D117,'chemical demand hist forec prov'!$C$1:$AK$33,33,0)</f>
        <v>2.7441023423800357</v>
      </c>
      <c r="T117" s="7">
        <f>VLOOKUP($D117,'chemical demand hist forec prov'!$C$1:$AK$33,34,0)</f>
        <v>2.8122314411059408</v>
      </c>
      <c r="U117" s="7">
        <f>VLOOKUP($D117,'chemical demand hist forec prov'!$C$1:$AK$33,35,0)</f>
        <v>2.8820520124936055</v>
      </c>
    </row>
    <row r="118" spans="1:21" x14ac:dyDescent="0.25">
      <c r="A118" t="s">
        <v>416</v>
      </c>
      <c r="B118" t="s">
        <v>417</v>
      </c>
      <c r="C118" t="s">
        <v>418</v>
      </c>
      <c r="D118" t="s">
        <v>46</v>
      </c>
      <c r="E118" s="5">
        <v>0</v>
      </c>
      <c r="F118" s="7">
        <f>VLOOKUP($D118,'chemical demand hist forec prov'!$C$1:$AK$33,20,0)</f>
        <v>24.512788978087798</v>
      </c>
      <c r="G118" s="7">
        <f>VLOOKUP($D118,'chemical demand hist forec prov'!$C$1:$AK$33,21,0)</f>
        <v>24.538395328106184</v>
      </c>
      <c r="H118" s="7">
        <f>VLOOKUP($D118,'chemical demand hist forec prov'!$C$1:$AK$33,22,0)</f>
        <v>23.929802637969654</v>
      </c>
      <c r="I118" s="7">
        <f>VLOOKUP($D118,'chemical demand hist forec prov'!$C$1:$AK$33,23,0)</f>
        <v>25.983827887412147</v>
      </c>
      <c r="J118" s="7">
        <f>VLOOKUP($D118,'chemical demand hist forec prov'!$C$1:$AK$33,24,0)</f>
        <v>28.895660744111513</v>
      </c>
      <c r="K118" s="7">
        <f>VLOOKUP($D118,'chemical demand hist forec prov'!$C$1:$AK$33,25,0)</f>
        <v>29.613066685275641</v>
      </c>
      <c r="L118" s="7">
        <f>VLOOKUP($D118,'chemical demand hist forec prov'!$C$1:$AK$33,26,0)</f>
        <v>30.348283995730664</v>
      </c>
      <c r="M118" s="7">
        <f>VLOOKUP($D118,'chemical demand hist forec prov'!$C$1:$AK$33,27,0)</f>
        <v>31.101754886584423</v>
      </c>
      <c r="N118" s="7">
        <f>VLOOKUP($D118,'chemical demand hist forec prov'!$C$1:$AK$33,28,0)</f>
        <v>31.873932547924568</v>
      </c>
      <c r="O118" s="7">
        <f>VLOOKUP($D118,'chemical demand hist forec prov'!$C$1:$AK$33,29,0)</f>
        <v>32.665281421398788</v>
      </c>
      <c r="P118" s="7">
        <f>VLOOKUP($D118,'chemical demand hist forec prov'!$C$1:$AK$33,30,0)</f>
        <v>33.476277479562484</v>
      </c>
      <c r="Q118" s="7">
        <f>VLOOKUP($D118,'chemical demand hist forec prov'!$C$1:$AK$33,31,0)</f>
        <v>34.307408512161949</v>
      </c>
      <c r="R118" s="7">
        <f>VLOOKUP($D118,'chemical demand hist forec prov'!$C$1:$AK$33,32,0)</f>
        <v>35.159174419525236</v>
      </c>
      <c r="S118" s="7">
        <f>VLOOKUP($D118,'chemical demand hist forec prov'!$C$1:$AK$33,33,0)</f>
        <v>36.032087513237194</v>
      </c>
      <c r="T118" s="7">
        <f>VLOOKUP($D118,'chemical demand hist forec prov'!$C$1:$AK$33,34,0)</f>
        <v>36.926672824279443</v>
      </c>
      <c r="U118" s="7">
        <f>VLOOKUP($D118,'chemical demand hist forec prov'!$C$1:$AK$33,35,0)</f>
        <v>37.84346841882077</v>
      </c>
    </row>
    <row r="119" spans="1:21" x14ac:dyDescent="0.25">
      <c r="A119" t="s">
        <v>419</v>
      </c>
      <c r="B119" t="s">
        <v>420</v>
      </c>
      <c r="C119" t="s">
        <v>421</v>
      </c>
      <c r="D119" t="s">
        <v>45</v>
      </c>
      <c r="E119" s="5">
        <v>0</v>
      </c>
      <c r="F119" s="7">
        <f>VLOOKUP($D119,'chemical demand hist forec prov'!$C$1:$AK$33,20,0)</f>
        <v>0.35251698725690767</v>
      </c>
      <c r="G119" s="7">
        <f>VLOOKUP($D119,'chemical demand hist forec prov'!$C$1:$AK$33,21,0)</f>
        <v>0</v>
      </c>
      <c r="H119" s="7">
        <f>VLOOKUP($D119,'chemical demand hist forec prov'!$C$1:$AK$33,22,0)</f>
        <v>0</v>
      </c>
      <c r="I119" s="7">
        <f>VLOOKUP($D119,'chemical demand hist forec prov'!$C$1:$AK$33,23,0)</f>
        <v>0</v>
      </c>
      <c r="J119" s="7">
        <f>VLOOKUP($D119,'chemical demand hist forec prov'!$C$1:$AK$33,24,0)</f>
        <v>0</v>
      </c>
      <c r="K119" s="7">
        <f>VLOOKUP($D119,'chemical demand hist forec prov'!$C$1:$AK$33,25,0)</f>
        <v>0</v>
      </c>
      <c r="L119" s="7">
        <f>VLOOKUP($D119,'chemical demand hist forec prov'!$C$1:$AK$33,26,0)</f>
        <v>0</v>
      </c>
      <c r="M119" s="7">
        <f>VLOOKUP($D119,'chemical demand hist forec prov'!$C$1:$AK$33,27,0)</f>
        <v>0</v>
      </c>
      <c r="N119" s="7">
        <f>VLOOKUP($D119,'chemical demand hist forec prov'!$C$1:$AK$33,28,0)</f>
        <v>0</v>
      </c>
      <c r="O119" s="7">
        <f>VLOOKUP($D119,'chemical demand hist forec prov'!$C$1:$AK$33,29,0)</f>
        <v>0</v>
      </c>
      <c r="P119" s="7">
        <f>VLOOKUP($D119,'chemical demand hist forec prov'!$C$1:$AK$33,30,0)</f>
        <v>0</v>
      </c>
      <c r="Q119" s="7">
        <f>VLOOKUP($D119,'chemical demand hist forec prov'!$C$1:$AK$33,31,0)</f>
        <v>0</v>
      </c>
      <c r="R119" s="7">
        <f>VLOOKUP($D119,'chemical demand hist forec prov'!$C$1:$AK$33,32,0)</f>
        <v>0</v>
      </c>
      <c r="S119" s="7">
        <f>VLOOKUP($D119,'chemical demand hist forec prov'!$C$1:$AK$33,33,0)</f>
        <v>0</v>
      </c>
      <c r="T119" s="7">
        <f>VLOOKUP($D119,'chemical demand hist forec prov'!$C$1:$AK$33,34,0)</f>
        <v>0</v>
      </c>
      <c r="U119" s="7">
        <f>VLOOKUP($D119,'chemical demand hist forec prov'!$C$1:$AK$33,35,0)</f>
        <v>0</v>
      </c>
    </row>
    <row r="120" spans="1:21" x14ac:dyDescent="0.25">
      <c r="A120" t="s">
        <v>422</v>
      </c>
      <c r="B120" t="s">
        <v>420</v>
      </c>
      <c r="C120" t="s">
        <v>423</v>
      </c>
      <c r="D120" t="s">
        <v>39</v>
      </c>
      <c r="E120" s="5">
        <v>0</v>
      </c>
      <c r="F120" s="7">
        <f>VLOOKUP($D120,'chemical demand hist forec prov'!$C$1:$AK$33,20,0)</f>
        <v>3.0705772593724587</v>
      </c>
      <c r="G120" s="7">
        <f>VLOOKUP($D120,'chemical demand hist forec prov'!$C$1:$AK$33,21,0)</f>
        <v>2.6779118586719584</v>
      </c>
      <c r="H120" s="7">
        <f>VLOOKUP($D120,'chemical demand hist forec prov'!$C$1:$AK$33,22,0)</f>
        <v>2.7890867208023624</v>
      </c>
      <c r="I120" s="7">
        <f>VLOOKUP($D120,'chemical demand hist forec prov'!$C$1:$AK$33,23,0)</f>
        <v>1.8640427971311748</v>
      </c>
      <c r="J120" s="7">
        <f>VLOOKUP($D120,'chemical demand hist forec prov'!$C$1:$AK$33,24,0)</f>
        <v>2.072933538191303</v>
      </c>
      <c r="K120" s="7">
        <f>VLOOKUP($D120,'chemical demand hist forec prov'!$C$1:$AK$33,25,0)</f>
        <v>2.1243992184228886</v>
      </c>
      <c r="L120" s="7">
        <f>VLOOKUP($D120,'chemical demand hist forec prov'!$C$1:$AK$33,26,0)</f>
        <v>2.1771426609140452</v>
      </c>
      <c r="M120" s="7">
        <f>VLOOKUP($D120,'chemical demand hist forec prov'!$C$1:$AK$33,27,0)</f>
        <v>2.231195589259694</v>
      </c>
      <c r="N120" s="7">
        <f>VLOOKUP($D120,'chemical demand hist forec prov'!$C$1:$AK$33,28,0)</f>
        <v>2.2865905146711261</v>
      </c>
      <c r="O120" s="7">
        <f>VLOOKUP($D120,'chemical demand hist forec prov'!$C$1:$AK$33,29,0)</f>
        <v>2.3433607555305231</v>
      </c>
      <c r="P120" s="7">
        <f>VLOOKUP($D120,'chemical demand hist forec prov'!$C$1:$AK$33,30,0)</f>
        <v>2.4015404574309565</v>
      </c>
      <c r="Q120" s="7">
        <f>VLOOKUP($D120,'chemical demand hist forec prov'!$C$1:$AK$33,31,0)</f>
        <v>2.4611646137139407</v>
      </c>
      <c r="R120" s="7">
        <f>VLOOKUP($D120,'chemical demand hist forec prov'!$C$1:$AK$33,32,0)</f>
        <v>2.5222690865168729</v>
      </c>
      <c r="S120" s="7">
        <f>VLOOKUP($D120,'chemical demand hist forec prov'!$C$1:$AK$33,33,0)</f>
        <v>2.5848906283430302</v>
      </c>
      <c r="T120" s="7">
        <f>VLOOKUP($D120,'chemical demand hist forec prov'!$C$1:$AK$33,34,0)</f>
        <v>2.649066904167098</v>
      </c>
      <c r="U120" s="7">
        <f>VLOOKUP($D120,'chemical demand hist forec prov'!$C$1:$AK$33,35,0)</f>
        <v>2.7148365140895163</v>
      </c>
    </row>
    <row r="121" spans="1:21" x14ac:dyDescent="0.25">
      <c r="A121" t="s">
        <v>424</v>
      </c>
      <c r="B121" t="s">
        <v>425</v>
      </c>
      <c r="C121" t="s">
        <v>426</v>
      </c>
      <c r="D121" t="s">
        <v>62</v>
      </c>
      <c r="E121" s="5">
        <v>0</v>
      </c>
      <c r="F121" s="7">
        <f>VLOOKUP($D121,'chemical demand hist forec prov'!$C$1:$AK$33,20,0)</f>
        <v>0</v>
      </c>
      <c r="G121" s="7">
        <f>VLOOKUP($D121,'chemical demand hist forec prov'!$C$1:$AK$33,21,0)</f>
        <v>0</v>
      </c>
      <c r="H121" s="7">
        <f>VLOOKUP($D121,'chemical demand hist forec prov'!$C$1:$AK$33,22,0)</f>
        <v>0</v>
      </c>
      <c r="I121" s="7">
        <f>VLOOKUP($D121,'chemical demand hist forec prov'!$C$1:$AK$33,23,0)</f>
        <v>0</v>
      </c>
      <c r="J121" s="7">
        <f>VLOOKUP($D121,'chemical demand hist forec prov'!$C$1:$AK$33,24,0)</f>
        <v>0</v>
      </c>
      <c r="K121" s="7">
        <f>VLOOKUP($D121,'chemical demand hist forec prov'!$C$1:$AK$33,25,0)</f>
        <v>0</v>
      </c>
      <c r="L121" s="7">
        <f>VLOOKUP($D121,'chemical demand hist forec prov'!$C$1:$AK$33,26,0)</f>
        <v>0</v>
      </c>
      <c r="M121" s="7">
        <f>VLOOKUP($D121,'chemical demand hist forec prov'!$C$1:$AK$33,27,0)</f>
        <v>0</v>
      </c>
      <c r="N121" s="7">
        <f>VLOOKUP($D121,'chemical demand hist forec prov'!$C$1:$AK$33,28,0)</f>
        <v>0</v>
      </c>
      <c r="O121" s="7">
        <f>VLOOKUP($D121,'chemical demand hist forec prov'!$C$1:$AK$33,29,0)</f>
        <v>0</v>
      </c>
      <c r="P121" s="7">
        <f>VLOOKUP($D121,'chemical demand hist forec prov'!$C$1:$AK$33,30,0)</f>
        <v>0</v>
      </c>
      <c r="Q121" s="7">
        <f>VLOOKUP($D121,'chemical demand hist forec prov'!$C$1:$AK$33,31,0)</f>
        <v>0</v>
      </c>
      <c r="R121" s="7">
        <f>VLOOKUP($D121,'chemical demand hist forec prov'!$C$1:$AK$33,32,0)</f>
        <v>0</v>
      </c>
      <c r="S121" s="7">
        <f>VLOOKUP($D121,'chemical demand hist forec prov'!$C$1:$AK$33,33,0)</f>
        <v>0</v>
      </c>
      <c r="T121" s="7">
        <f>VLOOKUP($D121,'chemical demand hist forec prov'!$C$1:$AK$33,34,0)</f>
        <v>0</v>
      </c>
      <c r="U121" s="7">
        <f>VLOOKUP($D121,'chemical demand hist forec prov'!$C$1:$AK$33,35,0)</f>
        <v>0</v>
      </c>
    </row>
    <row r="122" spans="1:21" x14ac:dyDescent="0.25">
      <c r="A122" t="s">
        <v>427</v>
      </c>
      <c r="B122" t="s">
        <v>428</v>
      </c>
      <c r="C122" t="s">
        <v>429</v>
      </c>
      <c r="D122" t="s">
        <v>38</v>
      </c>
      <c r="E122" s="5">
        <v>0</v>
      </c>
      <c r="F122" s="7">
        <f>VLOOKUP($D122,'chemical demand hist forec prov'!$C$1:$AK$33,20,0)</f>
        <v>15.998178335264107</v>
      </c>
      <c r="G122" s="7">
        <f>VLOOKUP($D122,'chemical demand hist forec prov'!$C$1:$AK$33,21,0)</f>
        <v>18.794895936493479</v>
      </c>
      <c r="H122" s="7">
        <f>VLOOKUP($D122,'chemical demand hist forec prov'!$C$1:$AK$33,22,0)</f>
        <v>21.78585513529681</v>
      </c>
      <c r="I122" s="7">
        <f>VLOOKUP($D122,'chemical demand hist forec prov'!$C$1:$AK$33,23,0)</f>
        <v>22.073573314618223</v>
      </c>
      <c r="J122" s="7">
        <f>VLOOKUP($D122,'chemical demand hist forec prov'!$C$1:$AK$33,24,0)</f>
        <v>24.54721023681341</v>
      </c>
      <c r="K122" s="7">
        <f>VLOOKUP($D122,'chemical demand hist forec prov'!$C$1:$AK$33,25,0)</f>
        <v>25.15665518492672</v>
      </c>
      <c r="L122" s="7">
        <f>VLOOKUP($D122,'chemical demand hist forec prov'!$C$1:$AK$33,26,0)</f>
        <v>25.781231104795996</v>
      </c>
      <c r="M122" s="7">
        <f>VLOOKUP($D122,'chemical demand hist forec prov'!$C$1:$AK$33,27,0)</f>
        <v>26.421313660059084</v>
      </c>
      <c r="N122" s="7">
        <f>VLOOKUP($D122,'chemical demand hist forec prov'!$C$1:$AK$33,28,0)</f>
        <v>27.077287841128822</v>
      </c>
      <c r="O122" s="7">
        <f>VLOOKUP($D122,'chemical demand hist forec prov'!$C$1:$AK$33,29,0)</f>
        <v>27.749548196753182</v>
      </c>
      <c r="P122" s="7">
        <f>VLOOKUP($D122,'chemical demand hist forec prov'!$C$1:$AK$33,30,0)</f>
        <v>28.438499071324479</v>
      </c>
      <c r="Q122" s="7">
        <f>VLOOKUP($D122,'chemical demand hist forec prov'!$C$1:$AK$33,31,0)</f>
        <v>29.144554848080389</v>
      </c>
      <c r="R122" s="7">
        <f>VLOOKUP($D122,'chemical demand hist forec prov'!$C$1:$AK$33,32,0)</f>
        <v>29.868140198342974</v>
      </c>
      <c r="S122" s="7">
        <f>VLOOKUP($D122,'chemical demand hist forec prov'!$C$1:$AK$33,33,0)</f>
        <v>30.60969033694575</v>
      </c>
      <c r="T122" s="7">
        <f>VLOOKUP($D122,'chemical demand hist forec prov'!$C$1:$AK$33,34,0)</f>
        <v>31.369651284002284</v>
      </c>
      <c r="U122" s="7">
        <f>VLOOKUP($D122,'chemical demand hist forec prov'!$C$1:$AK$33,35,0)</f>
        <v>32.148480133173912</v>
      </c>
    </row>
    <row r="123" spans="1:21" x14ac:dyDescent="0.25">
      <c r="A123" t="s">
        <v>430</v>
      </c>
      <c r="B123" t="s">
        <v>431</v>
      </c>
      <c r="C123" t="s">
        <v>432</v>
      </c>
      <c r="D123" t="s">
        <v>50</v>
      </c>
      <c r="E123" s="5">
        <v>9.9850624174974298E-2</v>
      </c>
      <c r="F123" s="7">
        <f>VLOOKUP($D123,'chemical demand hist forec prov'!$C$1:$AK$33,20,0)</f>
        <v>0</v>
      </c>
      <c r="G123" s="7">
        <f>VLOOKUP($D123,'chemical demand hist forec prov'!$C$1:$AK$33,21,0)</f>
        <v>0</v>
      </c>
      <c r="H123" s="7">
        <f>VLOOKUP($D123,'chemical demand hist forec prov'!$C$1:$AK$33,22,0)</f>
        <v>0</v>
      </c>
      <c r="I123" s="7">
        <f>VLOOKUP($D123,'chemical demand hist forec prov'!$C$1:$AK$33,23,0)</f>
        <v>0</v>
      </c>
      <c r="J123" s="7">
        <f>VLOOKUP($D123,'chemical demand hist forec prov'!$C$1:$AK$33,24,0)</f>
        <v>0</v>
      </c>
      <c r="K123" s="7">
        <f>VLOOKUP($D123,'chemical demand hist forec prov'!$C$1:$AK$33,25,0)</f>
        <v>0</v>
      </c>
      <c r="L123" s="7">
        <f>VLOOKUP($D123,'chemical demand hist forec prov'!$C$1:$AK$33,26,0)</f>
        <v>0</v>
      </c>
      <c r="M123" s="7">
        <f>VLOOKUP($D123,'chemical demand hist forec prov'!$C$1:$AK$33,27,0)</f>
        <v>0</v>
      </c>
      <c r="N123" s="7">
        <f>VLOOKUP($D123,'chemical demand hist forec prov'!$C$1:$AK$33,28,0)</f>
        <v>0</v>
      </c>
      <c r="O123" s="7">
        <f>VLOOKUP($D123,'chemical demand hist forec prov'!$C$1:$AK$33,29,0)</f>
        <v>0</v>
      </c>
      <c r="P123" s="7">
        <f>VLOOKUP($D123,'chemical demand hist forec prov'!$C$1:$AK$33,30,0)</f>
        <v>0</v>
      </c>
      <c r="Q123" s="7">
        <f>VLOOKUP($D123,'chemical demand hist forec prov'!$C$1:$AK$33,31,0)</f>
        <v>0</v>
      </c>
      <c r="R123" s="7">
        <f>VLOOKUP($D123,'chemical demand hist forec prov'!$C$1:$AK$33,32,0)</f>
        <v>0</v>
      </c>
      <c r="S123" s="7">
        <f>VLOOKUP($D123,'chemical demand hist forec prov'!$C$1:$AK$33,33,0)</f>
        <v>0</v>
      </c>
      <c r="T123" s="7">
        <f>VLOOKUP($D123,'chemical demand hist forec prov'!$C$1:$AK$33,34,0)</f>
        <v>0</v>
      </c>
      <c r="U123" s="7">
        <f>VLOOKUP($D123,'chemical demand hist forec prov'!$C$1:$AK$33,35,0)</f>
        <v>0</v>
      </c>
    </row>
    <row r="124" spans="1:21" x14ac:dyDescent="0.25">
      <c r="A124" t="s">
        <v>433</v>
      </c>
      <c r="B124" t="s">
        <v>434</v>
      </c>
      <c r="C124" t="s">
        <v>435</v>
      </c>
      <c r="D124" t="s">
        <v>44</v>
      </c>
      <c r="E124" s="5">
        <v>0</v>
      </c>
      <c r="F124" s="7">
        <f>VLOOKUP($D124,'chemical demand hist forec prov'!$C$1:$AK$33,20,0)</f>
        <v>2.9218158820339655</v>
      </c>
      <c r="G124" s="7">
        <f>VLOOKUP($D124,'chemical demand hist forec prov'!$C$1:$AK$33,21,0)</f>
        <v>2.8127555714611052</v>
      </c>
      <c r="H124" s="7">
        <f>VLOOKUP($D124,'chemical demand hist forec prov'!$C$1:$AK$33,22,0)</f>
        <v>3.2908616682364316</v>
      </c>
      <c r="I124" s="7">
        <f>VLOOKUP($D124,'chemical demand hist forec prov'!$C$1:$AK$33,23,0)</f>
        <v>2.7437607774909192</v>
      </c>
      <c r="J124" s="7">
        <f>VLOOKUP($D124,'chemical demand hist forec prov'!$C$1:$AK$33,24,0)</f>
        <v>3.0512355967299856</v>
      </c>
      <c r="K124" s="7">
        <f>VLOOKUP($D124,'chemical demand hist forec prov'!$C$1:$AK$33,25,0)</f>
        <v>3.1269900348918345</v>
      </c>
      <c r="L124" s="7">
        <f>VLOOKUP($D124,'chemical demand hist forec prov'!$C$1:$AK$33,26,0)</f>
        <v>3.204625263546351</v>
      </c>
      <c r="M124" s="7">
        <f>VLOOKUP($D124,'chemical demand hist forec prov'!$C$1:$AK$33,27,0)</f>
        <v>3.2841879779494585</v>
      </c>
      <c r="N124" s="7">
        <f>VLOOKUP($D124,'chemical demand hist forec prov'!$C$1:$AK$33,28,0)</f>
        <v>3.3657260326818079</v>
      </c>
      <c r="O124" s="7">
        <f>VLOOKUP($D124,'chemical demand hist forec prov'!$C$1:$AK$33,29,0)</f>
        <v>3.44928847043187</v>
      </c>
      <c r="P124" s="7">
        <f>VLOOKUP($D124,'chemical demand hist forec prov'!$C$1:$AK$33,30,0)</f>
        <v>3.534925551493636</v>
      </c>
      <c r="Q124" s="7">
        <f>VLOOKUP($D124,'chemical demand hist forec prov'!$C$1:$AK$33,31,0)</f>
        <v>3.6226887839966766</v>
      </c>
      <c r="R124" s="7">
        <f>VLOOKUP($D124,'chemical demand hist forec prov'!$C$1:$AK$33,32,0)</f>
        <v>3.71263095488673</v>
      </c>
      <c r="S124" s="7">
        <f>VLOOKUP($D124,'chemical demand hist forec prov'!$C$1:$AK$33,33,0)</f>
        <v>3.8048061616754647</v>
      </c>
      <c r="T124" s="7">
        <f>VLOOKUP($D124,'chemical demand hist forec prov'!$C$1:$AK$33,34,0)</f>
        <v>3.8992698449785066</v>
      </c>
      <c r="U124" s="7">
        <f>VLOOKUP($D124,'chemical demand hist forec prov'!$C$1:$AK$33,35,0)</f>
        <v>3.9960788218613001</v>
      </c>
    </row>
    <row r="125" spans="1:21" x14ac:dyDescent="0.25">
      <c r="A125" t="s">
        <v>436</v>
      </c>
      <c r="B125" t="s">
        <v>437</v>
      </c>
      <c r="C125" t="s">
        <v>438</v>
      </c>
      <c r="D125" t="s">
        <v>44</v>
      </c>
      <c r="E125" s="5">
        <v>0</v>
      </c>
      <c r="F125" s="7">
        <f>VLOOKUP($D125,'chemical demand hist forec prov'!$C$1:$AK$33,20,0)</f>
        <v>2.9218158820339655</v>
      </c>
      <c r="G125" s="7">
        <f>VLOOKUP($D125,'chemical demand hist forec prov'!$C$1:$AK$33,21,0)</f>
        <v>2.8127555714611052</v>
      </c>
      <c r="H125" s="7">
        <f>VLOOKUP($D125,'chemical demand hist forec prov'!$C$1:$AK$33,22,0)</f>
        <v>3.2908616682364316</v>
      </c>
      <c r="I125" s="7">
        <f>VLOOKUP($D125,'chemical demand hist forec prov'!$C$1:$AK$33,23,0)</f>
        <v>2.7437607774909192</v>
      </c>
      <c r="J125" s="7">
        <f>VLOOKUP($D125,'chemical demand hist forec prov'!$C$1:$AK$33,24,0)</f>
        <v>3.0512355967299856</v>
      </c>
      <c r="K125" s="7">
        <f>VLOOKUP($D125,'chemical demand hist forec prov'!$C$1:$AK$33,25,0)</f>
        <v>3.1269900348918345</v>
      </c>
      <c r="L125" s="7">
        <f>VLOOKUP($D125,'chemical demand hist forec prov'!$C$1:$AK$33,26,0)</f>
        <v>3.204625263546351</v>
      </c>
      <c r="M125" s="7">
        <f>VLOOKUP($D125,'chemical demand hist forec prov'!$C$1:$AK$33,27,0)</f>
        <v>3.2841879779494585</v>
      </c>
      <c r="N125" s="7">
        <f>VLOOKUP($D125,'chemical demand hist forec prov'!$C$1:$AK$33,28,0)</f>
        <v>3.3657260326818079</v>
      </c>
      <c r="O125" s="7">
        <f>VLOOKUP($D125,'chemical demand hist forec prov'!$C$1:$AK$33,29,0)</f>
        <v>3.44928847043187</v>
      </c>
      <c r="P125" s="7">
        <f>VLOOKUP($D125,'chemical demand hist forec prov'!$C$1:$AK$33,30,0)</f>
        <v>3.534925551493636</v>
      </c>
      <c r="Q125" s="7">
        <f>VLOOKUP($D125,'chemical demand hist forec prov'!$C$1:$AK$33,31,0)</f>
        <v>3.6226887839966766</v>
      </c>
      <c r="R125" s="7">
        <f>VLOOKUP($D125,'chemical demand hist forec prov'!$C$1:$AK$33,32,0)</f>
        <v>3.71263095488673</v>
      </c>
      <c r="S125" s="7">
        <f>VLOOKUP($D125,'chemical demand hist forec prov'!$C$1:$AK$33,33,0)</f>
        <v>3.8048061616754647</v>
      </c>
      <c r="T125" s="7">
        <f>VLOOKUP($D125,'chemical demand hist forec prov'!$C$1:$AK$33,34,0)</f>
        <v>3.8992698449785066</v>
      </c>
      <c r="U125" s="7">
        <f>VLOOKUP($D125,'chemical demand hist forec prov'!$C$1:$AK$33,35,0)</f>
        <v>3.9960788218613001</v>
      </c>
    </row>
    <row r="126" spans="1:21" x14ac:dyDescent="0.25">
      <c r="A126" t="s">
        <v>439</v>
      </c>
      <c r="B126" t="s">
        <v>440</v>
      </c>
      <c r="C126" t="s">
        <v>441</v>
      </c>
      <c r="D126" t="s">
        <v>63</v>
      </c>
      <c r="E126" s="5">
        <v>0</v>
      </c>
      <c r="F126" s="7">
        <f>VLOOKUP($D126,'chemical demand hist forec prov'!$C$1:$AK$33,20,0)</f>
        <v>0</v>
      </c>
      <c r="G126" s="7">
        <f>VLOOKUP($D126,'chemical demand hist forec prov'!$C$1:$AK$33,21,0)</f>
        <v>0</v>
      </c>
      <c r="H126" s="7">
        <f>VLOOKUP($D126,'chemical demand hist forec prov'!$C$1:$AK$33,22,0)</f>
        <v>0</v>
      </c>
      <c r="I126" s="7">
        <f>VLOOKUP($D126,'chemical demand hist forec prov'!$C$1:$AK$33,23,0)</f>
        <v>0</v>
      </c>
      <c r="J126" s="7">
        <f>VLOOKUP($D126,'chemical demand hist forec prov'!$C$1:$AK$33,24,0)</f>
        <v>0</v>
      </c>
      <c r="K126" s="7">
        <f>VLOOKUP($D126,'chemical demand hist forec prov'!$C$1:$AK$33,25,0)</f>
        <v>0</v>
      </c>
      <c r="L126" s="7">
        <f>VLOOKUP($D126,'chemical demand hist forec prov'!$C$1:$AK$33,26,0)</f>
        <v>0</v>
      </c>
      <c r="M126" s="7">
        <f>VLOOKUP($D126,'chemical demand hist forec prov'!$C$1:$AK$33,27,0)</f>
        <v>0</v>
      </c>
      <c r="N126" s="7">
        <f>VLOOKUP($D126,'chemical demand hist forec prov'!$C$1:$AK$33,28,0)</f>
        <v>0</v>
      </c>
      <c r="O126" s="7">
        <f>VLOOKUP($D126,'chemical demand hist forec prov'!$C$1:$AK$33,29,0)</f>
        <v>0</v>
      </c>
      <c r="P126" s="7">
        <f>VLOOKUP($D126,'chemical demand hist forec prov'!$C$1:$AK$33,30,0)</f>
        <v>0</v>
      </c>
      <c r="Q126" s="7">
        <f>VLOOKUP($D126,'chemical demand hist forec prov'!$C$1:$AK$33,31,0)</f>
        <v>0</v>
      </c>
      <c r="R126" s="7">
        <f>VLOOKUP($D126,'chemical demand hist forec prov'!$C$1:$AK$33,32,0)</f>
        <v>0</v>
      </c>
      <c r="S126" s="7">
        <f>VLOOKUP($D126,'chemical demand hist forec prov'!$C$1:$AK$33,33,0)</f>
        <v>0</v>
      </c>
      <c r="T126" s="7">
        <f>VLOOKUP($D126,'chemical demand hist forec prov'!$C$1:$AK$33,34,0)</f>
        <v>0</v>
      </c>
      <c r="U126" s="7">
        <f>VLOOKUP($D126,'chemical demand hist forec prov'!$C$1:$AK$33,35,0)</f>
        <v>0</v>
      </c>
    </row>
    <row r="127" spans="1:21" x14ac:dyDescent="0.25">
      <c r="A127" t="s">
        <v>442</v>
      </c>
      <c r="B127" t="s">
        <v>443</v>
      </c>
      <c r="C127" t="s">
        <v>444</v>
      </c>
      <c r="D127" t="s">
        <v>60</v>
      </c>
      <c r="E127" s="5">
        <v>0</v>
      </c>
      <c r="F127" s="7">
        <f>VLOOKUP($D127,'chemical demand hist forec prov'!$C$1:$AK$33,20,0)</f>
        <v>7.7640778427941148</v>
      </c>
      <c r="G127" s="7">
        <f>VLOOKUP($D127,'chemical demand hist forec prov'!$C$1:$AK$33,21,0)</f>
        <v>5.5802120831571074</v>
      </c>
      <c r="H127" s="7">
        <f>VLOOKUP($D127,'chemical demand hist forec prov'!$C$1:$AK$33,22,0)</f>
        <v>5.5079951272782797</v>
      </c>
      <c r="I127" s="7">
        <f>VLOOKUP($D127,'chemical demand hist forec prov'!$C$1:$AK$33,23,0)</f>
        <v>9.330419530671648</v>
      </c>
      <c r="J127" s="7">
        <f>VLOOKUP($D127,'chemical demand hist forec prov'!$C$1:$AK$33,24,0)</f>
        <v>10.376016902772507</v>
      </c>
      <c r="K127" s="7">
        <f>VLOOKUP($D127,'chemical demand hist forec prov'!$C$1:$AK$33,25,0)</f>
        <v>10.633627076064199</v>
      </c>
      <c r="L127" s="7">
        <f>VLOOKUP($D127,'chemical demand hist forec prov'!$C$1:$AK$33,26,0)</f>
        <v>10.897633056340901</v>
      </c>
      <c r="M127" s="7">
        <f>VLOOKUP($D127,'chemical demand hist forec prov'!$C$1:$AK$33,27,0)</f>
        <v>11.168193635262385</v>
      </c>
      <c r="N127" s="7">
        <f>VLOOKUP($D127,'chemical demand hist forec prov'!$C$1:$AK$33,28,0)</f>
        <v>11.445471546882436</v>
      </c>
      <c r="O127" s="7">
        <f>VLOOKUP($D127,'chemical demand hist forec prov'!$C$1:$AK$33,29,0)</f>
        <v>11.729633565528498</v>
      </c>
      <c r="P127" s="7">
        <f>VLOOKUP($D127,'chemical demand hist forec prov'!$C$1:$AK$33,30,0)</f>
        <v>12.020850606111424</v>
      </c>
      <c r="Q127" s="7">
        <f>VLOOKUP($D127,'chemical demand hist forec prov'!$C$1:$AK$33,31,0)</f>
        <v>12.31929782692565</v>
      </c>
      <c r="R127" s="7">
        <f>VLOOKUP($D127,'chemical demand hist forec prov'!$C$1:$AK$33,32,0)</f>
        <v>12.625154735001646</v>
      </c>
      <c r="S127" s="7">
        <f>VLOOKUP($D127,'chemical demand hist forec prov'!$C$1:$AK$33,33,0)</f>
        <v>12.938605294073996</v>
      </c>
      <c r="T127" s="7">
        <f>VLOOKUP($D127,'chemical demand hist forec prov'!$C$1:$AK$33,34,0)</f>
        <v>13.259838035230052</v>
      </c>
      <c r="U127" s="7">
        <f>VLOOKUP($D127,'chemical demand hist forec prov'!$C$1:$AK$33,35,0)</f>
        <v>13.589046170305721</v>
      </c>
    </row>
    <row r="128" spans="1:21" x14ac:dyDescent="0.25">
      <c r="A128" t="s">
        <v>445</v>
      </c>
      <c r="B128" t="s">
        <v>446</v>
      </c>
      <c r="C128" t="s">
        <v>447</v>
      </c>
      <c r="D128" t="s">
        <v>44</v>
      </c>
      <c r="E128" s="5">
        <v>0</v>
      </c>
      <c r="F128" s="7">
        <f>VLOOKUP($D128,'chemical demand hist forec prov'!$C$1:$AK$33,20,0)</f>
        <v>2.9218158820339655</v>
      </c>
      <c r="G128" s="7">
        <f>VLOOKUP($D128,'chemical demand hist forec prov'!$C$1:$AK$33,21,0)</f>
        <v>2.8127555714611052</v>
      </c>
      <c r="H128" s="7">
        <f>VLOOKUP($D128,'chemical demand hist forec prov'!$C$1:$AK$33,22,0)</f>
        <v>3.2908616682364316</v>
      </c>
      <c r="I128" s="7">
        <f>VLOOKUP($D128,'chemical demand hist forec prov'!$C$1:$AK$33,23,0)</f>
        <v>2.7437607774909192</v>
      </c>
      <c r="J128" s="7">
        <f>VLOOKUP($D128,'chemical demand hist forec prov'!$C$1:$AK$33,24,0)</f>
        <v>3.0512355967299856</v>
      </c>
      <c r="K128" s="7">
        <f>VLOOKUP($D128,'chemical demand hist forec prov'!$C$1:$AK$33,25,0)</f>
        <v>3.1269900348918345</v>
      </c>
      <c r="L128" s="7">
        <f>VLOOKUP($D128,'chemical demand hist forec prov'!$C$1:$AK$33,26,0)</f>
        <v>3.204625263546351</v>
      </c>
      <c r="M128" s="7">
        <f>VLOOKUP($D128,'chemical demand hist forec prov'!$C$1:$AK$33,27,0)</f>
        <v>3.2841879779494585</v>
      </c>
      <c r="N128" s="7">
        <f>VLOOKUP($D128,'chemical demand hist forec prov'!$C$1:$AK$33,28,0)</f>
        <v>3.3657260326818079</v>
      </c>
      <c r="O128" s="7">
        <f>VLOOKUP($D128,'chemical demand hist forec prov'!$C$1:$AK$33,29,0)</f>
        <v>3.44928847043187</v>
      </c>
      <c r="P128" s="7">
        <f>VLOOKUP($D128,'chemical demand hist forec prov'!$C$1:$AK$33,30,0)</f>
        <v>3.534925551493636</v>
      </c>
      <c r="Q128" s="7">
        <f>VLOOKUP($D128,'chemical demand hist forec prov'!$C$1:$AK$33,31,0)</f>
        <v>3.6226887839966766</v>
      </c>
      <c r="R128" s="7">
        <f>VLOOKUP($D128,'chemical demand hist forec prov'!$C$1:$AK$33,32,0)</f>
        <v>3.71263095488673</v>
      </c>
      <c r="S128" s="7">
        <f>VLOOKUP($D128,'chemical demand hist forec prov'!$C$1:$AK$33,33,0)</f>
        <v>3.8048061616754647</v>
      </c>
      <c r="T128" s="7">
        <f>VLOOKUP($D128,'chemical demand hist forec prov'!$C$1:$AK$33,34,0)</f>
        <v>3.8992698449785066</v>
      </c>
      <c r="U128" s="7">
        <f>VLOOKUP($D128,'chemical demand hist forec prov'!$C$1:$AK$33,35,0)</f>
        <v>3.9960788218613001</v>
      </c>
    </row>
    <row r="129" spans="1:21" x14ac:dyDescent="0.25">
      <c r="A129" t="s">
        <v>448</v>
      </c>
      <c r="B129" t="s">
        <v>449</v>
      </c>
      <c r="C129" t="s">
        <v>450</v>
      </c>
      <c r="D129" t="s">
        <v>55</v>
      </c>
      <c r="E129" s="5">
        <v>0</v>
      </c>
      <c r="F129" s="7">
        <f>VLOOKUP($D129,'chemical demand hist forec prov'!$C$1:$AK$33,20,0)</f>
        <v>7.8586362714746993</v>
      </c>
      <c r="G129" s="7">
        <f>VLOOKUP($D129,'chemical demand hist forec prov'!$C$1:$AK$33,21,0)</f>
        <v>8.1691060220581058</v>
      </c>
      <c r="H129" s="7">
        <f>VLOOKUP($D129,'chemical demand hist forec prov'!$C$1:$AK$33,22,0)</f>
        <v>7.5717388421494736</v>
      </c>
      <c r="I129" s="7">
        <f>VLOOKUP($D129,'chemical demand hist forec prov'!$C$1:$AK$33,23,0)</f>
        <v>6.9117053619331408</v>
      </c>
      <c r="J129" s="7">
        <f>VLOOKUP($D129,'chemical demand hist forec prov'!$C$1:$AK$33,24,0)</f>
        <v>7.686253702381932</v>
      </c>
      <c r="K129" s="7">
        <f>VLOOKUP($D129,'chemical demand hist forec prov'!$C$1:$AK$33,25,0)</f>
        <v>7.8770838799720844</v>
      </c>
      <c r="L129" s="7">
        <f>VLOOKUP($D129,'chemical demand hist forec prov'!$C$1:$AK$33,26,0)</f>
        <v>8.0726518866905952</v>
      </c>
      <c r="M129" s="7">
        <f>VLOOKUP($D129,'chemical demand hist forec prov'!$C$1:$AK$33,27,0)</f>
        <v>8.2730753508137287</v>
      </c>
      <c r="N129" s="7">
        <f>VLOOKUP($D129,'chemical demand hist forec prov'!$C$1:$AK$33,28,0)</f>
        <v>8.4784748210294012</v>
      </c>
      <c r="O129" s="7">
        <f>VLOOKUP($D129,'chemical demand hist forec prov'!$C$1:$AK$33,29,0)</f>
        <v>8.6889738389435891</v>
      </c>
      <c r="P129" s="7">
        <f>VLOOKUP($D129,'chemical demand hist forec prov'!$C$1:$AK$33,30,0)</f>
        <v>8.9046990133868889</v>
      </c>
      <c r="Q129" s="7">
        <f>VLOOKUP($D129,'chemical demand hist forec prov'!$C$1:$AK$33,31,0)</f>
        <v>9.1257800965659257</v>
      </c>
      <c r="R129" s="7">
        <f>VLOOKUP($D129,'chemical demand hist forec prov'!$C$1:$AK$33,32,0)</f>
        <v>9.3523500621054048</v>
      </c>
      <c r="S129" s="7">
        <f>VLOOKUP($D129,'chemical demand hist forec prov'!$C$1:$AK$33,33,0)</f>
        <v>9.5845451850277428</v>
      </c>
      <c r="T129" s="7">
        <f>VLOOKUP($D129,'chemical demand hist forec prov'!$C$1:$AK$33,34,0)</f>
        <v>9.8225051237184076</v>
      </c>
      <c r="U129" s="7">
        <f>VLOOKUP($D129,'chemical demand hist forec prov'!$C$1:$AK$33,35,0)</f>
        <v>10.066373003926225</v>
      </c>
    </row>
    <row r="130" spans="1:21" x14ac:dyDescent="0.25">
      <c r="A130" t="s">
        <v>451</v>
      </c>
      <c r="B130" t="s">
        <v>452</v>
      </c>
      <c r="C130" t="s">
        <v>453</v>
      </c>
      <c r="D130" t="s">
        <v>39</v>
      </c>
      <c r="E130" s="5">
        <v>3.4013386923858357E-2</v>
      </c>
      <c r="F130" s="7">
        <f>VLOOKUP($D130,'chemical demand hist forec prov'!$C$1:$AK$33,20,0)</f>
        <v>3.0705772593724587</v>
      </c>
      <c r="G130" s="7">
        <f>VLOOKUP($D130,'chemical demand hist forec prov'!$C$1:$AK$33,21,0)</f>
        <v>2.6779118586719584</v>
      </c>
      <c r="H130" s="7">
        <f>VLOOKUP($D130,'chemical demand hist forec prov'!$C$1:$AK$33,22,0)</f>
        <v>2.7890867208023624</v>
      </c>
      <c r="I130" s="7">
        <f>VLOOKUP($D130,'chemical demand hist forec prov'!$C$1:$AK$33,23,0)</f>
        <v>1.8640427971311748</v>
      </c>
      <c r="J130" s="7">
        <f>VLOOKUP($D130,'chemical demand hist forec prov'!$C$1:$AK$33,24,0)</f>
        <v>2.072933538191303</v>
      </c>
      <c r="K130" s="7">
        <f>VLOOKUP($D130,'chemical demand hist forec prov'!$C$1:$AK$33,25,0)</f>
        <v>2.1243992184228886</v>
      </c>
      <c r="L130" s="7">
        <f>VLOOKUP($D130,'chemical demand hist forec prov'!$C$1:$AK$33,26,0)</f>
        <v>2.1771426609140452</v>
      </c>
      <c r="M130" s="7">
        <f>VLOOKUP($D130,'chemical demand hist forec prov'!$C$1:$AK$33,27,0)</f>
        <v>2.231195589259694</v>
      </c>
      <c r="N130" s="7">
        <f>VLOOKUP($D130,'chemical demand hist forec prov'!$C$1:$AK$33,28,0)</f>
        <v>2.2865905146711261</v>
      </c>
      <c r="O130" s="7">
        <f>VLOOKUP($D130,'chemical demand hist forec prov'!$C$1:$AK$33,29,0)</f>
        <v>2.3433607555305231</v>
      </c>
      <c r="P130" s="7">
        <f>VLOOKUP($D130,'chemical demand hist forec prov'!$C$1:$AK$33,30,0)</f>
        <v>2.4015404574309565</v>
      </c>
      <c r="Q130" s="7">
        <f>VLOOKUP($D130,'chemical demand hist forec prov'!$C$1:$AK$33,31,0)</f>
        <v>2.4611646137139407</v>
      </c>
      <c r="R130" s="7">
        <f>VLOOKUP($D130,'chemical demand hist forec prov'!$C$1:$AK$33,32,0)</f>
        <v>2.5222690865168729</v>
      </c>
      <c r="S130" s="7">
        <f>VLOOKUP($D130,'chemical demand hist forec prov'!$C$1:$AK$33,33,0)</f>
        <v>2.5848906283430302</v>
      </c>
      <c r="T130" s="7">
        <f>VLOOKUP($D130,'chemical demand hist forec prov'!$C$1:$AK$33,34,0)</f>
        <v>2.649066904167098</v>
      </c>
      <c r="U130" s="7">
        <f>VLOOKUP($D130,'chemical demand hist forec prov'!$C$1:$AK$33,35,0)</f>
        <v>2.7148365140895163</v>
      </c>
    </row>
    <row r="131" spans="1:21" x14ac:dyDescent="0.25">
      <c r="A131" t="s">
        <v>454</v>
      </c>
      <c r="B131" t="s">
        <v>455</v>
      </c>
      <c r="C131" t="s">
        <v>456</v>
      </c>
      <c r="D131" t="s">
        <v>39</v>
      </c>
      <c r="E131" s="5">
        <v>1.9598552895213395E-2</v>
      </c>
      <c r="F131" s="7">
        <f>VLOOKUP($D131,'chemical demand hist forec prov'!$C$1:$AK$33,20,0)</f>
        <v>3.0705772593724587</v>
      </c>
      <c r="G131" s="7">
        <f>VLOOKUP($D131,'chemical demand hist forec prov'!$C$1:$AK$33,21,0)</f>
        <v>2.6779118586719584</v>
      </c>
      <c r="H131" s="7">
        <f>VLOOKUP($D131,'chemical demand hist forec prov'!$C$1:$AK$33,22,0)</f>
        <v>2.7890867208023624</v>
      </c>
      <c r="I131" s="7">
        <f>VLOOKUP($D131,'chemical demand hist forec prov'!$C$1:$AK$33,23,0)</f>
        <v>1.8640427971311748</v>
      </c>
      <c r="J131" s="7">
        <f>VLOOKUP($D131,'chemical demand hist forec prov'!$C$1:$AK$33,24,0)</f>
        <v>2.072933538191303</v>
      </c>
      <c r="K131" s="7">
        <f>VLOOKUP($D131,'chemical demand hist forec prov'!$C$1:$AK$33,25,0)</f>
        <v>2.1243992184228886</v>
      </c>
      <c r="L131" s="7">
        <f>VLOOKUP($D131,'chemical demand hist forec prov'!$C$1:$AK$33,26,0)</f>
        <v>2.1771426609140452</v>
      </c>
      <c r="M131" s="7">
        <f>VLOOKUP($D131,'chemical demand hist forec prov'!$C$1:$AK$33,27,0)</f>
        <v>2.231195589259694</v>
      </c>
      <c r="N131" s="7">
        <f>VLOOKUP($D131,'chemical demand hist forec prov'!$C$1:$AK$33,28,0)</f>
        <v>2.2865905146711261</v>
      </c>
      <c r="O131" s="7">
        <f>VLOOKUP($D131,'chemical demand hist forec prov'!$C$1:$AK$33,29,0)</f>
        <v>2.3433607555305231</v>
      </c>
      <c r="P131" s="7">
        <f>VLOOKUP($D131,'chemical demand hist forec prov'!$C$1:$AK$33,30,0)</f>
        <v>2.4015404574309565</v>
      </c>
      <c r="Q131" s="7">
        <f>VLOOKUP($D131,'chemical demand hist forec prov'!$C$1:$AK$33,31,0)</f>
        <v>2.4611646137139407</v>
      </c>
      <c r="R131" s="7">
        <f>VLOOKUP($D131,'chemical demand hist forec prov'!$C$1:$AK$33,32,0)</f>
        <v>2.5222690865168729</v>
      </c>
      <c r="S131" s="7">
        <f>VLOOKUP($D131,'chemical demand hist forec prov'!$C$1:$AK$33,33,0)</f>
        <v>2.5848906283430302</v>
      </c>
      <c r="T131" s="7">
        <f>VLOOKUP($D131,'chemical demand hist forec prov'!$C$1:$AK$33,34,0)</f>
        <v>2.649066904167098</v>
      </c>
      <c r="U131" s="7">
        <f>VLOOKUP($D131,'chemical demand hist forec prov'!$C$1:$AK$33,35,0)</f>
        <v>2.7148365140895163</v>
      </c>
    </row>
    <row r="132" spans="1:21" x14ac:dyDescent="0.25">
      <c r="A132" t="s">
        <v>457</v>
      </c>
      <c r="B132" t="s">
        <v>458</v>
      </c>
      <c r="C132" t="s">
        <v>459</v>
      </c>
      <c r="D132" t="s">
        <v>43</v>
      </c>
      <c r="E132" s="5">
        <v>4.9335097845816238E-2</v>
      </c>
      <c r="F132" s="7">
        <f>VLOOKUP($D132,'chemical demand hist forec prov'!$C$1:$AK$33,20,0)</f>
        <v>10.191341273569792</v>
      </c>
      <c r="G132" s="7">
        <f>VLOOKUP($D132,'chemical demand hist forec prov'!$C$1:$AK$33,21,0)</f>
        <v>11.077200312327161</v>
      </c>
      <c r="H132" s="7">
        <f>VLOOKUP($D132,'chemical demand hist forec prov'!$C$1:$AK$33,22,0)</f>
        <v>13.047652454307096</v>
      </c>
      <c r="I132" s="7">
        <f>VLOOKUP($D132,'chemical demand hist forec prov'!$C$1:$AK$33,23,0)</f>
        <v>9.7661963028452128</v>
      </c>
      <c r="J132" s="7">
        <f>VLOOKUP($D132,'chemical demand hist forec prov'!$C$1:$AK$33,24,0)</f>
        <v>10.860628247315454</v>
      </c>
      <c r="K132" s="7">
        <f>VLOOKUP($D132,'chemical demand hist forec prov'!$C$1:$AK$33,25,0)</f>
        <v>11.130270090718772</v>
      </c>
      <c r="L132" s="7">
        <f>VLOOKUP($D132,'chemical demand hist forec prov'!$C$1:$AK$33,26,0)</f>
        <v>11.406606456948786</v>
      </c>
      <c r="M132" s="7">
        <f>VLOOKUP($D132,'chemical demand hist forec prov'!$C$1:$AK$33,27,0)</f>
        <v>11.689803554021704</v>
      </c>
      <c r="N132" s="7">
        <f>VLOOKUP($D132,'chemical demand hist forec prov'!$C$1:$AK$33,28,0)</f>
        <v>11.980031716477058</v>
      </c>
      <c r="O132" s="7">
        <f>VLOOKUP($D132,'chemical demand hist forec prov'!$C$1:$AK$33,29,0)</f>
        <v>12.27746550782882</v>
      </c>
      <c r="P132" s="7">
        <f>VLOOKUP($D132,'chemical demand hist forec prov'!$C$1:$AK$33,30,0)</f>
        <v>12.582283825560109</v>
      </c>
      <c r="Q132" s="7">
        <f>VLOOKUP($D132,'chemical demand hist forec prov'!$C$1:$AK$33,31,0)</f>
        <v>12.894670008724642</v>
      </c>
      <c r="R132" s="7">
        <f>VLOOKUP($D132,'chemical demand hist forec prov'!$C$1:$AK$33,32,0)</f>
        <v>13.214811948219664</v>
      </c>
      <c r="S132" s="7">
        <f>VLOOKUP($D132,'chemical demand hist forec prov'!$C$1:$AK$33,33,0)</f>
        <v>13.542902199796677</v>
      </c>
      <c r="T132" s="7">
        <f>VLOOKUP($D132,'chemical demand hist forec prov'!$C$1:$AK$33,34,0)</f>
        <v>13.879138099877933</v>
      </c>
      <c r="U132" s="7">
        <f>VLOOKUP($D132,'chemical demand hist forec prov'!$C$1:$AK$33,35,0)</f>
        <v>14.223721884248361</v>
      </c>
    </row>
    <row r="133" spans="1:21" x14ac:dyDescent="0.25">
      <c r="A133" t="s">
        <v>460</v>
      </c>
      <c r="B133" t="s">
        <v>461</v>
      </c>
      <c r="C133" t="s">
        <v>462</v>
      </c>
      <c r="D133" t="s">
        <v>40</v>
      </c>
      <c r="E133" s="5">
        <v>0</v>
      </c>
      <c r="F133" s="7">
        <f>VLOOKUP($D133,'chemical demand hist forec prov'!$C$1:$AK$33,20,0)</f>
        <v>1.6221320401271846</v>
      </c>
      <c r="G133" s="7">
        <f>VLOOKUP($D133,'chemical demand hist forec prov'!$C$1:$AK$33,21,0)</f>
        <v>0.93653172398086992</v>
      </c>
      <c r="H133" s="7">
        <f>VLOOKUP($D133,'chemical demand hist forec prov'!$C$1:$AK$33,22,0)</f>
        <v>1.8787737292536399</v>
      </c>
      <c r="I133" s="7">
        <f>VLOOKUP($D133,'chemical demand hist forec prov'!$C$1:$AK$33,23,0)</f>
        <v>1.9609954747810305</v>
      </c>
      <c r="J133" s="7">
        <f>VLOOKUP($D133,'chemical demand hist forec prov'!$C$1:$AK$33,24,0)</f>
        <v>2.1807510504432459</v>
      </c>
      <c r="K133" s="7">
        <f>VLOOKUP($D133,'chemical demand hist forec prov'!$C$1:$AK$33,25,0)</f>
        <v>2.2348935659455678</v>
      </c>
      <c r="L133" s="7">
        <f>VLOOKUP($D133,'chemical demand hist forec prov'!$C$1:$AK$33,26,0)</f>
        <v>2.2903803027354712</v>
      </c>
      <c r="M133" s="7">
        <f>VLOOKUP($D133,'chemical demand hist forec prov'!$C$1:$AK$33,27,0)</f>
        <v>2.3472446344169184</v>
      </c>
      <c r="N133" s="7">
        <f>VLOOKUP($D133,'chemical demand hist forec prov'!$C$1:$AK$33,28,0)</f>
        <v>2.405520763175784</v>
      </c>
      <c r="O133" s="7">
        <f>VLOOKUP($D133,'chemical demand hist forec prov'!$C$1:$AK$33,29,0)</f>
        <v>2.4652437403514367</v>
      </c>
      <c r="P133" s="7">
        <f>VLOOKUP($D133,'chemical demand hist forec prov'!$C$1:$AK$33,30,0)</f>
        <v>2.5264494875190713</v>
      </c>
      <c r="Q133" s="7">
        <f>VLOOKUP($D133,'chemical demand hist forec prov'!$C$1:$AK$33,31,0)</f>
        <v>2.589174818095449</v>
      </c>
      <c r="R133" s="7">
        <f>VLOOKUP($D133,'chemical demand hist forec prov'!$C$1:$AK$33,32,0)</f>
        <v>2.6534574594810683</v>
      </c>
      <c r="S133" s="7">
        <f>VLOOKUP($D133,'chemical demand hist forec prov'!$C$1:$AK$33,33,0)</f>
        <v>2.7193360757520577</v>
      </c>
      <c r="T133" s="7">
        <f>VLOOKUP($D133,'chemical demand hist forec prov'!$C$1:$AK$33,34,0)</f>
        <v>2.7868502909154551</v>
      </c>
      <c r="U133" s="7">
        <f>VLOOKUP($D133,'chemical demand hist forec prov'!$C$1:$AK$33,35,0)</f>
        <v>2.8560407127418594</v>
      </c>
    </row>
    <row r="134" spans="1:21" x14ac:dyDescent="0.25">
      <c r="A134" t="s">
        <v>463</v>
      </c>
      <c r="B134" t="s">
        <v>464</v>
      </c>
      <c r="C134" t="s">
        <v>465</v>
      </c>
      <c r="D134" t="s">
        <v>63</v>
      </c>
      <c r="E134" s="5">
        <v>0</v>
      </c>
      <c r="F134" s="7">
        <f>VLOOKUP($D134,'chemical demand hist forec prov'!$C$1:$AK$33,20,0)</f>
        <v>0</v>
      </c>
      <c r="G134" s="7">
        <f>VLOOKUP($D134,'chemical demand hist forec prov'!$C$1:$AK$33,21,0)</f>
        <v>0</v>
      </c>
      <c r="H134" s="7">
        <f>VLOOKUP($D134,'chemical demand hist forec prov'!$C$1:$AK$33,22,0)</f>
        <v>0</v>
      </c>
      <c r="I134" s="7">
        <f>VLOOKUP($D134,'chemical demand hist forec prov'!$C$1:$AK$33,23,0)</f>
        <v>0</v>
      </c>
      <c r="J134" s="7">
        <f>VLOOKUP($D134,'chemical demand hist forec prov'!$C$1:$AK$33,24,0)</f>
        <v>0</v>
      </c>
      <c r="K134" s="7">
        <f>VLOOKUP($D134,'chemical demand hist forec prov'!$C$1:$AK$33,25,0)</f>
        <v>0</v>
      </c>
      <c r="L134" s="7">
        <f>VLOOKUP($D134,'chemical demand hist forec prov'!$C$1:$AK$33,26,0)</f>
        <v>0</v>
      </c>
      <c r="M134" s="7">
        <f>VLOOKUP($D134,'chemical demand hist forec prov'!$C$1:$AK$33,27,0)</f>
        <v>0</v>
      </c>
      <c r="N134" s="7">
        <f>VLOOKUP($D134,'chemical demand hist forec prov'!$C$1:$AK$33,28,0)</f>
        <v>0</v>
      </c>
      <c r="O134" s="7">
        <f>VLOOKUP($D134,'chemical demand hist forec prov'!$C$1:$AK$33,29,0)</f>
        <v>0</v>
      </c>
      <c r="P134" s="7">
        <f>VLOOKUP($D134,'chemical demand hist forec prov'!$C$1:$AK$33,30,0)</f>
        <v>0</v>
      </c>
      <c r="Q134" s="7">
        <f>VLOOKUP($D134,'chemical demand hist forec prov'!$C$1:$AK$33,31,0)</f>
        <v>0</v>
      </c>
      <c r="R134" s="7">
        <f>VLOOKUP($D134,'chemical demand hist forec prov'!$C$1:$AK$33,32,0)</f>
        <v>0</v>
      </c>
      <c r="S134" s="7">
        <f>VLOOKUP($D134,'chemical demand hist forec prov'!$C$1:$AK$33,33,0)</f>
        <v>0</v>
      </c>
      <c r="T134" s="7">
        <f>VLOOKUP($D134,'chemical demand hist forec prov'!$C$1:$AK$33,34,0)</f>
        <v>0</v>
      </c>
      <c r="U134" s="7">
        <f>VLOOKUP($D134,'chemical demand hist forec prov'!$C$1:$AK$33,35,0)</f>
        <v>0</v>
      </c>
    </row>
    <row r="135" spans="1:21" x14ac:dyDescent="0.25">
      <c r="A135" t="s">
        <v>466</v>
      </c>
      <c r="B135" t="s">
        <v>467</v>
      </c>
      <c r="C135" t="s">
        <v>468</v>
      </c>
      <c r="D135" t="s">
        <v>44</v>
      </c>
      <c r="E135" s="5">
        <v>0.22154257226175372</v>
      </c>
      <c r="F135" s="7">
        <f>VLOOKUP($D135,'chemical demand hist forec prov'!$C$1:$AK$33,20,0)</f>
        <v>2.9218158820339655</v>
      </c>
      <c r="G135" s="7">
        <f>VLOOKUP($D135,'chemical demand hist forec prov'!$C$1:$AK$33,21,0)</f>
        <v>2.8127555714611052</v>
      </c>
      <c r="H135" s="7">
        <f>VLOOKUP($D135,'chemical demand hist forec prov'!$C$1:$AK$33,22,0)</f>
        <v>3.2908616682364316</v>
      </c>
      <c r="I135" s="7">
        <f>VLOOKUP($D135,'chemical demand hist forec prov'!$C$1:$AK$33,23,0)</f>
        <v>2.7437607774909192</v>
      </c>
      <c r="J135" s="7">
        <f>VLOOKUP($D135,'chemical demand hist forec prov'!$C$1:$AK$33,24,0)</f>
        <v>3.0512355967299856</v>
      </c>
      <c r="K135" s="7">
        <f>VLOOKUP($D135,'chemical demand hist forec prov'!$C$1:$AK$33,25,0)</f>
        <v>3.1269900348918345</v>
      </c>
      <c r="L135" s="7">
        <f>VLOOKUP($D135,'chemical demand hist forec prov'!$C$1:$AK$33,26,0)</f>
        <v>3.204625263546351</v>
      </c>
      <c r="M135" s="7">
        <f>VLOOKUP($D135,'chemical demand hist forec prov'!$C$1:$AK$33,27,0)</f>
        <v>3.2841879779494585</v>
      </c>
      <c r="N135" s="7">
        <f>VLOOKUP($D135,'chemical demand hist forec prov'!$C$1:$AK$33,28,0)</f>
        <v>3.3657260326818079</v>
      </c>
      <c r="O135" s="7">
        <f>VLOOKUP($D135,'chemical demand hist forec prov'!$C$1:$AK$33,29,0)</f>
        <v>3.44928847043187</v>
      </c>
      <c r="P135" s="7">
        <f>VLOOKUP($D135,'chemical demand hist forec prov'!$C$1:$AK$33,30,0)</f>
        <v>3.534925551493636</v>
      </c>
      <c r="Q135" s="7">
        <f>VLOOKUP($D135,'chemical demand hist forec prov'!$C$1:$AK$33,31,0)</f>
        <v>3.6226887839966766</v>
      </c>
      <c r="R135" s="7">
        <f>VLOOKUP($D135,'chemical demand hist forec prov'!$C$1:$AK$33,32,0)</f>
        <v>3.71263095488673</v>
      </c>
      <c r="S135" s="7">
        <f>VLOOKUP($D135,'chemical demand hist forec prov'!$C$1:$AK$33,33,0)</f>
        <v>3.8048061616754647</v>
      </c>
      <c r="T135" s="7">
        <f>VLOOKUP($D135,'chemical demand hist forec prov'!$C$1:$AK$33,34,0)</f>
        <v>3.8992698449785066</v>
      </c>
      <c r="U135" s="7">
        <f>VLOOKUP($D135,'chemical demand hist forec prov'!$C$1:$AK$33,35,0)</f>
        <v>3.9960788218613001</v>
      </c>
    </row>
    <row r="136" spans="1:21" x14ac:dyDescent="0.25">
      <c r="A136" t="s">
        <v>469</v>
      </c>
      <c r="B136" t="s">
        <v>467</v>
      </c>
      <c r="C136" t="s">
        <v>470</v>
      </c>
      <c r="D136" t="s">
        <v>45</v>
      </c>
      <c r="E136" s="5">
        <v>0.30598543250200871</v>
      </c>
      <c r="F136" s="7">
        <f>VLOOKUP($D136,'chemical demand hist forec prov'!$C$1:$AK$33,20,0)</f>
        <v>0.35251698725690767</v>
      </c>
      <c r="G136" s="7">
        <f>VLOOKUP($D136,'chemical demand hist forec prov'!$C$1:$AK$33,21,0)</f>
        <v>0</v>
      </c>
      <c r="H136" s="7">
        <f>VLOOKUP($D136,'chemical demand hist forec prov'!$C$1:$AK$33,22,0)</f>
        <v>0</v>
      </c>
      <c r="I136" s="7">
        <f>VLOOKUP($D136,'chemical demand hist forec prov'!$C$1:$AK$33,23,0)</f>
        <v>0</v>
      </c>
      <c r="J136" s="7">
        <f>VLOOKUP($D136,'chemical demand hist forec prov'!$C$1:$AK$33,24,0)</f>
        <v>0</v>
      </c>
      <c r="K136" s="7">
        <f>VLOOKUP($D136,'chemical demand hist forec prov'!$C$1:$AK$33,25,0)</f>
        <v>0</v>
      </c>
      <c r="L136" s="7">
        <f>VLOOKUP($D136,'chemical demand hist forec prov'!$C$1:$AK$33,26,0)</f>
        <v>0</v>
      </c>
      <c r="M136" s="7">
        <f>VLOOKUP($D136,'chemical demand hist forec prov'!$C$1:$AK$33,27,0)</f>
        <v>0</v>
      </c>
      <c r="N136" s="7">
        <f>VLOOKUP($D136,'chemical demand hist forec prov'!$C$1:$AK$33,28,0)</f>
        <v>0</v>
      </c>
      <c r="O136" s="7">
        <f>VLOOKUP($D136,'chemical demand hist forec prov'!$C$1:$AK$33,29,0)</f>
        <v>0</v>
      </c>
      <c r="P136" s="7">
        <f>VLOOKUP($D136,'chemical demand hist forec prov'!$C$1:$AK$33,30,0)</f>
        <v>0</v>
      </c>
      <c r="Q136" s="7">
        <f>VLOOKUP($D136,'chemical demand hist forec prov'!$C$1:$AK$33,31,0)</f>
        <v>0</v>
      </c>
      <c r="R136" s="7">
        <f>VLOOKUP($D136,'chemical demand hist forec prov'!$C$1:$AK$33,32,0)</f>
        <v>0</v>
      </c>
      <c r="S136" s="7">
        <f>VLOOKUP($D136,'chemical demand hist forec prov'!$C$1:$AK$33,33,0)</f>
        <v>0</v>
      </c>
      <c r="T136" s="7">
        <f>VLOOKUP($D136,'chemical demand hist forec prov'!$C$1:$AK$33,34,0)</f>
        <v>0</v>
      </c>
      <c r="U136" s="7">
        <f>VLOOKUP($D136,'chemical demand hist forec prov'!$C$1:$AK$33,35,0)</f>
        <v>0</v>
      </c>
    </row>
    <row r="137" spans="1:21" x14ac:dyDescent="0.25">
      <c r="A137" t="s">
        <v>471</v>
      </c>
      <c r="B137" t="s">
        <v>472</v>
      </c>
      <c r="C137" t="s">
        <v>473</v>
      </c>
      <c r="D137" t="s">
        <v>39</v>
      </c>
      <c r="E137" s="5">
        <v>0</v>
      </c>
      <c r="F137" s="7">
        <f>VLOOKUP($D137,'chemical demand hist forec prov'!$C$1:$AK$33,20,0)</f>
        <v>3.0705772593724587</v>
      </c>
      <c r="G137" s="7">
        <f>VLOOKUP($D137,'chemical demand hist forec prov'!$C$1:$AK$33,21,0)</f>
        <v>2.6779118586719584</v>
      </c>
      <c r="H137" s="7">
        <f>VLOOKUP($D137,'chemical demand hist forec prov'!$C$1:$AK$33,22,0)</f>
        <v>2.7890867208023624</v>
      </c>
      <c r="I137" s="7">
        <f>VLOOKUP($D137,'chemical demand hist forec prov'!$C$1:$AK$33,23,0)</f>
        <v>1.8640427971311748</v>
      </c>
      <c r="J137" s="7">
        <f>VLOOKUP($D137,'chemical demand hist forec prov'!$C$1:$AK$33,24,0)</f>
        <v>2.072933538191303</v>
      </c>
      <c r="K137" s="7">
        <f>VLOOKUP($D137,'chemical demand hist forec prov'!$C$1:$AK$33,25,0)</f>
        <v>2.1243992184228886</v>
      </c>
      <c r="L137" s="7">
        <f>VLOOKUP($D137,'chemical demand hist forec prov'!$C$1:$AK$33,26,0)</f>
        <v>2.1771426609140452</v>
      </c>
      <c r="M137" s="7">
        <f>VLOOKUP($D137,'chemical demand hist forec prov'!$C$1:$AK$33,27,0)</f>
        <v>2.231195589259694</v>
      </c>
      <c r="N137" s="7">
        <f>VLOOKUP($D137,'chemical demand hist forec prov'!$C$1:$AK$33,28,0)</f>
        <v>2.2865905146711261</v>
      </c>
      <c r="O137" s="7">
        <f>VLOOKUP($D137,'chemical demand hist forec prov'!$C$1:$AK$33,29,0)</f>
        <v>2.3433607555305231</v>
      </c>
      <c r="P137" s="7">
        <f>VLOOKUP($D137,'chemical demand hist forec prov'!$C$1:$AK$33,30,0)</f>
        <v>2.4015404574309565</v>
      </c>
      <c r="Q137" s="7">
        <f>VLOOKUP($D137,'chemical demand hist forec prov'!$C$1:$AK$33,31,0)</f>
        <v>2.4611646137139407</v>
      </c>
      <c r="R137" s="7">
        <f>VLOOKUP($D137,'chemical demand hist forec prov'!$C$1:$AK$33,32,0)</f>
        <v>2.5222690865168729</v>
      </c>
      <c r="S137" s="7">
        <f>VLOOKUP($D137,'chemical demand hist forec prov'!$C$1:$AK$33,33,0)</f>
        <v>2.5848906283430302</v>
      </c>
      <c r="T137" s="7">
        <f>VLOOKUP($D137,'chemical demand hist forec prov'!$C$1:$AK$33,34,0)</f>
        <v>2.649066904167098</v>
      </c>
      <c r="U137" s="7">
        <f>VLOOKUP($D137,'chemical demand hist forec prov'!$C$1:$AK$33,35,0)</f>
        <v>2.7148365140895163</v>
      </c>
    </row>
    <row r="138" spans="1:21" x14ac:dyDescent="0.25">
      <c r="A138" t="s">
        <v>474</v>
      </c>
      <c r="B138" t="s">
        <v>475</v>
      </c>
      <c r="C138" t="s">
        <v>476</v>
      </c>
      <c r="D138" t="s">
        <v>45</v>
      </c>
      <c r="E138" s="5">
        <v>0.11318819502711014</v>
      </c>
      <c r="F138" s="7">
        <f>VLOOKUP($D138,'chemical demand hist forec prov'!$C$1:$AK$33,20,0)</f>
        <v>0.35251698725690767</v>
      </c>
      <c r="G138" s="7">
        <f>VLOOKUP($D138,'chemical demand hist forec prov'!$C$1:$AK$33,21,0)</f>
        <v>0</v>
      </c>
      <c r="H138" s="7">
        <f>VLOOKUP($D138,'chemical demand hist forec prov'!$C$1:$AK$33,22,0)</f>
        <v>0</v>
      </c>
      <c r="I138" s="7">
        <f>VLOOKUP($D138,'chemical demand hist forec prov'!$C$1:$AK$33,23,0)</f>
        <v>0</v>
      </c>
      <c r="J138" s="7">
        <f>VLOOKUP($D138,'chemical demand hist forec prov'!$C$1:$AK$33,24,0)</f>
        <v>0</v>
      </c>
      <c r="K138" s="7">
        <f>VLOOKUP($D138,'chemical demand hist forec prov'!$C$1:$AK$33,25,0)</f>
        <v>0</v>
      </c>
      <c r="L138" s="7">
        <f>VLOOKUP($D138,'chemical demand hist forec prov'!$C$1:$AK$33,26,0)</f>
        <v>0</v>
      </c>
      <c r="M138" s="7">
        <f>VLOOKUP($D138,'chemical demand hist forec prov'!$C$1:$AK$33,27,0)</f>
        <v>0</v>
      </c>
      <c r="N138" s="7">
        <f>VLOOKUP($D138,'chemical demand hist forec prov'!$C$1:$AK$33,28,0)</f>
        <v>0</v>
      </c>
      <c r="O138" s="7">
        <f>VLOOKUP($D138,'chemical demand hist forec prov'!$C$1:$AK$33,29,0)</f>
        <v>0</v>
      </c>
      <c r="P138" s="7">
        <f>VLOOKUP($D138,'chemical demand hist forec prov'!$C$1:$AK$33,30,0)</f>
        <v>0</v>
      </c>
      <c r="Q138" s="7">
        <f>VLOOKUP($D138,'chemical demand hist forec prov'!$C$1:$AK$33,31,0)</f>
        <v>0</v>
      </c>
      <c r="R138" s="7">
        <f>VLOOKUP($D138,'chemical demand hist forec prov'!$C$1:$AK$33,32,0)</f>
        <v>0</v>
      </c>
      <c r="S138" s="7">
        <f>VLOOKUP($D138,'chemical demand hist forec prov'!$C$1:$AK$33,33,0)</f>
        <v>0</v>
      </c>
      <c r="T138" s="7">
        <f>VLOOKUP($D138,'chemical demand hist forec prov'!$C$1:$AK$33,34,0)</f>
        <v>0</v>
      </c>
      <c r="U138" s="7">
        <f>VLOOKUP($D138,'chemical demand hist forec prov'!$C$1:$AK$33,35,0)</f>
        <v>0</v>
      </c>
    </row>
    <row r="139" spans="1:21" x14ac:dyDescent="0.25">
      <c r="A139" t="s">
        <v>477</v>
      </c>
      <c r="B139" t="s">
        <v>478</v>
      </c>
      <c r="C139" t="s">
        <v>479</v>
      </c>
      <c r="D139" t="s">
        <v>45</v>
      </c>
      <c r="E139" s="5">
        <v>0</v>
      </c>
      <c r="F139" s="7">
        <f>VLOOKUP($D139,'chemical demand hist forec prov'!$C$1:$AK$33,20,0)</f>
        <v>0.35251698725690767</v>
      </c>
      <c r="G139" s="7">
        <f>VLOOKUP($D139,'chemical demand hist forec prov'!$C$1:$AK$33,21,0)</f>
        <v>0</v>
      </c>
      <c r="H139" s="7">
        <f>VLOOKUP($D139,'chemical demand hist forec prov'!$C$1:$AK$33,22,0)</f>
        <v>0</v>
      </c>
      <c r="I139" s="7">
        <f>VLOOKUP($D139,'chemical demand hist forec prov'!$C$1:$AK$33,23,0)</f>
        <v>0</v>
      </c>
      <c r="J139" s="7">
        <f>VLOOKUP($D139,'chemical demand hist forec prov'!$C$1:$AK$33,24,0)</f>
        <v>0</v>
      </c>
      <c r="K139" s="7">
        <f>VLOOKUP($D139,'chemical demand hist forec prov'!$C$1:$AK$33,25,0)</f>
        <v>0</v>
      </c>
      <c r="L139" s="7">
        <f>VLOOKUP($D139,'chemical demand hist forec prov'!$C$1:$AK$33,26,0)</f>
        <v>0</v>
      </c>
      <c r="M139" s="7">
        <f>VLOOKUP($D139,'chemical demand hist forec prov'!$C$1:$AK$33,27,0)</f>
        <v>0</v>
      </c>
      <c r="N139" s="7">
        <f>VLOOKUP($D139,'chemical demand hist forec prov'!$C$1:$AK$33,28,0)</f>
        <v>0</v>
      </c>
      <c r="O139" s="7">
        <f>VLOOKUP($D139,'chemical demand hist forec prov'!$C$1:$AK$33,29,0)</f>
        <v>0</v>
      </c>
      <c r="P139" s="7">
        <f>VLOOKUP($D139,'chemical demand hist forec prov'!$C$1:$AK$33,30,0)</f>
        <v>0</v>
      </c>
      <c r="Q139" s="7">
        <f>VLOOKUP($D139,'chemical demand hist forec prov'!$C$1:$AK$33,31,0)</f>
        <v>0</v>
      </c>
      <c r="R139" s="7">
        <f>VLOOKUP($D139,'chemical demand hist forec prov'!$C$1:$AK$33,32,0)</f>
        <v>0</v>
      </c>
      <c r="S139" s="7">
        <f>VLOOKUP($D139,'chemical demand hist forec prov'!$C$1:$AK$33,33,0)</f>
        <v>0</v>
      </c>
      <c r="T139" s="7">
        <f>VLOOKUP($D139,'chemical demand hist forec prov'!$C$1:$AK$33,34,0)</f>
        <v>0</v>
      </c>
      <c r="U139" s="7">
        <f>VLOOKUP($D139,'chemical demand hist forec prov'!$C$1:$AK$33,35,0)</f>
        <v>0</v>
      </c>
    </row>
    <row r="140" spans="1:21" x14ac:dyDescent="0.25">
      <c r="A140" t="s">
        <v>480</v>
      </c>
      <c r="B140" t="s">
        <v>481</v>
      </c>
      <c r="C140" t="s">
        <v>482</v>
      </c>
      <c r="D140" t="s">
        <v>37</v>
      </c>
      <c r="E140" s="5">
        <v>0</v>
      </c>
      <c r="F140" s="7">
        <f>VLOOKUP($D140,'chemical demand hist forec prov'!$C$1:$AK$33,20,0)</f>
        <v>8.0212451174484247</v>
      </c>
      <c r="G140" s="7">
        <f>VLOOKUP($D140,'chemical demand hist forec prov'!$C$1:$AK$33,21,0)</f>
        <v>7.556515248723036</v>
      </c>
      <c r="H140" s="7">
        <f>VLOOKUP($D140,'chemical demand hist forec prov'!$C$1:$AK$33,22,0)</f>
        <v>7.3697255516240689</v>
      </c>
      <c r="I140" s="7">
        <f>VLOOKUP($D140,'chemical demand hist forec prov'!$C$1:$AK$33,23,0)</f>
        <v>8.2670017400279665</v>
      </c>
      <c r="J140" s="7">
        <f>VLOOKUP($D140,'chemical demand hist forec prov'!$C$1:$AK$33,24,0)</f>
        <v>9.1934290315459322</v>
      </c>
      <c r="K140" s="7">
        <f>VLOOKUP($D140,'chemical demand hist forec prov'!$C$1:$AK$33,25,0)</f>
        <v>9.4216785484996475</v>
      </c>
      <c r="L140" s="7">
        <f>VLOOKUP($D140,'chemical demand hist forec prov'!$C$1:$AK$33,26,0)</f>
        <v>9.6555949218364212</v>
      </c>
      <c r="M140" s="7">
        <f>VLOOKUP($D140,'chemical demand hist forec prov'!$C$1:$AK$33,27,0)</f>
        <v>9.8953188452220893</v>
      </c>
      <c r="N140" s="7">
        <f>VLOOKUP($D140,'chemical demand hist forec prov'!$C$1:$AK$33,28,0)</f>
        <v>10.140994505389244</v>
      </c>
      <c r="O140" s="7">
        <f>VLOOKUP($D140,'chemical demand hist forec prov'!$C$1:$AK$33,29,0)</f>
        <v>10.392769668861208</v>
      </c>
      <c r="P140" s="7">
        <f>VLOOKUP($D140,'chemical demand hist forec prov'!$C$1:$AK$33,30,0)</f>
        <v>10.650795770829157</v>
      </c>
      <c r="Q140" s="7">
        <f>VLOOKUP($D140,'chemical demand hist forec prov'!$C$1:$AK$33,31,0)</f>
        <v>10.915228006235846</v>
      </c>
      <c r="R140" s="7">
        <f>VLOOKUP($D140,'chemical demand hist forec prov'!$C$1:$AK$33,32,0)</f>
        <v>11.186225423120682</v>
      </c>
      <c r="S140" s="7">
        <f>VLOOKUP($D140,'chemical demand hist forec prov'!$C$1:$AK$33,33,0)</f>
        <v>11.463951018282351</v>
      </c>
      <c r="T140" s="7">
        <f>VLOOKUP($D140,'chemical demand hist forec prov'!$C$1:$AK$33,34,0)</f>
        <v>11.74857183531649</v>
      </c>
      <c r="U140" s="7">
        <f>VLOOKUP($D140,'chemical demand hist forec prov'!$C$1:$AK$33,35,0)</f>
        <v>12.040259065087394</v>
      </c>
    </row>
    <row r="141" spans="1:21" x14ac:dyDescent="0.25">
      <c r="A141" t="s">
        <v>483</v>
      </c>
      <c r="B141" t="s">
        <v>484</v>
      </c>
      <c r="C141" t="s">
        <v>485</v>
      </c>
      <c r="D141" t="s">
        <v>46</v>
      </c>
      <c r="E141" s="5">
        <v>0</v>
      </c>
      <c r="F141" s="7">
        <f>VLOOKUP($D141,'chemical demand hist forec prov'!$C$1:$AK$33,20,0)</f>
        <v>24.512788978087798</v>
      </c>
      <c r="G141" s="7">
        <f>VLOOKUP($D141,'chemical demand hist forec prov'!$C$1:$AK$33,21,0)</f>
        <v>24.538395328106184</v>
      </c>
      <c r="H141" s="7">
        <f>VLOOKUP($D141,'chemical demand hist forec prov'!$C$1:$AK$33,22,0)</f>
        <v>23.929802637969654</v>
      </c>
      <c r="I141" s="7">
        <f>VLOOKUP($D141,'chemical demand hist forec prov'!$C$1:$AK$33,23,0)</f>
        <v>25.983827887412147</v>
      </c>
      <c r="J141" s="7">
        <f>VLOOKUP($D141,'chemical demand hist forec prov'!$C$1:$AK$33,24,0)</f>
        <v>28.895660744111513</v>
      </c>
      <c r="K141" s="7">
        <f>VLOOKUP($D141,'chemical demand hist forec prov'!$C$1:$AK$33,25,0)</f>
        <v>29.613066685275641</v>
      </c>
      <c r="L141" s="7">
        <f>VLOOKUP($D141,'chemical demand hist forec prov'!$C$1:$AK$33,26,0)</f>
        <v>30.348283995730664</v>
      </c>
      <c r="M141" s="7">
        <f>VLOOKUP($D141,'chemical demand hist forec prov'!$C$1:$AK$33,27,0)</f>
        <v>31.101754886584423</v>
      </c>
      <c r="N141" s="7">
        <f>VLOOKUP($D141,'chemical demand hist forec prov'!$C$1:$AK$33,28,0)</f>
        <v>31.873932547924568</v>
      </c>
      <c r="O141" s="7">
        <f>VLOOKUP($D141,'chemical demand hist forec prov'!$C$1:$AK$33,29,0)</f>
        <v>32.665281421398788</v>
      </c>
      <c r="P141" s="7">
        <f>VLOOKUP($D141,'chemical demand hist forec prov'!$C$1:$AK$33,30,0)</f>
        <v>33.476277479562484</v>
      </c>
      <c r="Q141" s="7">
        <f>VLOOKUP($D141,'chemical demand hist forec prov'!$C$1:$AK$33,31,0)</f>
        <v>34.307408512161949</v>
      </c>
      <c r="R141" s="7">
        <f>VLOOKUP($D141,'chemical demand hist forec prov'!$C$1:$AK$33,32,0)</f>
        <v>35.159174419525236</v>
      </c>
      <c r="S141" s="7">
        <f>VLOOKUP($D141,'chemical demand hist forec prov'!$C$1:$AK$33,33,0)</f>
        <v>36.032087513237194</v>
      </c>
      <c r="T141" s="7">
        <f>VLOOKUP($D141,'chemical demand hist forec prov'!$C$1:$AK$33,34,0)</f>
        <v>36.926672824279443</v>
      </c>
      <c r="U141" s="7">
        <f>VLOOKUP($D141,'chemical demand hist forec prov'!$C$1:$AK$33,35,0)</f>
        <v>37.84346841882077</v>
      </c>
    </row>
    <row r="142" spans="1:21" x14ac:dyDescent="0.25">
      <c r="A142" t="s">
        <v>486</v>
      </c>
      <c r="B142" t="s">
        <v>487</v>
      </c>
      <c r="C142" t="s">
        <v>488</v>
      </c>
      <c r="D142" t="s">
        <v>38</v>
      </c>
      <c r="E142" s="5">
        <v>0</v>
      </c>
      <c r="F142" s="7">
        <f>VLOOKUP($D142,'chemical demand hist forec prov'!$C$1:$AK$33,20,0)</f>
        <v>15.998178335264107</v>
      </c>
      <c r="G142" s="7">
        <f>VLOOKUP($D142,'chemical demand hist forec prov'!$C$1:$AK$33,21,0)</f>
        <v>18.794895936493479</v>
      </c>
      <c r="H142" s="7">
        <f>VLOOKUP($D142,'chemical demand hist forec prov'!$C$1:$AK$33,22,0)</f>
        <v>21.78585513529681</v>
      </c>
      <c r="I142" s="7">
        <f>VLOOKUP($D142,'chemical demand hist forec prov'!$C$1:$AK$33,23,0)</f>
        <v>22.073573314618223</v>
      </c>
      <c r="J142" s="7">
        <f>VLOOKUP($D142,'chemical demand hist forec prov'!$C$1:$AK$33,24,0)</f>
        <v>24.54721023681341</v>
      </c>
      <c r="K142" s="7">
        <f>VLOOKUP($D142,'chemical demand hist forec prov'!$C$1:$AK$33,25,0)</f>
        <v>25.15665518492672</v>
      </c>
      <c r="L142" s="7">
        <f>VLOOKUP($D142,'chemical demand hist forec prov'!$C$1:$AK$33,26,0)</f>
        <v>25.781231104795996</v>
      </c>
      <c r="M142" s="7">
        <f>VLOOKUP($D142,'chemical demand hist forec prov'!$C$1:$AK$33,27,0)</f>
        <v>26.421313660059084</v>
      </c>
      <c r="N142" s="7">
        <f>VLOOKUP($D142,'chemical demand hist forec prov'!$C$1:$AK$33,28,0)</f>
        <v>27.077287841128822</v>
      </c>
      <c r="O142" s="7">
        <f>VLOOKUP($D142,'chemical demand hist forec prov'!$C$1:$AK$33,29,0)</f>
        <v>27.749548196753182</v>
      </c>
      <c r="P142" s="7">
        <f>VLOOKUP($D142,'chemical demand hist forec prov'!$C$1:$AK$33,30,0)</f>
        <v>28.438499071324479</v>
      </c>
      <c r="Q142" s="7">
        <f>VLOOKUP($D142,'chemical demand hist forec prov'!$C$1:$AK$33,31,0)</f>
        <v>29.144554848080389</v>
      </c>
      <c r="R142" s="7">
        <f>VLOOKUP($D142,'chemical demand hist forec prov'!$C$1:$AK$33,32,0)</f>
        <v>29.868140198342974</v>
      </c>
      <c r="S142" s="7">
        <f>VLOOKUP($D142,'chemical demand hist forec prov'!$C$1:$AK$33,33,0)</f>
        <v>30.60969033694575</v>
      </c>
      <c r="T142" s="7">
        <f>VLOOKUP($D142,'chemical demand hist forec prov'!$C$1:$AK$33,34,0)</f>
        <v>31.369651284002284</v>
      </c>
      <c r="U142" s="7">
        <f>VLOOKUP($D142,'chemical demand hist forec prov'!$C$1:$AK$33,35,0)</f>
        <v>32.148480133173912</v>
      </c>
    </row>
    <row r="143" spans="1:21" x14ac:dyDescent="0.25">
      <c r="A143" t="s">
        <v>489</v>
      </c>
      <c r="B143" t="s">
        <v>490</v>
      </c>
      <c r="C143" t="s">
        <v>491</v>
      </c>
      <c r="D143" t="s">
        <v>41</v>
      </c>
      <c r="E143" s="5">
        <v>0</v>
      </c>
      <c r="F143" s="7">
        <f>VLOOKUP($D143,'chemical demand hist forec prov'!$C$1:$AK$33,20,0)</f>
        <v>10.176306879051541</v>
      </c>
      <c r="G143" s="7">
        <f>VLOOKUP($D143,'chemical demand hist forec prov'!$C$1:$AK$33,21,0)</f>
        <v>11.924714116537071</v>
      </c>
      <c r="H143" s="7">
        <f>VLOOKUP($D143,'chemical demand hist forec prov'!$C$1:$AK$33,22,0)</f>
        <v>14.434175435928111</v>
      </c>
      <c r="I143" s="7">
        <f>VLOOKUP($D143,'chemical demand hist forec prov'!$C$1:$AK$33,23,0)</f>
        <v>13.000333518344085</v>
      </c>
      <c r="J143" s="7">
        <f>VLOOKUP($D143,'chemical demand hist forec prov'!$C$1:$AK$33,24,0)</f>
        <v>14.457193471803947</v>
      </c>
      <c r="K143" s="7">
        <f>VLOOKUP($D143,'chemical demand hist forec prov'!$C$1:$AK$33,25,0)</f>
        <v>14.816128904396365</v>
      </c>
      <c r="L143" s="7">
        <f>VLOOKUP($D143,'chemical demand hist forec prov'!$C$1:$AK$33,26,0)</f>
        <v>15.183975793076135</v>
      </c>
      <c r="M143" s="7">
        <f>VLOOKUP($D143,'chemical demand hist forec prov'!$C$1:$AK$33,27,0)</f>
        <v>15.560955386687437</v>
      </c>
      <c r="N143" s="7">
        <f>VLOOKUP($D143,'chemical demand hist forec prov'!$C$1:$AK$33,28,0)</f>
        <v>15.947294427121893</v>
      </c>
      <c r="O143" s="7">
        <f>VLOOKUP($D143,'chemical demand hist forec prov'!$C$1:$AK$33,29,0)</f>
        <v>16.343225285696995</v>
      </c>
      <c r="P143" s="7">
        <f>VLOOKUP($D143,'chemical demand hist forec prov'!$C$1:$AK$33,30,0)</f>
        <v>16.748986102920469</v>
      </c>
      <c r="Q143" s="7">
        <f>VLOOKUP($D143,'chemical demand hist forec prov'!$C$1:$AK$33,31,0)</f>
        <v>17.164820931724631</v>
      </c>
      <c r="R143" s="7">
        <f>VLOOKUP($D143,'chemical demand hist forec prov'!$C$1:$AK$33,32,0)</f>
        <v>17.590979884256878</v>
      </c>
      <c r="S143" s="7">
        <f>VLOOKUP($D143,'chemical demand hist forec prov'!$C$1:$AK$33,33,0)</f>
        <v>18.027719282314642</v>
      </c>
      <c r="T143" s="7">
        <f>VLOOKUP($D143,'chemical demand hist forec prov'!$C$1:$AK$33,34,0)</f>
        <v>18.475301811515237</v>
      </c>
      <c r="U143" s="7">
        <f>VLOOKUP($D143,'chemical demand hist forec prov'!$C$1:$AK$33,35,0)</f>
        <v>18.933996679293351</v>
      </c>
    </row>
    <row r="144" spans="1:21" x14ac:dyDescent="0.25">
      <c r="A144" t="s">
        <v>492</v>
      </c>
      <c r="B144" t="s">
        <v>493</v>
      </c>
      <c r="C144" t="s">
        <v>494</v>
      </c>
      <c r="D144" t="s">
        <v>50</v>
      </c>
      <c r="E144" s="5">
        <v>0</v>
      </c>
      <c r="F144" s="7">
        <f>VLOOKUP($D144,'chemical demand hist forec prov'!$C$1:$AK$33,20,0)</f>
        <v>0</v>
      </c>
      <c r="G144" s="7">
        <f>VLOOKUP($D144,'chemical demand hist forec prov'!$C$1:$AK$33,21,0)</f>
        <v>0</v>
      </c>
      <c r="H144" s="7">
        <f>VLOOKUP($D144,'chemical demand hist forec prov'!$C$1:$AK$33,22,0)</f>
        <v>0</v>
      </c>
      <c r="I144" s="7">
        <f>VLOOKUP($D144,'chemical demand hist forec prov'!$C$1:$AK$33,23,0)</f>
        <v>0</v>
      </c>
      <c r="J144" s="7">
        <f>VLOOKUP($D144,'chemical demand hist forec prov'!$C$1:$AK$33,24,0)</f>
        <v>0</v>
      </c>
      <c r="K144" s="7">
        <f>VLOOKUP($D144,'chemical demand hist forec prov'!$C$1:$AK$33,25,0)</f>
        <v>0</v>
      </c>
      <c r="L144" s="7">
        <f>VLOOKUP($D144,'chemical demand hist forec prov'!$C$1:$AK$33,26,0)</f>
        <v>0</v>
      </c>
      <c r="M144" s="7">
        <f>VLOOKUP($D144,'chemical demand hist forec prov'!$C$1:$AK$33,27,0)</f>
        <v>0</v>
      </c>
      <c r="N144" s="7">
        <f>VLOOKUP($D144,'chemical demand hist forec prov'!$C$1:$AK$33,28,0)</f>
        <v>0</v>
      </c>
      <c r="O144" s="7">
        <f>VLOOKUP($D144,'chemical demand hist forec prov'!$C$1:$AK$33,29,0)</f>
        <v>0</v>
      </c>
      <c r="P144" s="7">
        <f>VLOOKUP($D144,'chemical demand hist forec prov'!$C$1:$AK$33,30,0)</f>
        <v>0</v>
      </c>
      <c r="Q144" s="7">
        <f>VLOOKUP($D144,'chemical demand hist forec prov'!$C$1:$AK$33,31,0)</f>
        <v>0</v>
      </c>
      <c r="R144" s="7">
        <f>VLOOKUP($D144,'chemical demand hist forec prov'!$C$1:$AK$33,32,0)</f>
        <v>0</v>
      </c>
      <c r="S144" s="7">
        <f>VLOOKUP($D144,'chemical demand hist forec prov'!$C$1:$AK$33,33,0)</f>
        <v>0</v>
      </c>
      <c r="T144" s="7">
        <f>VLOOKUP($D144,'chemical demand hist forec prov'!$C$1:$AK$33,34,0)</f>
        <v>0</v>
      </c>
      <c r="U144" s="7">
        <f>VLOOKUP($D144,'chemical demand hist forec prov'!$C$1:$AK$33,35,0)</f>
        <v>0</v>
      </c>
    </row>
    <row r="145" spans="1:21" x14ac:dyDescent="0.25">
      <c r="A145" t="s">
        <v>495</v>
      </c>
      <c r="B145" t="s">
        <v>496</v>
      </c>
      <c r="C145" t="s">
        <v>497</v>
      </c>
      <c r="D145" t="s">
        <v>65</v>
      </c>
      <c r="E145" s="5">
        <v>0</v>
      </c>
      <c r="F145" s="7">
        <f>VLOOKUP($D145,'chemical demand hist forec prov'!$C$1:$AK$33,20,0)</f>
        <v>7.9132348620936144</v>
      </c>
      <c r="G145" s="7">
        <f>VLOOKUP($D145,'chemical demand hist forec prov'!$C$1:$AK$33,21,0)</f>
        <v>7.7366580212772869</v>
      </c>
      <c r="H145" s="7">
        <f>VLOOKUP($D145,'chemical demand hist forec prov'!$C$1:$AK$33,22,0)</f>
        <v>9.5668080637155057</v>
      </c>
      <c r="I145" s="7">
        <f>VLOOKUP($D145,'chemical demand hist forec prov'!$C$1:$AK$33,23,0)</f>
        <v>9.0558903697473205</v>
      </c>
      <c r="J145" s="7">
        <f>VLOOKUP($D145,'chemical demand hist forec prov'!$C$1:$AK$33,24,0)</f>
        <v>10.070723104922269</v>
      </c>
      <c r="K145" s="7">
        <f>VLOOKUP($D145,'chemical demand hist forec prov'!$C$1:$AK$33,25,0)</f>
        <v>10.320753607815767</v>
      </c>
      <c r="L145" s="7">
        <f>VLOOKUP($D145,'chemical demand hist forec prov'!$C$1:$AK$33,26,0)</f>
        <v>10.576991733709708</v>
      </c>
      <c r="M145" s="7">
        <f>VLOOKUP($D145,'chemical demand hist forec prov'!$C$1:$AK$33,27,0)</f>
        <v>10.839591602132984</v>
      </c>
      <c r="N145" s="7">
        <f>VLOOKUP($D145,'chemical demand hist forec prov'!$C$1:$AK$33,28,0)</f>
        <v>11.108711159011355</v>
      </c>
      <c r="O145" s="7">
        <f>VLOOKUP($D145,'chemical demand hist forec prov'!$C$1:$AK$33,29,0)</f>
        <v>11.384512271667175</v>
      </c>
      <c r="P145" s="7">
        <f>VLOOKUP($D145,'chemical demand hist forec prov'!$C$1:$AK$33,30,0)</f>
        <v>11.667160826177714</v>
      </c>
      <c r="Q145" s="7">
        <f>VLOOKUP($D145,'chemical demand hist forec prov'!$C$1:$AK$33,31,0)</f>
        <v>11.956826827150646</v>
      </c>
      <c r="R145" s="7">
        <f>VLOOKUP($D145,'chemical demand hist forec prov'!$C$1:$AK$33,32,0)</f>
        <v>12.253684499976716</v>
      </c>
      <c r="S145" s="7">
        <f>VLOOKUP($D145,'chemical demand hist forec prov'!$C$1:$AK$33,33,0)</f>
        <v>12.557912395621068</v>
      </c>
      <c r="T145" s="7">
        <f>VLOOKUP($D145,'chemical demand hist forec prov'!$C$1:$AK$33,34,0)</f>
        <v>12.869693498016284</v>
      </c>
      <c r="U145" s="7">
        <f>VLOOKUP($D145,'chemical demand hist forec prov'!$C$1:$AK$33,35,0)</f>
        <v>13.189215334121721</v>
      </c>
    </row>
    <row r="146" spans="1:21" x14ac:dyDescent="0.25">
      <c r="A146" t="s">
        <v>498</v>
      </c>
      <c r="B146" t="s">
        <v>499</v>
      </c>
      <c r="C146" t="s">
        <v>500</v>
      </c>
      <c r="D146" t="s">
        <v>62</v>
      </c>
      <c r="E146" s="5">
        <v>0</v>
      </c>
      <c r="F146" s="7">
        <f>VLOOKUP($D146,'chemical demand hist forec prov'!$C$1:$AK$33,20,0)</f>
        <v>0</v>
      </c>
      <c r="G146" s="7">
        <f>VLOOKUP($D146,'chemical demand hist forec prov'!$C$1:$AK$33,21,0)</f>
        <v>0</v>
      </c>
      <c r="H146" s="7">
        <f>VLOOKUP($D146,'chemical demand hist forec prov'!$C$1:$AK$33,22,0)</f>
        <v>0</v>
      </c>
      <c r="I146" s="7">
        <f>VLOOKUP($D146,'chemical demand hist forec prov'!$C$1:$AK$33,23,0)</f>
        <v>0</v>
      </c>
      <c r="J146" s="7">
        <f>VLOOKUP($D146,'chemical demand hist forec prov'!$C$1:$AK$33,24,0)</f>
        <v>0</v>
      </c>
      <c r="K146" s="7">
        <f>VLOOKUP($D146,'chemical demand hist forec prov'!$C$1:$AK$33,25,0)</f>
        <v>0</v>
      </c>
      <c r="L146" s="7">
        <f>VLOOKUP($D146,'chemical demand hist forec prov'!$C$1:$AK$33,26,0)</f>
        <v>0</v>
      </c>
      <c r="M146" s="7">
        <f>VLOOKUP($D146,'chemical demand hist forec prov'!$C$1:$AK$33,27,0)</f>
        <v>0</v>
      </c>
      <c r="N146" s="7">
        <f>VLOOKUP($D146,'chemical demand hist forec prov'!$C$1:$AK$33,28,0)</f>
        <v>0</v>
      </c>
      <c r="O146" s="7">
        <f>VLOOKUP($D146,'chemical demand hist forec prov'!$C$1:$AK$33,29,0)</f>
        <v>0</v>
      </c>
      <c r="P146" s="7">
        <f>VLOOKUP($D146,'chemical demand hist forec prov'!$C$1:$AK$33,30,0)</f>
        <v>0</v>
      </c>
      <c r="Q146" s="7">
        <f>VLOOKUP($D146,'chemical demand hist forec prov'!$C$1:$AK$33,31,0)</f>
        <v>0</v>
      </c>
      <c r="R146" s="7">
        <f>VLOOKUP($D146,'chemical demand hist forec prov'!$C$1:$AK$33,32,0)</f>
        <v>0</v>
      </c>
      <c r="S146" s="7">
        <f>VLOOKUP($D146,'chemical demand hist forec prov'!$C$1:$AK$33,33,0)</f>
        <v>0</v>
      </c>
      <c r="T146" s="7">
        <f>VLOOKUP($D146,'chemical demand hist forec prov'!$C$1:$AK$33,34,0)</f>
        <v>0</v>
      </c>
      <c r="U146" s="7">
        <f>VLOOKUP($D146,'chemical demand hist forec prov'!$C$1:$AK$33,35,0)</f>
        <v>0</v>
      </c>
    </row>
    <row r="147" spans="1:21" x14ac:dyDescent="0.25">
      <c r="A147" t="s">
        <v>501</v>
      </c>
      <c r="B147" t="s">
        <v>502</v>
      </c>
      <c r="C147" t="s">
        <v>503</v>
      </c>
      <c r="D147" t="s">
        <v>58</v>
      </c>
      <c r="E147" s="5">
        <v>0</v>
      </c>
      <c r="F147" s="7">
        <f>VLOOKUP($D147,'chemical demand hist forec prov'!$C$1:$AK$33,20,0)</f>
        <v>3.9564196100663036E-2</v>
      </c>
      <c r="G147" s="7">
        <f>VLOOKUP($D147,'chemical demand hist forec prov'!$C$1:$AK$33,21,0)</f>
        <v>0.45193713114487427</v>
      </c>
      <c r="H147" s="7">
        <f>VLOOKUP($D147,'chemical demand hist forec prov'!$C$1:$AK$33,22,0)</f>
        <v>0.77547037330719881</v>
      </c>
      <c r="I147" s="7">
        <f>VLOOKUP($D147,'chemical demand hist forec prov'!$C$1:$AK$33,23,0)</f>
        <v>1.1532265867824953</v>
      </c>
      <c r="J147" s="7">
        <f>VLOOKUP($D147,'chemical demand hist forec prov'!$C$1:$AK$33,24,0)</f>
        <v>1.2824609352073213</v>
      </c>
      <c r="K147" s="7">
        <f>VLOOKUP($D147,'chemical demand hist forec prov'!$C$1:$AK$33,25,0)</f>
        <v>1.3143011863224001</v>
      </c>
      <c r="L147" s="7">
        <f>VLOOKUP($D147,'chemical demand hist forec prov'!$C$1:$AK$33,26,0)</f>
        <v>1.3469319500864336</v>
      </c>
      <c r="M147" s="7">
        <f>VLOOKUP($D147,'chemical demand hist forec prov'!$C$1:$AK$33,27,0)</f>
        <v>1.3803728529227779</v>
      </c>
      <c r="N147" s="7">
        <f>VLOOKUP($D147,'chemical demand hist forec prov'!$C$1:$AK$33,28,0)</f>
        <v>1.4146440085290841</v>
      </c>
      <c r="O147" s="7">
        <f>VLOOKUP($D147,'chemical demand hist forec prov'!$C$1:$AK$33,29,0)</f>
        <v>1.4497660299750836</v>
      </c>
      <c r="P147" s="7">
        <f>VLOOKUP($D147,'chemical demand hist forec prov'!$C$1:$AK$33,30,0)</f>
        <v>1.4857600421007284</v>
      </c>
      <c r="Q147" s="7">
        <f>VLOOKUP($D147,'chemical demand hist forec prov'!$C$1:$AK$33,31,0)</f>
        <v>1.5226476942221476</v>
      </c>
      <c r="R147" s="7">
        <f>VLOOKUP($D147,'chemical demand hist forec prov'!$C$1:$AK$33,32,0)</f>
        <v>1.5604511731530613</v>
      </c>
      <c r="S147" s="7">
        <f>VLOOKUP($D147,'chemical demand hist forec prov'!$C$1:$AK$33,33,0)</f>
        <v>1.5991932165494795</v>
      </c>
      <c r="T147" s="7">
        <f>VLOOKUP($D147,'chemical demand hist forec prov'!$C$1:$AK$33,34,0)</f>
        <v>1.6388971265857217</v>
      </c>
      <c r="U147" s="7">
        <f>VLOOKUP($D147,'chemical demand hist forec prov'!$C$1:$AK$33,35,0)</f>
        <v>1.6795867839699721</v>
      </c>
    </row>
    <row r="148" spans="1:21" x14ac:dyDescent="0.25">
      <c r="A148" t="s">
        <v>504</v>
      </c>
      <c r="B148" t="s">
        <v>505</v>
      </c>
      <c r="C148" t="s">
        <v>506</v>
      </c>
      <c r="D148" t="s">
        <v>45</v>
      </c>
      <c r="E148" s="5">
        <v>0</v>
      </c>
      <c r="F148" s="7">
        <f>VLOOKUP($D148,'chemical demand hist forec prov'!$C$1:$AK$33,20,0)</f>
        <v>0.35251698725690767</v>
      </c>
      <c r="G148" s="7">
        <f>VLOOKUP($D148,'chemical demand hist forec prov'!$C$1:$AK$33,21,0)</f>
        <v>0</v>
      </c>
      <c r="H148" s="7">
        <f>VLOOKUP($D148,'chemical demand hist forec prov'!$C$1:$AK$33,22,0)</f>
        <v>0</v>
      </c>
      <c r="I148" s="7">
        <f>VLOOKUP($D148,'chemical demand hist forec prov'!$C$1:$AK$33,23,0)</f>
        <v>0</v>
      </c>
      <c r="J148" s="7">
        <f>VLOOKUP($D148,'chemical demand hist forec prov'!$C$1:$AK$33,24,0)</f>
        <v>0</v>
      </c>
      <c r="K148" s="7">
        <f>VLOOKUP($D148,'chemical demand hist forec prov'!$C$1:$AK$33,25,0)</f>
        <v>0</v>
      </c>
      <c r="L148" s="7">
        <f>VLOOKUP($D148,'chemical demand hist forec prov'!$C$1:$AK$33,26,0)</f>
        <v>0</v>
      </c>
      <c r="M148" s="7">
        <f>VLOOKUP($D148,'chemical demand hist forec prov'!$C$1:$AK$33,27,0)</f>
        <v>0</v>
      </c>
      <c r="N148" s="7">
        <f>VLOOKUP($D148,'chemical demand hist forec prov'!$C$1:$AK$33,28,0)</f>
        <v>0</v>
      </c>
      <c r="O148" s="7">
        <f>VLOOKUP($D148,'chemical demand hist forec prov'!$C$1:$AK$33,29,0)</f>
        <v>0</v>
      </c>
      <c r="P148" s="7">
        <f>VLOOKUP($D148,'chemical demand hist forec prov'!$C$1:$AK$33,30,0)</f>
        <v>0</v>
      </c>
      <c r="Q148" s="7">
        <f>VLOOKUP($D148,'chemical demand hist forec prov'!$C$1:$AK$33,31,0)</f>
        <v>0</v>
      </c>
      <c r="R148" s="7">
        <f>VLOOKUP($D148,'chemical demand hist forec prov'!$C$1:$AK$33,32,0)</f>
        <v>0</v>
      </c>
      <c r="S148" s="7">
        <f>VLOOKUP($D148,'chemical demand hist forec prov'!$C$1:$AK$33,33,0)</f>
        <v>0</v>
      </c>
      <c r="T148" s="7">
        <f>VLOOKUP($D148,'chemical demand hist forec prov'!$C$1:$AK$33,34,0)</f>
        <v>0</v>
      </c>
      <c r="U148" s="7">
        <f>VLOOKUP($D148,'chemical demand hist forec prov'!$C$1:$AK$33,35,0)</f>
        <v>0</v>
      </c>
    </row>
    <row r="149" spans="1:21" x14ac:dyDescent="0.25">
      <c r="A149" t="s">
        <v>507</v>
      </c>
      <c r="B149" t="s">
        <v>508</v>
      </c>
      <c r="C149" t="s">
        <v>509</v>
      </c>
      <c r="D149" t="s">
        <v>47</v>
      </c>
      <c r="E149" s="5">
        <v>0</v>
      </c>
      <c r="F149" s="7">
        <f>VLOOKUP($D149,'chemical demand hist forec prov'!$C$1:$AK$33,20,0)</f>
        <v>18.737603273274019</v>
      </c>
      <c r="G149" s="7">
        <f>VLOOKUP($D149,'chemical demand hist forec prov'!$C$1:$AK$33,21,0)</f>
        <v>22.747502267625332</v>
      </c>
      <c r="H149" s="7">
        <f>VLOOKUP($D149,'chemical demand hist forec prov'!$C$1:$AK$33,22,0)</f>
        <v>26.953485438091832</v>
      </c>
      <c r="I149" s="7">
        <f>VLOOKUP($D149,'chemical demand hist forec prov'!$C$1:$AK$33,23,0)</f>
        <v>27.940741144186866</v>
      </c>
      <c r="J149" s="7">
        <f>VLOOKUP($D149,'chemical demand hist forec prov'!$C$1:$AK$33,24,0)</f>
        <v>31.071872109828359</v>
      </c>
      <c r="K149" s="7">
        <f>VLOOKUP($D149,'chemical demand hist forec prov'!$C$1:$AK$33,25,0)</f>
        <v>31.84330785764131</v>
      </c>
      <c r="L149" s="7">
        <f>VLOOKUP($D149,'chemical demand hist forec prov'!$C$1:$AK$33,26,0)</f>
        <v>32.633896397757866</v>
      </c>
      <c r="M149" s="7">
        <f>VLOOKUP($D149,'chemical demand hist forec prov'!$C$1:$AK$33,27,0)</f>
        <v>33.444113245415771</v>
      </c>
      <c r="N149" s="7">
        <f>VLOOKUP($D149,'chemical demand hist forec prov'!$C$1:$AK$33,28,0)</f>
        <v>34.274445721689624</v>
      </c>
      <c r="O149" s="7">
        <f>VLOOKUP($D149,'chemical demand hist forec prov'!$C$1:$AK$33,29,0)</f>
        <v>35.12539324659987</v>
      </c>
      <c r="P149" s="7">
        <f>VLOOKUP($D149,'chemical demand hist forec prov'!$C$1:$AK$33,30,0)</f>
        <v>35.9974676394989</v>
      </c>
      <c r="Q149" s="7">
        <f>VLOOKUP($D149,'chemical demand hist forec prov'!$C$1:$AK$33,31,0)</f>
        <v>36.891193426915024</v>
      </c>
      <c r="R149" s="7">
        <f>VLOOKUP($D149,'chemical demand hist forec prov'!$C$1:$AK$33,32,0)</f>
        <v>37.807108158039398</v>
      </c>
      <c r="S149" s="7">
        <f>VLOOKUP($D149,'chemical demand hist forec prov'!$C$1:$AK$33,33,0)</f>
        <v>38.745762728045719</v>
      </c>
      <c r="T149" s="7">
        <f>VLOOKUP($D149,'chemical demand hist forec prov'!$C$1:$AK$33,34,0)</f>
        <v>39.707721709437074</v>
      </c>
      <c r="U149" s="7">
        <f>VLOOKUP($D149,'chemical demand hist forec prov'!$C$1:$AK$33,35,0)</f>
        <v>40.693563691619374</v>
      </c>
    </row>
    <row r="150" spans="1:21" x14ac:dyDescent="0.25">
      <c r="A150" t="s">
        <v>510</v>
      </c>
      <c r="B150" t="s">
        <v>511</v>
      </c>
      <c r="C150" t="s">
        <v>512</v>
      </c>
      <c r="D150" t="s">
        <v>40</v>
      </c>
      <c r="E150" s="5">
        <v>0</v>
      </c>
      <c r="F150" s="7">
        <f>VLOOKUP($D150,'chemical demand hist forec prov'!$C$1:$AK$33,20,0)</f>
        <v>1.6221320401271846</v>
      </c>
      <c r="G150" s="7">
        <f>VLOOKUP($D150,'chemical demand hist forec prov'!$C$1:$AK$33,21,0)</f>
        <v>0.93653172398086992</v>
      </c>
      <c r="H150" s="7">
        <f>VLOOKUP($D150,'chemical demand hist forec prov'!$C$1:$AK$33,22,0)</f>
        <v>1.8787737292536399</v>
      </c>
      <c r="I150" s="7">
        <f>VLOOKUP($D150,'chemical demand hist forec prov'!$C$1:$AK$33,23,0)</f>
        <v>1.9609954747810305</v>
      </c>
      <c r="J150" s="7">
        <f>VLOOKUP($D150,'chemical demand hist forec prov'!$C$1:$AK$33,24,0)</f>
        <v>2.1807510504432459</v>
      </c>
      <c r="K150" s="7">
        <f>VLOOKUP($D150,'chemical demand hist forec prov'!$C$1:$AK$33,25,0)</f>
        <v>2.2348935659455678</v>
      </c>
      <c r="L150" s="7">
        <f>VLOOKUP($D150,'chemical demand hist forec prov'!$C$1:$AK$33,26,0)</f>
        <v>2.2903803027354712</v>
      </c>
      <c r="M150" s="7">
        <f>VLOOKUP($D150,'chemical demand hist forec prov'!$C$1:$AK$33,27,0)</f>
        <v>2.3472446344169184</v>
      </c>
      <c r="N150" s="7">
        <f>VLOOKUP($D150,'chemical demand hist forec prov'!$C$1:$AK$33,28,0)</f>
        <v>2.405520763175784</v>
      </c>
      <c r="O150" s="7">
        <f>VLOOKUP($D150,'chemical demand hist forec prov'!$C$1:$AK$33,29,0)</f>
        <v>2.4652437403514367</v>
      </c>
      <c r="P150" s="7">
        <f>VLOOKUP($D150,'chemical demand hist forec prov'!$C$1:$AK$33,30,0)</f>
        <v>2.5264494875190713</v>
      </c>
      <c r="Q150" s="7">
        <f>VLOOKUP($D150,'chemical demand hist forec prov'!$C$1:$AK$33,31,0)</f>
        <v>2.589174818095449</v>
      </c>
      <c r="R150" s="7">
        <f>VLOOKUP($D150,'chemical demand hist forec prov'!$C$1:$AK$33,32,0)</f>
        <v>2.6534574594810683</v>
      </c>
      <c r="S150" s="7">
        <f>VLOOKUP($D150,'chemical demand hist forec prov'!$C$1:$AK$33,33,0)</f>
        <v>2.7193360757520577</v>
      </c>
      <c r="T150" s="7">
        <f>VLOOKUP($D150,'chemical demand hist forec prov'!$C$1:$AK$33,34,0)</f>
        <v>2.7868502909154551</v>
      </c>
      <c r="U150" s="7">
        <f>VLOOKUP($D150,'chemical demand hist forec prov'!$C$1:$AK$33,35,0)</f>
        <v>2.8560407127418594</v>
      </c>
    </row>
    <row r="151" spans="1:21" x14ac:dyDescent="0.25">
      <c r="A151" t="s">
        <v>513</v>
      </c>
      <c r="B151" t="s">
        <v>514</v>
      </c>
      <c r="C151" t="s">
        <v>515</v>
      </c>
      <c r="D151" t="s">
        <v>54</v>
      </c>
      <c r="E151" s="5">
        <v>2.831551436637475E-2</v>
      </c>
      <c r="F151" s="7">
        <f>VLOOKUP($D151,'chemical demand hist forec prov'!$C$1:$AK$33,20,0)</f>
        <v>13.173690375637772</v>
      </c>
      <c r="G151" s="7">
        <f>VLOOKUP($D151,'chemical demand hist forec prov'!$C$1:$AK$33,21,0)</f>
        <v>11.147255834987149</v>
      </c>
      <c r="H151" s="7">
        <f>VLOOKUP($D151,'chemical demand hist forec prov'!$C$1:$AK$33,22,0)</f>
        <v>12.588485769142652</v>
      </c>
      <c r="I151" s="7">
        <f>VLOOKUP($D151,'chemical demand hist forec prov'!$C$1:$AK$33,23,0)</f>
        <v>11.507772559787094</v>
      </c>
      <c r="J151" s="7">
        <f>VLOOKUP($D151,'chemical demand hist forec prov'!$C$1:$AK$33,24,0)</f>
        <v>12.797371243714826</v>
      </c>
      <c r="K151" s="7">
        <f>VLOOKUP($D151,'chemical demand hist forec prov'!$C$1:$AK$33,25,0)</f>
        <v>13.115097501744588</v>
      </c>
      <c r="L151" s="7">
        <f>VLOOKUP($D151,'chemical demand hist forec prov'!$C$1:$AK$33,26,0)</f>
        <v>13.440712096614712</v>
      </c>
      <c r="M151" s="7">
        <f>VLOOKUP($D151,'chemical demand hist forec prov'!$C$1:$AK$33,27,0)</f>
        <v>13.774410875714375</v>
      </c>
      <c r="N151" s="7">
        <f>VLOOKUP($D151,'chemical demand hist forec prov'!$C$1:$AK$33,28,0)</f>
        <v>14.116394548826509</v>
      </c>
      <c r="O151" s="7">
        <f>VLOOKUP($D151,'chemical demand hist forec prov'!$C$1:$AK$33,29,0)</f>
        <v>14.466868808848712</v>
      </c>
      <c r="P151" s="7">
        <f>VLOOKUP($D151,'chemical demand hist forec prov'!$C$1:$AK$33,30,0)</f>
        <v>14.826044455511338</v>
      </c>
      <c r="Q151" s="7">
        <f>VLOOKUP($D151,'chemical demand hist forec prov'!$C$1:$AK$33,31,0)</f>
        <v>15.194137522167203</v>
      </c>
      <c r="R151" s="7">
        <f>VLOOKUP($D151,'chemical demand hist forec prov'!$C$1:$AK$33,32,0)</f>
        <v>15.571369405729131</v>
      </c>
      <c r="S151" s="7">
        <f>VLOOKUP($D151,'chemical demand hist forec prov'!$C$1:$AK$33,33,0)</f>
        <v>15.957966999833566</v>
      </c>
      <c r="T151" s="7">
        <f>VLOOKUP($D151,'chemical demand hist forec prov'!$C$1:$AK$33,34,0)</f>
        <v>16.354162831310262</v>
      </c>
      <c r="U151" s="7">
        <f>VLOOKUP($D151,'chemical demand hist forec prov'!$C$1:$AK$33,35,0)</f>
        <v>16.760195200040176</v>
      </c>
    </row>
    <row r="152" spans="1:21" x14ac:dyDescent="0.25">
      <c r="A152" t="s">
        <v>516</v>
      </c>
      <c r="B152" t="s">
        <v>517</v>
      </c>
      <c r="C152" t="s">
        <v>518</v>
      </c>
      <c r="D152" t="s">
        <v>43</v>
      </c>
      <c r="E152" s="5">
        <v>0</v>
      </c>
      <c r="F152" s="7">
        <f>VLOOKUP($D152,'chemical demand hist forec prov'!$C$1:$AK$33,20,0)</f>
        <v>10.191341273569792</v>
      </c>
      <c r="G152" s="7">
        <f>VLOOKUP($D152,'chemical demand hist forec prov'!$C$1:$AK$33,21,0)</f>
        <v>11.077200312327161</v>
      </c>
      <c r="H152" s="7">
        <f>VLOOKUP($D152,'chemical demand hist forec prov'!$C$1:$AK$33,22,0)</f>
        <v>13.047652454307096</v>
      </c>
      <c r="I152" s="7">
        <f>VLOOKUP($D152,'chemical demand hist forec prov'!$C$1:$AK$33,23,0)</f>
        <v>9.7661963028452128</v>
      </c>
      <c r="J152" s="7">
        <f>VLOOKUP($D152,'chemical demand hist forec prov'!$C$1:$AK$33,24,0)</f>
        <v>10.860628247315454</v>
      </c>
      <c r="K152" s="7">
        <f>VLOOKUP($D152,'chemical demand hist forec prov'!$C$1:$AK$33,25,0)</f>
        <v>11.130270090718772</v>
      </c>
      <c r="L152" s="7">
        <f>VLOOKUP($D152,'chemical demand hist forec prov'!$C$1:$AK$33,26,0)</f>
        <v>11.406606456948786</v>
      </c>
      <c r="M152" s="7">
        <f>VLOOKUP($D152,'chemical demand hist forec prov'!$C$1:$AK$33,27,0)</f>
        <v>11.689803554021704</v>
      </c>
      <c r="N152" s="7">
        <f>VLOOKUP($D152,'chemical demand hist forec prov'!$C$1:$AK$33,28,0)</f>
        <v>11.980031716477058</v>
      </c>
      <c r="O152" s="7">
        <f>VLOOKUP($D152,'chemical demand hist forec prov'!$C$1:$AK$33,29,0)</f>
        <v>12.27746550782882</v>
      </c>
      <c r="P152" s="7">
        <f>VLOOKUP($D152,'chemical demand hist forec prov'!$C$1:$AK$33,30,0)</f>
        <v>12.582283825560109</v>
      </c>
      <c r="Q152" s="7">
        <f>VLOOKUP($D152,'chemical demand hist forec prov'!$C$1:$AK$33,31,0)</f>
        <v>12.894670008724642</v>
      </c>
      <c r="R152" s="7">
        <f>VLOOKUP($D152,'chemical demand hist forec prov'!$C$1:$AK$33,32,0)</f>
        <v>13.214811948219664</v>
      </c>
      <c r="S152" s="7">
        <f>VLOOKUP($D152,'chemical demand hist forec prov'!$C$1:$AK$33,33,0)</f>
        <v>13.542902199796677</v>
      </c>
      <c r="T152" s="7">
        <f>VLOOKUP($D152,'chemical demand hist forec prov'!$C$1:$AK$33,34,0)</f>
        <v>13.879138099877933</v>
      </c>
      <c r="U152" s="7">
        <f>VLOOKUP($D152,'chemical demand hist forec prov'!$C$1:$AK$33,35,0)</f>
        <v>14.223721884248361</v>
      </c>
    </row>
    <row r="153" spans="1:21" x14ac:dyDescent="0.25">
      <c r="A153" t="s">
        <v>519</v>
      </c>
      <c r="B153" t="s">
        <v>520</v>
      </c>
      <c r="C153" t="s">
        <v>521</v>
      </c>
      <c r="D153" t="s">
        <v>54</v>
      </c>
      <c r="E153" s="5">
        <v>0</v>
      </c>
      <c r="F153" s="7">
        <f>VLOOKUP($D153,'chemical demand hist forec prov'!$C$1:$AK$33,20,0)</f>
        <v>13.173690375637772</v>
      </c>
      <c r="G153" s="7">
        <f>VLOOKUP($D153,'chemical demand hist forec prov'!$C$1:$AK$33,21,0)</f>
        <v>11.147255834987149</v>
      </c>
      <c r="H153" s="7">
        <f>VLOOKUP($D153,'chemical demand hist forec prov'!$C$1:$AK$33,22,0)</f>
        <v>12.588485769142652</v>
      </c>
      <c r="I153" s="7">
        <f>VLOOKUP($D153,'chemical demand hist forec prov'!$C$1:$AK$33,23,0)</f>
        <v>11.507772559787094</v>
      </c>
      <c r="J153" s="7">
        <f>VLOOKUP($D153,'chemical demand hist forec prov'!$C$1:$AK$33,24,0)</f>
        <v>12.797371243714826</v>
      </c>
      <c r="K153" s="7">
        <f>VLOOKUP($D153,'chemical demand hist forec prov'!$C$1:$AK$33,25,0)</f>
        <v>13.115097501744588</v>
      </c>
      <c r="L153" s="7">
        <f>VLOOKUP($D153,'chemical demand hist forec prov'!$C$1:$AK$33,26,0)</f>
        <v>13.440712096614712</v>
      </c>
      <c r="M153" s="7">
        <f>VLOOKUP($D153,'chemical demand hist forec prov'!$C$1:$AK$33,27,0)</f>
        <v>13.774410875714375</v>
      </c>
      <c r="N153" s="7">
        <f>VLOOKUP($D153,'chemical demand hist forec prov'!$C$1:$AK$33,28,0)</f>
        <v>14.116394548826509</v>
      </c>
      <c r="O153" s="7">
        <f>VLOOKUP($D153,'chemical demand hist forec prov'!$C$1:$AK$33,29,0)</f>
        <v>14.466868808848712</v>
      </c>
      <c r="P153" s="7">
        <f>VLOOKUP($D153,'chemical demand hist forec prov'!$C$1:$AK$33,30,0)</f>
        <v>14.826044455511338</v>
      </c>
      <c r="Q153" s="7">
        <f>VLOOKUP($D153,'chemical demand hist forec prov'!$C$1:$AK$33,31,0)</f>
        <v>15.194137522167203</v>
      </c>
      <c r="R153" s="7">
        <f>VLOOKUP($D153,'chemical demand hist forec prov'!$C$1:$AK$33,32,0)</f>
        <v>15.571369405729131</v>
      </c>
      <c r="S153" s="7">
        <f>VLOOKUP($D153,'chemical demand hist forec prov'!$C$1:$AK$33,33,0)</f>
        <v>15.957966999833566</v>
      </c>
      <c r="T153" s="7">
        <f>VLOOKUP($D153,'chemical demand hist forec prov'!$C$1:$AK$33,34,0)</f>
        <v>16.354162831310262</v>
      </c>
      <c r="U153" s="7">
        <f>VLOOKUP($D153,'chemical demand hist forec prov'!$C$1:$AK$33,35,0)</f>
        <v>16.760195200040176</v>
      </c>
    </row>
    <row r="154" spans="1:21" x14ac:dyDescent="0.25">
      <c r="A154" t="s">
        <v>522</v>
      </c>
      <c r="B154" t="s">
        <v>523</v>
      </c>
      <c r="C154" t="s">
        <v>524</v>
      </c>
      <c r="D154" t="s">
        <v>48</v>
      </c>
      <c r="E154" s="5">
        <v>0</v>
      </c>
      <c r="F154" s="7">
        <f>VLOOKUP($D154,'chemical demand hist forec prov'!$C$1:$AK$33,20,0)</f>
        <v>16.0634592588302</v>
      </c>
      <c r="G154" s="7">
        <f>VLOOKUP($D154,'chemical demand hist forec prov'!$C$1:$AK$33,21,0)</f>
        <v>15.717193538731816</v>
      </c>
      <c r="H154" s="7">
        <f>VLOOKUP($D154,'chemical demand hist forec prov'!$C$1:$AK$33,22,0)</f>
        <v>16.19464857817432</v>
      </c>
      <c r="I154" s="7">
        <f>VLOOKUP($D154,'chemical demand hist forec prov'!$C$1:$AK$33,23,0)</f>
        <v>13.829023773624959</v>
      </c>
      <c r="J154" s="7">
        <f>VLOOKUP($D154,'chemical demand hist forec prov'!$C$1:$AK$33,24,0)</f>
        <v>15.378749471262662</v>
      </c>
      <c r="K154" s="7">
        <f>VLOOKUP($D154,'chemical demand hist forec prov'!$C$1:$AK$33,25,0)</f>
        <v>15.760564801116532</v>
      </c>
      <c r="L154" s="7">
        <f>VLOOKUP($D154,'chemical demand hist forec prov'!$C$1:$AK$33,26,0)</f>
        <v>16.151859636855061</v>
      </c>
      <c r="M154" s="7">
        <f>VLOOKUP($D154,'chemical demand hist forec prov'!$C$1:$AK$33,27,0)</f>
        <v>16.552869330557613</v>
      </c>
      <c r="N154" s="7">
        <f>VLOOKUP($D154,'chemical demand hist forec prov'!$C$1:$AK$33,28,0)</f>
        <v>16.963835077498548</v>
      </c>
      <c r="O154" s="7">
        <f>VLOOKUP($D154,'chemical demand hist forec prov'!$C$1:$AK$33,29,0)</f>
        <v>17.385004061218915</v>
      </c>
      <c r="P154" s="7">
        <f>VLOOKUP($D154,'chemical demand hist forec prov'!$C$1:$AK$33,30,0)</f>
        <v>17.816629602199932</v>
      </c>
      <c r="Q154" s="7">
        <f>VLOOKUP($D154,'chemical demand hist forec prov'!$C$1:$AK$33,31,0)</f>
        <v>18.258971310227626</v>
      </c>
      <c r="R154" s="7">
        <f>VLOOKUP($D154,'chemical demand hist forec prov'!$C$1:$AK$33,32,0)</f>
        <v>18.712295240540314</v>
      </c>
      <c r="S154" s="7">
        <f>VLOOKUP($D154,'chemical demand hist forec prov'!$C$1:$AK$33,33,0)</f>
        <v>19.176874053852856</v>
      </c>
      <c r="T154" s="7">
        <f>VLOOKUP($D154,'chemical demand hist forec prov'!$C$1:$AK$33,34,0)</f>
        <v>19.652987180353826</v>
      </c>
      <c r="U154" s="7">
        <f>VLOOKUP($D154,'chemical demand hist forec prov'!$C$1:$AK$33,35,0)</f>
        <v>20.140920987774429</v>
      </c>
    </row>
    <row r="155" spans="1:21" x14ac:dyDescent="0.25">
      <c r="A155" t="s">
        <v>525</v>
      </c>
      <c r="B155" t="s">
        <v>526</v>
      </c>
      <c r="C155" t="s">
        <v>527</v>
      </c>
      <c r="D155" t="s">
        <v>54</v>
      </c>
      <c r="E155" s="5">
        <v>2.1327666426194027E-2</v>
      </c>
      <c r="F155" s="7">
        <f>VLOOKUP($D155,'chemical demand hist forec prov'!$C$1:$AK$33,20,0)</f>
        <v>13.173690375637772</v>
      </c>
      <c r="G155" s="7">
        <f>VLOOKUP($D155,'chemical demand hist forec prov'!$C$1:$AK$33,21,0)</f>
        <v>11.147255834987149</v>
      </c>
      <c r="H155" s="7">
        <f>VLOOKUP($D155,'chemical demand hist forec prov'!$C$1:$AK$33,22,0)</f>
        <v>12.588485769142652</v>
      </c>
      <c r="I155" s="7">
        <f>VLOOKUP($D155,'chemical demand hist forec prov'!$C$1:$AK$33,23,0)</f>
        <v>11.507772559787094</v>
      </c>
      <c r="J155" s="7">
        <f>VLOOKUP($D155,'chemical demand hist forec prov'!$C$1:$AK$33,24,0)</f>
        <v>12.797371243714826</v>
      </c>
      <c r="K155" s="7">
        <f>VLOOKUP($D155,'chemical demand hist forec prov'!$C$1:$AK$33,25,0)</f>
        <v>13.115097501744588</v>
      </c>
      <c r="L155" s="7">
        <f>VLOOKUP($D155,'chemical demand hist forec prov'!$C$1:$AK$33,26,0)</f>
        <v>13.440712096614712</v>
      </c>
      <c r="M155" s="7">
        <f>VLOOKUP($D155,'chemical demand hist forec prov'!$C$1:$AK$33,27,0)</f>
        <v>13.774410875714375</v>
      </c>
      <c r="N155" s="7">
        <f>VLOOKUP($D155,'chemical demand hist forec prov'!$C$1:$AK$33,28,0)</f>
        <v>14.116394548826509</v>
      </c>
      <c r="O155" s="7">
        <f>VLOOKUP($D155,'chemical demand hist forec prov'!$C$1:$AK$33,29,0)</f>
        <v>14.466868808848712</v>
      </c>
      <c r="P155" s="7">
        <f>VLOOKUP($D155,'chemical demand hist forec prov'!$C$1:$AK$33,30,0)</f>
        <v>14.826044455511338</v>
      </c>
      <c r="Q155" s="7">
        <f>VLOOKUP($D155,'chemical demand hist forec prov'!$C$1:$AK$33,31,0)</f>
        <v>15.194137522167203</v>
      </c>
      <c r="R155" s="7">
        <f>VLOOKUP($D155,'chemical demand hist forec prov'!$C$1:$AK$33,32,0)</f>
        <v>15.571369405729131</v>
      </c>
      <c r="S155" s="7">
        <f>VLOOKUP($D155,'chemical demand hist forec prov'!$C$1:$AK$33,33,0)</f>
        <v>15.957966999833566</v>
      </c>
      <c r="T155" s="7">
        <f>VLOOKUP($D155,'chemical demand hist forec prov'!$C$1:$AK$33,34,0)</f>
        <v>16.354162831310262</v>
      </c>
      <c r="U155" s="7">
        <f>VLOOKUP($D155,'chemical demand hist forec prov'!$C$1:$AK$33,35,0)</f>
        <v>16.760195200040176</v>
      </c>
    </row>
    <row r="156" spans="1:21" x14ac:dyDescent="0.25">
      <c r="A156" t="s">
        <v>528</v>
      </c>
      <c r="B156" t="s">
        <v>529</v>
      </c>
      <c r="C156" t="s">
        <v>530</v>
      </c>
      <c r="D156" t="s">
        <v>50</v>
      </c>
      <c r="E156" s="5">
        <v>0.21945166235649913</v>
      </c>
      <c r="F156" s="7">
        <f>VLOOKUP($D156,'chemical demand hist forec prov'!$C$1:$AK$33,20,0)</f>
        <v>0</v>
      </c>
      <c r="G156" s="7">
        <f>VLOOKUP($D156,'chemical demand hist forec prov'!$C$1:$AK$33,21,0)</f>
        <v>0</v>
      </c>
      <c r="H156" s="7">
        <f>VLOOKUP($D156,'chemical demand hist forec prov'!$C$1:$AK$33,22,0)</f>
        <v>0</v>
      </c>
      <c r="I156" s="7">
        <f>VLOOKUP($D156,'chemical demand hist forec prov'!$C$1:$AK$33,23,0)</f>
        <v>0</v>
      </c>
      <c r="J156" s="7">
        <f>VLOOKUP($D156,'chemical demand hist forec prov'!$C$1:$AK$33,24,0)</f>
        <v>0</v>
      </c>
      <c r="K156" s="7">
        <f>VLOOKUP($D156,'chemical demand hist forec prov'!$C$1:$AK$33,25,0)</f>
        <v>0</v>
      </c>
      <c r="L156" s="7">
        <f>VLOOKUP($D156,'chemical demand hist forec prov'!$C$1:$AK$33,26,0)</f>
        <v>0</v>
      </c>
      <c r="M156" s="7">
        <f>VLOOKUP($D156,'chemical demand hist forec prov'!$C$1:$AK$33,27,0)</f>
        <v>0</v>
      </c>
      <c r="N156" s="7">
        <f>VLOOKUP($D156,'chemical demand hist forec prov'!$C$1:$AK$33,28,0)</f>
        <v>0</v>
      </c>
      <c r="O156" s="7">
        <f>VLOOKUP($D156,'chemical demand hist forec prov'!$C$1:$AK$33,29,0)</f>
        <v>0</v>
      </c>
      <c r="P156" s="7">
        <f>VLOOKUP($D156,'chemical demand hist forec prov'!$C$1:$AK$33,30,0)</f>
        <v>0</v>
      </c>
      <c r="Q156" s="7">
        <f>VLOOKUP($D156,'chemical demand hist forec prov'!$C$1:$AK$33,31,0)</f>
        <v>0</v>
      </c>
      <c r="R156" s="7">
        <f>VLOOKUP($D156,'chemical demand hist forec prov'!$C$1:$AK$33,32,0)</f>
        <v>0</v>
      </c>
      <c r="S156" s="7">
        <f>VLOOKUP($D156,'chemical demand hist forec prov'!$C$1:$AK$33,33,0)</f>
        <v>0</v>
      </c>
      <c r="T156" s="7">
        <f>VLOOKUP($D156,'chemical demand hist forec prov'!$C$1:$AK$33,34,0)</f>
        <v>0</v>
      </c>
      <c r="U156" s="7">
        <f>VLOOKUP($D156,'chemical demand hist forec prov'!$C$1:$AK$33,35,0)</f>
        <v>0</v>
      </c>
    </row>
    <row r="157" spans="1:21" x14ac:dyDescent="0.25">
      <c r="A157" t="s">
        <v>531</v>
      </c>
      <c r="B157" t="s">
        <v>532</v>
      </c>
      <c r="C157" t="s">
        <v>533</v>
      </c>
      <c r="D157" t="s">
        <v>51</v>
      </c>
      <c r="E157" s="5">
        <v>5.6624784087982251E-2</v>
      </c>
      <c r="F157" s="7">
        <f>VLOOKUP($D157,'chemical demand hist forec prov'!$C$1:$AK$33,20,0)</f>
        <v>3.3649348783613915</v>
      </c>
      <c r="G157" s="7">
        <f>VLOOKUP($D157,'chemical demand hist forec prov'!$C$1:$AK$33,21,0)</f>
        <v>1.9921051631584086</v>
      </c>
      <c r="H157" s="7">
        <f>VLOOKUP($D157,'chemical demand hist forec prov'!$C$1:$AK$33,22,0)</f>
        <v>2.556495736177578</v>
      </c>
      <c r="I157" s="7">
        <f>VLOOKUP($D157,'chemical demand hist forec prov'!$C$1:$AK$33,23,0)</f>
        <v>1.9788551785586355</v>
      </c>
      <c r="J157" s="7">
        <f>VLOOKUP($D157,'chemical demand hist forec prov'!$C$1:$AK$33,24,0)</f>
        <v>2.2006121711212354</v>
      </c>
      <c r="K157" s="7">
        <f>VLOOKUP($D157,'chemical demand hist forec prov'!$C$1:$AK$33,25,0)</f>
        <v>2.2552477878576407</v>
      </c>
      <c r="L157" s="7">
        <f>VLOOKUP($D157,'chemical demand hist forec prov'!$C$1:$AK$33,26,0)</f>
        <v>2.3112398683341544</v>
      </c>
      <c r="M157" s="7">
        <f>VLOOKUP($D157,'chemical demand hist forec prov'!$C$1:$AK$33,27,0)</f>
        <v>2.3686220901037753</v>
      </c>
      <c r="N157" s="7">
        <f>VLOOKUP($D157,'chemical demand hist forec prov'!$C$1:$AK$33,28,0)</f>
        <v>2.4274289668476938</v>
      </c>
      <c r="O157" s="7">
        <f>VLOOKUP($D157,'chemical demand hist forec prov'!$C$1:$AK$33,29,0)</f>
        <v>2.487695869134237</v>
      </c>
      <c r="P157" s="7">
        <f>VLOOKUP($D157,'chemical demand hist forec prov'!$C$1:$AK$33,30,0)</f>
        <v>2.5494590456931969</v>
      </c>
      <c r="Q157" s="7">
        <f>VLOOKUP($D157,'chemical demand hist forec prov'!$C$1:$AK$33,31,0)</f>
        <v>2.6127556452183582</v>
      </c>
      <c r="R157" s="7">
        <f>VLOOKUP($D157,'chemical demand hist forec prov'!$C$1:$AK$33,32,0)</f>
        <v>2.6776237387113144</v>
      </c>
      <c r="S157" s="7">
        <f>VLOOKUP($D157,'chemical demand hist forec prov'!$C$1:$AK$33,33,0)</f>
        <v>2.7441023423800357</v>
      </c>
      <c r="T157" s="7">
        <f>VLOOKUP($D157,'chemical demand hist forec prov'!$C$1:$AK$33,34,0)</f>
        <v>2.8122314411059408</v>
      </c>
      <c r="U157" s="7">
        <f>VLOOKUP($D157,'chemical demand hist forec prov'!$C$1:$AK$33,35,0)</f>
        <v>2.8820520124936055</v>
      </c>
    </row>
    <row r="158" spans="1:21" x14ac:dyDescent="0.25">
      <c r="A158" t="s">
        <v>534</v>
      </c>
      <c r="B158" t="s">
        <v>535</v>
      </c>
      <c r="C158" t="s">
        <v>536</v>
      </c>
      <c r="D158" t="s">
        <v>51</v>
      </c>
      <c r="E158" s="5">
        <v>9.481036665868163E-2</v>
      </c>
      <c r="F158" s="7">
        <f>VLOOKUP($D158,'chemical demand hist forec prov'!$C$1:$AK$33,20,0)</f>
        <v>3.3649348783613915</v>
      </c>
      <c r="G158" s="7">
        <f>VLOOKUP($D158,'chemical demand hist forec prov'!$C$1:$AK$33,21,0)</f>
        <v>1.9921051631584086</v>
      </c>
      <c r="H158" s="7">
        <f>VLOOKUP($D158,'chemical demand hist forec prov'!$C$1:$AK$33,22,0)</f>
        <v>2.556495736177578</v>
      </c>
      <c r="I158" s="7">
        <f>VLOOKUP($D158,'chemical demand hist forec prov'!$C$1:$AK$33,23,0)</f>
        <v>1.9788551785586355</v>
      </c>
      <c r="J158" s="7">
        <f>VLOOKUP($D158,'chemical demand hist forec prov'!$C$1:$AK$33,24,0)</f>
        <v>2.2006121711212354</v>
      </c>
      <c r="K158" s="7">
        <f>VLOOKUP($D158,'chemical demand hist forec prov'!$C$1:$AK$33,25,0)</f>
        <v>2.2552477878576407</v>
      </c>
      <c r="L158" s="7">
        <f>VLOOKUP($D158,'chemical demand hist forec prov'!$C$1:$AK$33,26,0)</f>
        <v>2.3112398683341544</v>
      </c>
      <c r="M158" s="7">
        <f>VLOOKUP($D158,'chemical demand hist forec prov'!$C$1:$AK$33,27,0)</f>
        <v>2.3686220901037753</v>
      </c>
      <c r="N158" s="7">
        <f>VLOOKUP($D158,'chemical demand hist forec prov'!$C$1:$AK$33,28,0)</f>
        <v>2.4274289668476938</v>
      </c>
      <c r="O158" s="7">
        <f>VLOOKUP($D158,'chemical demand hist forec prov'!$C$1:$AK$33,29,0)</f>
        <v>2.487695869134237</v>
      </c>
      <c r="P158" s="7">
        <f>VLOOKUP($D158,'chemical demand hist forec prov'!$C$1:$AK$33,30,0)</f>
        <v>2.5494590456931969</v>
      </c>
      <c r="Q158" s="7">
        <f>VLOOKUP($D158,'chemical demand hist forec prov'!$C$1:$AK$33,31,0)</f>
        <v>2.6127556452183582</v>
      </c>
      <c r="R158" s="7">
        <f>VLOOKUP($D158,'chemical demand hist forec prov'!$C$1:$AK$33,32,0)</f>
        <v>2.6776237387113144</v>
      </c>
      <c r="S158" s="7">
        <f>VLOOKUP($D158,'chemical demand hist forec prov'!$C$1:$AK$33,33,0)</f>
        <v>2.7441023423800357</v>
      </c>
      <c r="T158" s="7">
        <f>VLOOKUP($D158,'chemical demand hist forec prov'!$C$1:$AK$33,34,0)</f>
        <v>2.8122314411059408</v>
      </c>
      <c r="U158" s="7">
        <f>VLOOKUP($D158,'chemical demand hist forec prov'!$C$1:$AK$33,35,0)</f>
        <v>2.8820520124936055</v>
      </c>
    </row>
    <row r="159" spans="1:21" x14ac:dyDescent="0.25">
      <c r="A159" t="s">
        <v>537</v>
      </c>
      <c r="B159" t="s">
        <v>538</v>
      </c>
      <c r="C159" t="s">
        <v>539</v>
      </c>
      <c r="D159" t="s">
        <v>51</v>
      </c>
      <c r="E159" s="5">
        <v>0</v>
      </c>
      <c r="F159" s="7">
        <f>VLOOKUP($D159,'chemical demand hist forec prov'!$C$1:$AK$33,20,0)</f>
        <v>3.3649348783613915</v>
      </c>
      <c r="G159" s="7">
        <f>VLOOKUP($D159,'chemical demand hist forec prov'!$C$1:$AK$33,21,0)</f>
        <v>1.9921051631584086</v>
      </c>
      <c r="H159" s="7">
        <f>VLOOKUP($D159,'chemical demand hist forec prov'!$C$1:$AK$33,22,0)</f>
        <v>2.556495736177578</v>
      </c>
      <c r="I159" s="7">
        <f>VLOOKUP($D159,'chemical demand hist forec prov'!$C$1:$AK$33,23,0)</f>
        <v>1.9788551785586355</v>
      </c>
      <c r="J159" s="7">
        <f>VLOOKUP($D159,'chemical demand hist forec prov'!$C$1:$AK$33,24,0)</f>
        <v>2.2006121711212354</v>
      </c>
      <c r="K159" s="7">
        <f>VLOOKUP($D159,'chemical demand hist forec prov'!$C$1:$AK$33,25,0)</f>
        <v>2.2552477878576407</v>
      </c>
      <c r="L159" s="7">
        <f>VLOOKUP($D159,'chemical demand hist forec prov'!$C$1:$AK$33,26,0)</f>
        <v>2.3112398683341544</v>
      </c>
      <c r="M159" s="7">
        <f>VLOOKUP($D159,'chemical demand hist forec prov'!$C$1:$AK$33,27,0)</f>
        <v>2.3686220901037753</v>
      </c>
      <c r="N159" s="7">
        <f>VLOOKUP($D159,'chemical demand hist forec prov'!$C$1:$AK$33,28,0)</f>
        <v>2.4274289668476938</v>
      </c>
      <c r="O159" s="7">
        <f>VLOOKUP($D159,'chemical demand hist forec prov'!$C$1:$AK$33,29,0)</f>
        <v>2.487695869134237</v>
      </c>
      <c r="P159" s="7">
        <f>VLOOKUP($D159,'chemical demand hist forec prov'!$C$1:$AK$33,30,0)</f>
        <v>2.5494590456931969</v>
      </c>
      <c r="Q159" s="7">
        <f>VLOOKUP($D159,'chemical demand hist forec prov'!$C$1:$AK$33,31,0)</f>
        <v>2.6127556452183582</v>
      </c>
      <c r="R159" s="7">
        <f>VLOOKUP($D159,'chemical demand hist forec prov'!$C$1:$AK$33,32,0)</f>
        <v>2.6776237387113144</v>
      </c>
      <c r="S159" s="7">
        <f>VLOOKUP($D159,'chemical demand hist forec prov'!$C$1:$AK$33,33,0)</f>
        <v>2.7441023423800357</v>
      </c>
      <c r="T159" s="7">
        <f>VLOOKUP($D159,'chemical demand hist forec prov'!$C$1:$AK$33,34,0)</f>
        <v>2.8122314411059408</v>
      </c>
      <c r="U159" s="7">
        <f>VLOOKUP($D159,'chemical demand hist forec prov'!$C$1:$AK$33,35,0)</f>
        <v>2.8820520124936055</v>
      </c>
    </row>
    <row r="160" spans="1:21" x14ac:dyDescent="0.25">
      <c r="A160" t="s">
        <v>540</v>
      </c>
      <c r="B160" t="s">
        <v>541</v>
      </c>
      <c r="C160" t="s">
        <v>542</v>
      </c>
      <c r="D160" t="s">
        <v>45</v>
      </c>
      <c r="E160" s="5">
        <v>0</v>
      </c>
      <c r="F160" s="7">
        <f>VLOOKUP($D160,'chemical demand hist forec prov'!$C$1:$AK$33,20,0)</f>
        <v>0.35251698725690767</v>
      </c>
      <c r="G160" s="7">
        <f>VLOOKUP($D160,'chemical demand hist forec prov'!$C$1:$AK$33,21,0)</f>
        <v>0</v>
      </c>
      <c r="H160" s="7">
        <f>VLOOKUP($D160,'chemical demand hist forec prov'!$C$1:$AK$33,22,0)</f>
        <v>0</v>
      </c>
      <c r="I160" s="7">
        <f>VLOOKUP($D160,'chemical demand hist forec prov'!$C$1:$AK$33,23,0)</f>
        <v>0</v>
      </c>
      <c r="J160" s="7">
        <f>VLOOKUP($D160,'chemical demand hist forec prov'!$C$1:$AK$33,24,0)</f>
        <v>0</v>
      </c>
      <c r="K160" s="7">
        <f>VLOOKUP($D160,'chemical demand hist forec prov'!$C$1:$AK$33,25,0)</f>
        <v>0</v>
      </c>
      <c r="L160" s="7">
        <f>VLOOKUP($D160,'chemical demand hist forec prov'!$C$1:$AK$33,26,0)</f>
        <v>0</v>
      </c>
      <c r="M160" s="7">
        <f>VLOOKUP($D160,'chemical demand hist forec prov'!$C$1:$AK$33,27,0)</f>
        <v>0</v>
      </c>
      <c r="N160" s="7">
        <f>VLOOKUP($D160,'chemical demand hist forec prov'!$C$1:$AK$33,28,0)</f>
        <v>0</v>
      </c>
      <c r="O160" s="7">
        <f>VLOOKUP($D160,'chemical demand hist forec prov'!$C$1:$AK$33,29,0)</f>
        <v>0</v>
      </c>
      <c r="P160" s="7">
        <f>VLOOKUP($D160,'chemical demand hist forec prov'!$C$1:$AK$33,30,0)</f>
        <v>0</v>
      </c>
      <c r="Q160" s="7">
        <f>VLOOKUP($D160,'chemical demand hist forec prov'!$C$1:$AK$33,31,0)</f>
        <v>0</v>
      </c>
      <c r="R160" s="7">
        <f>VLOOKUP($D160,'chemical demand hist forec prov'!$C$1:$AK$33,32,0)</f>
        <v>0</v>
      </c>
      <c r="S160" s="7">
        <f>VLOOKUP($D160,'chemical demand hist forec prov'!$C$1:$AK$33,33,0)</f>
        <v>0</v>
      </c>
      <c r="T160" s="7">
        <f>VLOOKUP($D160,'chemical demand hist forec prov'!$C$1:$AK$33,34,0)</f>
        <v>0</v>
      </c>
      <c r="U160" s="7">
        <f>VLOOKUP($D160,'chemical demand hist forec prov'!$C$1:$AK$33,35,0)</f>
        <v>0</v>
      </c>
    </row>
    <row r="161" spans="1:21" x14ac:dyDescent="0.25">
      <c r="A161" t="s">
        <v>543</v>
      </c>
      <c r="B161" t="s">
        <v>544</v>
      </c>
      <c r="C161" t="s">
        <v>545</v>
      </c>
      <c r="D161" t="s">
        <v>55</v>
      </c>
      <c r="E161" s="5">
        <v>0.31403949981925389</v>
      </c>
      <c r="F161" s="7">
        <f>VLOOKUP($D161,'chemical demand hist forec prov'!$C$1:$AK$33,20,0)</f>
        <v>7.8586362714746993</v>
      </c>
      <c r="G161" s="7">
        <f>VLOOKUP($D161,'chemical demand hist forec prov'!$C$1:$AK$33,21,0)</f>
        <v>8.1691060220581058</v>
      </c>
      <c r="H161" s="7">
        <f>VLOOKUP($D161,'chemical demand hist forec prov'!$C$1:$AK$33,22,0)</f>
        <v>7.5717388421494736</v>
      </c>
      <c r="I161" s="7">
        <f>VLOOKUP($D161,'chemical demand hist forec prov'!$C$1:$AK$33,23,0)</f>
        <v>6.9117053619331408</v>
      </c>
      <c r="J161" s="7">
        <f>VLOOKUP($D161,'chemical demand hist forec prov'!$C$1:$AK$33,24,0)</f>
        <v>7.686253702381932</v>
      </c>
      <c r="K161" s="7">
        <f>VLOOKUP($D161,'chemical demand hist forec prov'!$C$1:$AK$33,25,0)</f>
        <v>7.8770838799720844</v>
      </c>
      <c r="L161" s="7">
        <f>VLOOKUP($D161,'chemical demand hist forec prov'!$C$1:$AK$33,26,0)</f>
        <v>8.0726518866905952</v>
      </c>
      <c r="M161" s="7">
        <f>VLOOKUP($D161,'chemical demand hist forec prov'!$C$1:$AK$33,27,0)</f>
        <v>8.2730753508137287</v>
      </c>
      <c r="N161" s="7">
        <f>VLOOKUP($D161,'chemical demand hist forec prov'!$C$1:$AK$33,28,0)</f>
        <v>8.4784748210294012</v>
      </c>
      <c r="O161" s="7">
        <f>VLOOKUP($D161,'chemical demand hist forec prov'!$C$1:$AK$33,29,0)</f>
        <v>8.6889738389435891</v>
      </c>
      <c r="P161" s="7">
        <f>VLOOKUP($D161,'chemical demand hist forec prov'!$C$1:$AK$33,30,0)</f>
        <v>8.9046990133868889</v>
      </c>
      <c r="Q161" s="7">
        <f>VLOOKUP($D161,'chemical demand hist forec prov'!$C$1:$AK$33,31,0)</f>
        <v>9.1257800965659257</v>
      </c>
      <c r="R161" s="7">
        <f>VLOOKUP($D161,'chemical demand hist forec prov'!$C$1:$AK$33,32,0)</f>
        <v>9.3523500621054048</v>
      </c>
      <c r="S161" s="7">
        <f>VLOOKUP($D161,'chemical demand hist forec prov'!$C$1:$AK$33,33,0)</f>
        <v>9.5845451850277428</v>
      </c>
      <c r="T161" s="7">
        <f>VLOOKUP($D161,'chemical demand hist forec prov'!$C$1:$AK$33,34,0)</f>
        <v>9.8225051237184076</v>
      </c>
      <c r="U161" s="7">
        <f>VLOOKUP($D161,'chemical demand hist forec prov'!$C$1:$AK$33,35,0)</f>
        <v>10.066373003926225</v>
      </c>
    </row>
    <row r="162" spans="1:21" x14ac:dyDescent="0.25">
      <c r="A162" t="s">
        <v>546</v>
      </c>
      <c r="B162" t="s">
        <v>547</v>
      </c>
      <c r="C162" t="s">
        <v>548</v>
      </c>
      <c r="D162" t="s">
        <v>38</v>
      </c>
      <c r="E162" s="5">
        <v>0</v>
      </c>
      <c r="F162" s="7">
        <f>VLOOKUP($D162,'chemical demand hist forec prov'!$C$1:$AK$33,20,0)</f>
        <v>15.998178335264107</v>
      </c>
      <c r="G162" s="7">
        <f>VLOOKUP($D162,'chemical demand hist forec prov'!$C$1:$AK$33,21,0)</f>
        <v>18.794895936493479</v>
      </c>
      <c r="H162" s="7">
        <f>VLOOKUP($D162,'chemical demand hist forec prov'!$C$1:$AK$33,22,0)</f>
        <v>21.78585513529681</v>
      </c>
      <c r="I162" s="7">
        <f>VLOOKUP($D162,'chemical demand hist forec prov'!$C$1:$AK$33,23,0)</f>
        <v>22.073573314618223</v>
      </c>
      <c r="J162" s="7">
        <f>VLOOKUP($D162,'chemical demand hist forec prov'!$C$1:$AK$33,24,0)</f>
        <v>24.54721023681341</v>
      </c>
      <c r="K162" s="7">
        <f>VLOOKUP($D162,'chemical demand hist forec prov'!$C$1:$AK$33,25,0)</f>
        <v>25.15665518492672</v>
      </c>
      <c r="L162" s="7">
        <f>VLOOKUP($D162,'chemical demand hist forec prov'!$C$1:$AK$33,26,0)</f>
        <v>25.781231104795996</v>
      </c>
      <c r="M162" s="7">
        <f>VLOOKUP($D162,'chemical demand hist forec prov'!$C$1:$AK$33,27,0)</f>
        <v>26.421313660059084</v>
      </c>
      <c r="N162" s="7">
        <f>VLOOKUP($D162,'chemical demand hist forec prov'!$C$1:$AK$33,28,0)</f>
        <v>27.077287841128822</v>
      </c>
      <c r="O162" s="7">
        <f>VLOOKUP($D162,'chemical demand hist forec prov'!$C$1:$AK$33,29,0)</f>
        <v>27.749548196753182</v>
      </c>
      <c r="P162" s="7">
        <f>VLOOKUP($D162,'chemical demand hist forec prov'!$C$1:$AK$33,30,0)</f>
        <v>28.438499071324479</v>
      </c>
      <c r="Q162" s="7">
        <f>VLOOKUP($D162,'chemical demand hist forec prov'!$C$1:$AK$33,31,0)</f>
        <v>29.144554848080389</v>
      </c>
      <c r="R162" s="7">
        <f>VLOOKUP($D162,'chemical demand hist forec prov'!$C$1:$AK$33,32,0)</f>
        <v>29.868140198342974</v>
      </c>
      <c r="S162" s="7">
        <f>VLOOKUP($D162,'chemical demand hist forec prov'!$C$1:$AK$33,33,0)</f>
        <v>30.60969033694575</v>
      </c>
      <c r="T162" s="7">
        <f>VLOOKUP($D162,'chemical demand hist forec prov'!$C$1:$AK$33,34,0)</f>
        <v>31.369651284002284</v>
      </c>
      <c r="U162" s="7">
        <f>VLOOKUP($D162,'chemical demand hist forec prov'!$C$1:$AK$33,35,0)</f>
        <v>32.148480133173912</v>
      </c>
    </row>
    <row r="163" spans="1:21" x14ac:dyDescent="0.25">
      <c r="A163" t="s">
        <v>549</v>
      </c>
      <c r="B163" t="s">
        <v>550</v>
      </c>
      <c r="C163" t="s">
        <v>551</v>
      </c>
      <c r="D163" t="s">
        <v>59</v>
      </c>
      <c r="E163" s="5">
        <v>0.24070150022547582</v>
      </c>
      <c r="F163" s="7">
        <f>VLOOKUP($D163,'chemical demand hist forec prov'!$C$1:$AK$33,20,0)</f>
        <v>2.1360709474747974</v>
      </c>
      <c r="G163" s="7">
        <f>VLOOKUP($D163,'chemical demand hist forec prov'!$C$1:$AK$33,21,0)</f>
        <v>2.3745135048963788</v>
      </c>
      <c r="H163" s="7">
        <f>VLOOKUP($D163,'chemical demand hist forec prov'!$C$1:$AK$33,22,0)</f>
        <v>2.7108880276957534</v>
      </c>
      <c r="I163" s="7">
        <f>VLOOKUP($D163,'chemical demand hist forec prov'!$C$1:$AK$33,23,0)</f>
        <v>1.9048649771942718</v>
      </c>
      <c r="J163" s="7">
        <f>VLOOKUP($D163,'chemical demand hist forec prov'!$C$1:$AK$33,24,0)</f>
        <v>2.1183303854552786</v>
      </c>
      <c r="K163" s="7">
        <f>VLOOKUP($D163,'chemical demand hist forec prov'!$C$1:$AK$33,25,0)</f>
        <v>2.1709231542219114</v>
      </c>
      <c r="L163" s="7">
        <f>VLOOKUP($D163,'chemical demand hist forec prov'!$C$1:$AK$33,26,0)</f>
        <v>2.2248216679967507</v>
      </c>
      <c r="M163" s="7">
        <f>VLOOKUP($D163,'chemical demand hist forec prov'!$C$1:$AK$33,27,0)</f>
        <v>2.2800583451153669</v>
      </c>
      <c r="N163" s="7">
        <f>VLOOKUP($D163,'chemical demand hist forec prov'!$C$1:$AK$33,28,0)</f>
        <v>2.33666640877835</v>
      </c>
      <c r="O163" s="7">
        <f>VLOOKUP($D163,'chemical demand hist forec prov'!$C$1:$AK$33,29,0)</f>
        <v>2.3946799070340652</v>
      </c>
      <c r="P163" s="7">
        <f>VLOOKUP($D163,'chemical demand hist forec prov'!$C$1:$AK$33,30,0)</f>
        <v>2.4541337332575308</v>
      </c>
      <c r="Q163" s="7">
        <f>VLOOKUP($D163,'chemical demand hist forec prov'!$C$1:$AK$33,31,0)</f>
        <v>2.5150636471377332</v>
      </c>
      <c r="R163" s="7">
        <f>VLOOKUP($D163,'chemical demand hist forec prov'!$C$1:$AK$33,32,0)</f>
        <v>2.5775062961860078</v>
      </c>
      <c r="S163" s="7">
        <f>VLOOKUP($D163,'chemical demand hist forec prov'!$C$1:$AK$33,33,0)</f>
        <v>2.6414992377784103</v>
      </c>
      <c r="T163" s="7">
        <f>VLOOKUP($D163,'chemical demand hist forec prov'!$C$1:$AK$33,34,0)</f>
        <v>2.7070809617453535</v>
      </c>
      <c r="U163" s="7">
        <f>VLOOKUP($D163,'chemical demand hist forec prov'!$C$1:$AK$33,35,0)</f>
        <v>2.7742909135220817</v>
      </c>
    </row>
    <row r="164" spans="1:21" x14ac:dyDescent="0.25">
      <c r="A164" t="s">
        <v>552</v>
      </c>
      <c r="B164" t="s">
        <v>553</v>
      </c>
      <c r="C164" t="s">
        <v>554</v>
      </c>
      <c r="D164" t="s">
        <v>41</v>
      </c>
      <c r="E164" s="5">
        <v>0</v>
      </c>
      <c r="F164" s="7">
        <f>VLOOKUP($D164,'chemical demand hist forec prov'!$C$1:$AK$33,20,0)</f>
        <v>10.176306879051541</v>
      </c>
      <c r="G164" s="7">
        <f>VLOOKUP($D164,'chemical demand hist forec prov'!$C$1:$AK$33,21,0)</f>
        <v>11.924714116537071</v>
      </c>
      <c r="H164" s="7">
        <f>VLOOKUP($D164,'chemical demand hist forec prov'!$C$1:$AK$33,22,0)</f>
        <v>14.434175435928111</v>
      </c>
      <c r="I164" s="7">
        <f>VLOOKUP($D164,'chemical demand hist forec prov'!$C$1:$AK$33,23,0)</f>
        <v>13.000333518344085</v>
      </c>
      <c r="J164" s="7">
        <f>VLOOKUP($D164,'chemical demand hist forec prov'!$C$1:$AK$33,24,0)</f>
        <v>14.457193471803947</v>
      </c>
      <c r="K164" s="7">
        <f>VLOOKUP($D164,'chemical demand hist forec prov'!$C$1:$AK$33,25,0)</f>
        <v>14.816128904396365</v>
      </c>
      <c r="L164" s="7">
        <f>VLOOKUP($D164,'chemical demand hist forec prov'!$C$1:$AK$33,26,0)</f>
        <v>15.183975793076135</v>
      </c>
      <c r="M164" s="7">
        <f>VLOOKUP($D164,'chemical demand hist forec prov'!$C$1:$AK$33,27,0)</f>
        <v>15.560955386687437</v>
      </c>
      <c r="N164" s="7">
        <f>VLOOKUP($D164,'chemical demand hist forec prov'!$C$1:$AK$33,28,0)</f>
        <v>15.947294427121893</v>
      </c>
      <c r="O164" s="7">
        <f>VLOOKUP($D164,'chemical demand hist forec prov'!$C$1:$AK$33,29,0)</f>
        <v>16.343225285696995</v>
      </c>
      <c r="P164" s="7">
        <f>VLOOKUP($D164,'chemical demand hist forec prov'!$C$1:$AK$33,30,0)</f>
        <v>16.748986102920469</v>
      </c>
      <c r="Q164" s="7">
        <f>VLOOKUP($D164,'chemical demand hist forec prov'!$C$1:$AK$33,31,0)</f>
        <v>17.164820931724631</v>
      </c>
      <c r="R164" s="7">
        <f>VLOOKUP($D164,'chemical demand hist forec prov'!$C$1:$AK$33,32,0)</f>
        <v>17.590979884256878</v>
      </c>
      <c r="S164" s="7">
        <f>VLOOKUP($D164,'chemical demand hist forec prov'!$C$1:$AK$33,33,0)</f>
        <v>18.027719282314642</v>
      </c>
      <c r="T164" s="7">
        <f>VLOOKUP($D164,'chemical demand hist forec prov'!$C$1:$AK$33,34,0)</f>
        <v>18.475301811515237</v>
      </c>
      <c r="U164" s="7">
        <f>VLOOKUP($D164,'chemical demand hist forec prov'!$C$1:$AK$33,35,0)</f>
        <v>18.933996679293351</v>
      </c>
    </row>
    <row r="165" spans="1:21" x14ac:dyDescent="0.25">
      <c r="A165" t="s">
        <v>555</v>
      </c>
      <c r="B165" t="s">
        <v>556</v>
      </c>
      <c r="C165" t="s">
        <v>557</v>
      </c>
      <c r="D165" t="s">
        <v>39</v>
      </c>
      <c r="E165" s="5">
        <v>0</v>
      </c>
      <c r="F165" s="7">
        <f>VLOOKUP($D165,'chemical demand hist forec prov'!$C$1:$AK$33,20,0)</f>
        <v>3.0705772593724587</v>
      </c>
      <c r="G165" s="7">
        <f>VLOOKUP($D165,'chemical demand hist forec prov'!$C$1:$AK$33,21,0)</f>
        <v>2.6779118586719584</v>
      </c>
      <c r="H165" s="7">
        <f>VLOOKUP($D165,'chemical demand hist forec prov'!$C$1:$AK$33,22,0)</f>
        <v>2.7890867208023624</v>
      </c>
      <c r="I165" s="7">
        <f>VLOOKUP($D165,'chemical demand hist forec prov'!$C$1:$AK$33,23,0)</f>
        <v>1.8640427971311748</v>
      </c>
      <c r="J165" s="7">
        <f>VLOOKUP($D165,'chemical demand hist forec prov'!$C$1:$AK$33,24,0)</f>
        <v>2.072933538191303</v>
      </c>
      <c r="K165" s="7">
        <f>VLOOKUP($D165,'chemical demand hist forec prov'!$C$1:$AK$33,25,0)</f>
        <v>2.1243992184228886</v>
      </c>
      <c r="L165" s="7">
        <f>VLOOKUP($D165,'chemical demand hist forec prov'!$C$1:$AK$33,26,0)</f>
        <v>2.1771426609140452</v>
      </c>
      <c r="M165" s="7">
        <f>VLOOKUP($D165,'chemical demand hist forec prov'!$C$1:$AK$33,27,0)</f>
        <v>2.231195589259694</v>
      </c>
      <c r="N165" s="7">
        <f>VLOOKUP($D165,'chemical demand hist forec prov'!$C$1:$AK$33,28,0)</f>
        <v>2.2865905146711261</v>
      </c>
      <c r="O165" s="7">
        <f>VLOOKUP($D165,'chemical demand hist forec prov'!$C$1:$AK$33,29,0)</f>
        <v>2.3433607555305231</v>
      </c>
      <c r="P165" s="7">
        <f>VLOOKUP($D165,'chemical demand hist forec prov'!$C$1:$AK$33,30,0)</f>
        <v>2.4015404574309565</v>
      </c>
      <c r="Q165" s="7">
        <f>VLOOKUP($D165,'chemical demand hist forec prov'!$C$1:$AK$33,31,0)</f>
        <v>2.4611646137139407</v>
      </c>
      <c r="R165" s="7">
        <f>VLOOKUP($D165,'chemical demand hist forec prov'!$C$1:$AK$33,32,0)</f>
        <v>2.5222690865168729</v>
      </c>
      <c r="S165" s="7">
        <f>VLOOKUP($D165,'chemical demand hist forec prov'!$C$1:$AK$33,33,0)</f>
        <v>2.5848906283430302</v>
      </c>
      <c r="T165" s="7">
        <f>VLOOKUP($D165,'chemical demand hist forec prov'!$C$1:$AK$33,34,0)</f>
        <v>2.649066904167098</v>
      </c>
      <c r="U165" s="7">
        <f>VLOOKUP($D165,'chemical demand hist forec prov'!$C$1:$AK$33,35,0)</f>
        <v>2.7148365140895163</v>
      </c>
    </row>
    <row r="166" spans="1:21" x14ac:dyDescent="0.25">
      <c r="A166" t="s">
        <v>558</v>
      </c>
      <c r="B166" t="s">
        <v>559</v>
      </c>
      <c r="C166" t="s">
        <v>560</v>
      </c>
      <c r="D166" t="s">
        <v>58</v>
      </c>
      <c r="E166" s="5">
        <v>0.15914336935162937</v>
      </c>
      <c r="F166" s="7">
        <f>VLOOKUP($D166,'chemical demand hist forec prov'!$C$1:$AK$33,20,0)</f>
        <v>3.9564196100663036E-2</v>
      </c>
      <c r="G166" s="7">
        <f>VLOOKUP($D166,'chemical demand hist forec prov'!$C$1:$AK$33,21,0)</f>
        <v>0.45193713114487427</v>
      </c>
      <c r="H166" s="7">
        <f>VLOOKUP($D166,'chemical demand hist forec prov'!$C$1:$AK$33,22,0)</f>
        <v>0.77547037330719881</v>
      </c>
      <c r="I166" s="7">
        <f>VLOOKUP($D166,'chemical demand hist forec prov'!$C$1:$AK$33,23,0)</f>
        <v>1.1532265867824953</v>
      </c>
      <c r="J166" s="7">
        <f>VLOOKUP($D166,'chemical demand hist forec prov'!$C$1:$AK$33,24,0)</f>
        <v>1.2824609352073213</v>
      </c>
      <c r="K166" s="7">
        <f>VLOOKUP($D166,'chemical demand hist forec prov'!$C$1:$AK$33,25,0)</f>
        <v>1.3143011863224001</v>
      </c>
      <c r="L166" s="7">
        <f>VLOOKUP($D166,'chemical demand hist forec prov'!$C$1:$AK$33,26,0)</f>
        <v>1.3469319500864336</v>
      </c>
      <c r="M166" s="7">
        <f>VLOOKUP($D166,'chemical demand hist forec prov'!$C$1:$AK$33,27,0)</f>
        <v>1.3803728529227779</v>
      </c>
      <c r="N166" s="7">
        <f>VLOOKUP($D166,'chemical demand hist forec prov'!$C$1:$AK$33,28,0)</f>
        <v>1.4146440085290841</v>
      </c>
      <c r="O166" s="7">
        <f>VLOOKUP($D166,'chemical demand hist forec prov'!$C$1:$AK$33,29,0)</f>
        <v>1.4497660299750836</v>
      </c>
      <c r="P166" s="7">
        <f>VLOOKUP($D166,'chemical demand hist forec prov'!$C$1:$AK$33,30,0)</f>
        <v>1.4857600421007284</v>
      </c>
      <c r="Q166" s="7">
        <f>VLOOKUP($D166,'chemical demand hist forec prov'!$C$1:$AK$33,31,0)</f>
        <v>1.5226476942221476</v>
      </c>
      <c r="R166" s="7">
        <f>VLOOKUP($D166,'chemical demand hist forec prov'!$C$1:$AK$33,32,0)</f>
        <v>1.5604511731530613</v>
      </c>
      <c r="S166" s="7">
        <f>VLOOKUP($D166,'chemical demand hist forec prov'!$C$1:$AK$33,33,0)</f>
        <v>1.5991932165494795</v>
      </c>
      <c r="T166" s="7">
        <f>VLOOKUP($D166,'chemical demand hist forec prov'!$C$1:$AK$33,34,0)</f>
        <v>1.6388971265857217</v>
      </c>
      <c r="U166" s="7">
        <f>VLOOKUP($D166,'chemical demand hist forec prov'!$C$1:$AK$33,35,0)</f>
        <v>1.6795867839699721</v>
      </c>
    </row>
    <row r="167" spans="1:21" x14ac:dyDescent="0.25">
      <c r="A167" t="s">
        <v>561</v>
      </c>
      <c r="B167" t="s">
        <v>562</v>
      </c>
      <c r="C167" t="s">
        <v>563</v>
      </c>
      <c r="D167" t="s">
        <v>52</v>
      </c>
      <c r="E167" s="5">
        <v>0.61753290255401216</v>
      </c>
      <c r="F167" s="7">
        <f>VLOOKUP($D167,'chemical demand hist forec prov'!$C$1:$AK$33,20,0)</f>
        <v>1.1200623916097707</v>
      </c>
      <c r="G167" s="7">
        <f>VLOOKUP($D167,'chemical demand hist forec prov'!$C$1:$AK$33,21,0)</f>
        <v>2.2944500504278227</v>
      </c>
      <c r="H167" s="7">
        <f>VLOOKUP($D167,'chemical demand hist forec prov'!$C$1:$AK$33,22,0)</f>
        <v>3.1174209771153643</v>
      </c>
      <c r="I167" s="7">
        <f>VLOOKUP($D167,'chemical demand hist forec prov'!$C$1:$AK$33,23,0)</f>
        <v>2.9897144123710793</v>
      </c>
      <c r="J167" s="7">
        <f>VLOOKUP($D167,'chemical demand hist forec prov'!$C$1:$AK$33,24,0)</f>
        <v>3.3247516014954392</v>
      </c>
      <c r="K167" s="7">
        <f>VLOOKUP($D167,'chemical demand hist forec prov'!$C$1:$AK$33,25,0)</f>
        <v>3.4072967480809471</v>
      </c>
      <c r="L167" s="7">
        <f>VLOOKUP($D167,'chemical demand hist forec prov'!$C$1:$AK$33,26,0)</f>
        <v>3.4918912812196519</v>
      </c>
      <c r="M167" s="7">
        <f>VLOOKUP($D167,'chemical demand hist forec prov'!$C$1:$AK$33,27,0)</f>
        <v>3.5785860819798909</v>
      </c>
      <c r="N167" s="7">
        <f>VLOOKUP($D167,'chemical demand hist forec prov'!$C$1:$AK$33,28,0)</f>
        <v>3.6674332946778336</v>
      </c>
      <c r="O167" s="7">
        <f>VLOOKUP($D167,'chemical demand hist forec prov'!$C$1:$AK$33,29,0)</f>
        <v>3.7584863582407144</v>
      </c>
      <c r="P167" s="7">
        <f>VLOOKUP($D167,'chemical demand hist forec prov'!$C$1:$AK$33,30,0)</f>
        <v>3.8518000383487458</v>
      </c>
      <c r="Q167" s="7">
        <f>VLOOKUP($D167,'chemical demand hist forec prov'!$C$1:$AK$33,31,0)</f>
        <v>3.9474304603750276</v>
      </c>
      <c r="R167" s="7">
        <f>VLOOKUP($D167,'chemical demand hist forec prov'!$C$1:$AK$33,32,0)</f>
        <v>4.0454351431432674</v>
      </c>
      <c r="S167" s="7">
        <f>VLOOKUP($D167,'chemical demand hist forec prov'!$C$1:$AK$33,33,0)</f>
        <v>4.1458730335236273</v>
      </c>
      <c r="T167" s="7">
        <f>VLOOKUP($D167,'chemical demand hist forec prov'!$C$1:$AK$33,34,0)</f>
        <v>4.2488045418874965</v>
      </c>
      <c r="U167" s="7">
        <f>VLOOKUP($D167,'chemical demand hist forec prov'!$C$1:$AK$33,35,0)</f>
        <v>4.3542915784425062</v>
      </c>
    </row>
    <row r="168" spans="1:21" x14ac:dyDescent="0.25">
      <c r="A168" t="s">
        <v>564</v>
      </c>
      <c r="B168" t="s">
        <v>565</v>
      </c>
      <c r="C168" t="s">
        <v>566</v>
      </c>
      <c r="D168" t="s">
        <v>63</v>
      </c>
      <c r="E168" s="5">
        <v>0</v>
      </c>
      <c r="F168" s="7">
        <f>VLOOKUP($D168,'chemical demand hist forec prov'!$C$1:$AK$33,20,0)</f>
        <v>0</v>
      </c>
      <c r="G168" s="7">
        <f>VLOOKUP($D168,'chemical demand hist forec prov'!$C$1:$AK$33,21,0)</f>
        <v>0</v>
      </c>
      <c r="H168" s="7">
        <f>VLOOKUP($D168,'chemical demand hist forec prov'!$C$1:$AK$33,22,0)</f>
        <v>0</v>
      </c>
      <c r="I168" s="7">
        <f>VLOOKUP($D168,'chemical demand hist forec prov'!$C$1:$AK$33,23,0)</f>
        <v>0</v>
      </c>
      <c r="J168" s="7">
        <f>VLOOKUP($D168,'chemical demand hist forec prov'!$C$1:$AK$33,24,0)</f>
        <v>0</v>
      </c>
      <c r="K168" s="7">
        <f>VLOOKUP($D168,'chemical demand hist forec prov'!$C$1:$AK$33,25,0)</f>
        <v>0</v>
      </c>
      <c r="L168" s="7">
        <f>VLOOKUP($D168,'chemical demand hist forec prov'!$C$1:$AK$33,26,0)</f>
        <v>0</v>
      </c>
      <c r="M168" s="7">
        <f>VLOOKUP($D168,'chemical demand hist forec prov'!$C$1:$AK$33,27,0)</f>
        <v>0</v>
      </c>
      <c r="N168" s="7">
        <f>VLOOKUP($D168,'chemical demand hist forec prov'!$C$1:$AK$33,28,0)</f>
        <v>0</v>
      </c>
      <c r="O168" s="7">
        <f>VLOOKUP($D168,'chemical demand hist forec prov'!$C$1:$AK$33,29,0)</f>
        <v>0</v>
      </c>
      <c r="P168" s="7">
        <f>VLOOKUP($D168,'chemical demand hist forec prov'!$C$1:$AK$33,30,0)</f>
        <v>0</v>
      </c>
      <c r="Q168" s="7">
        <f>VLOOKUP($D168,'chemical demand hist forec prov'!$C$1:$AK$33,31,0)</f>
        <v>0</v>
      </c>
      <c r="R168" s="7">
        <f>VLOOKUP($D168,'chemical demand hist forec prov'!$C$1:$AK$33,32,0)</f>
        <v>0</v>
      </c>
      <c r="S168" s="7">
        <f>VLOOKUP($D168,'chemical demand hist forec prov'!$C$1:$AK$33,33,0)</f>
        <v>0</v>
      </c>
      <c r="T168" s="7">
        <f>VLOOKUP($D168,'chemical demand hist forec prov'!$C$1:$AK$33,34,0)</f>
        <v>0</v>
      </c>
      <c r="U168" s="7">
        <f>VLOOKUP($D168,'chemical demand hist forec prov'!$C$1:$AK$33,35,0)</f>
        <v>0</v>
      </c>
    </row>
    <row r="169" spans="1:21" x14ac:dyDescent="0.25">
      <c r="A169" t="s">
        <v>567</v>
      </c>
      <c r="B169" t="s">
        <v>568</v>
      </c>
      <c r="C169" t="s">
        <v>569</v>
      </c>
      <c r="D169" t="s">
        <v>63</v>
      </c>
      <c r="E169" s="5">
        <v>0</v>
      </c>
      <c r="F169" s="7">
        <f>VLOOKUP($D169,'chemical demand hist forec prov'!$C$1:$AK$33,20,0)</f>
        <v>0</v>
      </c>
      <c r="G169" s="7">
        <f>VLOOKUP($D169,'chemical demand hist forec prov'!$C$1:$AK$33,21,0)</f>
        <v>0</v>
      </c>
      <c r="H169" s="7">
        <f>VLOOKUP($D169,'chemical demand hist forec prov'!$C$1:$AK$33,22,0)</f>
        <v>0</v>
      </c>
      <c r="I169" s="7">
        <f>VLOOKUP($D169,'chemical demand hist forec prov'!$C$1:$AK$33,23,0)</f>
        <v>0</v>
      </c>
      <c r="J169" s="7">
        <f>VLOOKUP($D169,'chemical demand hist forec prov'!$C$1:$AK$33,24,0)</f>
        <v>0</v>
      </c>
      <c r="K169" s="7">
        <f>VLOOKUP($D169,'chemical demand hist forec prov'!$C$1:$AK$33,25,0)</f>
        <v>0</v>
      </c>
      <c r="L169" s="7">
        <f>VLOOKUP($D169,'chemical demand hist forec prov'!$C$1:$AK$33,26,0)</f>
        <v>0</v>
      </c>
      <c r="M169" s="7">
        <f>VLOOKUP($D169,'chemical demand hist forec prov'!$C$1:$AK$33,27,0)</f>
        <v>0</v>
      </c>
      <c r="N169" s="7">
        <f>VLOOKUP($D169,'chemical demand hist forec prov'!$C$1:$AK$33,28,0)</f>
        <v>0</v>
      </c>
      <c r="O169" s="7">
        <f>VLOOKUP($D169,'chemical demand hist forec prov'!$C$1:$AK$33,29,0)</f>
        <v>0</v>
      </c>
      <c r="P169" s="7">
        <f>VLOOKUP($D169,'chemical demand hist forec prov'!$C$1:$AK$33,30,0)</f>
        <v>0</v>
      </c>
      <c r="Q169" s="7">
        <f>VLOOKUP($D169,'chemical demand hist forec prov'!$C$1:$AK$33,31,0)</f>
        <v>0</v>
      </c>
      <c r="R169" s="7">
        <f>VLOOKUP($D169,'chemical demand hist forec prov'!$C$1:$AK$33,32,0)</f>
        <v>0</v>
      </c>
      <c r="S169" s="7">
        <f>VLOOKUP($D169,'chemical demand hist forec prov'!$C$1:$AK$33,33,0)</f>
        <v>0</v>
      </c>
      <c r="T169" s="7">
        <f>VLOOKUP($D169,'chemical demand hist forec prov'!$C$1:$AK$33,34,0)</f>
        <v>0</v>
      </c>
      <c r="U169" s="7">
        <f>VLOOKUP($D169,'chemical demand hist forec prov'!$C$1:$AK$33,35,0)</f>
        <v>0</v>
      </c>
    </row>
    <row r="170" spans="1:21" x14ac:dyDescent="0.25">
      <c r="A170" t="s">
        <v>570</v>
      </c>
      <c r="B170" t="s">
        <v>571</v>
      </c>
      <c r="C170" t="s">
        <v>572</v>
      </c>
      <c r="D170" t="s">
        <v>42</v>
      </c>
      <c r="E170" s="5">
        <v>0</v>
      </c>
      <c r="F170" s="7">
        <f>VLOOKUP($D170,'chemical demand hist forec prov'!$C$1:$AK$33,20,0)</f>
        <v>2.477114317862513</v>
      </c>
      <c r="G170" s="7">
        <f>VLOOKUP($D170,'chemical demand hist forec prov'!$C$1:$AK$33,21,0)</f>
        <v>2.2538915899404626</v>
      </c>
      <c r="H170" s="7">
        <f>VLOOKUP($D170,'chemical demand hist forec prov'!$C$1:$AK$33,22,0)</f>
        <v>2.716903311780877</v>
      </c>
      <c r="I170" s="7">
        <f>VLOOKUP($D170,'chemical demand hist forec prov'!$C$1:$AK$33,23,0)</f>
        <v>2.5386293226738559</v>
      </c>
      <c r="J170" s="7">
        <f>VLOOKUP($D170,'chemical demand hist forec prov'!$C$1:$AK$33,24,0)</f>
        <v>2.8231164392285057</v>
      </c>
      <c r="K170" s="7">
        <f>VLOOKUP($D170,'chemical demand hist forec prov'!$C$1:$AK$33,25,0)</f>
        <v>2.8932072575017442</v>
      </c>
      <c r="L170" s="7">
        <f>VLOOKUP($D170,'chemical demand hist forec prov'!$C$1:$AK$33,26,0)</f>
        <v>2.9650382529557562</v>
      </c>
      <c r="M170" s="7">
        <f>VLOOKUP($D170,'chemical demand hist forec prov'!$C$1:$AK$33,27,0)</f>
        <v>3.0386526297746994</v>
      </c>
      <c r="N170" s="7">
        <f>VLOOKUP($D170,'chemical demand hist forec prov'!$C$1:$AK$33,28,0)</f>
        <v>3.114094664793007</v>
      </c>
      <c r="O170" s="7">
        <f>VLOOKUP($D170,'chemical demand hist forec prov'!$C$1:$AK$33,29,0)</f>
        <v>3.1914097341265677</v>
      </c>
      <c r="P170" s="7">
        <f>VLOOKUP($D170,'chemical demand hist forec prov'!$C$1:$AK$33,30,0)</f>
        <v>3.2706443404650996</v>
      </c>
      <c r="Q170" s="7">
        <f>VLOOKUP($D170,'chemical demand hist forec prov'!$C$1:$AK$33,31,0)</f>
        <v>3.3518461410421176</v>
      </c>
      <c r="R170" s="7">
        <f>VLOOKUP($D170,'chemical demand hist forec prov'!$C$1:$AK$33,32,0)</f>
        <v>3.4350639762993271</v>
      </c>
      <c r="S170" s="7">
        <f>VLOOKUP($D170,'chemical demand hist forec prov'!$C$1:$AK$33,33,0)</f>
        <v>3.5203478992626818</v>
      </c>
      <c r="T170" s="7">
        <f>VLOOKUP($D170,'chemical demand hist forec prov'!$C$1:$AK$33,34,0)</f>
        <v>3.6077492056477722</v>
      </c>
      <c r="U170" s="7">
        <f>VLOOKUP($D170,'chemical demand hist forec prov'!$C$1:$AK$33,35,0)</f>
        <v>3.6973204647126594</v>
      </c>
    </row>
    <row r="171" spans="1:21" x14ac:dyDescent="0.25">
      <c r="A171" t="s">
        <v>573</v>
      </c>
      <c r="B171" t="s">
        <v>574</v>
      </c>
      <c r="C171" t="s">
        <v>575</v>
      </c>
      <c r="D171" t="s">
        <v>46</v>
      </c>
      <c r="E171" s="5">
        <v>0</v>
      </c>
      <c r="F171" s="7">
        <f>VLOOKUP($D171,'chemical demand hist forec prov'!$C$1:$AK$33,20,0)</f>
        <v>24.512788978087798</v>
      </c>
      <c r="G171" s="7">
        <f>VLOOKUP($D171,'chemical demand hist forec prov'!$C$1:$AK$33,21,0)</f>
        <v>24.538395328106184</v>
      </c>
      <c r="H171" s="7">
        <f>VLOOKUP($D171,'chemical demand hist forec prov'!$C$1:$AK$33,22,0)</f>
        <v>23.929802637969654</v>
      </c>
      <c r="I171" s="7">
        <f>VLOOKUP($D171,'chemical demand hist forec prov'!$C$1:$AK$33,23,0)</f>
        <v>25.983827887412147</v>
      </c>
      <c r="J171" s="7">
        <f>VLOOKUP($D171,'chemical demand hist forec prov'!$C$1:$AK$33,24,0)</f>
        <v>28.895660744111513</v>
      </c>
      <c r="K171" s="7">
        <f>VLOOKUP($D171,'chemical demand hist forec prov'!$C$1:$AK$33,25,0)</f>
        <v>29.613066685275641</v>
      </c>
      <c r="L171" s="7">
        <f>VLOOKUP($D171,'chemical demand hist forec prov'!$C$1:$AK$33,26,0)</f>
        <v>30.348283995730664</v>
      </c>
      <c r="M171" s="7">
        <f>VLOOKUP($D171,'chemical demand hist forec prov'!$C$1:$AK$33,27,0)</f>
        <v>31.101754886584423</v>
      </c>
      <c r="N171" s="7">
        <f>VLOOKUP($D171,'chemical demand hist forec prov'!$C$1:$AK$33,28,0)</f>
        <v>31.873932547924568</v>
      </c>
      <c r="O171" s="7">
        <f>VLOOKUP($D171,'chemical demand hist forec prov'!$C$1:$AK$33,29,0)</f>
        <v>32.665281421398788</v>
      </c>
      <c r="P171" s="7">
        <f>VLOOKUP($D171,'chemical demand hist forec prov'!$C$1:$AK$33,30,0)</f>
        <v>33.476277479562484</v>
      </c>
      <c r="Q171" s="7">
        <f>VLOOKUP($D171,'chemical demand hist forec prov'!$C$1:$AK$33,31,0)</f>
        <v>34.307408512161949</v>
      </c>
      <c r="R171" s="7">
        <f>VLOOKUP($D171,'chemical demand hist forec prov'!$C$1:$AK$33,32,0)</f>
        <v>35.159174419525236</v>
      </c>
      <c r="S171" s="7">
        <f>VLOOKUP($D171,'chemical demand hist forec prov'!$C$1:$AK$33,33,0)</f>
        <v>36.032087513237194</v>
      </c>
      <c r="T171" s="7">
        <f>VLOOKUP($D171,'chemical demand hist forec prov'!$C$1:$AK$33,34,0)</f>
        <v>36.926672824279443</v>
      </c>
      <c r="U171" s="7">
        <f>VLOOKUP($D171,'chemical demand hist forec prov'!$C$1:$AK$33,35,0)</f>
        <v>37.84346841882077</v>
      </c>
    </row>
    <row r="172" spans="1:21" x14ac:dyDescent="0.25">
      <c r="A172" t="s">
        <v>576</v>
      </c>
      <c r="B172" t="s">
        <v>577</v>
      </c>
      <c r="C172" t="s">
        <v>578</v>
      </c>
      <c r="D172" t="s">
        <v>60</v>
      </c>
      <c r="E172" s="5">
        <v>0.11251502197021276</v>
      </c>
      <c r="F172" s="7">
        <f>VLOOKUP($D172,'chemical demand hist forec prov'!$C$1:$AK$33,20,0)</f>
        <v>7.7640778427941148</v>
      </c>
      <c r="G172" s="7">
        <f>VLOOKUP($D172,'chemical demand hist forec prov'!$C$1:$AK$33,21,0)</f>
        <v>5.5802120831571074</v>
      </c>
      <c r="H172" s="7">
        <f>VLOOKUP($D172,'chemical demand hist forec prov'!$C$1:$AK$33,22,0)</f>
        <v>5.5079951272782797</v>
      </c>
      <c r="I172" s="7">
        <f>VLOOKUP($D172,'chemical demand hist forec prov'!$C$1:$AK$33,23,0)</f>
        <v>9.330419530671648</v>
      </c>
      <c r="J172" s="7">
        <f>VLOOKUP($D172,'chemical demand hist forec prov'!$C$1:$AK$33,24,0)</f>
        <v>10.376016902772507</v>
      </c>
      <c r="K172" s="7">
        <f>VLOOKUP($D172,'chemical demand hist forec prov'!$C$1:$AK$33,25,0)</f>
        <v>10.633627076064199</v>
      </c>
      <c r="L172" s="7">
        <f>VLOOKUP($D172,'chemical demand hist forec prov'!$C$1:$AK$33,26,0)</f>
        <v>10.897633056340901</v>
      </c>
      <c r="M172" s="7">
        <f>VLOOKUP($D172,'chemical demand hist forec prov'!$C$1:$AK$33,27,0)</f>
        <v>11.168193635262385</v>
      </c>
      <c r="N172" s="7">
        <f>VLOOKUP($D172,'chemical demand hist forec prov'!$C$1:$AK$33,28,0)</f>
        <v>11.445471546882436</v>
      </c>
      <c r="O172" s="7">
        <f>VLOOKUP($D172,'chemical demand hist forec prov'!$C$1:$AK$33,29,0)</f>
        <v>11.729633565528498</v>
      </c>
      <c r="P172" s="7">
        <f>VLOOKUP($D172,'chemical demand hist forec prov'!$C$1:$AK$33,30,0)</f>
        <v>12.020850606111424</v>
      </c>
      <c r="Q172" s="7">
        <f>VLOOKUP($D172,'chemical demand hist forec prov'!$C$1:$AK$33,31,0)</f>
        <v>12.31929782692565</v>
      </c>
      <c r="R172" s="7">
        <f>VLOOKUP($D172,'chemical demand hist forec prov'!$C$1:$AK$33,32,0)</f>
        <v>12.625154735001646</v>
      </c>
      <c r="S172" s="7">
        <f>VLOOKUP($D172,'chemical demand hist forec prov'!$C$1:$AK$33,33,0)</f>
        <v>12.938605294073996</v>
      </c>
      <c r="T172" s="7">
        <f>VLOOKUP($D172,'chemical demand hist forec prov'!$C$1:$AK$33,34,0)</f>
        <v>13.259838035230052</v>
      </c>
      <c r="U172" s="7">
        <f>VLOOKUP($D172,'chemical demand hist forec prov'!$C$1:$AK$33,35,0)</f>
        <v>13.589046170305721</v>
      </c>
    </row>
    <row r="173" spans="1:21" x14ac:dyDescent="0.25">
      <c r="A173" t="s">
        <v>579</v>
      </c>
      <c r="B173" t="s">
        <v>580</v>
      </c>
      <c r="C173" t="s">
        <v>581</v>
      </c>
      <c r="D173" t="s">
        <v>56</v>
      </c>
      <c r="E173" s="5">
        <v>0</v>
      </c>
      <c r="F173" s="7">
        <f>VLOOKUP($D173,'chemical demand hist forec prov'!$C$1:$AK$33,20,0)</f>
        <v>6.3100936360947486</v>
      </c>
      <c r="G173" s="7">
        <f>VLOOKUP($D173,'chemical demand hist forec prov'!$C$1:$AK$33,21,0)</f>
        <v>6.7084747112600436</v>
      </c>
      <c r="H173" s="7">
        <f>VLOOKUP($D173,'chemical demand hist forec prov'!$C$1:$AK$33,22,0)</f>
        <v>6.4228195818908462</v>
      </c>
      <c r="I173" s="7">
        <f>VLOOKUP($D173,'chemical demand hist forec prov'!$C$1:$AK$33,23,0)</f>
        <v>5.8937022466096547</v>
      </c>
      <c r="J173" s="7">
        <f>VLOOKUP($D173,'chemical demand hist forec prov'!$C$1:$AK$33,24,0)</f>
        <v>6.5541698237365305</v>
      </c>
      <c r="K173" s="7">
        <f>VLOOKUP($D173,'chemical demand hist forec prov'!$C$1:$AK$33,25,0)</f>
        <v>6.7168932309839464</v>
      </c>
      <c r="L173" s="7">
        <f>VLOOKUP($D173,'chemical demand hist forec prov'!$C$1:$AK$33,26,0)</f>
        <v>6.8836566475656218</v>
      </c>
      <c r="M173" s="7">
        <f>VLOOKUP($D173,'chemical demand hist forec prov'!$C$1:$AK$33,27,0)</f>
        <v>7.0545603766628675</v>
      </c>
      <c r="N173" s="7">
        <f>VLOOKUP($D173,'chemical demand hist forec prov'!$C$1:$AK$33,28,0)</f>
        <v>7.2297072117304957</v>
      </c>
      <c r="O173" s="7">
        <f>VLOOKUP($D173,'chemical demand hist forec prov'!$C$1:$AK$33,29,0)</f>
        <v>7.4092024983239888</v>
      </c>
      <c r="P173" s="7">
        <f>VLOOKUP($D173,'chemical demand hist forec prov'!$C$1:$AK$33,30,0)</f>
        <v>7.5931541974616854</v>
      </c>
      <c r="Q173" s="7">
        <f>VLOOKUP($D173,'chemical demand hist forec prov'!$C$1:$AK$33,31,0)</f>
        <v>7.7816729505600897</v>
      </c>
      <c r="R173" s="7">
        <f>VLOOKUP($D173,'chemical demand hist forec prov'!$C$1:$AK$33,32,0)</f>
        <v>7.9748721459813492</v>
      </c>
      <c r="S173" s="7">
        <f>VLOOKUP($D173,'chemical demand hist forec prov'!$C$1:$AK$33,33,0)</f>
        <v>8.172867987232955</v>
      </c>
      <c r="T173" s="7">
        <f>VLOOKUP($D173,'chemical demand hist forec prov'!$C$1:$AK$33,34,0)</f>
        <v>8.375779562860652</v>
      </c>
      <c r="U173" s="7">
        <f>VLOOKUP($D173,'chemical demand hist forec prov'!$C$1:$AK$33,35,0)</f>
        <v>8.5837289180766216</v>
      </c>
    </row>
    <row r="174" spans="1:21" x14ac:dyDescent="0.25">
      <c r="A174" t="s">
        <v>582</v>
      </c>
      <c r="B174" t="s">
        <v>583</v>
      </c>
      <c r="C174" t="s">
        <v>584</v>
      </c>
      <c r="D174" t="s">
        <v>48</v>
      </c>
      <c r="E174" s="5">
        <v>0</v>
      </c>
      <c r="F174" s="7">
        <f>VLOOKUP($D174,'chemical demand hist forec prov'!$C$1:$AK$33,20,0)</f>
        <v>16.0634592588302</v>
      </c>
      <c r="G174" s="7">
        <f>VLOOKUP($D174,'chemical demand hist forec prov'!$C$1:$AK$33,21,0)</f>
        <v>15.717193538731816</v>
      </c>
      <c r="H174" s="7">
        <f>VLOOKUP($D174,'chemical demand hist forec prov'!$C$1:$AK$33,22,0)</f>
        <v>16.19464857817432</v>
      </c>
      <c r="I174" s="7">
        <f>VLOOKUP($D174,'chemical demand hist forec prov'!$C$1:$AK$33,23,0)</f>
        <v>13.829023773624959</v>
      </c>
      <c r="J174" s="7">
        <f>VLOOKUP($D174,'chemical demand hist forec prov'!$C$1:$AK$33,24,0)</f>
        <v>15.378749471262662</v>
      </c>
      <c r="K174" s="7">
        <f>VLOOKUP($D174,'chemical demand hist forec prov'!$C$1:$AK$33,25,0)</f>
        <v>15.760564801116532</v>
      </c>
      <c r="L174" s="7">
        <f>VLOOKUP($D174,'chemical demand hist forec prov'!$C$1:$AK$33,26,0)</f>
        <v>16.151859636855061</v>
      </c>
      <c r="M174" s="7">
        <f>VLOOKUP($D174,'chemical demand hist forec prov'!$C$1:$AK$33,27,0)</f>
        <v>16.552869330557613</v>
      </c>
      <c r="N174" s="7">
        <f>VLOOKUP($D174,'chemical demand hist forec prov'!$C$1:$AK$33,28,0)</f>
        <v>16.963835077498548</v>
      </c>
      <c r="O174" s="7">
        <f>VLOOKUP($D174,'chemical demand hist forec prov'!$C$1:$AK$33,29,0)</f>
        <v>17.385004061218915</v>
      </c>
      <c r="P174" s="7">
        <f>VLOOKUP($D174,'chemical demand hist forec prov'!$C$1:$AK$33,30,0)</f>
        <v>17.816629602199932</v>
      </c>
      <c r="Q174" s="7">
        <f>VLOOKUP($D174,'chemical demand hist forec prov'!$C$1:$AK$33,31,0)</f>
        <v>18.258971310227626</v>
      </c>
      <c r="R174" s="7">
        <f>VLOOKUP($D174,'chemical demand hist forec prov'!$C$1:$AK$33,32,0)</f>
        <v>18.712295240540314</v>
      </c>
      <c r="S174" s="7">
        <f>VLOOKUP($D174,'chemical demand hist forec prov'!$C$1:$AK$33,33,0)</f>
        <v>19.176874053852856</v>
      </c>
      <c r="T174" s="7">
        <f>VLOOKUP($D174,'chemical demand hist forec prov'!$C$1:$AK$33,34,0)</f>
        <v>19.652987180353826</v>
      </c>
      <c r="U174" s="7">
        <f>VLOOKUP($D174,'chemical demand hist forec prov'!$C$1:$AK$33,35,0)</f>
        <v>20.140920987774429</v>
      </c>
    </row>
    <row r="175" spans="1:21" x14ac:dyDescent="0.25">
      <c r="A175" t="s">
        <v>585</v>
      </c>
      <c r="B175" t="s">
        <v>586</v>
      </c>
      <c r="C175" t="s">
        <v>587</v>
      </c>
      <c r="D175" t="s">
        <v>37</v>
      </c>
      <c r="E175" s="5">
        <v>9.8125537635619292E-2</v>
      </c>
      <c r="F175" s="7">
        <f>VLOOKUP($D175,'chemical demand hist forec prov'!$C$1:$AK$33,20,0)</f>
        <v>8.0212451174484247</v>
      </c>
      <c r="G175" s="7">
        <f>VLOOKUP($D175,'chemical demand hist forec prov'!$C$1:$AK$33,21,0)</f>
        <v>7.556515248723036</v>
      </c>
      <c r="H175" s="7">
        <f>VLOOKUP($D175,'chemical demand hist forec prov'!$C$1:$AK$33,22,0)</f>
        <v>7.3697255516240689</v>
      </c>
      <c r="I175" s="7">
        <f>VLOOKUP($D175,'chemical demand hist forec prov'!$C$1:$AK$33,23,0)</f>
        <v>8.2670017400279665</v>
      </c>
      <c r="J175" s="7">
        <f>VLOOKUP($D175,'chemical demand hist forec prov'!$C$1:$AK$33,24,0)</f>
        <v>9.1934290315459322</v>
      </c>
      <c r="K175" s="7">
        <f>VLOOKUP($D175,'chemical demand hist forec prov'!$C$1:$AK$33,25,0)</f>
        <v>9.4216785484996475</v>
      </c>
      <c r="L175" s="7">
        <f>VLOOKUP($D175,'chemical demand hist forec prov'!$C$1:$AK$33,26,0)</f>
        <v>9.6555949218364212</v>
      </c>
      <c r="M175" s="7">
        <f>VLOOKUP($D175,'chemical demand hist forec prov'!$C$1:$AK$33,27,0)</f>
        <v>9.8953188452220893</v>
      </c>
      <c r="N175" s="7">
        <f>VLOOKUP($D175,'chemical demand hist forec prov'!$C$1:$AK$33,28,0)</f>
        <v>10.140994505389244</v>
      </c>
      <c r="O175" s="7">
        <f>VLOOKUP($D175,'chemical demand hist forec prov'!$C$1:$AK$33,29,0)</f>
        <v>10.392769668861208</v>
      </c>
      <c r="P175" s="7">
        <f>VLOOKUP($D175,'chemical demand hist forec prov'!$C$1:$AK$33,30,0)</f>
        <v>10.650795770829157</v>
      </c>
      <c r="Q175" s="7">
        <f>VLOOKUP($D175,'chemical demand hist forec prov'!$C$1:$AK$33,31,0)</f>
        <v>10.915228006235846</v>
      </c>
      <c r="R175" s="7">
        <f>VLOOKUP($D175,'chemical demand hist forec prov'!$C$1:$AK$33,32,0)</f>
        <v>11.186225423120682</v>
      </c>
      <c r="S175" s="7">
        <f>VLOOKUP($D175,'chemical demand hist forec prov'!$C$1:$AK$33,33,0)</f>
        <v>11.463951018282351</v>
      </c>
      <c r="T175" s="7">
        <f>VLOOKUP($D175,'chemical demand hist forec prov'!$C$1:$AK$33,34,0)</f>
        <v>11.74857183531649</v>
      </c>
      <c r="U175" s="7">
        <f>VLOOKUP($D175,'chemical demand hist forec prov'!$C$1:$AK$33,35,0)</f>
        <v>12.040259065087394</v>
      </c>
    </row>
    <row r="176" spans="1:21" x14ac:dyDescent="0.25">
      <c r="A176" t="s">
        <v>588</v>
      </c>
      <c r="B176" t="s">
        <v>589</v>
      </c>
      <c r="C176" t="s">
        <v>590</v>
      </c>
      <c r="D176" t="s">
        <v>42</v>
      </c>
      <c r="E176" s="5">
        <v>0.24654954198214427</v>
      </c>
      <c r="F176" s="7">
        <f>VLOOKUP($D176,'chemical demand hist forec prov'!$C$1:$AK$33,20,0)</f>
        <v>2.477114317862513</v>
      </c>
      <c r="G176" s="7">
        <f>VLOOKUP($D176,'chemical demand hist forec prov'!$C$1:$AK$33,21,0)</f>
        <v>2.2538915899404626</v>
      </c>
      <c r="H176" s="7">
        <f>VLOOKUP($D176,'chemical demand hist forec prov'!$C$1:$AK$33,22,0)</f>
        <v>2.716903311780877</v>
      </c>
      <c r="I176" s="7">
        <f>VLOOKUP($D176,'chemical demand hist forec prov'!$C$1:$AK$33,23,0)</f>
        <v>2.5386293226738559</v>
      </c>
      <c r="J176" s="7">
        <f>VLOOKUP($D176,'chemical demand hist forec prov'!$C$1:$AK$33,24,0)</f>
        <v>2.8231164392285057</v>
      </c>
      <c r="K176" s="7">
        <f>VLOOKUP($D176,'chemical demand hist forec prov'!$C$1:$AK$33,25,0)</f>
        <v>2.8932072575017442</v>
      </c>
      <c r="L176" s="7">
        <f>VLOOKUP($D176,'chemical demand hist forec prov'!$C$1:$AK$33,26,0)</f>
        <v>2.9650382529557562</v>
      </c>
      <c r="M176" s="7">
        <f>VLOOKUP($D176,'chemical demand hist forec prov'!$C$1:$AK$33,27,0)</f>
        <v>3.0386526297746994</v>
      </c>
      <c r="N176" s="7">
        <f>VLOOKUP($D176,'chemical demand hist forec prov'!$C$1:$AK$33,28,0)</f>
        <v>3.114094664793007</v>
      </c>
      <c r="O176" s="7">
        <f>VLOOKUP($D176,'chemical demand hist forec prov'!$C$1:$AK$33,29,0)</f>
        <v>3.1914097341265677</v>
      </c>
      <c r="P176" s="7">
        <f>VLOOKUP($D176,'chemical demand hist forec prov'!$C$1:$AK$33,30,0)</f>
        <v>3.2706443404650996</v>
      </c>
      <c r="Q176" s="7">
        <f>VLOOKUP($D176,'chemical demand hist forec prov'!$C$1:$AK$33,31,0)</f>
        <v>3.3518461410421176</v>
      </c>
      <c r="R176" s="7">
        <f>VLOOKUP($D176,'chemical demand hist forec prov'!$C$1:$AK$33,32,0)</f>
        <v>3.4350639762993271</v>
      </c>
      <c r="S176" s="7">
        <f>VLOOKUP($D176,'chemical demand hist forec prov'!$C$1:$AK$33,33,0)</f>
        <v>3.5203478992626818</v>
      </c>
      <c r="T176" s="7">
        <f>VLOOKUP($D176,'chemical demand hist forec prov'!$C$1:$AK$33,34,0)</f>
        <v>3.6077492056477722</v>
      </c>
      <c r="U176" s="7">
        <f>VLOOKUP($D176,'chemical demand hist forec prov'!$C$1:$AK$33,35,0)</f>
        <v>3.6973204647126594</v>
      </c>
    </row>
    <row r="177" spans="1:21" x14ac:dyDescent="0.25">
      <c r="A177" t="s">
        <v>591</v>
      </c>
      <c r="B177" t="s">
        <v>592</v>
      </c>
      <c r="C177" t="s">
        <v>593</v>
      </c>
      <c r="D177" t="s">
        <v>56</v>
      </c>
      <c r="E177" s="5">
        <v>6.1190699748122163E-2</v>
      </c>
      <c r="F177" s="7">
        <f>VLOOKUP($D177,'chemical demand hist forec prov'!$C$1:$AK$33,20,0)</f>
        <v>6.3100936360947486</v>
      </c>
      <c r="G177" s="7">
        <f>VLOOKUP($D177,'chemical demand hist forec prov'!$C$1:$AK$33,21,0)</f>
        <v>6.7084747112600436</v>
      </c>
      <c r="H177" s="7">
        <f>VLOOKUP($D177,'chemical demand hist forec prov'!$C$1:$AK$33,22,0)</f>
        <v>6.4228195818908462</v>
      </c>
      <c r="I177" s="7">
        <f>VLOOKUP($D177,'chemical demand hist forec prov'!$C$1:$AK$33,23,0)</f>
        <v>5.8937022466096547</v>
      </c>
      <c r="J177" s="7">
        <f>VLOOKUP($D177,'chemical demand hist forec prov'!$C$1:$AK$33,24,0)</f>
        <v>6.5541698237365305</v>
      </c>
      <c r="K177" s="7">
        <f>VLOOKUP($D177,'chemical demand hist forec prov'!$C$1:$AK$33,25,0)</f>
        <v>6.7168932309839464</v>
      </c>
      <c r="L177" s="7">
        <f>VLOOKUP($D177,'chemical demand hist forec prov'!$C$1:$AK$33,26,0)</f>
        <v>6.8836566475656218</v>
      </c>
      <c r="M177" s="7">
        <f>VLOOKUP($D177,'chemical demand hist forec prov'!$C$1:$AK$33,27,0)</f>
        <v>7.0545603766628675</v>
      </c>
      <c r="N177" s="7">
        <f>VLOOKUP($D177,'chemical demand hist forec prov'!$C$1:$AK$33,28,0)</f>
        <v>7.2297072117304957</v>
      </c>
      <c r="O177" s="7">
        <f>VLOOKUP($D177,'chemical demand hist forec prov'!$C$1:$AK$33,29,0)</f>
        <v>7.4092024983239888</v>
      </c>
      <c r="P177" s="7">
        <f>VLOOKUP($D177,'chemical demand hist forec prov'!$C$1:$AK$33,30,0)</f>
        <v>7.5931541974616854</v>
      </c>
      <c r="Q177" s="7">
        <f>VLOOKUP($D177,'chemical demand hist forec prov'!$C$1:$AK$33,31,0)</f>
        <v>7.7816729505600897</v>
      </c>
      <c r="R177" s="7">
        <f>VLOOKUP($D177,'chemical demand hist forec prov'!$C$1:$AK$33,32,0)</f>
        <v>7.9748721459813492</v>
      </c>
      <c r="S177" s="7">
        <f>VLOOKUP($D177,'chemical demand hist forec prov'!$C$1:$AK$33,33,0)</f>
        <v>8.172867987232955</v>
      </c>
      <c r="T177" s="7">
        <f>VLOOKUP($D177,'chemical demand hist forec prov'!$C$1:$AK$33,34,0)</f>
        <v>8.375779562860652</v>
      </c>
      <c r="U177" s="7">
        <f>VLOOKUP($D177,'chemical demand hist forec prov'!$C$1:$AK$33,35,0)</f>
        <v>8.5837289180766216</v>
      </c>
    </row>
    <row r="178" spans="1:21" x14ac:dyDescent="0.25">
      <c r="A178" t="s">
        <v>594</v>
      </c>
      <c r="B178" t="s">
        <v>595</v>
      </c>
      <c r="C178" t="s">
        <v>596</v>
      </c>
      <c r="D178" t="s">
        <v>63</v>
      </c>
      <c r="E178" s="5">
        <v>0.37204823061632192</v>
      </c>
      <c r="F178" s="7">
        <f>VLOOKUP($D178,'chemical demand hist forec prov'!$C$1:$AK$33,20,0)</f>
        <v>0</v>
      </c>
      <c r="G178" s="7">
        <f>VLOOKUP($D178,'chemical demand hist forec prov'!$C$1:$AK$33,21,0)</f>
        <v>0</v>
      </c>
      <c r="H178" s="7">
        <f>VLOOKUP($D178,'chemical demand hist forec prov'!$C$1:$AK$33,22,0)</f>
        <v>0</v>
      </c>
      <c r="I178" s="7">
        <f>VLOOKUP($D178,'chemical demand hist forec prov'!$C$1:$AK$33,23,0)</f>
        <v>0</v>
      </c>
      <c r="J178" s="7">
        <f>VLOOKUP($D178,'chemical demand hist forec prov'!$C$1:$AK$33,24,0)</f>
        <v>0</v>
      </c>
      <c r="K178" s="7">
        <f>VLOOKUP($D178,'chemical demand hist forec prov'!$C$1:$AK$33,25,0)</f>
        <v>0</v>
      </c>
      <c r="L178" s="7">
        <f>VLOOKUP($D178,'chemical demand hist forec prov'!$C$1:$AK$33,26,0)</f>
        <v>0</v>
      </c>
      <c r="M178" s="7">
        <f>VLOOKUP($D178,'chemical demand hist forec prov'!$C$1:$AK$33,27,0)</f>
        <v>0</v>
      </c>
      <c r="N178" s="7">
        <f>VLOOKUP($D178,'chemical demand hist forec prov'!$C$1:$AK$33,28,0)</f>
        <v>0</v>
      </c>
      <c r="O178" s="7">
        <f>VLOOKUP($D178,'chemical demand hist forec prov'!$C$1:$AK$33,29,0)</f>
        <v>0</v>
      </c>
      <c r="P178" s="7">
        <f>VLOOKUP($D178,'chemical demand hist forec prov'!$C$1:$AK$33,30,0)</f>
        <v>0</v>
      </c>
      <c r="Q178" s="7">
        <f>VLOOKUP($D178,'chemical demand hist forec prov'!$C$1:$AK$33,31,0)</f>
        <v>0</v>
      </c>
      <c r="R178" s="7">
        <f>VLOOKUP($D178,'chemical demand hist forec prov'!$C$1:$AK$33,32,0)</f>
        <v>0</v>
      </c>
      <c r="S178" s="7">
        <f>VLOOKUP($D178,'chemical demand hist forec prov'!$C$1:$AK$33,33,0)</f>
        <v>0</v>
      </c>
      <c r="T178" s="7">
        <f>VLOOKUP($D178,'chemical demand hist forec prov'!$C$1:$AK$33,34,0)</f>
        <v>0</v>
      </c>
      <c r="U178" s="7">
        <f>VLOOKUP($D178,'chemical demand hist forec prov'!$C$1:$AK$33,35,0)</f>
        <v>0</v>
      </c>
    </row>
    <row r="179" spans="1:21" x14ac:dyDescent="0.25">
      <c r="A179" t="s">
        <v>597</v>
      </c>
      <c r="B179" t="s">
        <v>598</v>
      </c>
      <c r="C179" t="s">
        <v>599</v>
      </c>
      <c r="D179" t="s">
        <v>47</v>
      </c>
      <c r="E179" s="5">
        <v>1.8417104031518212E-2</v>
      </c>
      <c r="F179" s="7">
        <f>VLOOKUP($D179,'chemical demand hist forec prov'!$C$1:$AK$33,20,0)</f>
        <v>18.737603273274019</v>
      </c>
      <c r="G179" s="7">
        <f>VLOOKUP($D179,'chemical demand hist forec prov'!$C$1:$AK$33,21,0)</f>
        <v>22.747502267625332</v>
      </c>
      <c r="H179" s="7">
        <f>VLOOKUP($D179,'chemical demand hist forec prov'!$C$1:$AK$33,22,0)</f>
        <v>26.953485438091832</v>
      </c>
      <c r="I179" s="7">
        <f>VLOOKUP($D179,'chemical demand hist forec prov'!$C$1:$AK$33,23,0)</f>
        <v>27.940741144186866</v>
      </c>
      <c r="J179" s="7">
        <f>VLOOKUP($D179,'chemical demand hist forec prov'!$C$1:$AK$33,24,0)</f>
        <v>31.071872109828359</v>
      </c>
      <c r="K179" s="7">
        <f>VLOOKUP($D179,'chemical demand hist forec prov'!$C$1:$AK$33,25,0)</f>
        <v>31.84330785764131</v>
      </c>
      <c r="L179" s="7">
        <f>VLOOKUP($D179,'chemical demand hist forec prov'!$C$1:$AK$33,26,0)</f>
        <v>32.633896397757866</v>
      </c>
      <c r="M179" s="7">
        <f>VLOOKUP($D179,'chemical demand hist forec prov'!$C$1:$AK$33,27,0)</f>
        <v>33.444113245415771</v>
      </c>
      <c r="N179" s="7">
        <f>VLOOKUP($D179,'chemical demand hist forec prov'!$C$1:$AK$33,28,0)</f>
        <v>34.274445721689624</v>
      </c>
      <c r="O179" s="7">
        <f>VLOOKUP($D179,'chemical demand hist forec prov'!$C$1:$AK$33,29,0)</f>
        <v>35.12539324659987</v>
      </c>
      <c r="P179" s="7">
        <f>VLOOKUP($D179,'chemical demand hist forec prov'!$C$1:$AK$33,30,0)</f>
        <v>35.9974676394989</v>
      </c>
      <c r="Q179" s="7">
        <f>VLOOKUP($D179,'chemical demand hist forec prov'!$C$1:$AK$33,31,0)</f>
        <v>36.891193426915024</v>
      </c>
      <c r="R179" s="7">
        <f>VLOOKUP($D179,'chemical demand hist forec prov'!$C$1:$AK$33,32,0)</f>
        <v>37.807108158039398</v>
      </c>
      <c r="S179" s="7">
        <f>VLOOKUP($D179,'chemical demand hist forec prov'!$C$1:$AK$33,33,0)</f>
        <v>38.745762728045719</v>
      </c>
      <c r="T179" s="7">
        <f>VLOOKUP($D179,'chemical demand hist forec prov'!$C$1:$AK$33,34,0)</f>
        <v>39.707721709437074</v>
      </c>
      <c r="U179" s="7">
        <f>VLOOKUP($D179,'chemical demand hist forec prov'!$C$1:$AK$33,35,0)</f>
        <v>40.693563691619374</v>
      </c>
    </row>
    <row r="180" spans="1:21" x14ac:dyDescent="0.25">
      <c r="A180" t="s">
        <v>600</v>
      </c>
      <c r="B180" t="s">
        <v>601</v>
      </c>
      <c r="C180" t="s">
        <v>602</v>
      </c>
      <c r="D180" t="s">
        <v>51</v>
      </c>
      <c r="E180" s="5">
        <v>3.9539591824972138E-2</v>
      </c>
      <c r="F180" s="7">
        <f>VLOOKUP($D180,'chemical demand hist forec prov'!$C$1:$AK$33,20,0)</f>
        <v>3.3649348783613915</v>
      </c>
      <c r="G180" s="7">
        <f>VLOOKUP($D180,'chemical demand hist forec prov'!$C$1:$AK$33,21,0)</f>
        <v>1.9921051631584086</v>
      </c>
      <c r="H180" s="7">
        <f>VLOOKUP($D180,'chemical demand hist forec prov'!$C$1:$AK$33,22,0)</f>
        <v>2.556495736177578</v>
      </c>
      <c r="I180" s="7">
        <f>VLOOKUP($D180,'chemical demand hist forec prov'!$C$1:$AK$33,23,0)</f>
        <v>1.9788551785586355</v>
      </c>
      <c r="J180" s="7">
        <f>VLOOKUP($D180,'chemical demand hist forec prov'!$C$1:$AK$33,24,0)</f>
        <v>2.2006121711212354</v>
      </c>
      <c r="K180" s="7">
        <f>VLOOKUP($D180,'chemical demand hist forec prov'!$C$1:$AK$33,25,0)</f>
        <v>2.2552477878576407</v>
      </c>
      <c r="L180" s="7">
        <f>VLOOKUP($D180,'chemical demand hist forec prov'!$C$1:$AK$33,26,0)</f>
        <v>2.3112398683341544</v>
      </c>
      <c r="M180" s="7">
        <f>VLOOKUP($D180,'chemical demand hist forec prov'!$C$1:$AK$33,27,0)</f>
        <v>2.3686220901037753</v>
      </c>
      <c r="N180" s="7">
        <f>VLOOKUP($D180,'chemical demand hist forec prov'!$C$1:$AK$33,28,0)</f>
        <v>2.4274289668476938</v>
      </c>
      <c r="O180" s="7">
        <f>VLOOKUP($D180,'chemical demand hist forec prov'!$C$1:$AK$33,29,0)</f>
        <v>2.487695869134237</v>
      </c>
      <c r="P180" s="7">
        <f>VLOOKUP($D180,'chemical demand hist forec prov'!$C$1:$AK$33,30,0)</f>
        <v>2.5494590456931969</v>
      </c>
      <c r="Q180" s="7">
        <f>VLOOKUP($D180,'chemical demand hist forec prov'!$C$1:$AK$33,31,0)</f>
        <v>2.6127556452183582</v>
      </c>
      <c r="R180" s="7">
        <f>VLOOKUP($D180,'chemical demand hist forec prov'!$C$1:$AK$33,32,0)</f>
        <v>2.6776237387113144</v>
      </c>
      <c r="S180" s="7">
        <f>VLOOKUP($D180,'chemical demand hist forec prov'!$C$1:$AK$33,33,0)</f>
        <v>2.7441023423800357</v>
      </c>
      <c r="T180" s="7">
        <f>VLOOKUP($D180,'chemical demand hist forec prov'!$C$1:$AK$33,34,0)</f>
        <v>2.8122314411059408</v>
      </c>
      <c r="U180" s="7">
        <f>VLOOKUP($D180,'chemical demand hist forec prov'!$C$1:$AK$33,35,0)</f>
        <v>2.8820520124936055</v>
      </c>
    </row>
    <row r="181" spans="1:21" x14ac:dyDescent="0.25">
      <c r="A181" t="s">
        <v>603</v>
      </c>
      <c r="B181" t="s">
        <v>604</v>
      </c>
      <c r="C181" t="s">
        <v>605</v>
      </c>
      <c r="D181" t="s">
        <v>43</v>
      </c>
      <c r="E181" s="5">
        <v>0.17161318656947258</v>
      </c>
      <c r="F181" s="7">
        <f>VLOOKUP($D181,'chemical demand hist forec prov'!$C$1:$AK$33,20,0)</f>
        <v>10.191341273569792</v>
      </c>
      <c r="G181" s="7">
        <f>VLOOKUP($D181,'chemical demand hist forec prov'!$C$1:$AK$33,21,0)</f>
        <v>11.077200312327161</v>
      </c>
      <c r="H181" s="7">
        <f>VLOOKUP($D181,'chemical demand hist forec prov'!$C$1:$AK$33,22,0)</f>
        <v>13.047652454307096</v>
      </c>
      <c r="I181" s="7">
        <f>VLOOKUP($D181,'chemical demand hist forec prov'!$C$1:$AK$33,23,0)</f>
        <v>9.7661963028452128</v>
      </c>
      <c r="J181" s="7">
        <f>VLOOKUP($D181,'chemical demand hist forec prov'!$C$1:$AK$33,24,0)</f>
        <v>10.860628247315454</v>
      </c>
      <c r="K181" s="7">
        <f>VLOOKUP($D181,'chemical demand hist forec prov'!$C$1:$AK$33,25,0)</f>
        <v>11.130270090718772</v>
      </c>
      <c r="L181" s="7">
        <f>VLOOKUP($D181,'chemical demand hist forec prov'!$C$1:$AK$33,26,0)</f>
        <v>11.406606456948786</v>
      </c>
      <c r="M181" s="7">
        <f>VLOOKUP($D181,'chemical demand hist forec prov'!$C$1:$AK$33,27,0)</f>
        <v>11.689803554021704</v>
      </c>
      <c r="N181" s="7">
        <f>VLOOKUP($D181,'chemical demand hist forec prov'!$C$1:$AK$33,28,0)</f>
        <v>11.980031716477058</v>
      </c>
      <c r="O181" s="7">
        <f>VLOOKUP($D181,'chemical demand hist forec prov'!$C$1:$AK$33,29,0)</f>
        <v>12.27746550782882</v>
      </c>
      <c r="P181" s="7">
        <f>VLOOKUP($D181,'chemical demand hist forec prov'!$C$1:$AK$33,30,0)</f>
        <v>12.582283825560109</v>
      </c>
      <c r="Q181" s="7">
        <f>VLOOKUP($D181,'chemical demand hist forec prov'!$C$1:$AK$33,31,0)</f>
        <v>12.894670008724642</v>
      </c>
      <c r="R181" s="7">
        <f>VLOOKUP($D181,'chemical demand hist forec prov'!$C$1:$AK$33,32,0)</f>
        <v>13.214811948219664</v>
      </c>
      <c r="S181" s="7">
        <f>VLOOKUP($D181,'chemical demand hist forec prov'!$C$1:$AK$33,33,0)</f>
        <v>13.542902199796677</v>
      </c>
      <c r="T181" s="7">
        <f>VLOOKUP($D181,'chemical demand hist forec prov'!$C$1:$AK$33,34,0)</f>
        <v>13.879138099877933</v>
      </c>
      <c r="U181" s="7">
        <f>VLOOKUP($D181,'chemical demand hist forec prov'!$C$1:$AK$33,35,0)</f>
        <v>14.223721884248361</v>
      </c>
    </row>
    <row r="182" spans="1:21" x14ac:dyDescent="0.25">
      <c r="A182" t="s">
        <v>606</v>
      </c>
      <c r="B182" t="s">
        <v>607</v>
      </c>
      <c r="C182" t="s">
        <v>608</v>
      </c>
      <c r="D182" t="s">
        <v>63</v>
      </c>
      <c r="E182" s="5">
        <v>2.3841449365074967E-2</v>
      </c>
      <c r="F182" s="7">
        <f>VLOOKUP($D182,'chemical demand hist forec prov'!$C$1:$AK$33,20,0)</f>
        <v>0</v>
      </c>
      <c r="G182" s="7">
        <f>VLOOKUP($D182,'chemical demand hist forec prov'!$C$1:$AK$33,21,0)</f>
        <v>0</v>
      </c>
      <c r="H182" s="7">
        <f>VLOOKUP($D182,'chemical demand hist forec prov'!$C$1:$AK$33,22,0)</f>
        <v>0</v>
      </c>
      <c r="I182" s="7">
        <f>VLOOKUP($D182,'chemical demand hist forec prov'!$C$1:$AK$33,23,0)</f>
        <v>0</v>
      </c>
      <c r="J182" s="7">
        <f>VLOOKUP($D182,'chemical demand hist forec prov'!$C$1:$AK$33,24,0)</f>
        <v>0</v>
      </c>
      <c r="K182" s="7">
        <f>VLOOKUP($D182,'chemical demand hist forec prov'!$C$1:$AK$33,25,0)</f>
        <v>0</v>
      </c>
      <c r="L182" s="7">
        <f>VLOOKUP($D182,'chemical demand hist forec prov'!$C$1:$AK$33,26,0)</f>
        <v>0</v>
      </c>
      <c r="M182" s="7">
        <f>VLOOKUP($D182,'chemical demand hist forec prov'!$C$1:$AK$33,27,0)</f>
        <v>0</v>
      </c>
      <c r="N182" s="7">
        <f>VLOOKUP($D182,'chemical demand hist forec prov'!$C$1:$AK$33,28,0)</f>
        <v>0</v>
      </c>
      <c r="O182" s="7">
        <f>VLOOKUP($D182,'chemical demand hist forec prov'!$C$1:$AK$33,29,0)</f>
        <v>0</v>
      </c>
      <c r="P182" s="7">
        <f>VLOOKUP($D182,'chemical demand hist forec prov'!$C$1:$AK$33,30,0)</f>
        <v>0</v>
      </c>
      <c r="Q182" s="7">
        <f>VLOOKUP($D182,'chemical demand hist forec prov'!$C$1:$AK$33,31,0)</f>
        <v>0</v>
      </c>
      <c r="R182" s="7">
        <f>VLOOKUP($D182,'chemical demand hist forec prov'!$C$1:$AK$33,32,0)</f>
        <v>0</v>
      </c>
      <c r="S182" s="7">
        <f>VLOOKUP($D182,'chemical demand hist forec prov'!$C$1:$AK$33,33,0)</f>
        <v>0</v>
      </c>
      <c r="T182" s="7">
        <f>VLOOKUP($D182,'chemical demand hist forec prov'!$C$1:$AK$33,34,0)</f>
        <v>0</v>
      </c>
      <c r="U182" s="7">
        <f>VLOOKUP($D182,'chemical demand hist forec prov'!$C$1:$AK$33,35,0)</f>
        <v>0</v>
      </c>
    </row>
    <row r="183" spans="1:21" x14ac:dyDescent="0.25">
      <c r="A183" t="s">
        <v>609</v>
      </c>
      <c r="B183" t="s">
        <v>610</v>
      </c>
      <c r="C183" t="s">
        <v>611</v>
      </c>
      <c r="D183" t="s">
        <v>63</v>
      </c>
      <c r="E183" s="5">
        <v>4.1029207281553841E-2</v>
      </c>
      <c r="F183" s="7">
        <f>VLOOKUP($D183,'chemical demand hist forec prov'!$C$1:$AK$33,20,0)</f>
        <v>0</v>
      </c>
      <c r="G183" s="7">
        <f>VLOOKUP($D183,'chemical demand hist forec prov'!$C$1:$AK$33,21,0)</f>
        <v>0</v>
      </c>
      <c r="H183" s="7">
        <f>VLOOKUP($D183,'chemical demand hist forec prov'!$C$1:$AK$33,22,0)</f>
        <v>0</v>
      </c>
      <c r="I183" s="7">
        <f>VLOOKUP($D183,'chemical demand hist forec prov'!$C$1:$AK$33,23,0)</f>
        <v>0</v>
      </c>
      <c r="J183" s="7">
        <f>VLOOKUP($D183,'chemical demand hist forec prov'!$C$1:$AK$33,24,0)</f>
        <v>0</v>
      </c>
      <c r="K183" s="7">
        <f>VLOOKUP($D183,'chemical demand hist forec prov'!$C$1:$AK$33,25,0)</f>
        <v>0</v>
      </c>
      <c r="L183" s="7">
        <f>VLOOKUP($D183,'chemical demand hist forec prov'!$C$1:$AK$33,26,0)</f>
        <v>0</v>
      </c>
      <c r="M183" s="7">
        <f>VLOOKUP($D183,'chemical demand hist forec prov'!$C$1:$AK$33,27,0)</f>
        <v>0</v>
      </c>
      <c r="N183" s="7">
        <f>VLOOKUP($D183,'chemical demand hist forec prov'!$C$1:$AK$33,28,0)</f>
        <v>0</v>
      </c>
      <c r="O183" s="7">
        <f>VLOOKUP($D183,'chemical demand hist forec prov'!$C$1:$AK$33,29,0)</f>
        <v>0</v>
      </c>
      <c r="P183" s="7">
        <f>VLOOKUP($D183,'chemical demand hist forec prov'!$C$1:$AK$33,30,0)</f>
        <v>0</v>
      </c>
      <c r="Q183" s="7">
        <f>VLOOKUP($D183,'chemical demand hist forec prov'!$C$1:$AK$33,31,0)</f>
        <v>0</v>
      </c>
      <c r="R183" s="7">
        <f>VLOOKUP($D183,'chemical demand hist forec prov'!$C$1:$AK$33,32,0)</f>
        <v>0</v>
      </c>
      <c r="S183" s="7">
        <f>VLOOKUP($D183,'chemical demand hist forec prov'!$C$1:$AK$33,33,0)</f>
        <v>0</v>
      </c>
      <c r="T183" s="7">
        <f>VLOOKUP($D183,'chemical demand hist forec prov'!$C$1:$AK$33,34,0)</f>
        <v>0</v>
      </c>
      <c r="U183" s="7">
        <f>VLOOKUP($D183,'chemical demand hist forec prov'!$C$1:$AK$33,35,0)</f>
        <v>0</v>
      </c>
    </row>
    <row r="184" spans="1:21" x14ac:dyDescent="0.25">
      <c r="A184" t="s">
        <v>612</v>
      </c>
      <c r="B184" t="s">
        <v>613</v>
      </c>
      <c r="C184" t="s">
        <v>614</v>
      </c>
      <c r="D184" t="s">
        <v>37</v>
      </c>
      <c r="E184" s="5">
        <v>0</v>
      </c>
      <c r="F184" s="7">
        <f>VLOOKUP($D184,'chemical demand hist forec prov'!$C$1:$AK$33,20,0)</f>
        <v>8.0212451174484247</v>
      </c>
      <c r="G184" s="7">
        <f>VLOOKUP($D184,'chemical demand hist forec prov'!$C$1:$AK$33,21,0)</f>
        <v>7.556515248723036</v>
      </c>
      <c r="H184" s="7">
        <f>VLOOKUP($D184,'chemical demand hist forec prov'!$C$1:$AK$33,22,0)</f>
        <v>7.3697255516240689</v>
      </c>
      <c r="I184" s="7">
        <f>VLOOKUP($D184,'chemical demand hist forec prov'!$C$1:$AK$33,23,0)</f>
        <v>8.2670017400279665</v>
      </c>
      <c r="J184" s="7">
        <f>VLOOKUP($D184,'chemical demand hist forec prov'!$C$1:$AK$33,24,0)</f>
        <v>9.1934290315459322</v>
      </c>
      <c r="K184" s="7">
        <f>VLOOKUP($D184,'chemical demand hist forec prov'!$C$1:$AK$33,25,0)</f>
        <v>9.4216785484996475</v>
      </c>
      <c r="L184" s="7">
        <f>VLOOKUP($D184,'chemical demand hist forec prov'!$C$1:$AK$33,26,0)</f>
        <v>9.6555949218364212</v>
      </c>
      <c r="M184" s="7">
        <f>VLOOKUP($D184,'chemical demand hist forec prov'!$C$1:$AK$33,27,0)</f>
        <v>9.8953188452220893</v>
      </c>
      <c r="N184" s="7">
        <f>VLOOKUP($D184,'chemical demand hist forec prov'!$C$1:$AK$33,28,0)</f>
        <v>10.140994505389244</v>
      </c>
      <c r="O184" s="7">
        <f>VLOOKUP($D184,'chemical demand hist forec prov'!$C$1:$AK$33,29,0)</f>
        <v>10.392769668861208</v>
      </c>
      <c r="P184" s="7">
        <f>VLOOKUP($D184,'chemical demand hist forec prov'!$C$1:$AK$33,30,0)</f>
        <v>10.650795770829157</v>
      </c>
      <c r="Q184" s="7">
        <f>VLOOKUP($D184,'chemical demand hist forec prov'!$C$1:$AK$33,31,0)</f>
        <v>10.915228006235846</v>
      </c>
      <c r="R184" s="7">
        <f>VLOOKUP($D184,'chemical demand hist forec prov'!$C$1:$AK$33,32,0)</f>
        <v>11.186225423120682</v>
      </c>
      <c r="S184" s="7">
        <f>VLOOKUP($D184,'chemical demand hist forec prov'!$C$1:$AK$33,33,0)</f>
        <v>11.463951018282351</v>
      </c>
      <c r="T184" s="7">
        <f>VLOOKUP($D184,'chemical demand hist forec prov'!$C$1:$AK$33,34,0)</f>
        <v>11.74857183531649</v>
      </c>
      <c r="U184" s="7">
        <f>VLOOKUP($D184,'chemical demand hist forec prov'!$C$1:$AK$33,35,0)</f>
        <v>12.040259065087394</v>
      </c>
    </row>
    <row r="185" spans="1:21" x14ac:dyDescent="0.25">
      <c r="A185" t="s">
        <v>615</v>
      </c>
      <c r="B185" t="s">
        <v>616</v>
      </c>
      <c r="C185" t="s">
        <v>617</v>
      </c>
      <c r="D185" t="s">
        <v>38</v>
      </c>
      <c r="E185" s="5">
        <v>0</v>
      </c>
      <c r="F185" s="7">
        <f>VLOOKUP($D185,'chemical demand hist forec prov'!$C$1:$AK$33,20,0)</f>
        <v>15.998178335264107</v>
      </c>
      <c r="G185" s="7">
        <f>VLOOKUP($D185,'chemical demand hist forec prov'!$C$1:$AK$33,21,0)</f>
        <v>18.794895936493479</v>
      </c>
      <c r="H185" s="7">
        <f>VLOOKUP($D185,'chemical demand hist forec prov'!$C$1:$AK$33,22,0)</f>
        <v>21.78585513529681</v>
      </c>
      <c r="I185" s="7">
        <f>VLOOKUP($D185,'chemical demand hist forec prov'!$C$1:$AK$33,23,0)</f>
        <v>22.073573314618223</v>
      </c>
      <c r="J185" s="7">
        <f>VLOOKUP($D185,'chemical demand hist forec prov'!$C$1:$AK$33,24,0)</f>
        <v>24.54721023681341</v>
      </c>
      <c r="K185" s="7">
        <f>VLOOKUP($D185,'chemical demand hist forec prov'!$C$1:$AK$33,25,0)</f>
        <v>25.15665518492672</v>
      </c>
      <c r="L185" s="7">
        <f>VLOOKUP($D185,'chemical demand hist forec prov'!$C$1:$AK$33,26,0)</f>
        <v>25.781231104795996</v>
      </c>
      <c r="M185" s="7">
        <f>VLOOKUP($D185,'chemical demand hist forec prov'!$C$1:$AK$33,27,0)</f>
        <v>26.421313660059084</v>
      </c>
      <c r="N185" s="7">
        <f>VLOOKUP($D185,'chemical demand hist forec prov'!$C$1:$AK$33,28,0)</f>
        <v>27.077287841128822</v>
      </c>
      <c r="O185" s="7">
        <f>VLOOKUP($D185,'chemical demand hist forec prov'!$C$1:$AK$33,29,0)</f>
        <v>27.749548196753182</v>
      </c>
      <c r="P185" s="7">
        <f>VLOOKUP($D185,'chemical demand hist forec prov'!$C$1:$AK$33,30,0)</f>
        <v>28.438499071324479</v>
      </c>
      <c r="Q185" s="7">
        <f>VLOOKUP($D185,'chemical demand hist forec prov'!$C$1:$AK$33,31,0)</f>
        <v>29.144554848080389</v>
      </c>
      <c r="R185" s="7">
        <f>VLOOKUP($D185,'chemical demand hist forec prov'!$C$1:$AK$33,32,0)</f>
        <v>29.868140198342974</v>
      </c>
      <c r="S185" s="7">
        <f>VLOOKUP($D185,'chemical demand hist forec prov'!$C$1:$AK$33,33,0)</f>
        <v>30.60969033694575</v>
      </c>
      <c r="T185" s="7">
        <f>VLOOKUP($D185,'chemical demand hist forec prov'!$C$1:$AK$33,34,0)</f>
        <v>31.369651284002284</v>
      </c>
      <c r="U185" s="7">
        <f>VLOOKUP($D185,'chemical demand hist forec prov'!$C$1:$AK$33,35,0)</f>
        <v>32.148480133173912</v>
      </c>
    </row>
    <row r="186" spans="1:21" x14ac:dyDescent="0.25">
      <c r="A186" t="s">
        <v>618</v>
      </c>
      <c r="B186" t="s">
        <v>619</v>
      </c>
      <c r="C186" t="s">
        <v>620</v>
      </c>
      <c r="D186" t="s">
        <v>40</v>
      </c>
      <c r="E186" s="5">
        <v>0</v>
      </c>
      <c r="F186" s="7">
        <f>VLOOKUP($D186,'chemical demand hist forec prov'!$C$1:$AK$33,20,0)</f>
        <v>1.6221320401271846</v>
      </c>
      <c r="G186" s="7">
        <f>VLOOKUP($D186,'chemical demand hist forec prov'!$C$1:$AK$33,21,0)</f>
        <v>0.93653172398086992</v>
      </c>
      <c r="H186" s="7">
        <f>VLOOKUP($D186,'chemical demand hist forec prov'!$C$1:$AK$33,22,0)</f>
        <v>1.8787737292536399</v>
      </c>
      <c r="I186" s="7">
        <f>VLOOKUP($D186,'chemical demand hist forec prov'!$C$1:$AK$33,23,0)</f>
        <v>1.9609954747810305</v>
      </c>
      <c r="J186" s="7">
        <f>VLOOKUP($D186,'chemical demand hist forec prov'!$C$1:$AK$33,24,0)</f>
        <v>2.1807510504432459</v>
      </c>
      <c r="K186" s="7">
        <f>VLOOKUP($D186,'chemical demand hist forec prov'!$C$1:$AK$33,25,0)</f>
        <v>2.2348935659455678</v>
      </c>
      <c r="L186" s="7">
        <f>VLOOKUP($D186,'chemical demand hist forec prov'!$C$1:$AK$33,26,0)</f>
        <v>2.2903803027354712</v>
      </c>
      <c r="M186" s="7">
        <f>VLOOKUP($D186,'chemical demand hist forec prov'!$C$1:$AK$33,27,0)</f>
        <v>2.3472446344169184</v>
      </c>
      <c r="N186" s="7">
        <f>VLOOKUP($D186,'chemical demand hist forec prov'!$C$1:$AK$33,28,0)</f>
        <v>2.405520763175784</v>
      </c>
      <c r="O186" s="7">
        <f>VLOOKUP($D186,'chemical demand hist forec prov'!$C$1:$AK$33,29,0)</f>
        <v>2.4652437403514367</v>
      </c>
      <c r="P186" s="7">
        <f>VLOOKUP($D186,'chemical demand hist forec prov'!$C$1:$AK$33,30,0)</f>
        <v>2.5264494875190713</v>
      </c>
      <c r="Q186" s="7">
        <f>VLOOKUP($D186,'chemical demand hist forec prov'!$C$1:$AK$33,31,0)</f>
        <v>2.589174818095449</v>
      </c>
      <c r="R186" s="7">
        <f>VLOOKUP($D186,'chemical demand hist forec prov'!$C$1:$AK$33,32,0)</f>
        <v>2.6534574594810683</v>
      </c>
      <c r="S186" s="7">
        <f>VLOOKUP($D186,'chemical demand hist forec prov'!$C$1:$AK$33,33,0)</f>
        <v>2.7193360757520577</v>
      </c>
      <c r="T186" s="7">
        <f>VLOOKUP($D186,'chemical demand hist forec prov'!$C$1:$AK$33,34,0)</f>
        <v>2.7868502909154551</v>
      </c>
      <c r="U186" s="7">
        <f>VLOOKUP($D186,'chemical demand hist forec prov'!$C$1:$AK$33,35,0)</f>
        <v>2.8560407127418594</v>
      </c>
    </row>
    <row r="187" spans="1:21" x14ac:dyDescent="0.25">
      <c r="A187" t="s">
        <v>621</v>
      </c>
      <c r="B187" t="s">
        <v>622</v>
      </c>
      <c r="C187" t="s">
        <v>623</v>
      </c>
      <c r="D187" t="s">
        <v>37</v>
      </c>
      <c r="E187" s="5">
        <v>4.2360620076834041E-2</v>
      </c>
      <c r="F187" s="7">
        <f>VLOOKUP($D187,'chemical demand hist forec prov'!$C$1:$AK$33,20,0)</f>
        <v>8.0212451174484247</v>
      </c>
      <c r="G187" s="7">
        <f>VLOOKUP($D187,'chemical demand hist forec prov'!$C$1:$AK$33,21,0)</f>
        <v>7.556515248723036</v>
      </c>
      <c r="H187" s="7">
        <f>VLOOKUP($D187,'chemical demand hist forec prov'!$C$1:$AK$33,22,0)</f>
        <v>7.3697255516240689</v>
      </c>
      <c r="I187" s="7">
        <f>VLOOKUP($D187,'chemical demand hist forec prov'!$C$1:$AK$33,23,0)</f>
        <v>8.2670017400279665</v>
      </c>
      <c r="J187" s="7">
        <f>VLOOKUP($D187,'chemical demand hist forec prov'!$C$1:$AK$33,24,0)</f>
        <v>9.1934290315459322</v>
      </c>
      <c r="K187" s="7">
        <f>VLOOKUP($D187,'chemical demand hist forec prov'!$C$1:$AK$33,25,0)</f>
        <v>9.4216785484996475</v>
      </c>
      <c r="L187" s="7">
        <f>VLOOKUP($D187,'chemical demand hist forec prov'!$C$1:$AK$33,26,0)</f>
        <v>9.6555949218364212</v>
      </c>
      <c r="M187" s="7">
        <f>VLOOKUP($D187,'chemical demand hist forec prov'!$C$1:$AK$33,27,0)</f>
        <v>9.8953188452220893</v>
      </c>
      <c r="N187" s="7">
        <f>VLOOKUP($D187,'chemical demand hist forec prov'!$C$1:$AK$33,28,0)</f>
        <v>10.140994505389244</v>
      </c>
      <c r="O187" s="7">
        <f>VLOOKUP($D187,'chemical demand hist forec prov'!$C$1:$AK$33,29,0)</f>
        <v>10.392769668861208</v>
      </c>
      <c r="P187" s="7">
        <f>VLOOKUP($D187,'chemical demand hist forec prov'!$C$1:$AK$33,30,0)</f>
        <v>10.650795770829157</v>
      </c>
      <c r="Q187" s="7">
        <f>VLOOKUP($D187,'chemical demand hist forec prov'!$C$1:$AK$33,31,0)</f>
        <v>10.915228006235846</v>
      </c>
      <c r="R187" s="7">
        <f>VLOOKUP($D187,'chemical demand hist forec prov'!$C$1:$AK$33,32,0)</f>
        <v>11.186225423120682</v>
      </c>
      <c r="S187" s="7">
        <f>VLOOKUP($D187,'chemical demand hist forec prov'!$C$1:$AK$33,33,0)</f>
        <v>11.463951018282351</v>
      </c>
      <c r="T187" s="7">
        <f>VLOOKUP($D187,'chemical demand hist forec prov'!$C$1:$AK$33,34,0)</f>
        <v>11.74857183531649</v>
      </c>
      <c r="U187" s="7">
        <f>VLOOKUP($D187,'chemical demand hist forec prov'!$C$1:$AK$33,35,0)</f>
        <v>12.040259065087394</v>
      </c>
    </row>
    <row r="188" spans="1:21" x14ac:dyDescent="0.25">
      <c r="A188" t="s">
        <v>624</v>
      </c>
      <c r="B188" t="s">
        <v>625</v>
      </c>
      <c r="C188" t="s">
        <v>626</v>
      </c>
      <c r="D188" t="s">
        <v>49</v>
      </c>
      <c r="E188" s="5">
        <v>8.4752871643776748E-2</v>
      </c>
      <c r="F188" s="7">
        <f>VLOOKUP($D188,'chemical demand hist forec prov'!$C$1:$AK$33,20,0)</f>
        <v>3.4448545544847313</v>
      </c>
      <c r="G188" s="7">
        <f>VLOOKUP($D188,'chemical demand hist forec prov'!$C$1:$AK$33,21,0)</f>
        <v>2.3160461138042097</v>
      </c>
      <c r="H188" s="7">
        <f>VLOOKUP($D188,'chemical demand hist forec prov'!$C$1:$AK$33,22,0)</f>
        <v>2.1264029240912325</v>
      </c>
      <c r="I188" s="7">
        <f>VLOOKUP($D188,'chemical demand hist forec prov'!$C$1:$AK$33,23,0)</f>
        <v>2.2814495882763435</v>
      </c>
      <c r="J188" s="7">
        <f>VLOOKUP($D188,'chemical demand hist forec prov'!$C$1:$AK$33,24,0)</f>
        <v>2.5371163014654576</v>
      </c>
      <c r="K188" s="7">
        <f>VLOOKUP($D188,'chemical demand hist forec prov'!$C$1:$AK$33,25,0)</f>
        <v>2.6001064619678993</v>
      </c>
      <c r="L188" s="7">
        <f>VLOOKUP($D188,'chemical demand hist forec prov'!$C$1:$AK$33,26,0)</f>
        <v>2.6646605083347104</v>
      </c>
      <c r="M188" s="7">
        <f>VLOOKUP($D188,'chemical demand hist forec prov'!$C$1:$AK$33,27,0)</f>
        <v>2.730817267883956</v>
      </c>
      <c r="N188" s="7">
        <f>VLOOKUP($D188,'chemical demand hist forec prov'!$C$1:$AK$33,28,0)</f>
        <v>2.798616531917494</v>
      </c>
      <c r="O188" s="7">
        <f>VLOOKUP($D188,'chemical demand hist forec prov'!$C$1:$AK$33,29,0)</f>
        <v>2.8680990796542476</v>
      </c>
      <c r="P188" s="7">
        <f>VLOOKUP($D188,'chemical demand hist forec prov'!$C$1:$AK$33,30,0)</f>
        <v>2.9393067027576798</v>
      </c>
      <c r="Q188" s="7">
        <f>VLOOKUP($D188,'chemical demand hist forec prov'!$C$1:$AK$33,31,0)</f>
        <v>3.0122822304722221</v>
      </c>
      <c r="R188" s="7">
        <f>VLOOKUP($D188,'chemical demand hist forec prov'!$C$1:$AK$33,32,0)</f>
        <v>3.0870695553837764</v>
      </c>
      <c r="S188" s="7">
        <f>VLOOKUP($D188,'chemical demand hist forec prov'!$C$1:$AK$33,33,0)</f>
        <v>3.1637136598197881</v>
      </c>
      <c r="T188" s="7">
        <f>VLOOKUP($D188,'chemical demand hist forec prov'!$C$1:$AK$33,34,0)</f>
        <v>3.2422606429047605</v>
      </c>
      <c r="U188" s="7">
        <f>VLOOKUP($D188,'chemical demand hist forec prov'!$C$1:$AK$33,35,0)</f>
        <v>3.3227577482874961</v>
      </c>
    </row>
    <row r="189" spans="1:21" x14ac:dyDescent="0.25">
      <c r="A189" t="s">
        <v>627</v>
      </c>
      <c r="B189" t="s">
        <v>628</v>
      </c>
      <c r="C189" t="s">
        <v>629</v>
      </c>
      <c r="D189" t="s">
        <v>51</v>
      </c>
      <c r="E189" s="5">
        <v>0</v>
      </c>
      <c r="F189" s="7">
        <f>VLOOKUP($D189,'chemical demand hist forec prov'!$C$1:$AK$33,20,0)</f>
        <v>3.3649348783613915</v>
      </c>
      <c r="G189" s="7">
        <f>VLOOKUP($D189,'chemical demand hist forec prov'!$C$1:$AK$33,21,0)</f>
        <v>1.9921051631584086</v>
      </c>
      <c r="H189" s="7">
        <f>VLOOKUP($D189,'chemical demand hist forec prov'!$C$1:$AK$33,22,0)</f>
        <v>2.556495736177578</v>
      </c>
      <c r="I189" s="7">
        <f>VLOOKUP($D189,'chemical demand hist forec prov'!$C$1:$AK$33,23,0)</f>
        <v>1.9788551785586355</v>
      </c>
      <c r="J189" s="7">
        <f>VLOOKUP($D189,'chemical demand hist forec prov'!$C$1:$AK$33,24,0)</f>
        <v>2.2006121711212354</v>
      </c>
      <c r="K189" s="7">
        <f>VLOOKUP($D189,'chemical demand hist forec prov'!$C$1:$AK$33,25,0)</f>
        <v>2.2552477878576407</v>
      </c>
      <c r="L189" s="7">
        <f>VLOOKUP($D189,'chemical demand hist forec prov'!$C$1:$AK$33,26,0)</f>
        <v>2.3112398683341544</v>
      </c>
      <c r="M189" s="7">
        <f>VLOOKUP($D189,'chemical demand hist forec prov'!$C$1:$AK$33,27,0)</f>
        <v>2.3686220901037753</v>
      </c>
      <c r="N189" s="7">
        <f>VLOOKUP($D189,'chemical demand hist forec prov'!$C$1:$AK$33,28,0)</f>
        <v>2.4274289668476938</v>
      </c>
      <c r="O189" s="7">
        <f>VLOOKUP($D189,'chemical demand hist forec prov'!$C$1:$AK$33,29,0)</f>
        <v>2.487695869134237</v>
      </c>
      <c r="P189" s="7">
        <f>VLOOKUP($D189,'chemical demand hist forec prov'!$C$1:$AK$33,30,0)</f>
        <v>2.5494590456931969</v>
      </c>
      <c r="Q189" s="7">
        <f>VLOOKUP($D189,'chemical demand hist forec prov'!$C$1:$AK$33,31,0)</f>
        <v>2.6127556452183582</v>
      </c>
      <c r="R189" s="7">
        <f>VLOOKUP($D189,'chemical demand hist forec prov'!$C$1:$AK$33,32,0)</f>
        <v>2.6776237387113144</v>
      </c>
      <c r="S189" s="7">
        <f>VLOOKUP($D189,'chemical demand hist forec prov'!$C$1:$AK$33,33,0)</f>
        <v>2.7441023423800357</v>
      </c>
      <c r="T189" s="7">
        <f>VLOOKUP($D189,'chemical demand hist forec prov'!$C$1:$AK$33,34,0)</f>
        <v>2.8122314411059408</v>
      </c>
      <c r="U189" s="7">
        <f>VLOOKUP($D189,'chemical demand hist forec prov'!$C$1:$AK$33,35,0)</f>
        <v>2.8820520124936055</v>
      </c>
    </row>
    <row r="190" spans="1:21" x14ac:dyDescent="0.25">
      <c r="A190" t="s">
        <v>630</v>
      </c>
      <c r="B190" t="s">
        <v>628</v>
      </c>
      <c r="C190" t="s">
        <v>631</v>
      </c>
      <c r="D190" t="s">
        <v>50</v>
      </c>
      <c r="E190" s="5">
        <v>0</v>
      </c>
      <c r="F190" s="7">
        <f>VLOOKUP($D190,'chemical demand hist forec prov'!$C$1:$AK$33,20,0)</f>
        <v>0</v>
      </c>
      <c r="G190" s="7">
        <f>VLOOKUP($D190,'chemical demand hist forec prov'!$C$1:$AK$33,21,0)</f>
        <v>0</v>
      </c>
      <c r="H190" s="7">
        <f>VLOOKUP($D190,'chemical demand hist forec prov'!$C$1:$AK$33,22,0)</f>
        <v>0</v>
      </c>
      <c r="I190" s="7">
        <f>VLOOKUP($D190,'chemical demand hist forec prov'!$C$1:$AK$33,23,0)</f>
        <v>0</v>
      </c>
      <c r="J190" s="7">
        <f>VLOOKUP($D190,'chemical demand hist forec prov'!$C$1:$AK$33,24,0)</f>
        <v>0</v>
      </c>
      <c r="K190" s="7">
        <f>VLOOKUP($D190,'chemical demand hist forec prov'!$C$1:$AK$33,25,0)</f>
        <v>0</v>
      </c>
      <c r="L190" s="7">
        <f>VLOOKUP($D190,'chemical demand hist forec prov'!$C$1:$AK$33,26,0)</f>
        <v>0</v>
      </c>
      <c r="M190" s="7">
        <f>VLOOKUP($D190,'chemical demand hist forec prov'!$C$1:$AK$33,27,0)</f>
        <v>0</v>
      </c>
      <c r="N190" s="7">
        <f>VLOOKUP($D190,'chemical demand hist forec prov'!$C$1:$AK$33,28,0)</f>
        <v>0</v>
      </c>
      <c r="O190" s="7">
        <f>VLOOKUP($D190,'chemical demand hist forec prov'!$C$1:$AK$33,29,0)</f>
        <v>0</v>
      </c>
      <c r="P190" s="7">
        <f>VLOOKUP($D190,'chemical demand hist forec prov'!$C$1:$AK$33,30,0)</f>
        <v>0</v>
      </c>
      <c r="Q190" s="7">
        <f>VLOOKUP($D190,'chemical demand hist forec prov'!$C$1:$AK$33,31,0)</f>
        <v>0</v>
      </c>
      <c r="R190" s="7">
        <f>VLOOKUP($D190,'chemical demand hist forec prov'!$C$1:$AK$33,32,0)</f>
        <v>0</v>
      </c>
      <c r="S190" s="7">
        <f>VLOOKUP($D190,'chemical demand hist forec prov'!$C$1:$AK$33,33,0)</f>
        <v>0</v>
      </c>
      <c r="T190" s="7">
        <f>VLOOKUP($D190,'chemical demand hist forec prov'!$C$1:$AK$33,34,0)</f>
        <v>0</v>
      </c>
      <c r="U190" s="7">
        <f>VLOOKUP($D190,'chemical demand hist forec prov'!$C$1:$AK$33,35,0)</f>
        <v>0</v>
      </c>
    </row>
    <row r="191" spans="1:21" x14ac:dyDescent="0.25">
      <c r="A191" t="s">
        <v>632</v>
      </c>
      <c r="B191" t="s">
        <v>633</v>
      </c>
      <c r="C191" t="s">
        <v>634</v>
      </c>
      <c r="D191" t="s">
        <v>50</v>
      </c>
      <c r="E191" s="5">
        <v>1.0030814345083447E-2</v>
      </c>
      <c r="F191" s="7">
        <f>VLOOKUP($D191,'chemical demand hist forec prov'!$C$1:$AK$33,20,0)</f>
        <v>0</v>
      </c>
      <c r="G191" s="7">
        <f>VLOOKUP($D191,'chemical demand hist forec prov'!$C$1:$AK$33,21,0)</f>
        <v>0</v>
      </c>
      <c r="H191" s="7">
        <f>VLOOKUP($D191,'chemical demand hist forec prov'!$C$1:$AK$33,22,0)</f>
        <v>0</v>
      </c>
      <c r="I191" s="7">
        <f>VLOOKUP($D191,'chemical demand hist forec prov'!$C$1:$AK$33,23,0)</f>
        <v>0</v>
      </c>
      <c r="J191" s="7">
        <f>VLOOKUP($D191,'chemical demand hist forec prov'!$C$1:$AK$33,24,0)</f>
        <v>0</v>
      </c>
      <c r="K191" s="7">
        <f>VLOOKUP($D191,'chemical demand hist forec prov'!$C$1:$AK$33,25,0)</f>
        <v>0</v>
      </c>
      <c r="L191" s="7">
        <f>VLOOKUP($D191,'chemical demand hist forec prov'!$C$1:$AK$33,26,0)</f>
        <v>0</v>
      </c>
      <c r="M191" s="7">
        <f>VLOOKUP($D191,'chemical demand hist forec prov'!$C$1:$AK$33,27,0)</f>
        <v>0</v>
      </c>
      <c r="N191" s="7">
        <f>VLOOKUP($D191,'chemical demand hist forec prov'!$C$1:$AK$33,28,0)</f>
        <v>0</v>
      </c>
      <c r="O191" s="7">
        <f>VLOOKUP($D191,'chemical demand hist forec prov'!$C$1:$AK$33,29,0)</f>
        <v>0</v>
      </c>
      <c r="P191" s="7">
        <f>VLOOKUP($D191,'chemical demand hist forec prov'!$C$1:$AK$33,30,0)</f>
        <v>0</v>
      </c>
      <c r="Q191" s="7">
        <f>VLOOKUP($D191,'chemical demand hist forec prov'!$C$1:$AK$33,31,0)</f>
        <v>0</v>
      </c>
      <c r="R191" s="7">
        <f>VLOOKUP($D191,'chemical demand hist forec prov'!$C$1:$AK$33,32,0)</f>
        <v>0</v>
      </c>
      <c r="S191" s="7">
        <f>VLOOKUP($D191,'chemical demand hist forec prov'!$C$1:$AK$33,33,0)</f>
        <v>0</v>
      </c>
      <c r="T191" s="7">
        <f>VLOOKUP($D191,'chemical demand hist forec prov'!$C$1:$AK$33,34,0)</f>
        <v>0</v>
      </c>
      <c r="U191" s="7">
        <f>VLOOKUP($D191,'chemical demand hist forec prov'!$C$1:$AK$33,35,0)</f>
        <v>0</v>
      </c>
    </row>
    <row r="192" spans="1:21" x14ac:dyDescent="0.25">
      <c r="A192" t="s">
        <v>635</v>
      </c>
      <c r="B192" t="s">
        <v>636</v>
      </c>
      <c r="C192" t="s">
        <v>637</v>
      </c>
      <c r="D192" t="s">
        <v>46</v>
      </c>
      <c r="E192" s="5">
        <v>4.8385291069030327E-2</v>
      </c>
      <c r="F192" s="7">
        <f>VLOOKUP($D192,'chemical demand hist forec prov'!$C$1:$AK$33,20,0)</f>
        <v>24.512788978087798</v>
      </c>
      <c r="G192" s="7">
        <f>VLOOKUP($D192,'chemical demand hist forec prov'!$C$1:$AK$33,21,0)</f>
        <v>24.538395328106184</v>
      </c>
      <c r="H192" s="7">
        <f>VLOOKUP($D192,'chemical demand hist forec prov'!$C$1:$AK$33,22,0)</f>
        <v>23.929802637969654</v>
      </c>
      <c r="I192" s="7">
        <f>VLOOKUP($D192,'chemical demand hist forec prov'!$C$1:$AK$33,23,0)</f>
        <v>25.983827887412147</v>
      </c>
      <c r="J192" s="7">
        <f>VLOOKUP($D192,'chemical demand hist forec prov'!$C$1:$AK$33,24,0)</f>
        <v>28.895660744111513</v>
      </c>
      <c r="K192" s="7">
        <f>VLOOKUP($D192,'chemical demand hist forec prov'!$C$1:$AK$33,25,0)</f>
        <v>29.613066685275641</v>
      </c>
      <c r="L192" s="7">
        <f>VLOOKUP($D192,'chemical demand hist forec prov'!$C$1:$AK$33,26,0)</f>
        <v>30.348283995730664</v>
      </c>
      <c r="M192" s="7">
        <f>VLOOKUP($D192,'chemical demand hist forec prov'!$C$1:$AK$33,27,0)</f>
        <v>31.101754886584423</v>
      </c>
      <c r="N192" s="7">
        <f>VLOOKUP($D192,'chemical demand hist forec prov'!$C$1:$AK$33,28,0)</f>
        <v>31.873932547924568</v>
      </c>
      <c r="O192" s="7">
        <f>VLOOKUP($D192,'chemical demand hist forec prov'!$C$1:$AK$33,29,0)</f>
        <v>32.665281421398788</v>
      </c>
      <c r="P192" s="7">
        <f>VLOOKUP($D192,'chemical demand hist forec prov'!$C$1:$AK$33,30,0)</f>
        <v>33.476277479562484</v>
      </c>
      <c r="Q192" s="7">
        <f>VLOOKUP($D192,'chemical demand hist forec prov'!$C$1:$AK$33,31,0)</f>
        <v>34.307408512161949</v>
      </c>
      <c r="R192" s="7">
        <f>VLOOKUP($D192,'chemical demand hist forec prov'!$C$1:$AK$33,32,0)</f>
        <v>35.159174419525236</v>
      </c>
      <c r="S192" s="7">
        <f>VLOOKUP($D192,'chemical demand hist forec prov'!$C$1:$AK$33,33,0)</f>
        <v>36.032087513237194</v>
      </c>
      <c r="T192" s="7">
        <f>VLOOKUP($D192,'chemical demand hist forec prov'!$C$1:$AK$33,34,0)</f>
        <v>36.926672824279443</v>
      </c>
      <c r="U192" s="7">
        <f>VLOOKUP($D192,'chemical demand hist forec prov'!$C$1:$AK$33,35,0)</f>
        <v>37.84346841882077</v>
      </c>
    </row>
    <row r="193" spans="1:21" x14ac:dyDescent="0.25">
      <c r="A193" t="s">
        <v>638</v>
      </c>
      <c r="B193" t="s">
        <v>639</v>
      </c>
      <c r="C193" t="s">
        <v>640</v>
      </c>
      <c r="D193" t="s">
        <v>51</v>
      </c>
      <c r="E193" s="5">
        <v>3.1524955736910651E-2</v>
      </c>
      <c r="F193" s="7">
        <f>VLOOKUP($D193,'chemical demand hist forec prov'!$C$1:$AK$33,20,0)</f>
        <v>3.3649348783613915</v>
      </c>
      <c r="G193" s="7">
        <f>VLOOKUP($D193,'chemical demand hist forec prov'!$C$1:$AK$33,21,0)</f>
        <v>1.9921051631584086</v>
      </c>
      <c r="H193" s="7">
        <f>VLOOKUP($D193,'chemical demand hist forec prov'!$C$1:$AK$33,22,0)</f>
        <v>2.556495736177578</v>
      </c>
      <c r="I193" s="7">
        <f>VLOOKUP($D193,'chemical demand hist forec prov'!$C$1:$AK$33,23,0)</f>
        <v>1.9788551785586355</v>
      </c>
      <c r="J193" s="7">
        <f>VLOOKUP($D193,'chemical demand hist forec prov'!$C$1:$AK$33,24,0)</f>
        <v>2.2006121711212354</v>
      </c>
      <c r="K193" s="7">
        <f>VLOOKUP($D193,'chemical demand hist forec prov'!$C$1:$AK$33,25,0)</f>
        <v>2.2552477878576407</v>
      </c>
      <c r="L193" s="7">
        <f>VLOOKUP($D193,'chemical demand hist forec prov'!$C$1:$AK$33,26,0)</f>
        <v>2.3112398683341544</v>
      </c>
      <c r="M193" s="7">
        <f>VLOOKUP($D193,'chemical demand hist forec prov'!$C$1:$AK$33,27,0)</f>
        <v>2.3686220901037753</v>
      </c>
      <c r="N193" s="7">
        <f>VLOOKUP($D193,'chemical demand hist forec prov'!$C$1:$AK$33,28,0)</f>
        <v>2.4274289668476938</v>
      </c>
      <c r="O193" s="7">
        <f>VLOOKUP($D193,'chemical demand hist forec prov'!$C$1:$AK$33,29,0)</f>
        <v>2.487695869134237</v>
      </c>
      <c r="P193" s="7">
        <f>VLOOKUP($D193,'chemical demand hist forec prov'!$C$1:$AK$33,30,0)</f>
        <v>2.5494590456931969</v>
      </c>
      <c r="Q193" s="7">
        <f>VLOOKUP($D193,'chemical demand hist forec prov'!$C$1:$AK$33,31,0)</f>
        <v>2.6127556452183582</v>
      </c>
      <c r="R193" s="7">
        <f>VLOOKUP($D193,'chemical demand hist forec prov'!$C$1:$AK$33,32,0)</f>
        <v>2.6776237387113144</v>
      </c>
      <c r="S193" s="7">
        <f>VLOOKUP($D193,'chemical demand hist forec prov'!$C$1:$AK$33,33,0)</f>
        <v>2.7441023423800357</v>
      </c>
      <c r="T193" s="7">
        <f>VLOOKUP($D193,'chemical demand hist forec prov'!$C$1:$AK$33,34,0)</f>
        <v>2.8122314411059408</v>
      </c>
      <c r="U193" s="7">
        <f>VLOOKUP($D193,'chemical demand hist forec prov'!$C$1:$AK$33,35,0)</f>
        <v>2.8820520124936055</v>
      </c>
    </row>
    <row r="194" spans="1:21" x14ac:dyDescent="0.25">
      <c r="A194" t="s">
        <v>641</v>
      </c>
      <c r="B194" t="s">
        <v>642</v>
      </c>
      <c r="C194" t="s">
        <v>643</v>
      </c>
      <c r="D194" t="s">
        <v>57</v>
      </c>
      <c r="E194" s="5">
        <v>0</v>
      </c>
      <c r="F194" s="7">
        <f>VLOOKUP($D194,'chemical demand hist forec prov'!$C$1:$AK$33,20,0)</f>
        <v>1.9346891893224227</v>
      </c>
      <c r="G194" s="7">
        <f>VLOOKUP($D194,'chemical demand hist forec prov'!$C$1:$AK$33,21,0)</f>
        <v>0.86752966782704866</v>
      </c>
      <c r="H194" s="7">
        <f>VLOOKUP($D194,'chemical demand hist forec prov'!$C$1:$AK$33,22,0)</f>
        <v>1.3729885924294876</v>
      </c>
      <c r="I194" s="7">
        <f>VLOOKUP($D194,'chemical demand hist forec prov'!$C$1:$AK$33,23,0)</f>
        <v>1.6395208067841405</v>
      </c>
      <c r="J194" s="7">
        <f>VLOOKUP($D194,'chemical demand hist forec prov'!$C$1:$AK$33,24,0)</f>
        <v>1.8232508782394352</v>
      </c>
      <c r="K194" s="7">
        <f>VLOOKUP($D194,'chemical demand hist forec prov'!$C$1:$AK$33,25,0)</f>
        <v>1.8685175715282618</v>
      </c>
      <c r="L194" s="7">
        <f>VLOOKUP($D194,'chemical demand hist forec prov'!$C$1:$AK$33,26,0)</f>
        <v>1.9149081219591644</v>
      </c>
      <c r="M194" s="7">
        <f>VLOOKUP($D194,'chemical demand hist forec prov'!$C$1:$AK$33,27,0)</f>
        <v>1.9624504320534892</v>
      </c>
      <c r="N194" s="7">
        <f>VLOOKUP($D194,'chemical demand hist forec prov'!$C$1:$AK$33,28,0)</f>
        <v>2.011173097081393</v>
      </c>
      <c r="O194" s="7">
        <f>VLOOKUP($D194,'chemical demand hist forec prov'!$C$1:$AK$33,29,0)</f>
        <v>2.0611054222610372</v>
      </c>
      <c r="P194" s="7">
        <f>VLOOKUP($D194,'chemical demand hist forec prov'!$C$1:$AK$33,30,0)</f>
        <v>2.1122774403847973</v>
      </c>
      <c r="Q194" s="7">
        <f>VLOOKUP($D194,'chemical demand hist forec prov'!$C$1:$AK$33,31,0)</f>
        <v>2.1647199298830802</v>
      </c>
      <c r="R194" s="7">
        <f>VLOOKUP($D194,'chemical demand hist forec prov'!$C$1:$AK$33,32,0)</f>
        <v>2.218464433336631</v>
      </c>
      <c r="S194" s="7">
        <f>VLOOKUP($D194,'chemical demand hist forec prov'!$C$1:$AK$33,33,0)</f>
        <v>2.2735432764484411</v>
      </c>
      <c r="T194" s="7">
        <f>VLOOKUP($D194,'chemical demand hist forec prov'!$C$1:$AK$33,34,0)</f>
        <v>2.3299895874866916</v>
      </c>
      <c r="U194" s="7">
        <f>VLOOKUP($D194,'chemical demand hist forec prov'!$C$1:$AK$33,35,0)</f>
        <v>2.387837317210407</v>
      </c>
    </row>
    <row r="195" spans="1:21" x14ac:dyDescent="0.25">
      <c r="A195" t="s">
        <v>644</v>
      </c>
      <c r="B195" t="s">
        <v>645</v>
      </c>
      <c r="C195" t="s">
        <v>646</v>
      </c>
      <c r="D195" t="s">
        <v>62</v>
      </c>
      <c r="E195" s="5">
        <v>0.17993158297011794</v>
      </c>
      <c r="F195" s="7">
        <f>VLOOKUP($D195,'chemical demand hist forec prov'!$C$1:$AK$33,20,0)</f>
        <v>0</v>
      </c>
      <c r="G195" s="7">
        <f>VLOOKUP($D195,'chemical demand hist forec prov'!$C$1:$AK$33,21,0)</f>
        <v>0</v>
      </c>
      <c r="H195" s="7">
        <f>VLOOKUP($D195,'chemical demand hist forec prov'!$C$1:$AK$33,22,0)</f>
        <v>0</v>
      </c>
      <c r="I195" s="7">
        <f>VLOOKUP($D195,'chemical demand hist forec prov'!$C$1:$AK$33,23,0)</f>
        <v>0</v>
      </c>
      <c r="J195" s="7">
        <f>VLOOKUP($D195,'chemical demand hist forec prov'!$C$1:$AK$33,24,0)</f>
        <v>0</v>
      </c>
      <c r="K195" s="7">
        <f>VLOOKUP($D195,'chemical demand hist forec prov'!$C$1:$AK$33,25,0)</f>
        <v>0</v>
      </c>
      <c r="L195" s="7">
        <f>VLOOKUP($D195,'chemical demand hist forec prov'!$C$1:$AK$33,26,0)</f>
        <v>0</v>
      </c>
      <c r="M195" s="7">
        <f>VLOOKUP($D195,'chemical demand hist forec prov'!$C$1:$AK$33,27,0)</f>
        <v>0</v>
      </c>
      <c r="N195" s="7">
        <f>VLOOKUP($D195,'chemical demand hist forec prov'!$C$1:$AK$33,28,0)</f>
        <v>0</v>
      </c>
      <c r="O195" s="7">
        <f>VLOOKUP($D195,'chemical demand hist forec prov'!$C$1:$AK$33,29,0)</f>
        <v>0</v>
      </c>
      <c r="P195" s="7">
        <f>VLOOKUP($D195,'chemical demand hist forec prov'!$C$1:$AK$33,30,0)</f>
        <v>0</v>
      </c>
      <c r="Q195" s="7">
        <f>VLOOKUP($D195,'chemical demand hist forec prov'!$C$1:$AK$33,31,0)</f>
        <v>0</v>
      </c>
      <c r="R195" s="7">
        <f>VLOOKUP($D195,'chemical demand hist forec prov'!$C$1:$AK$33,32,0)</f>
        <v>0</v>
      </c>
      <c r="S195" s="7">
        <f>VLOOKUP($D195,'chemical demand hist forec prov'!$C$1:$AK$33,33,0)</f>
        <v>0</v>
      </c>
      <c r="T195" s="7">
        <f>VLOOKUP($D195,'chemical demand hist forec prov'!$C$1:$AK$33,34,0)</f>
        <v>0</v>
      </c>
      <c r="U195" s="7">
        <f>VLOOKUP($D195,'chemical demand hist forec prov'!$C$1:$AK$33,35,0)</f>
        <v>0</v>
      </c>
    </row>
    <row r="196" spans="1:21" x14ac:dyDescent="0.25">
      <c r="A196" t="s">
        <v>647</v>
      </c>
      <c r="B196" t="s">
        <v>648</v>
      </c>
      <c r="C196" t="s">
        <v>649</v>
      </c>
      <c r="D196" t="s">
        <v>62</v>
      </c>
      <c r="E196" s="5">
        <v>0</v>
      </c>
      <c r="F196" s="7">
        <f>VLOOKUP($D196,'chemical demand hist forec prov'!$C$1:$AK$33,20,0)</f>
        <v>0</v>
      </c>
      <c r="G196" s="7">
        <f>VLOOKUP($D196,'chemical demand hist forec prov'!$C$1:$AK$33,21,0)</f>
        <v>0</v>
      </c>
      <c r="H196" s="7">
        <f>VLOOKUP($D196,'chemical demand hist forec prov'!$C$1:$AK$33,22,0)</f>
        <v>0</v>
      </c>
      <c r="I196" s="7">
        <f>VLOOKUP($D196,'chemical demand hist forec prov'!$C$1:$AK$33,23,0)</f>
        <v>0</v>
      </c>
      <c r="J196" s="7">
        <f>VLOOKUP($D196,'chemical demand hist forec prov'!$C$1:$AK$33,24,0)</f>
        <v>0</v>
      </c>
      <c r="K196" s="7">
        <f>VLOOKUP($D196,'chemical demand hist forec prov'!$C$1:$AK$33,25,0)</f>
        <v>0</v>
      </c>
      <c r="L196" s="7">
        <f>VLOOKUP($D196,'chemical demand hist forec prov'!$C$1:$AK$33,26,0)</f>
        <v>0</v>
      </c>
      <c r="M196" s="7">
        <f>VLOOKUP($D196,'chemical demand hist forec prov'!$C$1:$AK$33,27,0)</f>
        <v>0</v>
      </c>
      <c r="N196" s="7">
        <f>VLOOKUP($D196,'chemical demand hist forec prov'!$C$1:$AK$33,28,0)</f>
        <v>0</v>
      </c>
      <c r="O196" s="7">
        <f>VLOOKUP($D196,'chemical demand hist forec prov'!$C$1:$AK$33,29,0)</f>
        <v>0</v>
      </c>
      <c r="P196" s="7">
        <f>VLOOKUP($D196,'chemical demand hist forec prov'!$C$1:$AK$33,30,0)</f>
        <v>0</v>
      </c>
      <c r="Q196" s="7">
        <f>VLOOKUP($D196,'chemical demand hist forec prov'!$C$1:$AK$33,31,0)</f>
        <v>0</v>
      </c>
      <c r="R196" s="7">
        <f>VLOOKUP($D196,'chemical demand hist forec prov'!$C$1:$AK$33,32,0)</f>
        <v>0</v>
      </c>
      <c r="S196" s="7">
        <f>VLOOKUP($D196,'chemical demand hist forec prov'!$C$1:$AK$33,33,0)</f>
        <v>0</v>
      </c>
      <c r="T196" s="7">
        <f>VLOOKUP($D196,'chemical demand hist forec prov'!$C$1:$AK$33,34,0)</f>
        <v>0</v>
      </c>
      <c r="U196" s="7">
        <f>VLOOKUP($D196,'chemical demand hist forec prov'!$C$1:$AK$33,35,0)</f>
        <v>0</v>
      </c>
    </row>
    <row r="197" spans="1:21" x14ac:dyDescent="0.25">
      <c r="A197" t="s">
        <v>650</v>
      </c>
      <c r="B197" t="s">
        <v>651</v>
      </c>
      <c r="C197" t="s">
        <v>652</v>
      </c>
      <c r="D197" t="s">
        <v>651</v>
      </c>
      <c r="E197" s="5">
        <v>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</row>
    <row r="198" spans="1:21" x14ac:dyDescent="0.25">
      <c r="A198" t="s">
        <v>653</v>
      </c>
      <c r="B198" t="s">
        <v>654</v>
      </c>
      <c r="C198" t="s">
        <v>655</v>
      </c>
      <c r="D198" t="s">
        <v>48</v>
      </c>
      <c r="E198" s="5">
        <v>0</v>
      </c>
      <c r="F198" s="7">
        <f>VLOOKUP($D198,'chemical demand hist forec prov'!$C$1:$AK$33,20,0)</f>
        <v>16.0634592588302</v>
      </c>
      <c r="G198" s="7">
        <f>VLOOKUP($D198,'chemical demand hist forec prov'!$C$1:$AK$33,21,0)</f>
        <v>15.717193538731816</v>
      </c>
      <c r="H198" s="7">
        <f>VLOOKUP($D198,'chemical demand hist forec prov'!$C$1:$AK$33,22,0)</f>
        <v>16.19464857817432</v>
      </c>
      <c r="I198" s="7">
        <f>VLOOKUP($D198,'chemical demand hist forec prov'!$C$1:$AK$33,23,0)</f>
        <v>13.829023773624959</v>
      </c>
      <c r="J198" s="7">
        <f>VLOOKUP($D198,'chemical demand hist forec prov'!$C$1:$AK$33,24,0)</f>
        <v>15.378749471262662</v>
      </c>
      <c r="K198" s="7">
        <f>VLOOKUP($D198,'chemical demand hist forec prov'!$C$1:$AK$33,25,0)</f>
        <v>15.760564801116532</v>
      </c>
      <c r="L198" s="7">
        <f>VLOOKUP($D198,'chemical demand hist forec prov'!$C$1:$AK$33,26,0)</f>
        <v>16.151859636855061</v>
      </c>
      <c r="M198" s="7">
        <f>VLOOKUP($D198,'chemical demand hist forec prov'!$C$1:$AK$33,27,0)</f>
        <v>16.552869330557613</v>
      </c>
      <c r="N198" s="7">
        <f>VLOOKUP($D198,'chemical demand hist forec prov'!$C$1:$AK$33,28,0)</f>
        <v>16.963835077498548</v>
      </c>
      <c r="O198" s="7">
        <f>VLOOKUP($D198,'chemical demand hist forec prov'!$C$1:$AK$33,29,0)</f>
        <v>17.385004061218915</v>
      </c>
      <c r="P198" s="7">
        <f>VLOOKUP($D198,'chemical demand hist forec prov'!$C$1:$AK$33,30,0)</f>
        <v>17.816629602199932</v>
      </c>
      <c r="Q198" s="7">
        <f>VLOOKUP($D198,'chemical demand hist forec prov'!$C$1:$AK$33,31,0)</f>
        <v>18.258971310227626</v>
      </c>
      <c r="R198" s="7">
        <f>VLOOKUP($D198,'chemical demand hist forec prov'!$C$1:$AK$33,32,0)</f>
        <v>18.712295240540314</v>
      </c>
      <c r="S198" s="7">
        <f>VLOOKUP($D198,'chemical demand hist forec prov'!$C$1:$AK$33,33,0)</f>
        <v>19.176874053852856</v>
      </c>
      <c r="T198" s="7">
        <f>VLOOKUP($D198,'chemical demand hist forec prov'!$C$1:$AK$33,34,0)</f>
        <v>19.652987180353826</v>
      </c>
      <c r="U198" s="7">
        <f>VLOOKUP($D198,'chemical demand hist forec prov'!$C$1:$AK$33,35,0)</f>
        <v>20.140920987774429</v>
      </c>
    </row>
    <row r="199" spans="1:21" x14ac:dyDescent="0.25">
      <c r="A199" t="s">
        <v>656</v>
      </c>
      <c r="B199" t="s">
        <v>657</v>
      </c>
      <c r="C199" t="s">
        <v>658</v>
      </c>
      <c r="D199" t="s">
        <v>49</v>
      </c>
      <c r="E199" s="5">
        <v>0</v>
      </c>
      <c r="F199" s="7">
        <f>VLOOKUP($D199,'chemical demand hist forec prov'!$C$1:$AK$33,20,0)</f>
        <v>3.4448545544847313</v>
      </c>
      <c r="G199" s="7">
        <f>VLOOKUP($D199,'chemical demand hist forec prov'!$C$1:$AK$33,21,0)</f>
        <v>2.3160461138042097</v>
      </c>
      <c r="H199" s="7">
        <f>VLOOKUP($D199,'chemical demand hist forec prov'!$C$1:$AK$33,22,0)</f>
        <v>2.1264029240912325</v>
      </c>
      <c r="I199" s="7">
        <f>VLOOKUP($D199,'chemical demand hist forec prov'!$C$1:$AK$33,23,0)</f>
        <v>2.2814495882763435</v>
      </c>
      <c r="J199" s="7">
        <f>VLOOKUP($D199,'chemical demand hist forec prov'!$C$1:$AK$33,24,0)</f>
        <v>2.5371163014654576</v>
      </c>
      <c r="K199" s="7">
        <f>VLOOKUP($D199,'chemical demand hist forec prov'!$C$1:$AK$33,25,0)</f>
        <v>2.6001064619678993</v>
      </c>
      <c r="L199" s="7">
        <f>VLOOKUP($D199,'chemical demand hist forec prov'!$C$1:$AK$33,26,0)</f>
        <v>2.6646605083347104</v>
      </c>
      <c r="M199" s="7">
        <f>VLOOKUP($D199,'chemical demand hist forec prov'!$C$1:$AK$33,27,0)</f>
        <v>2.730817267883956</v>
      </c>
      <c r="N199" s="7">
        <f>VLOOKUP($D199,'chemical demand hist forec prov'!$C$1:$AK$33,28,0)</f>
        <v>2.798616531917494</v>
      </c>
      <c r="O199" s="7">
        <f>VLOOKUP($D199,'chemical demand hist forec prov'!$C$1:$AK$33,29,0)</f>
        <v>2.8680990796542476</v>
      </c>
      <c r="P199" s="7">
        <f>VLOOKUP($D199,'chemical demand hist forec prov'!$C$1:$AK$33,30,0)</f>
        <v>2.9393067027576798</v>
      </c>
      <c r="Q199" s="7">
        <f>VLOOKUP($D199,'chemical demand hist forec prov'!$C$1:$AK$33,31,0)</f>
        <v>3.0122822304722221</v>
      </c>
      <c r="R199" s="7">
        <f>VLOOKUP($D199,'chemical demand hist forec prov'!$C$1:$AK$33,32,0)</f>
        <v>3.0870695553837764</v>
      </c>
      <c r="S199" s="7">
        <f>VLOOKUP($D199,'chemical demand hist forec prov'!$C$1:$AK$33,33,0)</f>
        <v>3.1637136598197881</v>
      </c>
      <c r="T199" s="7">
        <f>VLOOKUP($D199,'chemical demand hist forec prov'!$C$1:$AK$33,34,0)</f>
        <v>3.2422606429047605</v>
      </c>
      <c r="U199" s="7">
        <f>VLOOKUP($D199,'chemical demand hist forec prov'!$C$1:$AK$33,35,0)</f>
        <v>3.3227577482874961</v>
      </c>
    </row>
    <row r="200" spans="1:21" x14ac:dyDescent="0.25">
      <c r="A200" t="s">
        <v>659</v>
      </c>
      <c r="B200" t="s">
        <v>660</v>
      </c>
      <c r="C200" t="s">
        <v>661</v>
      </c>
      <c r="D200" t="s">
        <v>60</v>
      </c>
      <c r="E200" s="5">
        <v>0</v>
      </c>
      <c r="F200" s="7">
        <f>VLOOKUP($D200,'chemical demand hist forec prov'!$C$1:$AK$33,20,0)</f>
        <v>7.7640778427941148</v>
      </c>
      <c r="G200" s="7">
        <f>VLOOKUP($D200,'chemical demand hist forec prov'!$C$1:$AK$33,21,0)</f>
        <v>5.5802120831571074</v>
      </c>
      <c r="H200" s="7">
        <f>VLOOKUP($D200,'chemical demand hist forec prov'!$C$1:$AK$33,22,0)</f>
        <v>5.5079951272782797</v>
      </c>
      <c r="I200" s="7">
        <f>VLOOKUP($D200,'chemical demand hist forec prov'!$C$1:$AK$33,23,0)</f>
        <v>9.330419530671648</v>
      </c>
      <c r="J200" s="7">
        <f>VLOOKUP($D200,'chemical demand hist forec prov'!$C$1:$AK$33,24,0)</f>
        <v>10.376016902772507</v>
      </c>
      <c r="K200" s="7">
        <f>VLOOKUP($D200,'chemical demand hist forec prov'!$C$1:$AK$33,25,0)</f>
        <v>10.633627076064199</v>
      </c>
      <c r="L200" s="7">
        <f>VLOOKUP($D200,'chemical demand hist forec prov'!$C$1:$AK$33,26,0)</f>
        <v>10.897633056340901</v>
      </c>
      <c r="M200" s="7">
        <f>VLOOKUP($D200,'chemical demand hist forec prov'!$C$1:$AK$33,27,0)</f>
        <v>11.168193635262385</v>
      </c>
      <c r="N200" s="7">
        <f>VLOOKUP($D200,'chemical demand hist forec prov'!$C$1:$AK$33,28,0)</f>
        <v>11.445471546882436</v>
      </c>
      <c r="O200" s="7">
        <f>VLOOKUP($D200,'chemical demand hist forec prov'!$C$1:$AK$33,29,0)</f>
        <v>11.729633565528498</v>
      </c>
      <c r="P200" s="7">
        <f>VLOOKUP($D200,'chemical demand hist forec prov'!$C$1:$AK$33,30,0)</f>
        <v>12.020850606111424</v>
      </c>
      <c r="Q200" s="7">
        <f>VLOOKUP($D200,'chemical demand hist forec prov'!$C$1:$AK$33,31,0)</f>
        <v>12.31929782692565</v>
      </c>
      <c r="R200" s="7">
        <f>VLOOKUP($D200,'chemical demand hist forec prov'!$C$1:$AK$33,32,0)</f>
        <v>12.625154735001646</v>
      </c>
      <c r="S200" s="7">
        <f>VLOOKUP($D200,'chemical demand hist forec prov'!$C$1:$AK$33,33,0)</f>
        <v>12.938605294073996</v>
      </c>
      <c r="T200" s="7">
        <f>VLOOKUP($D200,'chemical demand hist forec prov'!$C$1:$AK$33,34,0)</f>
        <v>13.259838035230052</v>
      </c>
      <c r="U200" s="7">
        <f>VLOOKUP($D200,'chemical demand hist forec prov'!$C$1:$AK$33,35,0)</f>
        <v>13.589046170305721</v>
      </c>
    </row>
    <row r="201" spans="1:21" x14ac:dyDescent="0.25">
      <c r="A201" t="s">
        <v>662</v>
      </c>
      <c r="B201" t="s">
        <v>663</v>
      </c>
      <c r="C201" t="s">
        <v>664</v>
      </c>
      <c r="D201" t="s">
        <v>38</v>
      </c>
      <c r="E201" s="5">
        <v>0</v>
      </c>
      <c r="F201" s="7">
        <f>VLOOKUP($D201,'chemical demand hist forec prov'!$C$1:$AK$33,20,0)</f>
        <v>15.998178335264107</v>
      </c>
      <c r="G201" s="7">
        <f>VLOOKUP($D201,'chemical demand hist forec prov'!$C$1:$AK$33,21,0)</f>
        <v>18.794895936493479</v>
      </c>
      <c r="H201" s="7">
        <f>VLOOKUP($D201,'chemical demand hist forec prov'!$C$1:$AK$33,22,0)</f>
        <v>21.78585513529681</v>
      </c>
      <c r="I201" s="7">
        <f>VLOOKUP($D201,'chemical demand hist forec prov'!$C$1:$AK$33,23,0)</f>
        <v>22.073573314618223</v>
      </c>
      <c r="J201" s="7">
        <f>VLOOKUP($D201,'chemical demand hist forec prov'!$C$1:$AK$33,24,0)</f>
        <v>24.54721023681341</v>
      </c>
      <c r="K201" s="7">
        <f>VLOOKUP($D201,'chemical demand hist forec prov'!$C$1:$AK$33,25,0)</f>
        <v>25.15665518492672</v>
      </c>
      <c r="L201" s="7">
        <f>VLOOKUP($D201,'chemical demand hist forec prov'!$C$1:$AK$33,26,0)</f>
        <v>25.781231104795996</v>
      </c>
      <c r="M201" s="7">
        <f>VLOOKUP($D201,'chemical demand hist forec prov'!$C$1:$AK$33,27,0)</f>
        <v>26.421313660059084</v>
      </c>
      <c r="N201" s="7">
        <f>VLOOKUP($D201,'chemical demand hist forec prov'!$C$1:$AK$33,28,0)</f>
        <v>27.077287841128822</v>
      </c>
      <c r="O201" s="7">
        <f>VLOOKUP($D201,'chemical demand hist forec prov'!$C$1:$AK$33,29,0)</f>
        <v>27.749548196753182</v>
      </c>
      <c r="P201" s="7">
        <f>VLOOKUP($D201,'chemical demand hist forec prov'!$C$1:$AK$33,30,0)</f>
        <v>28.438499071324479</v>
      </c>
      <c r="Q201" s="7">
        <f>VLOOKUP($D201,'chemical demand hist forec prov'!$C$1:$AK$33,31,0)</f>
        <v>29.144554848080389</v>
      </c>
      <c r="R201" s="7">
        <f>VLOOKUP($D201,'chemical demand hist forec prov'!$C$1:$AK$33,32,0)</f>
        <v>29.868140198342974</v>
      </c>
      <c r="S201" s="7">
        <f>VLOOKUP($D201,'chemical demand hist forec prov'!$C$1:$AK$33,33,0)</f>
        <v>30.60969033694575</v>
      </c>
      <c r="T201" s="7">
        <f>VLOOKUP($D201,'chemical demand hist forec prov'!$C$1:$AK$33,34,0)</f>
        <v>31.369651284002284</v>
      </c>
      <c r="U201" s="7">
        <f>VLOOKUP($D201,'chemical demand hist forec prov'!$C$1:$AK$33,35,0)</f>
        <v>32.148480133173912</v>
      </c>
    </row>
    <row r="202" spans="1:21" x14ac:dyDescent="0.25">
      <c r="A202" t="s">
        <v>665</v>
      </c>
      <c r="B202" t="s">
        <v>666</v>
      </c>
      <c r="C202" t="s">
        <v>667</v>
      </c>
      <c r="D202" t="s">
        <v>40</v>
      </c>
      <c r="E202" s="5">
        <v>0</v>
      </c>
      <c r="F202" s="7">
        <f>VLOOKUP($D202,'chemical demand hist forec prov'!$C$1:$AK$33,20,0)</f>
        <v>1.6221320401271846</v>
      </c>
      <c r="G202" s="7">
        <f>VLOOKUP($D202,'chemical demand hist forec prov'!$C$1:$AK$33,21,0)</f>
        <v>0.93653172398086992</v>
      </c>
      <c r="H202" s="7">
        <f>VLOOKUP($D202,'chemical demand hist forec prov'!$C$1:$AK$33,22,0)</f>
        <v>1.8787737292536399</v>
      </c>
      <c r="I202" s="7">
        <f>VLOOKUP($D202,'chemical demand hist forec prov'!$C$1:$AK$33,23,0)</f>
        <v>1.9609954747810305</v>
      </c>
      <c r="J202" s="7">
        <f>VLOOKUP($D202,'chemical demand hist forec prov'!$C$1:$AK$33,24,0)</f>
        <v>2.1807510504432459</v>
      </c>
      <c r="K202" s="7">
        <f>VLOOKUP($D202,'chemical demand hist forec prov'!$C$1:$AK$33,25,0)</f>
        <v>2.2348935659455678</v>
      </c>
      <c r="L202" s="7">
        <f>VLOOKUP($D202,'chemical demand hist forec prov'!$C$1:$AK$33,26,0)</f>
        <v>2.2903803027354712</v>
      </c>
      <c r="M202" s="7">
        <f>VLOOKUP($D202,'chemical demand hist forec prov'!$C$1:$AK$33,27,0)</f>
        <v>2.3472446344169184</v>
      </c>
      <c r="N202" s="7">
        <f>VLOOKUP($D202,'chemical demand hist forec prov'!$C$1:$AK$33,28,0)</f>
        <v>2.405520763175784</v>
      </c>
      <c r="O202" s="7">
        <f>VLOOKUP($D202,'chemical demand hist forec prov'!$C$1:$AK$33,29,0)</f>
        <v>2.4652437403514367</v>
      </c>
      <c r="P202" s="7">
        <f>VLOOKUP($D202,'chemical demand hist forec prov'!$C$1:$AK$33,30,0)</f>
        <v>2.5264494875190713</v>
      </c>
      <c r="Q202" s="7">
        <f>VLOOKUP($D202,'chemical demand hist forec prov'!$C$1:$AK$33,31,0)</f>
        <v>2.589174818095449</v>
      </c>
      <c r="R202" s="7">
        <f>VLOOKUP($D202,'chemical demand hist forec prov'!$C$1:$AK$33,32,0)</f>
        <v>2.6534574594810683</v>
      </c>
      <c r="S202" s="7">
        <f>VLOOKUP($D202,'chemical demand hist forec prov'!$C$1:$AK$33,33,0)</f>
        <v>2.7193360757520577</v>
      </c>
      <c r="T202" s="7">
        <f>VLOOKUP($D202,'chemical demand hist forec prov'!$C$1:$AK$33,34,0)</f>
        <v>2.7868502909154551</v>
      </c>
      <c r="U202" s="7">
        <f>VLOOKUP($D202,'chemical demand hist forec prov'!$C$1:$AK$33,35,0)</f>
        <v>2.8560407127418594</v>
      </c>
    </row>
    <row r="203" spans="1:21" x14ac:dyDescent="0.25">
      <c r="A203" t="s">
        <v>668</v>
      </c>
      <c r="B203" t="s">
        <v>669</v>
      </c>
      <c r="C203" t="s">
        <v>670</v>
      </c>
      <c r="D203" t="s">
        <v>41</v>
      </c>
      <c r="E203" s="5">
        <v>3.8721153005572703E-2</v>
      </c>
      <c r="F203" s="7">
        <f>VLOOKUP($D203,'chemical demand hist forec prov'!$C$1:$AK$33,20,0)</f>
        <v>10.176306879051541</v>
      </c>
      <c r="G203" s="7">
        <f>VLOOKUP($D203,'chemical demand hist forec prov'!$C$1:$AK$33,21,0)</f>
        <v>11.924714116537071</v>
      </c>
      <c r="H203" s="7">
        <f>VLOOKUP($D203,'chemical demand hist forec prov'!$C$1:$AK$33,22,0)</f>
        <v>14.434175435928111</v>
      </c>
      <c r="I203" s="7">
        <f>VLOOKUP($D203,'chemical demand hist forec prov'!$C$1:$AK$33,23,0)</f>
        <v>13.000333518344085</v>
      </c>
      <c r="J203" s="7">
        <f>VLOOKUP($D203,'chemical demand hist forec prov'!$C$1:$AK$33,24,0)</f>
        <v>14.457193471803947</v>
      </c>
      <c r="K203" s="7">
        <f>VLOOKUP($D203,'chemical demand hist forec prov'!$C$1:$AK$33,25,0)</f>
        <v>14.816128904396365</v>
      </c>
      <c r="L203" s="7">
        <f>VLOOKUP($D203,'chemical demand hist forec prov'!$C$1:$AK$33,26,0)</f>
        <v>15.183975793076135</v>
      </c>
      <c r="M203" s="7">
        <f>VLOOKUP($D203,'chemical demand hist forec prov'!$C$1:$AK$33,27,0)</f>
        <v>15.560955386687437</v>
      </c>
      <c r="N203" s="7">
        <f>VLOOKUP($D203,'chemical demand hist forec prov'!$C$1:$AK$33,28,0)</f>
        <v>15.947294427121893</v>
      </c>
      <c r="O203" s="7">
        <f>VLOOKUP($D203,'chemical demand hist forec prov'!$C$1:$AK$33,29,0)</f>
        <v>16.343225285696995</v>
      </c>
      <c r="P203" s="7">
        <f>VLOOKUP($D203,'chemical demand hist forec prov'!$C$1:$AK$33,30,0)</f>
        <v>16.748986102920469</v>
      </c>
      <c r="Q203" s="7">
        <f>VLOOKUP($D203,'chemical demand hist forec prov'!$C$1:$AK$33,31,0)</f>
        <v>17.164820931724631</v>
      </c>
      <c r="R203" s="7">
        <f>VLOOKUP($D203,'chemical demand hist forec prov'!$C$1:$AK$33,32,0)</f>
        <v>17.590979884256878</v>
      </c>
      <c r="S203" s="7">
        <f>VLOOKUP($D203,'chemical demand hist forec prov'!$C$1:$AK$33,33,0)</f>
        <v>18.027719282314642</v>
      </c>
      <c r="T203" s="7">
        <f>VLOOKUP($D203,'chemical demand hist forec prov'!$C$1:$AK$33,34,0)</f>
        <v>18.475301811515237</v>
      </c>
      <c r="U203" s="7">
        <f>VLOOKUP($D203,'chemical demand hist forec prov'!$C$1:$AK$33,35,0)</f>
        <v>18.933996679293351</v>
      </c>
    </row>
    <row r="204" spans="1:21" x14ac:dyDescent="0.25">
      <c r="A204" t="s">
        <v>671</v>
      </c>
      <c r="B204" t="s">
        <v>672</v>
      </c>
      <c r="C204" t="s">
        <v>673</v>
      </c>
      <c r="D204" t="s">
        <v>43</v>
      </c>
      <c r="E204" s="5">
        <v>1.9659261356009362E-2</v>
      </c>
      <c r="F204" s="7">
        <f>VLOOKUP($D204,'chemical demand hist forec prov'!$C$1:$AK$33,20,0)</f>
        <v>10.191341273569792</v>
      </c>
      <c r="G204" s="7">
        <f>VLOOKUP($D204,'chemical demand hist forec prov'!$C$1:$AK$33,21,0)</f>
        <v>11.077200312327161</v>
      </c>
      <c r="H204" s="7">
        <f>VLOOKUP($D204,'chemical demand hist forec prov'!$C$1:$AK$33,22,0)</f>
        <v>13.047652454307096</v>
      </c>
      <c r="I204" s="7">
        <f>VLOOKUP($D204,'chemical demand hist forec prov'!$C$1:$AK$33,23,0)</f>
        <v>9.7661963028452128</v>
      </c>
      <c r="J204" s="7">
        <f>VLOOKUP($D204,'chemical demand hist forec prov'!$C$1:$AK$33,24,0)</f>
        <v>10.860628247315454</v>
      </c>
      <c r="K204" s="7">
        <f>VLOOKUP($D204,'chemical demand hist forec prov'!$C$1:$AK$33,25,0)</f>
        <v>11.130270090718772</v>
      </c>
      <c r="L204" s="7">
        <f>VLOOKUP($D204,'chemical demand hist forec prov'!$C$1:$AK$33,26,0)</f>
        <v>11.406606456948786</v>
      </c>
      <c r="M204" s="7">
        <f>VLOOKUP($D204,'chemical demand hist forec prov'!$C$1:$AK$33,27,0)</f>
        <v>11.689803554021704</v>
      </c>
      <c r="N204" s="7">
        <f>VLOOKUP($D204,'chemical demand hist forec prov'!$C$1:$AK$33,28,0)</f>
        <v>11.980031716477058</v>
      </c>
      <c r="O204" s="7">
        <f>VLOOKUP($D204,'chemical demand hist forec prov'!$C$1:$AK$33,29,0)</f>
        <v>12.27746550782882</v>
      </c>
      <c r="P204" s="7">
        <f>VLOOKUP($D204,'chemical demand hist forec prov'!$C$1:$AK$33,30,0)</f>
        <v>12.582283825560109</v>
      </c>
      <c r="Q204" s="7">
        <f>VLOOKUP($D204,'chemical demand hist forec prov'!$C$1:$AK$33,31,0)</f>
        <v>12.894670008724642</v>
      </c>
      <c r="R204" s="7">
        <f>VLOOKUP($D204,'chemical demand hist forec prov'!$C$1:$AK$33,32,0)</f>
        <v>13.214811948219664</v>
      </c>
      <c r="S204" s="7">
        <f>VLOOKUP($D204,'chemical demand hist forec prov'!$C$1:$AK$33,33,0)</f>
        <v>13.542902199796677</v>
      </c>
      <c r="T204" s="7">
        <f>VLOOKUP($D204,'chemical demand hist forec prov'!$C$1:$AK$33,34,0)</f>
        <v>13.879138099877933</v>
      </c>
      <c r="U204" s="7">
        <f>VLOOKUP($D204,'chemical demand hist forec prov'!$C$1:$AK$33,35,0)</f>
        <v>14.223721884248361</v>
      </c>
    </row>
    <row r="205" spans="1:21" x14ac:dyDescent="0.25">
      <c r="A205" t="s">
        <v>674</v>
      </c>
      <c r="B205" t="s">
        <v>675</v>
      </c>
      <c r="C205" t="s">
        <v>676</v>
      </c>
      <c r="D205" t="s">
        <v>49</v>
      </c>
      <c r="E205" s="5">
        <v>4.062498849993542E-2</v>
      </c>
      <c r="F205" s="7">
        <f>VLOOKUP($D205,'chemical demand hist forec prov'!$C$1:$AK$33,20,0)</f>
        <v>3.4448545544847313</v>
      </c>
      <c r="G205" s="7">
        <f>VLOOKUP($D205,'chemical demand hist forec prov'!$C$1:$AK$33,21,0)</f>
        <v>2.3160461138042097</v>
      </c>
      <c r="H205" s="7">
        <f>VLOOKUP($D205,'chemical demand hist forec prov'!$C$1:$AK$33,22,0)</f>
        <v>2.1264029240912325</v>
      </c>
      <c r="I205" s="7">
        <f>VLOOKUP($D205,'chemical demand hist forec prov'!$C$1:$AK$33,23,0)</f>
        <v>2.2814495882763435</v>
      </c>
      <c r="J205" s="7">
        <f>VLOOKUP($D205,'chemical demand hist forec prov'!$C$1:$AK$33,24,0)</f>
        <v>2.5371163014654576</v>
      </c>
      <c r="K205" s="7">
        <f>VLOOKUP($D205,'chemical demand hist forec prov'!$C$1:$AK$33,25,0)</f>
        <v>2.6001064619678993</v>
      </c>
      <c r="L205" s="7">
        <f>VLOOKUP($D205,'chemical demand hist forec prov'!$C$1:$AK$33,26,0)</f>
        <v>2.6646605083347104</v>
      </c>
      <c r="M205" s="7">
        <f>VLOOKUP($D205,'chemical demand hist forec prov'!$C$1:$AK$33,27,0)</f>
        <v>2.730817267883956</v>
      </c>
      <c r="N205" s="7">
        <f>VLOOKUP($D205,'chemical demand hist forec prov'!$C$1:$AK$33,28,0)</f>
        <v>2.798616531917494</v>
      </c>
      <c r="O205" s="7">
        <f>VLOOKUP($D205,'chemical demand hist forec prov'!$C$1:$AK$33,29,0)</f>
        <v>2.8680990796542476</v>
      </c>
      <c r="P205" s="7">
        <f>VLOOKUP($D205,'chemical demand hist forec prov'!$C$1:$AK$33,30,0)</f>
        <v>2.9393067027576798</v>
      </c>
      <c r="Q205" s="7">
        <f>VLOOKUP($D205,'chemical demand hist forec prov'!$C$1:$AK$33,31,0)</f>
        <v>3.0122822304722221</v>
      </c>
      <c r="R205" s="7">
        <f>VLOOKUP($D205,'chemical demand hist forec prov'!$C$1:$AK$33,32,0)</f>
        <v>3.0870695553837764</v>
      </c>
      <c r="S205" s="7">
        <f>VLOOKUP($D205,'chemical demand hist forec prov'!$C$1:$AK$33,33,0)</f>
        <v>3.1637136598197881</v>
      </c>
      <c r="T205" s="7">
        <f>VLOOKUP($D205,'chemical demand hist forec prov'!$C$1:$AK$33,34,0)</f>
        <v>3.2422606429047605</v>
      </c>
      <c r="U205" s="7">
        <f>VLOOKUP($D205,'chemical demand hist forec prov'!$C$1:$AK$33,35,0)</f>
        <v>3.3227577482874961</v>
      </c>
    </row>
    <row r="206" spans="1:21" x14ac:dyDescent="0.25">
      <c r="A206" t="s">
        <v>677</v>
      </c>
      <c r="B206" t="s">
        <v>678</v>
      </c>
      <c r="C206" t="s">
        <v>679</v>
      </c>
      <c r="D206" t="s">
        <v>43</v>
      </c>
      <c r="E206" s="5">
        <v>2.364072230230943E-2</v>
      </c>
      <c r="F206" s="7">
        <f>VLOOKUP($D206,'chemical demand hist forec prov'!$C$1:$AK$33,20,0)</f>
        <v>10.191341273569792</v>
      </c>
      <c r="G206" s="7">
        <f>VLOOKUP($D206,'chemical demand hist forec prov'!$C$1:$AK$33,21,0)</f>
        <v>11.077200312327161</v>
      </c>
      <c r="H206" s="7">
        <f>VLOOKUP($D206,'chemical demand hist forec prov'!$C$1:$AK$33,22,0)</f>
        <v>13.047652454307096</v>
      </c>
      <c r="I206" s="7">
        <f>VLOOKUP($D206,'chemical demand hist forec prov'!$C$1:$AK$33,23,0)</f>
        <v>9.7661963028452128</v>
      </c>
      <c r="J206" s="7">
        <f>VLOOKUP($D206,'chemical demand hist forec prov'!$C$1:$AK$33,24,0)</f>
        <v>10.860628247315454</v>
      </c>
      <c r="K206" s="7">
        <f>VLOOKUP($D206,'chemical demand hist forec prov'!$C$1:$AK$33,25,0)</f>
        <v>11.130270090718772</v>
      </c>
      <c r="L206" s="7">
        <f>VLOOKUP($D206,'chemical demand hist forec prov'!$C$1:$AK$33,26,0)</f>
        <v>11.406606456948786</v>
      </c>
      <c r="M206" s="7">
        <f>VLOOKUP($D206,'chemical demand hist forec prov'!$C$1:$AK$33,27,0)</f>
        <v>11.689803554021704</v>
      </c>
      <c r="N206" s="7">
        <f>VLOOKUP($D206,'chemical demand hist forec prov'!$C$1:$AK$33,28,0)</f>
        <v>11.980031716477058</v>
      </c>
      <c r="O206" s="7">
        <f>VLOOKUP($D206,'chemical demand hist forec prov'!$C$1:$AK$33,29,0)</f>
        <v>12.27746550782882</v>
      </c>
      <c r="P206" s="7">
        <f>VLOOKUP($D206,'chemical demand hist forec prov'!$C$1:$AK$33,30,0)</f>
        <v>12.582283825560109</v>
      </c>
      <c r="Q206" s="7">
        <f>VLOOKUP($D206,'chemical demand hist forec prov'!$C$1:$AK$33,31,0)</f>
        <v>12.894670008724642</v>
      </c>
      <c r="R206" s="7">
        <f>VLOOKUP($D206,'chemical demand hist forec prov'!$C$1:$AK$33,32,0)</f>
        <v>13.214811948219664</v>
      </c>
      <c r="S206" s="7">
        <f>VLOOKUP($D206,'chemical demand hist forec prov'!$C$1:$AK$33,33,0)</f>
        <v>13.542902199796677</v>
      </c>
      <c r="T206" s="7">
        <f>VLOOKUP($D206,'chemical demand hist forec prov'!$C$1:$AK$33,34,0)</f>
        <v>13.879138099877933</v>
      </c>
      <c r="U206" s="7">
        <f>VLOOKUP($D206,'chemical demand hist forec prov'!$C$1:$AK$33,35,0)</f>
        <v>14.223721884248361</v>
      </c>
    </row>
    <row r="207" spans="1:21" x14ac:dyDescent="0.25">
      <c r="A207" t="s">
        <v>680</v>
      </c>
      <c r="B207" t="s">
        <v>681</v>
      </c>
      <c r="C207" t="s">
        <v>682</v>
      </c>
      <c r="D207" t="s">
        <v>38</v>
      </c>
      <c r="E207" s="5">
        <v>0</v>
      </c>
      <c r="F207" s="7">
        <f>VLOOKUP($D207,'chemical demand hist forec prov'!$C$1:$AK$33,20,0)</f>
        <v>15.998178335264107</v>
      </c>
      <c r="G207" s="7">
        <f>VLOOKUP($D207,'chemical demand hist forec prov'!$C$1:$AK$33,21,0)</f>
        <v>18.794895936493479</v>
      </c>
      <c r="H207" s="7">
        <f>VLOOKUP($D207,'chemical demand hist forec prov'!$C$1:$AK$33,22,0)</f>
        <v>21.78585513529681</v>
      </c>
      <c r="I207" s="7">
        <f>VLOOKUP($D207,'chemical demand hist forec prov'!$C$1:$AK$33,23,0)</f>
        <v>22.073573314618223</v>
      </c>
      <c r="J207" s="7">
        <f>VLOOKUP($D207,'chemical demand hist forec prov'!$C$1:$AK$33,24,0)</f>
        <v>24.54721023681341</v>
      </c>
      <c r="K207" s="7">
        <f>VLOOKUP($D207,'chemical demand hist forec prov'!$C$1:$AK$33,25,0)</f>
        <v>25.15665518492672</v>
      </c>
      <c r="L207" s="7">
        <f>VLOOKUP($D207,'chemical demand hist forec prov'!$C$1:$AK$33,26,0)</f>
        <v>25.781231104795996</v>
      </c>
      <c r="M207" s="7">
        <f>VLOOKUP($D207,'chemical demand hist forec prov'!$C$1:$AK$33,27,0)</f>
        <v>26.421313660059084</v>
      </c>
      <c r="N207" s="7">
        <f>VLOOKUP($D207,'chemical demand hist forec prov'!$C$1:$AK$33,28,0)</f>
        <v>27.077287841128822</v>
      </c>
      <c r="O207" s="7">
        <f>VLOOKUP($D207,'chemical demand hist forec prov'!$C$1:$AK$33,29,0)</f>
        <v>27.749548196753182</v>
      </c>
      <c r="P207" s="7">
        <f>VLOOKUP($D207,'chemical demand hist forec prov'!$C$1:$AK$33,30,0)</f>
        <v>28.438499071324479</v>
      </c>
      <c r="Q207" s="7">
        <f>VLOOKUP($D207,'chemical demand hist forec prov'!$C$1:$AK$33,31,0)</f>
        <v>29.144554848080389</v>
      </c>
      <c r="R207" s="7">
        <f>VLOOKUP($D207,'chemical demand hist forec prov'!$C$1:$AK$33,32,0)</f>
        <v>29.868140198342974</v>
      </c>
      <c r="S207" s="7">
        <f>VLOOKUP($D207,'chemical demand hist forec prov'!$C$1:$AK$33,33,0)</f>
        <v>30.60969033694575</v>
      </c>
      <c r="T207" s="7">
        <f>VLOOKUP($D207,'chemical demand hist forec prov'!$C$1:$AK$33,34,0)</f>
        <v>31.369651284002284</v>
      </c>
      <c r="U207" s="7">
        <f>VLOOKUP($D207,'chemical demand hist forec prov'!$C$1:$AK$33,35,0)</f>
        <v>32.148480133173912</v>
      </c>
    </row>
    <row r="208" spans="1:21" x14ac:dyDescent="0.25">
      <c r="A208" t="s">
        <v>683</v>
      </c>
      <c r="B208" t="s">
        <v>684</v>
      </c>
      <c r="C208" t="s">
        <v>685</v>
      </c>
      <c r="D208" t="s">
        <v>48</v>
      </c>
      <c r="E208" s="5">
        <v>5.4848150676754547E-2</v>
      </c>
      <c r="F208" s="7">
        <f>VLOOKUP($D208,'chemical demand hist forec prov'!$C$1:$AK$33,20,0)</f>
        <v>16.0634592588302</v>
      </c>
      <c r="G208" s="7">
        <f>VLOOKUP($D208,'chemical demand hist forec prov'!$C$1:$AK$33,21,0)</f>
        <v>15.717193538731816</v>
      </c>
      <c r="H208" s="7">
        <f>VLOOKUP($D208,'chemical demand hist forec prov'!$C$1:$AK$33,22,0)</f>
        <v>16.19464857817432</v>
      </c>
      <c r="I208" s="7">
        <f>VLOOKUP($D208,'chemical demand hist forec prov'!$C$1:$AK$33,23,0)</f>
        <v>13.829023773624959</v>
      </c>
      <c r="J208" s="7">
        <f>VLOOKUP($D208,'chemical demand hist forec prov'!$C$1:$AK$33,24,0)</f>
        <v>15.378749471262662</v>
      </c>
      <c r="K208" s="7">
        <f>VLOOKUP($D208,'chemical demand hist forec prov'!$C$1:$AK$33,25,0)</f>
        <v>15.760564801116532</v>
      </c>
      <c r="L208" s="7">
        <f>VLOOKUP($D208,'chemical demand hist forec prov'!$C$1:$AK$33,26,0)</f>
        <v>16.151859636855061</v>
      </c>
      <c r="M208" s="7">
        <f>VLOOKUP($D208,'chemical demand hist forec prov'!$C$1:$AK$33,27,0)</f>
        <v>16.552869330557613</v>
      </c>
      <c r="N208" s="7">
        <f>VLOOKUP($D208,'chemical demand hist forec prov'!$C$1:$AK$33,28,0)</f>
        <v>16.963835077498548</v>
      </c>
      <c r="O208" s="7">
        <f>VLOOKUP($D208,'chemical demand hist forec prov'!$C$1:$AK$33,29,0)</f>
        <v>17.385004061218915</v>
      </c>
      <c r="P208" s="7">
        <f>VLOOKUP($D208,'chemical demand hist forec prov'!$C$1:$AK$33,30,0)</f>
        <v>17.816629602199932</v>
      </c>
      <c r="Q208" s="7">
        <f>VLOOKUP($D208,'chemical demand hist forec prov'!$C$1:$AK$33,31,0)</f>
        <v>18.258971310227626</v>
      </c>
      <c r="R208" s="7">
        <f>VLOOKUP($D208,'chemical demand hist forec prov'!$C$1:$AK$33,32,0)</f>
        <v>18.712295240540314</v>
      </c>
      <c r="S208" s="7">
        <f>VLOOKUP($D208,'chemical demand hist forec prov'!$C$1:$AK$33,33,0)</f>
        <v>19.176874053852856</v>
      </c>
      <c r="T208" s="7">
        <f>VLOOKUP($D208,'chemical demand hist forec prov'!$C$1:$AK$33,34,0)</f>
        <v>19.652987180353826</v>
      </c>
      <c r="U208" s="7">
        <f>VLOOKUP($D208,'chemical demand hist forec prov'!$C$1:$AK$33,35,0)</f>
        <v>20.140920987774429</v>
      </c>
    </row>
    <row r="209" spans="1:21" x14ac:dyDescent="0.25">
      <c r="A209" t="s">
        <v>686</v>
      </c>
      <c r="B209" t="s">
        <v>687</v>
      </c>
      <c r="C209" t="s">
        <v>688</v>
      </c>
      <c r="D209" t="s">
        <v>37</v>
      </c>
      <c r="E209" s="5">
        <v>0</v>
      </c>
      <c r="F209" s="7">
        <f>VLOOKUP($D209,'chemical demand hist forec prov'!$C$1:$AK$33,20,0)</f>
        <v>8.0212451174484247</v>
      </c>
      <c r="G209" s="7">
        <f>VLOOKUP($D209,'chemical demand hist forec prov'!$C$1:$AK$33,21,0)</f>
        <v>7.556515248723036</v>
      </c>
      <c r="H209" s="7">
        <f>VLOOKUP($D209,'chemical demand hist forec prov'!$C$1:$AK$33,22,0)</f>
        <v>7.3697255516240689</v>
      </c>
      <c r="I209" s="7">
        <f>VLOOKUP($D209,'chemical demand hist forec prov'!$C$1:$AK$33,23,0)</f>
        <v>8.2670017400279665</v>
      </c>
      <c r="J209" s="7">
        <f>VLOOKUP($D209,'chemical demand hist forec prov'!$C$1:$AK$33,24,0)</f>
        <v>9.1934290315459322</v>
      </c>
      <c r="K209" s="7">
        <f>VLOOKUP($D209,'chemical demand hist forec prov'!$C$1:$AK$33,25,0)</f>
        <v>9.4216785484996475</v>
      </c>
      <c r="L209" s="7">
        <f>VLOOKUP($D209,'chemical demand hist forec prov'!$C$1:$AK$33,26,0)</f>
        <v>9.6555949218364212</v>
      </c>
      <c r="M209" s="7">
        <f>VLOOKUP($D209,'chemical demand hist forec prov'!$C$1:$AK$33,27,0)</f>
        <v>9.8953188452220893</v>
      </c>
      <c r="N209" s="7">
        <f>VLOOKUP($D209,'chemical demand hist forec prov'!$C$1:$AK$33,28,0)</f>
        <v>10.140994505389244</v>
      </c>
      <c r="O209" s="7">
        <f>VLOOKUP($D209,'chemical demand hist forec prov'!$C$1:$AK$33,29,0)</f>
        <v>10.392769668861208</v>
      </c>
      <c r="P209" s="7">
        <f>VLOOKUP($D209,'chemical demand hist forec prov'!$C$1:$AK$33,30,0)</f>
        <v>10.650795770829157</v>
      </c>
      <c r="Q209" s="7">
        <f>VLOOKUP($D209,'chemical demand hist forec prov'!$C$1:$AK$33,31,0)</f>
        <v>10.915228006235846</v>
      </c>
      <c r="R209" s="7">
        <f>VLOOKUP($D209,'chemical demand hist forec prov'!$C$1:$AK$33,32,0)</f>
        <v>11.186225423120682</v>
      </c>
      <c r="S209" s="7">
        <f>VLOOKUP($D209,'chemical demand hist forec prov'!$C$1:$AK$33,33,0)</f>
        <v>11.463951018282351</v>
      </c>
      <c r="T209" s="7">
        <f>VLOOKUP($D209,'chemical demand hist forec prov'!$C$1:$AK$33,34,0)</f>
        <v>11.74857183531649</v>
      </c>
      <c r="U209" s="7">
        <f>VLOOKUP($D209,'chemical demand hist forec prov'!$C$1:$AK$33,35,0)</f>
        <v>12.040259065087394</v>
      </c>
    </row>
    <row r="210" spans="1:21" x14ac:dyDescent="0.25">
      <c r="A210" t="s">
        <v>689</v>
      </c>
      <c r="B210" t="s">
        <v>690</v>
      </c>
      <c r="C210" t="s">
        <v>691</v>
      </c>
      <c r="D210" t="s">
        <v>43</v>
      </c>
      <c r="E210" s="5">
        <v>1.4919079496442765E-2</v>
      </c>
      <c r="F210" s="7">
        <f>VLOOKUP($D210,'chemical demand hist forec prov'!$C$1:$AK$33,20,0)</f>
        <v>10.191341273569792</v>
      </c>
      <c r="G210" s="7">
        <f>VLOOKUP($D210,'chemical demand hist forec prov'!$C$1:$AK$33,21,0)</f>
        <v>11.077200312327161</v>
      </c>
      <c r="H210" s="7">
        <f>VLOOKUP($D210,'chemical demand hist forec prov'!$C$1:$AK$33,22,0)</f>
        <v>13.047652454307096</v>
      </c>
      <c r="I210" s="7">
        <f>VLOOKUP($D210,'chemical demand hist forec prov'!$C$1:$AK$33,23,0)</f>
        <v>9.7661963028452128</v>
      </c>
      <c r="J210" s="7">
        <f>VLOOKUP($D210,'chemical demand hist forec prov'!$C$1:$AK$33,24,0)</f>
        <v>10.860628247315454</v>
      </c>
      <c r="K210" s="7">
        <f>VLOOKUP($D210,'chemical demand hist forec prov'!$C$1:$AK$33,25,0)</f>
        <v>11.130270090718772</v>
      </c>
      <c r="L210" s="7">
        <f>VLOOKUP($D210,'chemical demand hist forec prov'!$C$1:$AK$33,26,0)</f>
        <v>11.406606456948786</v>
      </c>
      <c r="M210" s="7">
        <f>VLOOKUP($D210,'chemical demand hist forec prov'!$C$1:$AK$33,27,0)</f>
        <v>11.689803554021704</v>
      </c>
      <c r="N210" s="7">
        <f>VLOOKUP($D210,'chemical demand hist forec prov'!$C$1:$AK$33,28,0)</f>
        <v>11.980031716477058</v>
      </c>
      <c r="O210" s="7">
        <f>VLOOKUP($D210,'chemical demand hist forec prov'!$C$1:$AK$33,29,0)</f>
        <v>12.27746550782882</v>
      </c>
      <c r="P210" s="7">
        <f>VLOOKUP($D210,'chemical demand hist forec prov'!$C$1:$AK$33,30,0)</f>
        <v>12.582283825560109</v>
      </c>
      <c r="Q210" s="7">
        <f>VLOOKUP($D210,'chemical demand hist forec prov'!$C$1:$AK$33,31,0)</f>
        <v>12.894670008724642</v>
      </c>
      <c r="R210" s="7">
        <f>VLOOKUP($D210,'chemical demand hist forec prov'!$C$1:$AK$33,32,0)</f>
        <v>13.214811948219664</v>
      </c>
      <c r="S210" s="7">
        <f>VLOOKUP($D210,'chemical demand hist forec prov'!$C$1:$AK$33,33,0)</f>
        <v>13.542902199796677</v>
      </c>
      <c r="T210" s="7">
        <f>VLOOKUP($D210,'chemical demand hist forec prov'!$C$1:$AK$33,34,0)</f>
        <v>13.879138099877933</v>
      </c>
      <c r="U210" s="7">
        <f>VLOOKUP($D210,'chemical demand hist forec prov'!$C$1:$AK$33,35,0)</f>
        <v>14.223721884248361</v>
      </c>
    </row>
    <row r="211" spans="1:21" x14ac:dyDescent="0.25">
      <c r="A211" t="s">
        <v>692</v>
      </c>
      <c r="B211" t="s">
        <v>693</v>
      </c>
      <c r="C211" t="s">
        <v>694</v>
      </c>
      <c r="D211" t="s">
        <v>48</v>
      </c>
      <c r="E211" s="5">
        <v>4.1729819597967739E-2</v>
      </c>
      <c r="F211" s="7">
        <f>VLOOKUP($D211,'chemical demand hist forec prov'!$C$1:$AK$33,20,0)</f>
        <v>16.0634592588302</v>
      </c>
      <c r="G211" s="7">
        <f>VLOOKUP($D211,'chemical demand hist forec prov'!$C$1:$AK$33,21,0)</f>
        <v>15.717193538731816</v>
      </c>
      <c r="H211" s="7">
        <f>VLOOKUP($D211,'chemical demand hist forec prov'!$C$1:$AK$33,22,0)</f>
        <v>16.19464857817432</v>
      </c>
      <c r="I211" s="7">
        <f>VLOOKUP($D211,'chemical demand hist forec prov'!$C$1:$AK$33,23,0)</f>
        <v>13.829023773624959</v>
      </c>
      <c r="J211" s="7">
        <f>VLOOKUP($D211,'chemical demand hist forec prov'!$C$1:$AK$33,24,0)</f>
        <v>15.378749471262662</v>
      </c>
      <c r="K211" s="7">
        <f>VLOOKUP($D211,'chemical demand hist forec prov'!$C$1:$AK$33,25,0)</f>
        <v>15.760564801116532</v>
      </c>
      <c r="L211" s="7">
        <f>VLOOKUP($D211,'chemical demand hist forec prov'!$C$1:$AK$33,26,0)</f>
        <v>16.151859636855061</v>
      </c>
      <c r="M211" s="7">
        <f>VLOOKUP($D211,'chemical demand hist forec prov'!$C$1:$AK$33,27,0)</f>
        <v>16.552869330557613</v>
      </c>
      <c r="N211" s="7">
        <f>VLOOKUP($D211,'chemical demand hist forec prov'!$C$1:$AK$33,28,0)</f>
        <v>16.963835077498548</v>
      </c>
      <c r="O211" s="7">
        <f>VLOOKUP($D211,'chemical demand hist forec prov'!$C$1:$AK$33,29,0)</f>
        <v>17.385004061218915</v>
      </c>
      <c r="P211" s="7">
        <f>VLOOKUP($D211,'chemical demand hist forec prov'!$C$1:$AK$33,30,0)</f>
        <v>17.816629602199932</v>
      </c>
      <c r="Q211" s="7">
        <f>VLOOKUP($D211,'chemical demand hist forec prov'!$C$1:$AK$33,31,0)</f>
        <v>18.258971310227626</v>
      </c>
      <c r="R211" s="7">
        <f>VLOOKUP($D211,'chemical demand hist forec prov'!$C$1:$AK$33,32,0)</f>
        <v>18.712295240540314</v>
      </c>
      <c r="S211" s="7">
        <f>VLOOKUP($D211,'chemical demand hist forec prov'!$C$1:$AK$33,33,0)</f>
        <v>19.176874053852856</v>
      </c>
      <c r="T211" s="7">
        <f>VLOOKUP($D211,'chemical demand hist forec prov'!$C$1:$AK$33,34,0)</f>
        <v>19.652987180353826</v>
      </c>
      <c r="U211" s="7">
        <f>VLOOKUP($D211,'chemical demand hist forec prov'!$C$1:$AK$33,35,0)</f>
        <v>20.140920987774429</v>
      </c>
    </row>
    <row r="212" spans="1:21" x14ac:dyDescent="0.25">
      <c r="A212" t="s">
        <v>695</v>
      </c>
      <c r="B212" t="s">
        <v>696</v>
      </c>
      <c r="C212" t="s">
        <v>697</v>
      </c>
      <c r="D212" t="s">
        <v>57</v>
      </c>
      <c r="E212" s="5">
        <v>0</v>
      </c>
      <c r="F212" s="7">
        <f>VLOOKUP($D212,'chemical demand hist forec prov'!$C$1:$AK$33,20,0)</f>
        <v>1.9346891893224227</v>
      </c>
      <c r="G212" s="7">
        <f>VLOOKUP($D212,'chemical demand hist forec prov'!$C$1:$AK$33,21,0)</f>
        <v>0.86752966782704866</v>
      </c>
      <c r="H212" s="7">
        <f>VLOOKUP($D212,'chemical demand hist forec prov'!$C$1:$AK$33,22,0)</f>
        <v>1.3729885924294876</v>
      </c>
      <c r="I212" s="7">
        <f>VLOOKUP($D212,'chemical demand hist forec prov'!$C$1:$AK$33,23,0)</f>
        <v>1.6395208067841405</v>
      </c>
      <c r="J212" s="7">
        <f>VLOOKUP($D212,'chemical demand hist forec prov'!$C$1:$AK$33,24,0)</f>
        <v>1.8232508782394352</v>
      </c>
      <c r="K212" s="7">
        <f>VLOOKUP($D212,'chemical demand hist forec prov'!$C$1:$AK$33,25,0)</f>
        <v>1.8685175715282618</v>
      </c>
      <c r="L212" s="7">
        <f>VLOOKUP($D212,'chemical demand hist forec prov'!$C$1:$AK$33,26,0)</f>
        <v>1.9149081219591644</v>
      </c>
      <c r="M212" s="7">
        <f>VLOOKUP($D212,'chemical demand hist forec prov'!$C$1:$AK$33,27,0)</f>
        <v>1.9624504320534892</v>
      </c>
      <c r="N212" s="7">
        <f>VLOOKUP($D212,'chemical demand hist forec prov'!$C$1:$AK$33,28,0)</f>
        <v>2.011173097081393</v>
      </c>
      <c r="O212" s="7">
        <f>VLOOKUP($D212,'chemical demand hist forec prov'!$C$1:$AK$33,29,0)</f>
        <v>2.0611054222610372</v>
      </c>
      <c r="P212" s="7">
        <f>VLOOKUP($D212,'chemical demand hist forec prov'!$C$1:$AK$33,30,0)</f>
        <v>2.1122774403847973</v>
      </c>
      <c r="Q212" s="7">
        <f>VLOOKUP($D212,'chemical demand hist forec prov'!$C$1:$AK$33,31,0)</f>
        <v>2.1647199298830802</v>
      </c>
      <c r="R212" s="7">
        <f>VLOOKUP($D212,'chemical demand hist forec prov'!$C$1:$AK$33,32,0)</f>
        <v>2.218464433336631</v>
      </c>
      <c r="S212" s="7">
        <f>VLOOKUP($D212,'chemical demand hist forec prov'!$C$1:$AK$33,33,0)</f>
        <v>2.2735432764484411</v>
      </c>
      <c r="T212" s="7">
        <f>VLOOKUP($D212,'chemical demand hist forec prov'!$C$1:$AK$33,34,0)</f>
        <v>2.3299895874866916</v>
      </c>
      <c r="U212" s="7">
        <f>VLOOKUP($D212,'chemical demand hist forec prov'!$C$1:$AK$33,35,0)</f>
        <v>2.387837317210407</v>
      </c>
    </row>
    <row r="213" spans="1:21" x14ac:dyDescent="0.25">
      <c r="A213" t="s">
        <v>698</v>
      </c>
      <c r="B213" t="s">
        <v>699</v>
      </c>
      <c r="C213" t="s">
        <v>700</v>
      </c>
      <c r="D213" t="s">
        <v>56</v>
      </c>
      <c r="E213" s="5">
        <v>0</v>
      </c>
      <c r="F213" s="7">
        <f>VLOOKUP($D213,'chemical demand hist forec prov'!$C$1:$AK$33,20,0)</f>
        <v>6.3100936360947486</v>
      </c>
      <c r="G213" s="7">
        <f>VLOOKUP($D213,'chemical demand hist forec prov'!$C$1:$AK$33,21,0)</f>
        <v>6.7084747112600436</v>
      </c>
      <c r="H213" s="7">
        <f>VLOOKUP($D213,'chemical demand hist forec prov'!$C$1:$AK$33,22,0)</f>
        <v>6.4228195818908462</v>
      </c>
      <c r="I213" s="7">
        <f>VLOOKUP($D213,'chemical demand hist forec prov'!$C$1:$AK$33,23,0)</f>
        <v>5.8937022466096547</v>
      </c>
      <c r="J213" s="7">
        <f>VLOOKUP($D213,'chemical demand hist forec prov'!$C$1:$AK$33,24,0)</f>
        <v>6.5541698237365305</v>
      </c>
      <c r="K213" s="7">
        <f>VLOOKUP($D213,'chemical demand hist forec prov'!$C$1:$AK$33,25,0)</f>
        <v>6.7168932309839464</v>
      </c>
      <c r="L213" s="7">
        <f>VLOOKUP($D213,'chemical demand hist forec prov'!$C$1:$AK$33,26,0)</f>
        <v>6.8836566475656218</v>
      </c>
      <c r="M213" s="7">
        <f>VLOOKUP($D213,'chemical demand hist forec prov'!$C$1:$AK$33,27,0)</f>
        <v>7.0545603766628675</v>
      </c>
      <c r="N213" s="7">
        <f>VLOOKUP($D213,'chemical demand hist forec prov'!$C$1:$AK$33,28,0)</f>
        <v>7.2297072117304957</v>
      </c>
      <c r="O213" s="7">
        <f>VLOOKUP($D213,'chemical demand hist forec prov'!$C$1:$AK$33,29,0)</f>
        <v>7.4092024983239888</v>
      </c>
      <c r="P213" s="7">
        <f>VLOOKUP($D213,'chemical demand hist forec prov'!$C$1:$AK$33,30,0)</f>
        <v>7.5931541974616854</v>
      </c>
      <c r="Q213" s="7">
        <f>VLOOKUP($D213,'chemical demand hist forec prov'!$C$1:$AK$33,31,0)</f>
        <v>7.7816729505600897</v>
      </c>
      <c r="R213" s="7">
        <f>VLOOKUP($D213,'chemical demand hist forec prov'!$C$1:$AK$33,32,0)</f>
        <v>7.9748721459813492</v>
      </c>
      <c r="S213" s="7">
        <f>VLOOKUP($D213,'chemical demand hist forec prov'!$C$1:$AK$33,33,0)</f>
        <v>8.172867987232955</v>
      </c>
      <c r="T213" s="7">
        <f>VLOOKUP($D213,'chemical demand hist forec prov'!$C$1:$AK$33,34,0)</f>
        <v>8.375779562860652</v>
      </c>
      <c r="U213" s="7">
        <f>VLOOKUP($D213,'chemical demand hist forec prov'!$C$1:$AK$33,35,0)</f>
        <v>8.5837289180766216</v>
      </c>
    </row>
    <row r="214" spans="1:21" x14ac:dyDescent="0.25">
      <c r="A214" t="s">
        <v>701</v>
      </c>
      <c r="B214" t="s">
        <v>702</v>
      </c>
      <c r="C214" t="s">
        <v>703</v>
      </c>
      <c r="D214" t="s">
        <v>54</v>
      </c>
      <c r="E214" s="5">
        <v>0</v>
      </c>
      <c r="F214" s="7">
        <f>VLOOKUP($D214,'chemical demand hist forec prov'!$C$1:$AK$33,20,0)</f>
        <v>13.173690375637772</v>
      </c>
      <c r="G214" s="7">
        <f>VLOOKUP($D214,'chemical demand hist forec prov'!$C$1:$AK$33,21,0)</f>
        <v>11.147255834987149</v>
      </c>
      <c r="H214" s="7">
        <f>VLOOKUP($D214,'chemical demand hist forec prov'!$C$1:$AK$33,22,0)</f>
        <v>12.588485769142652</v>
      </c>
      <c r="I214" s="7">
        <f>VLOOKUP($D214,'chemical demand hist forec prov'!$C$1:$AK$33,23,0)</f>
        <v>11.507772559787094</v>
      </c>
      <c r="J214" s="7">
        <f>VLOOKUP($D214,'chemical demand hist forec prov'!$C$1:$AK$33,24,0)</f>
        <v>12.797371243714826</v>
      </c>
      <c r="K214" s="7">
        <f>VLOOKUP($D214,'chemical demand hist forec prov'!$C$1:$AK$33,25,0)</f>
        <v>13.115097501744588</v>
      </c>
      <c r="L214" s="7">
        <f>VLOOKUP($D214,'chemical demand hist forec prov'!$C$1:$AK$33,26,0)</f>
        <v>13.440712096614712</v>
      </c>
      <c r="M214" s="7">
        <f>VLOOKUP($D214,'chemical demand hist forec prov'!$C$1:$AK$33,27,0)</f>
        <v>13.774410875714375</v>
      </c>
      <c r="N214" s="7">
        <f>VLOOKUP($D214,'chemical demand hist forec prov'!$C$1:$AK$33,28,0)</f>
        <v>14.116394548826509</v>
      </c>
      <c r="O214" s="7">
        <f>VLOOKUP($D214,'chemical demand hist forec prov'!$C$1:$AK$33,29,0)</f>
        <v>14.466868808848712</v>
      </c>
      <c r="P214" s="7">
        <f>VLOOKUP($D214,'chemical demand hist forec prov'!$C$1:$AK$33,30,0)</f>
        <v>14.826044455511338</v>
      </c>
      <c r="Q214" s="7">
        <f>VLOOKUP($D214,'chemical demand hist forec prov'!$C$1:$AK$33,31,0)</f>
        <v>15.194137522167203</v>
      </c>
      <c r="R214" s="7">
        <f>VLOOKUP($D214,'chemical demand hist forec prov'!$C$1:$AK$33,32,0)</f>
        <v>15.571369405729131</v>
      </c>
      <c r="S214" s="7">
        <f>VLOOKUP($D214,'chemical demand hist forec prov'!$C$1:$AK$33,33,0)</f>
        <v>15.957966999833566</v>
      </c>
      <c r="T214" s="7">
        <f>VLOOKUP($D214,'chemical demand hist forec prov'!$C$1:$AK$33,34,0)</f>
        <v>16.354162831310262</v>
      </c>
      <c r="U214" s="7">
        <f>VLOOKUP($D214,'chemical demand hist forec prov'!$C$1:$AK$33,35,0)</f>
        <v>16.760195200040176</v>
      </c>
    </row>
    <row r="215" spans="1:21" x14ac:dyDescent="0.25">
      <c r="A215" t="s">
        <v>704</v>
      </c>
      <c r="B215" t="s">
        <v>705</v>
      </c>
      <c r="C215" t="s">
        <v>706</v>
      </c>
      <c r="D215" t="s">
        <v>50</v>
      </c>
      <c r="E215" s="5">
        <v>0</v>
      </c>
      <c r="F215" s="7">
        <f>VLOOKUP($D215,'chemical demand hist forec prov'!$C$1:$AK$33,20,0)</f>
        <v>0</v>
      </c>
      <c r="G215" s="7">
        <f>VLOOKUP($D215,'chemical demand hist forec prov'!$C$1:$AK$33,21,0)</f>
        <v>0</v>
      </c>
      <c r="H215" s="7">
        <f>VLOOKUP($D215,'chemical demand hist forec prov'!$C$1:$AK$33,22,0)</f>
        <v>0</v>
      </c>
      <c r="I215" s="7">
        <f>VLOOKUP($D215,'chemical demand hist forec prov'!$C$1:$AK$33,23,0)</f>
        <v>0</v>
      </c>
      <c r="J215" s="7">
        <f>VLOOKUP($D215,'chemical demand hist forec prov'!$C$1:$AK$33,24,0)</f>
        <v>0</v>
      </c>
      <c r="K215" s="7">
        <f>VLOOKUP($D215,'chemical demand hist forec prov'!$C$1:$AK$33,25,0)</f>
        <v>0</v>
      </c>
      <c r="L215" s="7">
        <f>VLOOKUP($D215,'chemical demand hist forec prov'!$C$1:$AK$33,26,0)</f>
        <v>0</v>
      </c>
      <c r="M215" s="7">
        <f>VLOOKUP($D215,'chemical demand hist forec prov'!$C$1:$AK$33,27,0)</f>
        <v>0</v>
      </c>
      <c r="N215" s="7">
        <f>VLOOKUP($D215,'chemical demand hist forec prov'!$C$1:$AK$33,28,0)</f>
        <v>0</v>
      </c>
      <c r="O215" s="7">
        <f>VLOOKUP($D215,'chemical demand hist forec prov'!$C$1:$AK$33,29,0)</f>
        <v>0</v>
      </c>
      <c r="P215" s="7">
        <f>VLOOKUP($D215,'chemical demand hist forec prov'!$C$1:$AK$33,30,0)</f>
        <v>0</v>
      </c>
      <c r="Q215" s="7">
        <f>VLOOKUP($D215,'chemical demand hist forec prov'!$C$1:$AK$33,31,0)</f>
        <v>0</v>
      </c>
      <c r="R215" s="7">
        <f>VLOOKUP($D215,'chemical demand hist forec prov'!$C$1:$AK$33,32,0)</f>
        <v>0</v>
      </c>
      <c r="S215" s="7">
        <f>VLOOKUP($D215,'chemical demand hist forec prov'!$C$1:$AK$33,33,0)</f>
        <v>0</v>
      </c>
      <c r="T215" s="7">
        <f>VLOOKUP($D215,'chemical demand hist forec prov'!$C$1:$AK$33,34,0)</f>
        <v>0</v>
      </c>
      <c r="U215" s="7">
        <f>VLOOKUP($D215,'chemical demand hist forec prov'!$C$1:$AK$33,35,0)</f>
        <v>0</v>
      </c>
    </row>
    <row r="216" spans="1:21" x14ac:dyDescent="0.25">
      <c r="A216" t="s">
        <v>707</v>
      </c>
      <c r="B216" t="s">
        <v>708</v>
      </c>
      <c r="C216" t="s">
        <v>709</v>
      </c>
      <c r="D216" t="s">
        <v>47</v>
      </c>
      <c r="E216" s="5">
        <v>0</v>
      </c>
      <c r="F216" s="7">
        <f>VLOOKUP($D216,'chemical demand hist forec prov'!$C$1:$AK$33,20,0)</f>
        <v>18.737603273274019</v>
      </c>
      <c r="G216" s="7">
        <f>VLOOKUP($D216,'chemical demand hist forec prov'!$C$1:$AK$33,21,0)</f>
        <v>22.747502267625332</v>
      </c>
      <c r="H216" s="7">
        <f>VLOOKUP($D216,'chemical demand hist forec prov'!$C$1:$AK$33,22,0)</f>
        <v>26.953485438091832</v>
      </c>
      <c r="I216" s="7">
        <f>VLOOKUP($D216,'chemical demand hist forec prov'!$C$1:$AK$33,23,0)</f>
        <v>27.940741144186866</v>
      </c>
      <c r="J216" s="7">
        <f>VLOOKUP($D216,'chemical demand hist forec prov'!$C$1:$AK$33,24,0)</f>
        <v>31.071872109828359</v>
      </c>
      <c r="K216" s="7">
        <f>VLOOKUP($D216,'chemical demand hist forec prov'!$C$1:$AK$33,25,0)</f>
        <v>31.84330785764131</v>
      </c>
      <c r="L216" s="7">
        <f>VLOOKUP($D216,'chemical demand hist forec prov'!$C$1:$AK$33,26,0)</f>
        <v>32.633896397757866</v>
      </c>
      <c r="M216" s="7">
        <f>VLOOKUP($D216,'chemical demand hist forec prov'!$C$1:$AK$33,27,0)</f>
        <v>33.444113245415771</v>
      </c>
      <c r="N216" s="7">
        <f>VLOOKUP($D216,'chemical demand hist forec prov'!$C$1:$AK$33,28,0)</f>
        <v>34.274445721689624</v>
      </c>
      <c r="O216" s="7">
        <f>VLOOKUP($D216,'chemical demand hist forec prov'!$C$1:$AK$33,29,0)</f>
        <v>35.12539324659987</v>
      </c>
      <c r="P216" s="7">
        <f>VLOOKUP($D216,'chemical demand hist forec prov'!$C$1:$AK$33,30,0)</f>
        <v>35.9974676394989</v>
      </c>
      <c r="Q216" s="7">
        <f>VLOOKUP($D216,'chemical demand hist forec prov'!$C$1:$AK$33,31,0)</f>
        <v>36.891193426915024</v>
      </c>
      <c r="R216" s="7">
        <f>VLOOKUP($D216,'chemical demand hist forec prov'!$C$1:$AK$33,32,0)</f>
        <v>37.807108158039398</v>
      </c>
      <c r="S216" s="7">
        <f>VLOOKUP($D216,'chemical demand hist forec prov'!$C$1:$AK$33,33,0)</f>
        <v>38.745762728045719</v>
      </c>
      <c r="T216" s="7">
        <f>VLOOKUP($D216,'chemical demand hist forec prov'!$C$1:$AK$33,34,0)</f>
        <v>39.707721709437074</v>
      </c>
      <c r="U216" s="7">
        <f>VLOOKUP($D216,'chemical demand hist forec prov'!$C$1:$AK$33,35,0)</f>
        <v>40.693563691619374</v>
      </c>
    </row>
    <row r="217" spans="1:21" x14ac:dyDescent="0.25">
      <c r="A217" t="s">
        <v>710</v>
      </c>
      <c r="B217" t="s">
        <v>711</v>
      </c>
      <c r="C217" t="s">
        <v>712</v>
      </c>
      <c r="D217" t="s">
        <v>50</v>
      </c>
      <c r="E217" s="5">
        <v>3.8797893743334623E-2</v>
      </c>
      <c r="F217" s="7">
        <f>VLOOKUP($D217,'chemical demand hist forec prov'!$C$1:$AK$33,20,0)</f>
        <v>0</v>
      </c>
      <c r="G217" s="7">
        <f>VLOOKUP($D217,'chemical demand hist forec prov'!$C$1:$AK$33,21,0)</f>
        <v>0</v>
      </c>
      <c r="H217" s="7">
        <f>VLOOKUP($D217,'chemical demand hist forec prov'!$C$1:$AK$33,22,0)</f>
        <v>0</v>
      </c>
      <c r="I217" s="7">
        <f>VLOOKUP($D217,'chemical demand hist forec prov'!$C$1:$AK$33,23,0)</f>
        <v>0</v>
      </c>
      <c r="J217" s="7">
        <f>VLOOKUP($D217,'chemical demand hist forec prov'!$C$1:$AK$33,24,0)</f>
        <v>0</v>
      </c>
      <c r="K217" s="7">
        <f>VLOOKUP($D217,'chemical demand hist forec prov'!$C$1:$AK$33,25,0)</f>
        <v>0</v>
      </c>
      <c r="L217" s="7">
        <f>VLOOKUP($D217,'chemical demand hist forec prov'!$C$1:$AK$33,26,0)</f>
        <v>0</v>
      </c>
      <c r="M217" s="7">
        <f>VLOOKUP($D217,'chemical demand hist forec prov'!$C$1:$AK$33,27,0)</f>
        <v>0</v>
      </c>
      <c r="N217" s="7">
        <f>VLOOKUP($D217,'chemical demand hist forec prov'!$C$1:$AK$33,28,0)</f>
        <v>0</v>
      </c>
      <c r="O217" s="7">
        <f>VLOOKUP($D217,'chemical demand hist forec prov'!$C$1:$AK$33,29,0)</f>
        <v>0</v>
      </c>
      <c r="P217" s="7">
        <f>VLOOKUP($D217,'chemical demand hist forec prov'!$C$1:$AK$33,30,0)</f>
        <v>0</v>
      </c>
      <c r="Q217" s="7">
        <f>VLOOKUP($D217,'chemical demand hist forec prov'!$C$1:$AK$33,31,0)</f>
        <v>0</v>
      </c>
      <c r="R217" s="7">
        <f>VLOOKUP($D217,'chemical demand hist forec prov'!$C$1:$AK$33,32,0)</f>
        <v>0</v>
      </c>
      <c r="S217" s="7">
        <f>VLOOKUP($D217,'chemical demand hist forec prov'!$C$1:$AK$33,33,0)</f>
        <v>0</v>
      </c>
      <c r="T217" s="7">
        <f>VLOOKUP($D217,'chemical demand hist forec prov'!$C$1:$AK$33,34,0)</f>
        <v>0</v>
      </c>
      <c r="U217" s="7">
        <f>VLOOKUP($D217,'chemical demand hist forec prov'!$C$1:$AK$33,35,0)</f>
        <v>0</v>
      </c>
    </row>
    <row r="218" spans="1:21" x14ac:dyDescent="0.25">
      <c r="A218" t="s">
        <v>713</v>
      </c>
      <c r="B218" t="s">
        <v>714</v>
      </c>
      <c r="C218" t="s">
        <v>715</v>
      </c>
      <c r="D218" t="s">
        <v>63</v>
      </c>
      <c r="E218" s="5">
        <v>0</v>
      </c>
      <c r="F218" s="7">
        <f>VLOOKUP($D218,'chemical demand hist forec prov'!$C$1:$AK$33,20,0)</f>
        <v>0</v>
      </c>
      <c r="G218" s="7">
        <f>VLOOKUP($D218,'chemical demand hist forec prov'!$C$1:$AK$33,21,0)</f>
        <v>0</v>
      </c>
      <c r="H218" s="7">
        <f>VLOOKUP($D218,'chemical demand hist forec prov'!$C$1:$AK$33,22,0)</f>
        <v>0</v>
      </c>
      <c r="I218" s="7">
        <f>VLOOKUP($D218,'chemical demand hist forec prov'!$C$1:$AK$33,23,0)</f>
        <v>0</v>
      </c>
      <c r="J218" s="7">
        <f>VLOOKUP($D218,'chemical demand hist forec prov'!$C$1:$AK$33,24,0)</f>
        <v>0</v>
      </c>
      <c r="K218" s="7">
        <f>VLOOKUP($D218,'chemical demand hist forec prov'!$C$1:$AK$33,25,0)</f>
        <v>0</v>
      </c>
      <c r="L218" s="7">
        <f>VLOOKUP($D218,'chemical demand hist forec prov'!$C$1:$AK$33,26,0)</f>
        <v>0</v>
      </c>
      <c r="M218" s="7">
        <f>VLOOKUP($D218,'chemical demand hist forec prov'!$C$1:$AK$33,27,0)</f>
        <v>0</v>
      </c>
      <c r="N218" s="7">
        <f>VLOOKUP($D218,'chemical demand hist forec prov'!$C$1:$AK$33,28,0)</f>
        <v>0</v>
      </c>
      <c r="O218" s="7">
        <f>VLOOKUP($D218,'chemical demand hist forec prov'!$C$1:$AK$33,29,0)</f>
        <v>0</v>
      </c>
      <c r="P218" s="7">
        <f>VLOOKUP($D218,'chemical demand hist forec prov'!$C$1:$AK$33,30,0)</f>
        <v>0</v>
      </c>
      <c r="Q218" s="7">
        <f>VLOOKUP($D218,'chemical demand hist forec prov'!$C$1:$AK$33,31,0)</f>
        <v>0</v>
      </c>
      <c r="R218" s="7">
        <f>VLOOKUP($D218,'chemical demand hist forec prov'!$C$1:$AK$33,32,0)</f>
        <v>0</v>
      </c>
      <c r="S218" s="7">
        <f>VLOOKUP($D218,'chemical demand hist forec prov'!$C$1:$AK$33,33,0)</f>
        <v>0</v>
      </c>
      <c r="T218" s="7">
        <f>VLOOKUP($D218,'chemical demand hist forec prov'!$C$1:$AK$33,34,0)</f>
        <v>0</v>
      </c>
      <c r="U218" s="7">
        <f>VLOOKUP($D218,'chemical demand hist forec prov'!$C$1:$AK$33,35,0)</f>
        <v>0</v>
      </c>
    </row>
    <row r="219" spans="1:21" x14ac:dyDescent="0.25">
      <c r="A219" t="s">
        <v>716</v>
      </c>
      <c r="B219" t="s">
        <v>717</v>
      </c>
      <c r="C219" t="s">
        <v>718</v>
      </c>
      <c r="D219" t="s">
        <v>39</v>
      </c>
      <c r="E219" s="5">
        <v>3.2407277282783711E-2</v>
      </c>
      <c r="F219" s="7">
        <f>VLOOKUP($D219,'chemical demand hist forec prov'!$C$1:$AK$33,20,0)</f>
        <v>3.0705772593724587</v>
      </c>
      <c r="G219" s="7">
        <f>VLOOKUP($D219,'chemical demand hist forec prov'!$C$1:$AK$33,21,0)</f>
        <v>2.6779118586719584</v>
      </c>
      <c r="H219" s="7">
        <f>VLOOKUP($D219,'chemical demand hist forec prov'!$C$1:$AK$33,22,0)</f>
        <v>2.7890867208023624</v>
      </c>
      <c r="I219" s="7">
        <f>VLOOKUP($D219,'chemical demand hist forec prov'!$C$1:$AK$33,23,0)</f>
        <v>1.8640427971311748</v>
      </c>
      <c r="J219" s="7">
        <f>VLOOKUP($D219,'chemical demand hist forec prov'!$C$1:$AK$33,24,0)</f>
        <v>2.072933538191303</v>
      </c>
      <c r="K219" s="7">
        <f>VLOOKUP($D219,'chemical demand hist forec prov'!$C$1:$AK$33,25,0)</f>
        <v>2.1243992184228886</v>
      </c>
      <c r="L219" s="7">
        <f>VLOOKUP($D219,'chemical demand hist forec prov'!$C$1:$AK$33,26,0)</f>
        <v>2.1771426609140452</v>
      </c>
      <c r="M219" s="7">
        <f>VLOOKUP($D219,'chemical demand hist forec prov'!$C$1:$AK$33,27,0)</f>
        <v>2.231195589259694</v>
      </c>
      <c r="N219" s="7">
        <f>VLOOKUP($D219,'chemical demand hist forec prov'!$C$1:$AK$33,28,0)</f>
        <v>2.2865905146711261</v>
      </c>
      <c r="O219" s="7">
        <f>VLOOKUP($D219,'chemical demand hist forec prov'!$C$1:$AK$33,29,0)</f>
        <v>2.3433607555305231</v>
      </c>
      <c r="P219" s="7">
        <f>VLOOKUP($D219,'chemical demand hist forec prov'!$C$1:$AK$33,30,0)</f>
        <v>2.4015404574309565</v>
      </c>
      <c r="Q219" s="7">
        <f>VLOOKUP($D219,'chemical demand hist forec prov'!$C$1:$AK$33,31,0)</f>
        <v>2.4611646137139407</v>
      </c>
      <c r="R219" s="7">
        <f>VLOOKUP($D219,'chemical demand hist forec prov'!$C$1:$AK$33,32,0)</f>
        <v>2.5222690865168729</v>
      </c>
      <c r="S219" s="7">
        <f>VLOOKUP($D219,'chemical demand hist forec prov'!$C$1:$AK$33,33,0)</f>
        <v>2.5848906283430302</v>
      </c>
      <c r="T219" s="7">
        <f>VLOOKUP($D219,'chemical demand hist forec prov'!$C$1:$AK$33,34,0)</f>
        <v>2.649066904167098</v>
      </c>
      <c r="U219" s="7">
        <f>VLOOKUP($D219,'chemical demand hist forec prov'!$C$1:$AK$33,35,0)</f>
        <v>2.7148365140895163</v>
      </c>
    </row>
    <row r="220" spans="1:21" x14ac:dyDescent="0.25">
      <c r="A220" t="s">
        <v>719</v>
      </c>
      <c r="B220" t="s">
        <v>720</v>
      </c>
      <c r="C220" t="s">
        <v>721</v>
      </c>
      <c r="D220" t="s">
        <v>62</v>
      </c>
      <c r="E220" s="5">
        <v>7.6900462613681733E-2</v>
      </c>
      <c r="F220" s="7">
        <f>VLOOKUP($D220,'chemical demand hist forec prov'!$C$1:$AK$33,20,0)</f>
        <v>0</v>
      </c>
      <c r="G220" s="7">
        <f>VLOOKUP($D220,'chemical demand hist forec prov'!$C$1:$AK$33,21,0)</f>
        <v>0</v>
      </c>
      <c r="H220" s="7">
        <f>VLOOKUP($D220,'chemical demand hist forec prov'!$C$1:$AK$33,22,0)</f>
        <v>0</v>
      </c>
      <c r="I220" s="7">
        <f>VLOOKUP($D220,'chemical demand hist forec prov'!$C$1:$AK$33,23,0)</f>
        <v>0</v>
      </c>
      <c r="J220" s="7">
        <f>VLOOKUP($D220,'chemical demand hist forec prov'!$C$1:$AK$33,24,0)</f>
        <v>0</v>
      </c>
      <c r="K220" s="7">
        <f>VLOOKUP($D220,'chemical demand hist forec prov'!$C$1:$AK$33,25,0)</f>
        <v>0</v>
      </c>
      <c r="L220" s="7">
        <f>VLOOKUP($D220,'chemical demand hist forec prov'!$C$1:$AK$33,26,0)</f>
        <v>0</v>
      </c>
      <c r="M220" s="7">
        <f>VLOOKUP($D220,'chemical demand hist forec prov'!$C$1:$AK$33,27,0)</f>
        <v>0</v>
      </c>
      <c r="N220" s="7">
        <f>VLOOKUP($D220,'chemical demand hist forec prov'!$C$1:$AK$33,28,0)</f>
        <v>0</v>
      </c>
      <c r="O220" s="7">
        <f>VLOOKUP($D220,'chemical demand hist forec prov'!$C$1:$AK$33,29,0)</f>
        <v>0</v>
      </c>
      <c r="P220" s="7">
        <f>VLOOKUP($D220,'chemical demand hist forec prov'!$C$1:$AK$33,30,0)</f>
        <v>0</v>
      </c>
      <c r="Q220" s="7">
        <f>VLOOKUP($D220,'chemical demand hist forec prov'!$C$1:$AK$33,31,0)</f>
        <v>0</v>
      </c>
      <c r="R220" s="7">
        <f>VLOOKUP($D220,'chemical demand hist forec prov'!$C$1:$AK$33,32,0)</f>
        <v>0</v>
      </c>
      <c r="S220" s="7">
        <f>VLOOKUP($D220,'chemical demand hist forec prov'!$C$1:$AK$33,33,0)</f>
        <v>0</v>
      </c>
      <c r="T220" s="7">
        <f>VLOOKUP($D220,'chemical demand hist forec prov'!$C$1:$AK$33,34,0)</f>
        <v>0</v>
      </c>
      <c r="U220" s="7">
        <f>VLOOKUP($D220,'chemical demand hist forec prov'!$C$1:$AK$33,35,0)</f>
        <v>0</v>
      </c>
    </row>
    <row r="221" spans="1:21" x14ac:dyDescent="0.25">
      <c r="A221" t="s">
        <v>722</v>
      </c>
      <c r="B221" t="s">
        <v>723</v>
      </c>
      <c r="C221" t="s">
        <v>724</v>
      </c>
      <c r="D221" t="s">
        <v>40</v>
      </c>
      <c r="E221" s="5">
        <v>0</v>
      </c>
      <c r="F221" s="7">
        <f>VLOOKUP($D221,'chemical demand hist forec prov'!$C$1:$AK$33,20,0)</f>
        <v>1.6221320401271846</v>
      </c>
      <c r="G221" s="7">
        <f>VLOOKUP($D221,'chemical demand hist forec prov'!$C$1:$AK$33,21,0)</f>
        <v>0.93653172398086992</v>
      </c>
      <c r="H221" s="7">
        <f>VLOOKUP($D221,'chemical demand hist forec prov'!$C$1:$AK$33,22,0)</f>
        <v>1.8787737292536399</v>
      </c>
      <c r="I221" s="7">
        <f>VLOOKUP($D221,'chemical demand hist forec prov'!$C$1:$AK$33,23,0)</f>
        <v>1.9609954747810305</v>
      </c>
      <c r="J221" s="7">
        <f>VLOOKUP($D221,'chemical demand hist forec prov'!$C$1:$AK$33,24,0)</f>
        <v>2.1807510504432459</v>
      </c>
      <c r="K221" s="7">
        <f>VLOOKUP($D221,'chemical demand hist forec prov'!$C$1:$AK$33,25,0)</f>
        <v>2.2348935659455678</v>
      </c>
      <c r="L221" s="7">
        <f>VLOOKUP($D221,'chemical demand hist forec prov'!$C$1:$AK$33,26,0)</f>
        <v>2.2903803027354712</v>
      </c>
      <c r="M221" s="7">
        <f>VLOOKUP($D221,'chemical demand hist forec prov'!$C$1:$AK$33,27,0)</f>
        <v>2.3472446344169184</v>
      </c>
      <c r="N221" s="7">
        <f>VLOOKUP($D221,'chemical demand hist forec prov'!$C$1:$AK$33,28,0)</f>
        <v>2.405520763175784</v>
      </c>
      <c r="O221" s="7">
        <f>VLOOKUP($D221,'chemical demand hist forec prov'!$C$1:$AK$33,29,0)</f>
        <v>2.4652437403514367</v>
      </c>
      <c r="P221" s="7">
        <f>VLOOKUP($D221,'chemical demand hist forec prov'!$C$1:$AK$33,30,0)</f>
        <v>2.5264494875190713</v>
      </c>
      <c r="Q221" s="7">
        <f>VLOOKUP($D221,'chemical demand hist forec prov'!$C$1:$AK$33,31,0)</f>
        <v>2.589174818095449</v>
      </c>
      <c r="R221" s="7">
        <f>VLOOKUP($D221,'chemical demand hist forec prov'!$C$1:$AK$33,32,0)</f>
        <v>2.6534574594810683</v>
      </c>
      <c r="S221" s="7">
        <f>VLOOKUP($D221,'chemical demand hist forec prov'!$C$1:$AK$33,33,0)</f>
        <v>2.7193360757520577</v>
      </c>
      <c r="T221" s="7">
        <f>VLOOKUP($D221,'chemical demand hist forec prov'!$C$1:$AK$33,34,0)</f>
        <v>2.7868502909154551</v>
      </c>
      <c r="U221" s="7">
        <f>VLOOKUP($D221,'chemical demand hist forec prov'!$C$1:$AK$33,35,0)</f>
        <v>2.8560407127418594</v>
      </c>
    </row>
    <row r="222" spans="1:21" x14ac:dyDescent="0.25">
      <c r="A222" t="s">
        <v>725</v>
      </c>
      <c r="B222" t="s">
        <v>726</v>
      </c>
      <c r="C222" t="s">
        <v>727</v>
      </c>
      <c r="D222" t="s">
        <v>38</v>
      </c>
      <c r="E222" s="5">
        <v>0</v>
      </c>
      <c r="F222" s="7">
        <f>VLOOKUP($D222,'chemical demand hist forec prov'!$C$1:$AK$33,20,0)</f>
        <v>15.998178335264107</v>
      </c>
      <c r="G222" s="7">
        <f>VLOOKUP($D222,'chemical demand hist forec prov'!$C$1:$AK$33,21,0)</f>
        <v>18.794895936493479</v>
      </c>
      <c r="H222" s="7">
        <f>VLOOKUP($D222,'chemical demand hist forec prov'!$C$1:$AK$33,22,0)</f>
        <v>21.78585513529681</v>
      </c>
      <c r="I222" s="7">
        <f>VLOOKUP($D222,'chemical demand hist forec prov'!$C$1:$AK$33,23,0)</f>
        <v>22.073573314618223</v>
      </c>
      <c r="J222" s="7">
        <f>VLOOKUP($D222,'chemical demand hist forec prov'!$C$1:$AK$33,24,0)</f>
        <v>24.54721023681341</v>
      </c>
      <c r="K222" s="7">
        <f>VLOOKUP($D222,'chemical demand hist forec prov'!$C$1:$AK$33,25,0)</f>
        <v>25.15665518492672</v>
      </c>
      <c r="L222" s="7">
        <f>VLOOKUP($D222,'chemical demand hist forec prov'!$C$1:$AK$33,26,0)</f>
        <v>25.781231104795996</v>
      </c>
      <c r="M222" s="7">
        <f>VLOOKUP($D222,'chemical demand hist forec prov'!$C$1:$AK$33,27,0)</f>
        <v>26.421313660059084</v>
      </c>
      <c r="N222" s="7">
        <f>VLOOKUP($D222,'chemical demand hist forec prov'!$C$1:$AK$33,28,0)</f>
        <v>27.077287841128822</v>
      </c>
      <c r="O222" s="7">
        <f>VLOOKUP($D222,'chemical demand hist forec prov'!$C$1:$AK$33,29,0)</f>
        <v>27.749548196753182</v>
      </c>
      <c r="P222" s="7">
        <f>VLOOKUP($D222,'chemical demand hist forec prov'!$C$1:$AK$33,30,0)</f>
        <v>28.438499071324479</v>
      </c>
      <c r="Q222" s="7">
        <f>VLOOKUP($D222,'chemical demand hist forec prov'!$C$1:$AK$33,31,0)</f>
        <v>29.144554848080389</v>
      </c>
      <c r="R222" s="7">
        <f>VLOOKUP($D222,'chemical demand hist forec prov'!$C$1:$AK$33,32,0)</f>
        <v>29.868140198342974</v>
      </c>
      <c r="S222" s="7">
        <f>VLOOKUP($D222,'chemical demand hist forec prov'!$C$1:$AK$33,33,0)</f>
        <v>30.60969033694575</v>
      </c>
      <c r="T222" s="7">
        <f>VLOOKUP($D222,'chemical demand hist forec prov'!$C$1:$AK$33,34,0)</f>
        <v>31.369651284002284</v>
      </c>
      <c r="U222" s="7">
        <f>VLOOKUP($D222,'chemical demand hist forec prov'!$C$1:$AK$33,35,0)</f>
        <v>32.148480133173912</v>
      </c>
    </row>
    <row r="223" spans="1:21" x14ac:dyDescent="0.25">
      <c r="A223" t="s">
        <v>728</v>
      </c>
      <c r="B223" t="s">
        <v>729</v>
      </c>
      <c r="C223" t="s">
        <v>730</v>
      </c>
      <c r="D223" t="s">
        <v>42</v>
      </c>
      <c r="E223" s="5">
        <v>5.007684855601658E-2</v>
      </c>
      <c r="F223" s="7">
        <f>VLOOKUP($D223,'chemical demand hist forec prov'!$C$1:$AK$33,20,0)</f>
        <v>2.477114317862513</v>
      </c>
      <c r="G223" s="7">
        <f>VLOOKUP($D223,'chemical demand hist forec prov'!$C$1:$AK$33,21,0)</f>
        <v>2.2538915899404626</v>
      </c>
      <c r="H223" s="7">
        <f>VLOOKUP($D223,'chemical demand hist forec prov'!$C$1:$AK$33,22,0)</f>
        <v>2.716903311780877</v>
      </c>
      <c r="I223" s="7">
        <f>VLOOKUP($D223,'chemical demand hist forec prov'!$C$1:$AK$33,23,0)</f>
        <v>2.5386293226738559</v>
      </c>
      <c r="J223" s="7">
        <f>VLOOKUP($D223,'chemical demand hist forec prov'!$C$1:$AK$33,24,0)</f>
        <v>2.8231164392285057</v>
      </c>
      <c r="K223" s="7">
        <f>VLOOKUP($D223,'chemical demand hist forec prov'!$C$1:$AK$33,25,0)</f>
        <v>2.8932072575017442</v>
      </c>
      <c r="L223" s="7">
        <f>VLOOKUP($D223,'chemical demand hist forec prov'!$C$1:$AK$33,26,0)</f>
        <v>2.9650382529557562</v>
      </c>
      <c r="M223" s="7">
        <f>VLOOKUP($D223,'chemical demand hist forec prov'!$C$1:$AK$33,27,0)</f>
        <v>3.0386526297746994</v>
      </c>
      <c r="N223" s="7">
        <f>VLOOKUP($D223,'chemical demand hist forec prov'!$C$1:$AK$33,28,0)</f>
        <v>3.114094664793007</v>
      </c>
      <c r="O223" s="7">
        <f>VLOOKUP($D223,'chemical demand hist forec prov'!$C$1:$AK$33,29,0)</f>
        <v>3.1914097341265677</v>
      </c>
      <c r="P223" s="7">
        <f>VLOOKUP($D223,'chemical demand hist forec prov'!$C$1:$AK$33,30,0)</f>
        <v>3.2706443404650996</v>
      </c>
      <c r="Q223" s="7">
        <f>VLOOKUP($D223,'chemical demand hist forec prov'!$C$1:$AK$33,31,0)</f>
        <v>3.3518461410421176</v>
      </c>
      <c r="R223" s="7">
        <f>VLOOKUP($D223,'chemical demand hist forec prov'!$C$1:$AK$33,32,0)</f>
        <v>3.4350639762993271</v>
      </c>
      <c r="S223" s="7">
        <f>VLOOKUP($D223,'chemical demand hist forec prov'!$C$1:$AK$33,33,0)</f>
        <v>3.5203478992626818</v>
      </c>
      <c r="T223" s="7">
        <f>VLOOKUP($D223,'chemical demand hist forec prov'!$C$1:$AK$33,34,0)</f>
        <v>3.6077492056477722</v>
      </c>
      <c r="U223" s="7">
        <f>VLOOKUP($D223,'chemical demand hist forec prov'!$C$1:$AK$33,35,0)</f>
        <v>3.6973204647126594</v>
      </c>
    </row>
    <row r="224" spans="1:21" x14ac:dyDescent="0.25">
      <c r="A224" t="s">
        <v>731</v>
      </c>
      <c r="B224" t="s">
        <v>732</v>
      </c>
      <c r="C224" t="s">
        <v>733</v>
      </c>
      <c r="D224" t="s">
        <v>63</v>
      </c>
      <c r="E224" s="5">
        <v>5.407010232354021E-2</v>
      </c>
      <c r="F224" s="7">
        <f>VLOOKUP($D224,'chemical demand hist forec prov'!$C$1:$AK$33,20,0)</f>
        <v>0</v>
      </c>
      <c r="G224" s="7">
        <f>VLOOKUP($D224,'chemical demand hist forec prov'!$C$1:$AK$33,21,0)</f>
        <v>0</v>
      </c>
      <c r="H224" s="7">
        <f>VLOOKUP($D224,'chemical demand hist forec prov'!$C$1:$AK$33,22,0)</f>
        <v>0</v>
      </c>
      <c r="I224" s="7">
        <f>VLOOKUP($D224,'chemical demand hist forec prov'!$C$1:$AK$33,23,0)</f>
        <v>0</v>
      </c>
      <c r="J224" s="7">
        <f>VLOOKUP($D224,'chemical demand hist forec prov'!$C$1:$AK$33,24,0)</f>
        <v>0</v>
      </c>
      <c r="K224" s="7">
        <f>VLOOKUP($D224,'chemical demand hist forec prov'!$C$1:$AK$33,25,0)</f>
        <v>0</v>
      </c>
      <c r="L224" s="7">
        <f>VLOOKUP($D224,'chemical demand hist forec prov'!$C$1:$AK$33,26,0)</f>
        <v>0</v>
      </c>
      <c r="M224" s="7">
        <f>VLOOKUP($D224,'chemical demand hist forec prov'!$C$1:$AK$33,27,0)</f>
        <v>0</v>
      </c>
      <c r="N224" s="7">
        <f>VLOOKUP($D224,'chemical demand hist forec prov'!$C$1:$AK$33,28,0)</f>
        <v>0</v>
      </c>
      <c r="O224" s="7">
        <f>VLOOKUP($D224,'chemical demand hist forec prov'!$C$1:$AK$33,29,0)</f>
        <v>0</v>
      </c>
      <c r="P224" s="7">
        <f>VLOOKUP($D224,'chemical demand hist forec prov'!$C$1:$AK$33,30,0)</f>
        <v>0</v>
      </c>
      <c r="Q224" s="7">
        <f>VLOOKUP($D224,'chemical demand hist forec prov'!$C$1:$AK$33,31,0)</f>
        <v>0</v>
      </c>
      <c r="R224" s="7">
        <f>VLOOKUP($D224,'chemical demand hist forec prov'!$C$1:$AK$33,32,0)</f>
        <v>0</v>
      </c>
      <c r="S224" s="7">
        <f>VLOOKUP($D224,'chemical demand hist forec prov'!$C$1:$AK$33,33,0)</f>
        <v>0</v>
      </c>
      <c r="T224" s="7">
        <f>VLOOKUP($D224,'chemical demand hist forec prov'!$C$1:$AK$33,34,0)</f>
        <v>0</v>
      </c>
      <c r="U224" s="7">
        <f>VLOOKUP($D224,'chemical demand hist forec prov'!$C$1:$AK$33,35,0)</f>
        <v>0</v>
      </c>
    </row>
    <row r="225" spans="1:21" x14ac:dyDescent="0.25">
      <c r="A225" t="s">
        <v>734</v>
      </c>
      <c r="B225" t="s">
        <v>735</v>
      </c>
      <c r="C225" t="s">
        <v>736</v>
      </c>
      <c r="D225" t="s">
        <v>45</v>
      </c>
      <c r="E225" s="5">
        <v>6.7939175150240255E-2</v>
      </c>
      <c r="F225" s="7">
        <f>VLOOKUP($D225,'chemical demand hist forec prov'!$C$1:$AK$33,20,0)</f>
        <v>0.35251698725690767</v>
      </c>
      <c r="G225" s="7">
        <f>VLOOKUP($D225,'chemical demand hist forec prov'!$C$1:$AK$33,21,0)</f>
        <v>0</v>
      </c>
      <c r="H225" s="7">
        <f>VLOOKUP($D225,'chemical demand hist forec prov'!$C$1:$AK$33,22,0)</f>
        <v>0</v>
      </c>
      <c r="I225" s="7">
        <f>VLOOKUP($D225,'chemical demand hist forec prov'!$C$1:$AK$33,23,0)</f>
        <v>0</v>
      </c>
      <c r="J225" s="7">
        <f>VLOOKUP($D225,'chemical demand hist forec prov'!$C$1:$AK$33,24,0)</f>
        <v>0</v>
      </c>
      <c r="K225" s="7">
        <f>VLOOKUP($D225,'chemical demand hist forec prov'!$C$1:$AK$33,25,0)</f>
        <v>0</v>
      </c>
      <c r="L225" s="7">
        <f>VLOOKUP($D225,'chemical demand hist forec prov'!$C$1:$AK$33,26,0)</f>
        <v>0</v>
      </c>
      <c r="M225" s="7">
        <f>VLOOKUP($D225,'chemical demand hist forec prov'!$C$1:$AK$33,27,0)</f>
        <v>0</v>
      </c>
      <c r="N225" s="7">
        <f>VLOOKUP($D225,'chemical demand hist forec prov'!$C$1:$AK$33,28,0)</f>
        <v>0</v>
      </c>
      <c r="O225" s="7">
        <f>VLOOKUP($D225,'chemical demand hist forec prov'!$C$1:$AK$33,29,0)</f>
        <v>0</v>
      </c>
      <c r="P225" s="7">
        <f>VLOOKUP($D225,'chemical demand hist forec prov'!$C$1:$AK$33,30,0)</f>
        <v>0</v>
      </c>
      <c r="Q225" s="7">
        <f>VLOOKUP($D225,'chemical demand hist forec prov'!$C$1:$AK$33,31,0)</f>
        <v>0</v>
      </c>
      <c r="R225" s="7">
        <f>VLOOKUP($D225,'chemical demand hist forec prov'!$C$1:$AK$33,32,0)</f>
        <v>0</v>
      </c>
      <c r="S225" s="7">
        <f>VLOOKUP($D225,'chemical demand hist forec prov'!$C$1:$AK$33,33,0)</f>
        <v>0</v>
      </c>
      <c r="T225" s="7">
        <f>VLOOKUP($D225,'chemical demand hist forec prov'!$C$1:$AK$33,34,0)</f>
        <v>0</v>
      </c>
      <c r="U225" s="7">
        <f>VLOOKUP($D225,'chemical demand hist forec prov'!$C$1:$AK$33,35,0)</f>
        <v>0</v>
      </c>
    </row>
    <row r="226" spans="1:21" x14ac:dyDescent="0.25">
      <c r="A226" t="s">
        <v>737</v>
      </c>
      <c r="B226" t="s">
        <v>735</v>
      </c>
      <c r="C226" t="s">
        <v>738</v>
      </c>
      <c r="D226" t="s">
        <v>40</v>
      </c>
      <c r="E226" s="5">
        <v>0.16603820755392992</v>
      </c>
      <c r="F226" s="7">
        <f>VLOOKUP($D226,'chemical demand hist forec prov'!$C$1:$AK$33,20,0)</f>
        <v>1.6221320401271846</v>
      </c>
      <c r="G226" s="7">
        <f>VLOOKUP($D226,'chemical demand hist forec prov'!$C$1:$AK$33,21,0)</f>
        <v>0.93653172398086992</v>
      </c>
      <c r="H226" s="7">
        <f>VLOOKUP($D226,'chemical demand hist forec prov'!$C$1:$AK$33,22,0)</f>
        <v>1.8787737292536399</v>
      </c>
      <c r="I226" s="7">
        <f>VLOOKUP($D226,'chemical demand hist forec prov'!$C$1:$AK$33,23,0)</f>
        <v>1.9609954747810305</v>
      </c>
      <c r="J226" s="7">
        <f>VLOOKUP($D226,'chemical demand hist forec prov'!$C$1:$AK$33,24,0)</f>
        <v>2.1807510504432459</v>
      </c>
      <c r="K226" s="7">
        <f>VLOOKUP($D226,'chemical demand hist forec prov'!$C$1:$AK$33,25,0)</f>
        <v>2.2348935659455678</v>
      </c>
      <c r="L226" s="7">
        <f>VLOOKUP($D226,'chemical demand hist forec prov'!$C$1:$AK$33,26,0)</f>
        <v>2.2903803027354712</v>
      </c>
      <c r="M226" s="7">
        <f>VLOOKUP($D226,'chemical demand hist forec prov'!$C$1:$AK$33,27,0)</f>
        <v>2.3472446344169184</v>
      </c>
      <c r="N226" s="7">
        <f>VLOOKUP($D226,'chemical demand hist forec prov'!$C$1:$AK$33,28,0)</f>
        <v>2.405520763175784</v>
      </c>
      <c r="O226" s="7">
        <f>VLOOKUP($D226,'chemical demand hist forec prov'!$C$1:$AK$33,29,0)</f>
        <v>2.4652437403514367</v>
      </c>
      <c r="P226" s="7">
        <f>VLOOKUP($D226,'chemical demand hist forec prov'!$C$1:$AK$33,30,0)</f>
        <v>2.5264494875190713</v>
      </c>
      <c r="Q226" s="7">
        <f>VLOOKUP($D226,'chemical demand hist forec prov'!$C$1:$AK$33,31,0)</f>
        <v>2.589174818095449</v>
      </c>
      <c r="R226" s="7">
        <f>VLOOKUP($D226,'chemical demand hist forec prov'!$C$1:$AK$33,32,0)</f>
        <v>2.6534574594810683</v>
      </c>
      <c r="S226" s="7">
        <f>VLOOKUP($D226,'chemical demand hist forec prov'!$C$1:$AK$33,33,0)</f>
        <v>2.7193360757520577</v>
      </c>
      <c r="T226" s="7">
        <f>VLOOKUP($D226,'chemical demand hist forec prov'!$C$1:$AK$33,34,0)</f>
        <v>2.7868502909154551</v>
      </c>
      <c r="U226" s="7">
        <f>VLOOKUP($D226,'chemical demand hist forec prov'!$C$1:$AK$33,35,0)</f>
        <v>2.8560407127418594</v>
      </c>
    </row>
    <row r="227" spans="1:21" x14ac:dyDescent="0.25">
      <c r="A227" t="s">
        <v>739</v>
      </c>
      <c r="B227" t="s">
        <v>740</v>
      </c>
      <c r="C227" t="s">
        <v>741</v>
      </c>
      <c r="D227" t="s">
        <v>42</v>
      </c>
      <c r="E227" s="5">
        <v>0</v>
      </c>
      <c r="F227" s="7">
        <f>VLOOKUP($D227,'chemical demand hist forec prov'!$C$1:$AK$33,20,0)</f>
        <v>2.477114317862513</v>
      </c>
      <c r="G227" s="7">
        <f>VLOOKUP($D227,'chemical demand hist forec prov'!$C$1:$AK$33,21,0)</f>
        <v>2.2538915899404626</v>
      </c>
      <c r="H227" s="7">
        <f>VLOOKUP($D227,'chemical demand hist forec prov'!$C$1:$AK$33,22,0)</f>
        <v>2.716903311780877</v>
      </c>
      <c r="I227" s="7">
        <f>VLOOKUP($D227,'chemical demand hist forec prov'!$C$1:$AK$33,23,0)</f>
        <v>2.5386293226738559</v>
      </c>
      <c r="J227" s="7">
        <f>VLOOKUP($D227,'chemical demand hist forec prov'!$C$1:$AK$33,24,0)</f>
        <v>2.8231164392285057</v>
      </c>
      <c r="K227" s="7">
        <f>VLOOKUP($D227,'chemical demand hist forec prov'!$C$1:$AK$33,25,0)</f>
        <v>2.8932072575017442</v>
      </c>
      <c r="L227" s="7">
        <f>VLOOKUP($D227,'chemical demand hist forec prov'!$C$1:$AK$33,26,0)</f>
        <v>2.9650382529557562</v>
      </c>
      <c r="M227" s="7">
        <f>VLOOKUP($D227,'chemical demand hist forec prov'!$C$1:$AK$33,27,0)</f>
        <v>3.0386526297746994</v>
      </c>
      <c r="N227" s="7">
        <f>VLOOKUP($D227,'chemical demand hist forec prov'!$C$1:$AK$33,28,0)</f>
        <v>3.114094664793007</v>
      </c>
      <c r="O227" s="7">
        <f>VLOOKUP($D227,'chemical demand hist forec prov'!$C$1:$AK$33,29,0)</f>
        <v>3.1914097341265677</v>
      </c>
      <c r="P227" s="7">
        <f>VLOOKUP($D227,'chemical demand hist forec prov'!$C$1:$AK$33,30,0)</f>
        <v>3.2706443404650996</v>
      </c>
      <c r="Q227" s="7">
        <f>VLOOKUP($D227,'chemical demand hist forec prov'!$C$1:$AK$33,31,0)</f>
        <v>3.3518461410421176</v>
      </c>
      <c r="R227" s="7">
        <f>VLOOKUP($D227,'chemical demand hist forec prov'!$C$1:$AK$33,32,0)</f>
        <v>3.4350639762993271</v>
      </c>
      <c r="S227" s="7">
        <f>VLOOKUP($D227,'chemical demand hist forec prov'!$C$1:$AK$33,33,0)</f>
        <v>3.5203478992626818</v>
      </c>
      <c r="T227" s="7">
        <f>VLOOKUP($D227,'chemical demand hist forec prov'!$C$1:$AK$33,34,0)</f>
        <v>3.6077492056477722</v>
      </c>
      <c r="U227" s="7">
        <f>VLOOKUP($D227,'chemical demand hist forec prov'!$C$1:$AK$33,35,0)</f>
        <v>3.6973204647126594</v>
      </c>
    </row>
    <row r="228" spans="1:21" x14ac:dyDescent="0.25">
      <c r="A228" t="s">
        <v>742</v>
      </c>
      <c r="B228" t="s">
        <v>743</v>
      </c>
      <c r="C228" t="s">
        <v>744</v>
      </c>
      <c r="D228" t="s">
        <v>50</v>
      </c>
      <c r="E228" s="5">
        <v>2.9224593575248675E-2</v>
      </c>
      <c r="F228" s="7">
        <f>VLOOKUP($D228,'chemical demand hist forec prov'!$C$1:$AK$33,20,0)</f>
        <v>0</v>
      </c>
      <c r="G228" s="7">
        <f>VLOOKUP($D228,'chemical demand hist forec prov'!$C$1:$AK$33,21,0)</f>
        <v>0</v>
      </c>
      <c r="H228" s="7">
        <f>VLOOKUP($D228,'chemical demand hist forec prov'!$C$1:$AK$33,22,0)</f>
        <v>0</v>
      </c>
      <c r="I228" s="7">
        <f>VLOOKUP($D228,'chemical demand hist forec prov'!$C$1:$AK$33,23,0)</f>
        <v>0</v>
      </c>
      <c r="J228" s="7">
        <f>VLOOKUP($D228,'chemical demand hist forec prov'!$C$1:$AK$33,24,0)</f>
        <v>0</v>
      </c>
      <c r="K228" s="7">
        <f>VLOOKUP($D228,'chemical demand hist forec prov'!$C$1:$AK$33,25,0)</f>
        <v>0</v>
      </c>
      <c r="L228" s="7">
        <f>VLOOKUP($D228,'chemical demand hist forec prov'!$C$1:$AK$33,26,0)</f>
        <v>0</v>
      </c>
      <c r="M228" s="7">
        <f>VLOOKUP($D228,'chemical demand hist forec prov'!$C$1:$AK$33,27,0)</f>
        <v>0</v>
      </c>
      <c r="N228" s="7">
        <f>VLOOKUP($D228,'chemical demand hist forec prov'!$C$1:$AK$33,28,0)</f>
        <v>0</v>
      </c>
      <c r="O228" s="7">
        <f>VLOOKUP($D228,'chemical demand hist forec prov'!$C$1:$AK$33,29,0)</f>
        <v>0</v>
      </c>
      <c r="P228" s="7">
        <f>VLOOKUP($D228,'chemical demand hist forec prov'!$C$1:$AK$33,30,0)</f>
        <v>0</v>
      </c>
      <c r="Q228" s="7">
        <f>VLOOKUP($D228,'chemical demand hist forec prov'!$C$1:$AK$33,31,0)</f>
        <v>0</v>
      </c>
      <c r="R228" s="7">
        <f>VLOOKUP($D228,'chemical demand hist forec prov'!$C$1:$AK$33,32,0)</f>
        <v>0</v>
      </c>
      <c r="S228" s="7">
        <f>VLOOKUP($D228,'chemical demand hist forec prov'!$C$1:$AK$33,33,0)</f>
        <v>0</v>
      </c>
      <c r="T228" s="7">
        <f>VLOOKUP($D228,'chemical demand hist forec prov'!$C$1:$AK$33,34,0)</f>
        <v>0</v>
      </c>
      <c r="U228" s="7">
        <f>VLOOKUP($D228,'chemical demand hist forec prov'!$C$1:$AK$33,35,0)</f>
        <v>0</v>
      </c>
    </row>
    <row r="229" spans="1:21" x14ac:dyDescent="0.25">
      <c r="A229" t="s">
        <v>745</v>
      </c>
      <c r="B229" t="s">
        <v>746</v>
      </c>
      <c r="C229" t="s">
        <v>747</v>
      </c>
      <c r="D229" t="s">
        <v>42</v>
      </c>
      <c r="E229" s="5">
        <v>0</v>
      </c>
      <c r="F229" s="7">
        <f>VLOOKUP($D229,'chemical demand hist forec prov'!$C$1:$AK$33,20,0)</f>
        <v>2.477114317862513</v>
      </c>
      <c r="G229" s="7">
        <f>VLOOKUP($D229,'chemical demand hist forec prov'!$C$1:$AK$33,21,0)</f>
        <v>2.2538915899404626</v>
      </c>
      <c r="H229" s="7">
        <f>VLOOKUP($D229,'chemical demand hist forec prov'!$C$1:$AK$33,22,0)</f>
        <v>2.716903311780877</v>
      </c>
      <c r="I229" s="7">
        <f>VLOOKUP($D229,'chemical demand hist forec prov'!$C$1:$AK$33,23,0)</f>
        <v>2.5386293226738559</v>
      </c>
      <c r="J229" s="7">
        <f>VLOOKUP($D229,'chemical demand hist forec prov'!$C$1:$AK$33,24,0)</f>
        <v>2.8231164392285057</v>
      </c>
      <c r="K229" s="7">
        <f>VLOOKUP($D229,'chemical demand hist forec prov'!$C$1:$AK$33,25,0)</f>
        <v>2.8932072575017442</v>
      </c>
      <c r="L229" s="7">
        <f>VLOOKUP($D229,'chemical demand hist forec prov'!$C$1:$AK$33,26,0)</f>
        <v>2.9650382529557562</v>
      </c>
      <c r="M229" s="7">
        <f>VLOOKUP($D229,'chemical demand hist forec prov'!$C$1:$AK$33,27,0)</f>
        <v>3.0386526297746994</v>
      </c>
      <c r="N229" s="7">
        <f>VLOOKUP($D229,'chemical demand hist forec prov'!$C$1:$AK$33,28,0)</f>
        <v>3.114094664793007</v>
      </c>
      <c r="O229" s="7">
        <f>VLOOKUP($D229,'chemical demand hist forec prov'!$C$1:$AK$33,29,0)</f>
        <v>3.1914097341265677</v>
      </c>
      <c r="P229" s="7">
        <f>VLOOKUP($D229,'chemical demand hist forec prov'!$C$1:$AK$33,30,0)</f>
        <v>3.2706443404650996</v>
      </c>
      <c r="Q229" s="7">
        <f>VLOOKUP($D229,'chemical demand hist forec prov'!$C$1:$AK$33,31,0)</f>
        <v>3.3518461410421176</v>
      </c>
      <c r="R229" s="7">
        <f>VLOOKUP($D229,'chemical demand hist forec prov'!$C$1:$AK$33,32,0)</f>
        <v>3.4350639762993271</v>
      </c>
      <c r="S229" s="7">
        <f>VLOOKUP($D229,'chemical demand hist forec prov'!$C$1:$AK$33,33,0)</f>
        <v>3.5203478992626818</v>
      </c>
      <c r="T229" s="7">
        <f>VLOOKUP($D229,'chemical demand hist forec prov'!$C$1:$AK$33,34,0)</f>
        <v>3.6077492056477722</v>
      </c>
      <c r="U229" s="7">
        <f>VLOOKUP($D229,'chemical demand hist forec prov'!$C$1:$AK$33,35,0)</f>
        <v>3.6973204647126594</v>
      </c>
    </row>
    <row r="230" spans="1:21" x14ac:dyDescent="0.25">
      <c r="A230" t="s">
        <v>748</v>
      </c>
      <c r="B230" t="s">
        <v>749</v>
      </c>
      <c r="C230" t="s">
        <v>750</v>
      </c>
      <c r="D230" t="s">
        <v>41</v>
      </c>
      <c r="E230" s="5">
        <v>0</v>
      </c>
      <c r="F230" s="7">
        <f>VLOOKUP($D230,'chemical demand hist forec prov'!$C$1:$AK$33,20,0)</f>
        <v>10.176306879051541</v>
      </c>
      <c r="G230" s="7">
        <f>VLOOKUP($D230,'chemical demand hist forec prov'!$C$1:$AK$33,21,0)</f>
        <v>11.924714116537071</v>
      </c>
      <c r="H230" s="7">
        <f>VLOOKUP($D230,'chemical demand hist forec prov'!$C$1:$AK$33,22,0)</f>
        <v>14.434175435928111</v>
      </c>
      <c r="I230" s="7">
        <f>VLOOKUP($D230,'chemical demand hist forec prov'!$C$1:$AK$33,23,0)</f>
        <v>13.000333518344085</v>
      </c>
      <c r="J230" s="7">
        <f>VLOOKUP($D230,'chemical demand hist forec prov'!$C$1:$AK$33,24,0)</f>
        <v>14.457193471803947</v>
      </c>
      <c r="K230" s="7">
        <f>VLOOKUP($D230,'chemical demand hist forec prov'!$C$1:$AK$33,25,0)</f>
        <v>14.816128904396365</v>
      </c>
      <c r="L230" s="7">
        <f>VLOOKUP($D230,'chemical demand hist forec prov'!$C$1:$AK$33,26,0)</f>
        <v>15.183975793076135</v>
      </c>
      <c r="M230" s="7">
        <f>VLOOKUP($D230,'chemical demand hist forec prov'!$C$1:$AK$33,27,0)</f>
        <v>15.560955386687437</v>
      </c>
      <c r="N230" s="7">
        <f>VLOOKUP($D230,'chemical demand hist forec prov'!$C$1:$AK$33,28,0)</f>
        <v>15.947294427121893</v>
      </c>
      <c r="O230" s="7">
        <f>VLOOKUP($D230,'chemical demand hist forec prov'!$C$1:$AK$33,29,0)</f>
        <v>16.343225285696995</v>
      </c>
      <c r="P230" s="7">
        <f>VLOOKUP($D230,'chemical demand hist forec prov'!$C$1:$AK$33,30,0)</f>
        <v>16.748986102920469</v>
      </c>
      <c r="Q230" s="7">
        <f>VLOOKUP($D230,'chemical demand hist forec prov'!$C$1:$AK$33,31,0)</f>
        <v>17.164820931724631</v>
      </c>
      <c r="R230" s="7">
        <f>VLOOKUP($D230,'chemical demand hist forec prov'!$C$1:$AK$33,32,0)</f>
        <v>17.590979884256878</v>
      </c>
      <c r="S230" s="7">
        <f>VLOOKUP($D230,'chemical demand hist forec prov'!$C$1:$AK$33,33,0)</f>
        <v>18.027719282314642</v>
      </c>
      <c r="T230" s="7">
        <f>VLOOKUP($D230,'chemical demand hist forec prov'!$C$1:$AK$33,34,0)</f>
        <v>18.475301811515237</v>
      </c>
      <c r="U230" s="7">
        <f>VLOOKUP($D230,'chemical demand hist forec prov'!$C$1:$AK$33,35,0)</f>
        <v>18.933996679293351</v>
      </c>
    </row>
    <row r="231" spans="1:21" x14ac:dyDescent="0.25">
      <c r="A231" t="s">
        <v>751</v>
      </c>
      <c r="B231" t="s">
        <v>752</v>
      </c>
      <c r="C231" t="s">
        <v>753</v>
      </c>
      <c r="D231" t="s">
        <v>54</v>
      </c>
      <c r="E231" s="5">
        <v>0</v>
      </c>
      <c r="F231" s="7">
        <f>VLOOKUP($D231,'chemical demand hist forec prov'!$C$1:$AK$33,20,0)</f>
        <v>13.173690375637772</v>
      </c>
      <c r="G231" s="7">
        <f>VLOOKUP($D231,'chemical demand hist forec prov'!$C$1:$AK$33,21,0)</f>
        <v>11.147255834987149</v>
      </c>
      <c r="H231" s="7">
        <f>VLOOKUP($D231,'chemical demand hist forec prov'!$C$1:$AK$33,22,0)</f>
        <v>12.588485769142652</v>
      </c>
      <c r="I231" s="7">
        <f>VLOOKUP($D231,'chemical demand hist forec prov'!$C$1:$AK$33,23,0)</f>
        <v>11.507772559787094</v>
      </c>
      <c r="J231" s="7">
        <f>VLOOKUP($D231,'chemical demand hist forec prov'!$C$1:$AK$33,24,0)</f>
        <v>12.797371243714826</v>
      </c>
      <c r="K231" s="7">
        <f>VLOOKUP($D231,'chemical demand hist forec prov'!$C$1:$AK$33,25,0)</f>
        <v>13.115097501744588</v>
      </c>
      <c r="L231" s="7">
        <f>VLOOKUP($D231,'chemical demand hist forec prov'!$C$1:$AK$33,26,0)</f>
        <v>13.440712096614712</v>
      </c>
      <c r="M231" s="7">
        <f>VLOOKUP($D231,'chemical demand hist forec prov'!$C$1:$AK$33,27,0)</f>
        <v>13.774410875714375</v>
      </c>
      <c r="N231" s="7">
        <f>VLOOKUP($D231,'chemical demand hist forec prov'!$C$1:$AK$33,28,0)</f>
        <v>14.116394548826509</v>
      </c>
      <c r="O231" s="7">
        <f>VLOOKUP($D231,'chemical demand hist forec prov'!$C$1:$AK$33,29,0)</f>
        <v>14.466868808848712</v>
      </c>
      <c r="P231" s="7">
        <f>VLOOKUP($D231,'chemical demand hist forec prov'!$C$1:$AK$33,30,0)</f>
        <v>14.826044455511338</v>
      </c>
      <c r="Q231" s="7">
        <f>VLOOKUP($D231,'chemical demand hist forec prov'!$C$1:$AK$33,31,0)</f>
        <v>15.194137522167203</v>
      </c>
      <c r="R231" s="7">
        <f>VLOOKUP($D231,'chemical demand hist forec prov'!$C$1:$AK$33,32,0)</f>
        <v>15.571369405729131</v>
      </c>
      <c r="S231" s="7">
        <f>VLOOKUP($D231,'chemical demand hist forec prov'!$C$1:$AK$33,33,0)</f>
        <v>15.957966999833566</v>
      </c>
      <c r="T231" s="7">
        <f>VLOOKUP($D231,'chemical demand hist forec prov'!$C$1:$AK$33,34,0)</f>
        <v>16.354162831310262</v>
      </c>
      <c r="U231" s="7">
        <f>VLOOKUP($D231,'chemical demand hist forec prov'!$C$1:$AK$33,35,0)</f>
        <v>16.760195200040176</v>
      </c>
    </row>
    <row r="232" spans="1:21" x14ac:dyDescent="0.25">
      <c r="A232" t="s">
        <v>754</v>
      </c>
      <c r="B232" t="s">
        <v>755</v>
      </c>
      <c r="C232" t="s">
        <v>756</v>
      </c>
      <c r="D232" t="s">
        <v>48</v>
      </c>
      <c r="E232" s="5">
        <v>0</v>
      </c>
      <c r="F232" s="7">
        <f>VLOOKUP($D232,'chemical demand hist forec prov'!$C$1:$AK$33,20,0)</f>
        <v>16.0634592588302</v>
      </c>
      <c r="G232" s="7">
        <f>VLOOKUP($D232,'chemical demand hist forec prov'!$C$1:$AK$33,21,0)</f>
        <v>15.717193538731816</v>
      </c>
      <c r="H232" s="7">
        <f>VLOOKUP($D232,'chemical demand hist forec prov'!$C$1:$AK$33,22,0)</f>
        <v>16.19464857817432</v>
      </c>
      <c r="I232" s="7">
        <f>VLOOKUP($D232,'chemical demand hist forec prov'!$C$1:$AK$33,23,0)</f>
        <v>13.829023773624959</v>
      </c>
      <c r="J232" s="7">
        <f>VLOOKUP($D232,'chemical demand hist forec prov'!$C$1:$AK$33,24,0)</f>
        <v>15.378749471262662</v>
      </c>
      <c r="K232" s="7">
        <f>VLOOKUP($D232,'chemical demand hist forec prov'!$C$1:$AK$33,25,0)</f>
        <v>15.760564801116532</v>
      </c>
      <c r="L232" s="7">
        <f>VLOOKUP($D232,'chemical demand hist forec prov'!$C$1:$AK$33,26,0)</f>
        <v>16.151859636855061</v>
      </c>
      <c r="M232" s="7">
        <f>VLOOKUP($D232,'chemical demand hist forec prov'!$C$1:$AK$33,27,0)</f>
        <v>16.552869330557613</v>
      </c>
      <c r="N232" s="7">
        <f>VLOOKUP($D232,'chemical demand hist forec prov'!$C$1:$AK$33,28,0)</f>
        <v>16.963835077498548</v>
      </c>
      <c r="O232" s="7">
        <f>VLOOKUP($D232,'chemical demand hist forec prov'!$C$1:$AK$33,29,0)</f>
        <v>17.385004061218915</v>
      </c>
      <c r="P232" s="7">
        <f>VLOOKUP($D232,'chemical demand hist forec prov'!$C$1:$AK$33,30,0)</f>
        <v>17.816629602199932</v>
      </c>
      <c r="Q232" s="7">
        <f>VLOOKUP($D232,'chemical demand hist forec prov'!$C$1:$AK$33,31,0)</f>
        <v>18.258971310227626</v>
      </c>
      <c r="R232" s="7">
        <f>VLOOKUP($D232,'chemical demand hist forec prov'!$C$1:$AK$33,32,0)</f>
        <v>18.712295240540314</v>
      </c>
      <c r="S232" s="7">
        <f>VLOOKUP($D232,'chemical demand hist forec prov'!$C$1:$AK$33,33,0)</f>
        <v>19.176874053852856</v>
      </c>
      <c r="T232" s="7">
        <f>VLOOKUP($D232,'chemical demand hist forec prov'!$C$1:$AK$33,34,0)</f>
        <v>19.652987180353826</v>
      </c>
      <c r="U232" s="7">
        <f>VLOOKUP($D232,'chemical demand hist forec prov'!$C$1:$AK$33,35,0)</f>
        <v>20.140920987774429</v>
      </c>
    </row>
    <row r="233" spans="1:21" x14ac:dyDescent="0.25">
      <c r="A233" t="s">
        <v>757</v>
      </c>
      <c r="B233" t="s">
        <v>758</v>
      </c>
      <c r="C233" t="s">
        <v>759</v>
      </c>
      <c r="D233" t="s">
        <v>44</v>
      </c>
      <c r="E233" s="5">
        <v>0</v>
      </c>
      <c r="F233" s="7">
        <f>VLOOKUP($D233,'chemical demand hist forec prov'!$C$1:$AK$33,20,0)</f>
        <v>2.9218158820339655</v>
      </c>
      <c r="G233" s="7">
        <f>VLOOKUP($D233,'chemical demand hist forec prov'!$C$1:$AK$33,21,0)</f>
        <v>2.8127555714611052</v>
      </c>
      <c r="H233" s="7">
        <f>VLOOKUP($D233,'chemical demand hist forec prov'!$C$1:$AK$33,22,0)</f>
        <v>3.2908616682364316</v>
      </c>
      <c r="I233" s="7">
        <f>VLOOKUP($D233,'chemical demand hist forec prov'!$C$1:$AK$33,23,0)</f>
        <v>2.7437607774909192</v>
      </c>
      <c r="J233" s="7">
        <f>VLOOKUP($D233,'chemical demand hist forec prov'!$C$1:$AK$33,24,0)</f>
        <v>3.0512355967299856</v>
      </c>
      <c r="K233" s="7">
        <f>VLOOKUP($D233,'chemical demand hist forec prov'!$C$1:$AK$33,25,0)</f>
        <v>3.1269900348918345</v>
      </c>
      <c r="L233" s="7">
        <f>VLOOKUP($D233,'chemical demand hist forec prov'!$C$1:$AK$33,26,0)</f>
        <v>3.204625263546351</v>
      </c>
      <c r="M233" s="7">
        <f>VLOOKUP($D233,'chemical demand hist forec prov'!$C$1:$AK$33,27,0)</f>
        <v>3.2841879779494585</v>
      </c>
      <c r="N233" s="7">
        <f>VLOOKUP($D233,'chemical demand hist forec prov'!$C$1:$AK$33,28,0)</f>
        <v>3.3657260326818079</v>
      </c>
      <c r="O233" s="7">
        <f>VLOOKUP($D233,'chemical demand hist forec prov'!$C$1:$AK$33,29,0)</f>
        <v>3.44928847043187</v>
      </c>
      <c r="P233" s="7">
        <f>VLOOKUP($D233,'chemical demand hist forec prov'!$C$1:$AK$33,30,0)</f>
        <v>3.534925551493636</v>
      </c>
      <c r="Q233" s="7">
        <f>VLOOKUP($D233,'chemical demand hist forec prov'!$C$1:$AK$33,31,0)</f>
        <v>3.6226887839966766</v>
      </c>
      <c r="R233" s="7">
        <f>VLOOKUP($D233,'chemical demand hist forec prov'!$C$1:$AK$33,32,0)</f>
        <v>3.71263095488673</v>
      </c>
      <c r="S233" s="7">
        <f>VLOOKUP($D233,'chemical demand hist forec prov'!$C$1:$AK$33,33,0)</f>
        <v>3.8048061616754647</v>
      </c>
      <c r="T233" s="7">
        <f>VLOOKUP($D233,'chemical demand hist forec prov'!$C$1:$AK$33,34,0)</f>
        <v>3.8992698449785066</v>
      </c>
      <c r="U233" s="7">
        <f>VLOOKUP($D233,'chemical demand hist forec prov'!$C$1:$AK$33,35,0)</f>
        <v>3.9960788218613001</v>
      </c>
    </row>
    <row r="234" spans="1:21" x14ac:dyDescent="0.25">
      <c r="A234" t="s">
        <v>760</v>
      </c>
      <c r="B234" t="s">
        <v>761</v>
      </c>
      <c r="C234" t="s">
        <v>762</v>
      </c>
      <c r="D234" t="s">
        <v>54</v>
      </c>
      <c r="E234" s="5">
        <v>0</v>
      </c>
      <c r="F234" s="7">
        <f>VLOOKUP($D234,'chemical demand hist forec prov'!$C$1:$AK$33,20,0)</f>
        <v>13.173690375637772</v>
      </c>
      <c r="G234" s="7">
        <f>VLOOKUP($D234,'chemical demand hist forec prov'!$C$1:$AK$33,21,0)</f>
        <v>11.147255834987149</v>
      </c>
      <c r="H234" s="7">
        <f>VLOOKUP($D234,'chemical demand hist forec prov'!$C$1:$AK$33,22,0)</f>
        <v>12.588485769142652</v>
      </c>
      <c r="I234" s="7">
        <f>VLOOKUP($D234,'chemical demand hist forec prov'!$C$1:$AK$33,23,0)</f>
        <v>11.507772559787094</v>
      </c>
      <c r="J234" s="7">
        <f>VLOOKUP($D234,'chemical demand hist forec prov'!$C$1:$AK$33,24,0)</f>
        <v>12.797371243714826</v>
      </c>
      <c r="K234" s="7">
        <f>VLOOKUP($D234,'chemical demand hist forec prov'!$C$1:$AK$33,25,0)</f>
        <v>13.115097501744588</v>
      </c>
      <c r="L234" s="7">
        <f>VLOOKUP($D234,'chemical demand hist forec prov'!$C$1:$AK$33,26,0)</f>
        <v>13.440712096614712</v>
      </c>
      <c r="M234" s="7">
        <f>VLOOKUP($D234,'chemical demand hist forec prov'!$C$1:$AK$33,27,0)</f>
        <v>13.774410875714375</v>
      </c>
      <c r="N234" s="7">
        <f>VLOOKUP($D234,'chemical demand hist forec prov'!$C$1:$AK$33,28,0)</f>
        <v>14.116394548826509</v>
      </c>
      <c r="O234" s="7">
        <f>VLOOKUP($D234,'chemical demand hist forec prov'!$C$1:$AK$33,29,0)</f>
        <v>14.466868808848712</v>
      </c>
      <c r="P234" s="7">
        <f>VLOOKUP($D234,'chemical demand hist forec prov'!$C$1:$AK$33,30,0)</f>
        <v>14.826044455511338</v>
      </c>
      <c r="Q234" s="7">
        <f>VLOOKUP($D234,'chemical demand hist forec prov'!$C$1:$AK$33,31,0)</f>
        <v>15.194137522167203</v>
      </c>
      <c r="R234" s="7">
        <f>VLOOKUP($D234,'chemical demand hist forec prov'!$C$1:$AK$33,32,0)</f>
        <v>15.571369405729131</v>
      </c>
      <c r="S234" s="7">
        <f>VLOOKUP($D234,'chemical demand hist forec prov'!$C$1:$AK$33,33,0)</f>
        <v>15.957966999833566</v>
      </c>
      <c r="T234" s="7">
        <f>VLOOKUP($D234,'chemical demand hist forec prov'!$C$1:$AK$33,34,0)</f>
        <v>16.354162831310262</v>
      </c>
      <c r="U234" s="7">
        <f>VLOOKUP($D234,'chemical demand hist forec prov'!$C$1:$AK$33,35,0)</f>
        <v>16.760195200040176</v>
      </c>
    </row>
    <row r="235" spans="1:21" x14ac:dyDescent="0.25">
      <c r="A235" t="s">
        <v>763</v>
      </c>
      <c r="B235" t="s">
        <v>764</v>
      </c>
      <c r="C235" t="s">
        <v>765</v>
      </c>
      <c r="D235" t="s">
        <v>40</v>
      </c>
      <c r="E235" s="5">
        <v>0</v>
      </c>
      <c r="F235" s="7">
        <f>VLOOKUP($D235,'chemical demand hist forec prov'!$C$1:$AK$33,20,0)</f>
        <v>1.6221320401271846</v>
      </c>
      <c r="G235" s="7">
        <f>VLOOKUP($D235,'chemical demand hist forec prov'!$C$1:$AK$33,21,0)</f>
        <v>0.93653172398086992</v>
      </c>
      <c r="H235" s="7">
        <f>VLOOKUP($D235,'chemical demand hist forec prov'!$C$1:$AK$33,22,0)</f>
        <v>1.8787737292536399</v>
      </c>
      <c r="I235" s="7">
        <f>VLOOKUP($D235,'chemical demand hist forec prov'!$C$1:$AK$33,23,0)</f>
        <v>1.9609954747810305</v>
      </c>
      <c r="J235" s="7">
        <f>VLOOKUP($D235,'chemical demand hist forec prov'!$C$1:$AK$33,24,0)</f>
        <v>2.1807510504432459</v>
      </c>
      <c r="K235" s="7">
        <f>VLOOKUP($D235,'chemical demand hist forec prov'!$C$1:$AK$33,25,0)</f>
        <v>2.2348935659455678</v>
      </c>
      <c r="L235" s="7">
        <f>VLOOKUP($D235,'chemical demand hist forec prov'!$C$1:$AK$33,26,0)</f>
        <v>2.2903803027354712</v>
      </c>
      <c r="M235" s="7">
        <f>VLOOKUP($D235,'chemical demand hist forec prov'!$C$1:$AK$33,27,0)</f>
        <v>2.3472446344169184</v>
      </c>
      <c r="N235" s="7">
        <f>VLOOKUP($D235,'chemical demand hist forec prov'!$C$1:$AK$33,28,0)</f>
        <v>2.405520763175784</v>
      </c>
      <c r="O235" s="7">
        <f>VLOOKUP($D235,'chemical demand hist forec prov'!$C$1:$AK$33,29,0)</f>
        <v>2.4652437403514367</v>
      </c>
      <c r="P235" s="7">
        <f>VLOOKUP($D235,'chemical demand hist forec prov'!$C$1:$AK$33,30,0)</f>
        <v>2.5264494875190713</v>
      </c>
      <c r="Q235" s="7">
        <f>VLOOKUP($D235,'chemical demand hist forec prov'!$C$1:$AK$33,31,0)</f>
        <v>2.589174818095449</v>
      </c>
      <c r="R235" s="7">
        <f>VLOOKUP($D235,'chemical demand hist forec prov'!$C$1:$AK$33,32,0)</f>
        <v>2.6534574594810683</v>
      </c>
      <c r="S235" s="7">
        <f>VLOOKUP($D235,'chemical demand hist forec prov'!$C$1:$AK$33,33,0)</f>
        <v>2.7193360757520577</v>
      </c>
      <c r="T235" s="7">
        <f>VLOOKUP($D235,'chemical demand hist forec prov'!$C$1:$AK$33,34,0)</f>
        <v>2.7868502909154551</v>
      </c>
      <c r="U235" s="7">
        <f>VLOOKUP($D235,'chemical demand hist forec prov'!$C$1:$AK$33,35,0)</f>
        <v>2.8560407127418594</v>
      </c>
    </row>
    <row r="236" spans="1:21" x14ac:dyDescent="0.25">
      <c r="A236" t="s">
        <v>766</v>
      </c>
      <c r="B236" t="s">
        <v>767</v>
      </c>
      <c r="C236" t="s">
        <v>768</v>
      </c>
      <c r="D236" t="s">
        <v>46</v>
      </c>
      <c r="E236" s="5">
        <v>0</v>
      </c>
      <c r="F236" s="7">
        <f>VLOOKUP($D236,'chemical demand hist forec prov'!$C$1:$AK$33,20,0)</f>
        <v>24.512788978087798</v>
      </c>
      <c r="G236" s="7">
        <f>VLOOKUP($D236,'chemical demand hist forec prov'!$C$1:$AK$33,21,0)</f>
        <v>24.538395328106184</v>
      </c>
      <c r="H236" s="7">
        <f>VLOOKUP($D236,'chemical demand hist forec prov'!$C$1:$AK$33,22,0)</f>
        <v>23.929802637969654</v>
      </c>
      <c r="I236" s="7">
        <f>VLOOKUP($D236,'chemical demand hist forec prov'!$C$1:$AK$33,23,0)</f>
        <v>25.983827887412147</v>
      </c>
      <c r="J236" s="7">
        <f>VLOOKUP($D236,'chemical demand hist forec prov'!$C$1:$AK$33,24,0)</f>
        <v>28.895660744111513</v>
      </c>
      <c r="K236" s="7">
        <f>VLOOKUP($D236,'chemical demand hist forec prov'!$C$1:$AK$33,25,0)</f>
        <v>29.613066685275641</v>
      </c>
      <c r="L236" s="7">
        <f>VLOOKUP($D236,'chemical demand hist forec prov'!$C$1:$AK$33,26,0)</f>
        <v>30.348283995730664</v>
      </c>
      <c r="M236" s="7">
        <f>VLOOKUP($D236,'chemical demand hist forec prov'!$C$1:$AK$33,27,0)</f>
        <v>31.101754886584423</v>
      </c>
      <c r="N236" s="7">
        <f>VLOOKUP($D236,'chemical demand hist forec prov'!$C$1:$AK$33,28,0)</f>
        <v>31.873932547924568</v>
      </c>
      <c r="O236" s="7">
        <f>VLOOKUP($D236,'chemical demand hist forec prov'!$C$1:$AK$33,29,0)</f>
        <v>32.665281421398788</v>
      </c>
      <c r="P236" s="7">
        <f>VLOOKUP($D236,'chemical demand hist forec prov'!$C$1:$AK$33,30,0)</f>
        <v>33.476277479562484</v>
      </c>
      <c r="Q236" s="7">
        <f>VLOOKUP($D236,'chemical demand hist forec prov'!$C$1:$AK$33,31,0)</f>
        <v>34.307408512161949</v>
      </c>
      <c r="R236" s="7">
        <f>VLOOKUP($D236,'chemical demand hist forec prov'!$C$1:$AK$33,32,0)</f>
        <v>35.159174419525236</v>
      </c>
      <c r="S236" s="7">
        <f>VLOOKUP($D236,'chemical demand hist forec prov'!$C$1:$AK$33,33,0)</f>
        <v>36.032087513237194</v>
      </c>
      <c r="T236" s="7">
        <f>VLOOKUP($D236,'chemical demand hist forec prov'!$C$1:$AK$33,34,0)</f>
        <v>36.926672824279443</v>
      </c>
      <c r="U236" s="7">
        <f>VLOOKUP($D236,'chemical demand hist forec prov'!$C$1:$AK$33,35,0)</f>
        <v>37.84346841882077</v>
      </c>
    </row>
    <row r="237" spans="1:21" x14ac:dyDescent="0.25">
      <c r="A237" t="s">
        <v>769</v>
      </c>
      <c r="B237" t="s">
        <v>770</v>
      </c>
      <c r="C237" t="s">
        <v>771</v>
      </c>
      <c r="D237" t="s">
        <v>47</v>
      </c>
      <c r="E237" s="5">
        <v>5.1433361430241277E-2</v>
      </c>
      <c r="F237" s="7">
        <f>VLOOKUP($D237,'chemical demand hist forec prov'!$C$1:$AK$33,20,0)</f>
        <v>18.737603273274019</v>
      </c>
      <c r="G237" s="7">
        <f>VLOOKUP($D237,'chemical demand hist forec prov'!$C$1:$AK$33,21,0)</f>
        <v>22.747502267625332</v>
      </c>
      <c r="H237" s="7">
        <f>VLOOKUP($D237,'chemical demand hist forec prov'!$C$1:$AK$33,22,0)</f>
        <v>26.953485438091832</v>
      </c>
      <c r="I237" s="7">
        <f>VLOOKUP($D237,'chemical demand hist forec prov'!$C$1:$AK$33,23,0)</f>
        <v>27.940741144186866</v>
      </c>
      <c r="J237" s="7">
        <f>VLOOKUP($D237,'chemical demand hist forec prov'!$C$1:$AK$33,24,0)</f>
        <v>31.071872109828359</v>
      </c>
      <c r="K237" s="7">
        <f>VLOOKUP($D237,'chemical demand hist forec prov'!$C$1:$AK$33,25,0)</f>
        <v>31.84330785764131</v>
      </c>
      <c r="L237" s="7">
        <f>VLOOKUP($D237,'chemical demand hist forec prov'!$C$1:$AK$33,26,0)</f>
        <v>32.633896397757866</v>
      </c>
      <c r="M237" s="7">
        <f>VLOOKUP($D237,'chemical demand hist forec prov'!$C$1:$AK$33,27,0)</f>
        <v>33.444113245415771</v>
      </c>
      <c r="N237" s="7">
        <f>VLOOKUP($D237,'chemical demand hist forec prov'!$C$1:$AK$33,28,0)</f>
        <v>34.274445721689624</v>
      </c>
      <c r="O237" s="7">
        <f>VLOOKUP($D237,'chemical demand hist forec prov'!$C$1:$AK$33,29,0)</f>
        <v>35.12539324659987</v>
      </c>
      <c r="P237" s="7">
        <f>VLOOKUP($D237,'chemical demand hist forec prov'!$C$1:$AK$33,30,0)</f>
        <v>35.9974676394989</v>
      </c>
      <c r="Q237" s="7">
        <f>VLOOKUP($D237,'chemical demand hist forec prov'!$C$1:$AK$33,31,0)</f>
        <v>36.891193426915024</v>
      </c>
      <c r="R237" s="7">
        <f>VLOOKUP($D237,'chemical demand hist forec prov'!$C$1:$AK$33,32,0)</f>
        <v>37.807108158039398</v>
      </c>
      <c r="S237" s="7">
        <f>VLOOKUP($D237,'chemical demand hist forec prov'!$C$1:$AK$33,33,0)</f>
        <v>38.745762728045719</v>
      </c>
      <c r="T237" s="7">
        <f>VLOOKUP($D237,'chemical demand hist forec prov'!$C$1:$AK$33,34,0)</f>
        <v>39.707721709437074</v>
      </c>
      <c r="U237" s="7">
        <f>VLOOKUP($D237,'chemical demand hist forec prov'!$C$1:$AK$33,35,0)</f>
        <v>40.693563691619374</v>
      </c>
    </row>
    <row r="238" spans="1:21" x14ac:dyDescent="0.25">
      <c r="A238" t="s">
        <v>772</v>
      </c>
      <c r="B238" t="s">
        <v>773</v>
      </c>
      <c r="C238" t="s">
        <v>774</v>
      </c>
      <c r="D238" t="s">
        <v>42</v>
      </c>
      <c r="E238" s="5">
        <v>8.6128016108398583E-2</v>
      </c>
      <c r="F238" s="7">
        <f>VLOOKUP($D238,'chemical demand hist forec prov'!$C$1:$AK$33,20,0)</f>
        <v>2.477114317862513</v>
      </c>
      <c r="G238" s="7">
        <f>VLOOKUP($D238,'chemical demand hist forec prov'!$C$1:$AK$33,21,0)</f>
        <v>2.2538915899404626</v>
      </c>
      <c r="H238" s="7">
        <f>VLOOKUP($D238,'chemical demand hist forec prov'!$C$1:$AK$33,22,0)</f>
        <v>2.716903311780877</v>
      </c>
      <c r="I238" s="7">
        <f>VLOOKUP($D238,'chemical demand hist forec prov'!$C$1:$AK$33,23,0)</f>
        <v>2.5386293226738559</v>
      </c>
      <c r="J238" s="7">
        <f>VLOOKUP($D238,'chemical demand hist forec prov'!$C$1:$AK$33,24,0)</f>
        <v>2.8231164392285057</v>
      </c>
      <c r="K238" s="7">
        <f>VLOOKUP($D238,'chemical demand hist forec prov'!$C$1:$AK$33,25,0)</f>
        <v>2.8932072575017442</v>
      </c>
      <c r="L238" s="7">
        <f>VLOOKUP($D238,'chemical demand hist forec prov'!$C$1:$AK$33,26,0)</f>
        <v>2.9650382529557562</v>
      </c>
      <c r="M238" s="7">
        <f>VLOOKUP($D238,'chemical demand hist forec prov'!$C$1:$AK$33,27,0)</f>
        <v>3.0386526297746994</v>
      </c>
      <c r="N238" s="7">
        <f>VLOOKUP($D238,'chemical demand hist forec prov'!$C$1:$AK$33,28,0)</f>
        <v>3.114094664793007</v>
      </c>
      <c r="O238" s="7">
        <f>VLOOKUP($D238,'chemical demand hist forec prov'!$C$1:$AK$33,29,0)</f>
        <v>3.1914097341265677</v>
      </c>
      <c r="P238" s="7">
        <f>VLOOKUP($D238,'chemical demand hist forec prov'!$C$1:$AK$33,30,0)</f>
        <v>3.2706443404650996</v>
      </c>
      <c r="Q238" s="7">
        <f>VLOOKUP($D238,'chemical demand hist forec prov'!$C$1:$AK$33,31,0)</f>
        <v>3.3518461410421176</v>
      </c>
      <c r="R238" s="7">
        <f>VLOOKUP($D238,'chemical demand hist forec prov'!$C$1:$AK$33,32,0)</f>
        <v>3.4350639762993271</v>
      </c>
      <c r="S238" s="7">
        <f>VLOOKUP($D238,'chemical demand hist forec prov'!$C$1:$AK$33,33,0)</f>
        <v>3.5203478992626818</v>
      </c>
      <c r="T238" s="7">
        <f>VLOOKUP($D238,'chemical demand hist forec prov'!$C$1:$AK$33,34,0)</f>
        <v>3.6077492056477722</v>
      </c>
      <c r="U238" s="7">
        <f>VLOOKUP($D238,'chemical demand hist forec prov'!$C$1:$AK$33,35,0)</f>
        <v>3.6973204647126594</v>
      </c>
    </row>
    <row r="239" spans="1:21" x14ac:dyDescent="0.25">
      <c r="A239" t="s">
        <v>775</v>
      </c>
      <c r="B239" t="s">
        <v>776</v>
      </c>
      <c r="C239" t="s">
        <v>777</v>
      </c>
      <c r="D239" t="s">
        <v>57</v>
      </c>
      <c r="E239" s="5">
        <v>3.4575944463761749E-2</v>
      </c>
      <c r="F239" s="7">
        <f>VLOOKUP($D239,'chemical demand hist forec prov'!$C$1:$AK$33,20,0)</f>
        <v>1.9346891893224227</v>
      </c>
      <c r="G239" s="7">
        <f>VLOOKUP($D239,'chemical demand hist forec prov'!$C$1:$AK$33,21,0)</f>
        <v>0.86752966782704866</v>
      </c>
      <c r="H239" s="7">
        <f>VLOOKUP($D239,'chemical demand hist forec prov'!$C$1:$AK$33,22,0)</f>
        <v>1.3729885924294876</v>
      </c>
      <c r="I239" s="7">
        <f>VLOOKUP($D239,'chemical demand hist forec prov'!$C$1:$AK$33,23,0)</f>
        <v>1.6395208067841405</v>
      </c>
      <c r="J239" s="7">
        <f>VLOOKUP($D239,'chemical demand hist forec prov'!$C$1:$AK$33,24,0)</f>
        <v>1.8232508782394352</v>
      </c>
      <c r="K239" s="7">
        <f>VLOOKUP($D239,'chemical demand hist forec prov'!$C$1:$AK$33,25,0)</f>
        <v>1.8685175715282618</v>
      </c>
      <c r="L239" s="7">
        <f>VLOOKUP($D239,'chemical demand hist forec prov'!$C$1:$AK$33,26,0)</f>
        <v>1.9149081219591644</v>
      </c>
      <c r="M239" s="7">
        <f>VLOOKUP($D239,'chemical demand hist forec prov'!$C$1:$AK$33,27,0)</f>
        <v>1.9624504320534892</v>
      </c>
      <c r="N239" s="7">
        <f>VLOOKUP($D239,'chemical demand hist forec prov'!$C$1:$AK$33,28,0)</f>
        <v>2.011173097081393</v>
      </c>
      <c r="O239" s="7">
        <f>VLOOKUP($D239,'chemical demand hist forec prov'!$C$1:$AK$33,29,0)</f>
        <v>2.0611054222610372</v>
      </c>
      <c r="P239" s="7">
        <f>VLOOKUP($D239,'chemical demand hist forec prov'!$C$1:$AK$33,30,0)</f>
        <v>2.1122774403847973</v>
      </c>
      <c r="Q239" s="7">
        <f>VLOOKUP($D239,'chemical demand hist forec prov'!$C$1:$AK$33,31,0)</f>
        <v>2.1647199298830802</v>
      </c>
      <c r="R239" s="7">
        <f>VLOOKUP($D239,'chemical demand hist forec prov'!$C$1:$AK$33,32,0)</f>
        <v>2.218464433336631</v>
      </c>
      <c r="S239" s="7">
        <f>VLOOKUP($D239,'chemical demand hist forec prov'!$C$1:$AK$33,33,0)</f>
        <v>2.2735432764484411</v>
      </c>
      <c r="T239" s="7">
        <f>VLOOKUP($D239,'chemical demand hist forec prov'!$C$1:$AK$33,34,0)</f>
        <v>2.3299895874866916</v>
      </c>
      <c r="U239" s="7">
        <f>VLOOKUP($D239,'chemical demand hist forec prov'!$C$1:$AK$33,35,0)</f>
        <v>2.387837317210407</v>
      </c>
    </row>
    <row r="240" spans="1:21" x14ac:dyDescent="0.25">
      <c r="A240" t="s">
        <v>778</v>
      </c>
      <c r="B240" t="s">
        <v>779</v>
      </c>
      <c r="C240" t="s">
        <v>780</v>
      </c>
      <c r="D240" t="s">
        <v>43</v>
      </c>
      <c r="E240" s="5">
        <v>0</v>
      </c>
      <c r="F240" s="7">
        <f>VLOOKUP($D240,'chemical demand hist forec prov'!$C$1:$AK$33,20,0)</f>
        <v>10.191341273569792</v>
      </c>
      <c r="G240" s="7">
        <f>VLOOKUP($D240,'chemical demand hist forec prov'!$C$1:$AK$33,21,0)</f>
        <v>11.077200312327161</v>
      </c>
      <c r="H240" s="7">
        <f>VLOOKUP($D240,'chemical demand hist forec prov'!$C$1:$AK$33,22,0)</f>
        <v>13.047652454307096</v>
      </c>
      <c r="I240" s="7">
        <f>VLOOKUP($D240,'chemical demand hist forec prov'!$C$1:$AK$33,23,0)</f>
        <v>9.7661963028452128</v>
      </c>
      <c r="J240" s="7">
        <f>VLOOKUP($D240,'chemical demand hist forec prov'!$C$1:$AK$33,24,0)</f>
        <v>10.860628247315454</v>
      </c>
      <c r="K240" s="7">
        <f>VLOOKUP($D240,'chemical demand hist forec prov'!$C$1:$AK$33,25,0)</f>
        <v>11.130270090718772</v>
      </c>
      <c r="L240" s="7">
        <f>VLOOKUP($D240,'chemical demand hist forec prov'!$C$1:$AK$33,26,0)</f>
        <v>11.406606456948786</v>
      </c>
      <c r="M240" s="7">
        <f>VLOOKUP($D240,'chemical demand hist forec prov'!$C$1:$AK$33,27,0)</f>
        <v>11.689803554021704</v>
      </c>
      <c r="N240" s="7">
        <f>VLOOKUP($D240,'chemical demand hist forec prov'!$C$1:$AK$33,28,0)</f>
        <v>11.980031716477058</v>
      </c>
      <c r="O240" s="7">
        <f>VLOOKUP($D240,'chemical demand hist forec prov'!$C$1:$AK$33,29,0)</f>
        <v>12.27746550782882</v>
      </c>
      <c r="P240" s="7">
        <f>VLOOKUP($D240,'chemical demand hist forec prov'!$C$1:$AK$33,30,0)</f>
        <v>12.582283825560109</v>
      </c>
      <c r="Q240" s="7">
        <f>VLOOKUP($D240,'chemical demand hist forec prov'!$C$1:$AK$33,31,0)</f>
        <v>12.894670008724642</v>
      </c>
      <c r="R240" s="7">
        <f>VLOOKUP($D240,'chemical demand hist forec prov'!$C$1:$AK$33,32,0)</f>
        <v>13.214811948219664</v>
      </c>
      <c r="S240" s="7">
        <f>VLOOKUP($D240,'chemical demand hist forec prov'!$C$1:$AK$33,33,0)</f>
        <v>13.542902199796677</v>
      </c>
      <c r="T240" s="7">
        <f>VLOOKUP($D240,'chemical demand hist forec prov'!$C$1:$AK$33,34,0)</f>
        <v>13.879138099877933</v>
      </c>
      <c r="U240" s="7">
        <f>VLOOKUP($D240,'chemical demand hist forec prov'!$C$1:$AK$33,35,0)</f>
        <v>14.223721884248361</v>
      </c>
    </row>
    <row r="241" spans="1:21" x14ac:dyDescent="0.25">
      <c r="A241" t="s">
        <v>781</v>
      </c>
      <c r="B241" t="s">
        <v>782</v>
      </c>
      <c r="C241" t="s">
        <v>783</v>
      </c>
      <c r="D241" t="s">
        <v>38</v>
      </c>
      <c r="E241" s="5">
        <v>0</v>
      </c>
      <c r="F241" s="7">
        <f>VLOOKUP($D241,'chemical demand hist forec prov'!$C$1:$AK$33,20,0)</f>
        <v>15.998178335264107</v>
      </c>
      <c r="G241" s="7">
        <f>VLOOKUP($D241,'chemical demand hist forec prov'!$C$1:$AK$33,21,0)</f>
        <v>18.794895936493479</v>
      </c>
      <c r="H241" s="7">
        <f>VLOOKUP($D241,'chemical demand hist forec prov'!$C$1:$AK$33,22,0)</f>
        <v>21.78585513529681</v>
      </c>
      <c r="I241" s="7">
        <f>VLOOKUP($D241,'chemical demand hist forec prov'!$C$1:$AK$33,23,0)</f>
        <v>22.073573314618223</v>
      </c>
      <c r="J241" s="7">
        <f>VLOOKUP($D241,'chemical demand hist forec prov'!$C$1:$AK$33,24,0)</f>
        <v>24.54721023681341</v>
      </c>
      <c r="K241" s="7">
        <f>VLOOKUP($D241,'chemical demand hist forec prov'!$C$1:$AK$33,25,0)</f>
        <v>25.15665518492672</v>
      </c>
      <c r="L241" s="7">
        <f>VLOOKUP($D241,'chemical demand hist forec prov'!$C$1:$AK$33,26,0)</f>
        <v>25.781231104795996</v>
      </c>
      <c r="M241" s="7">
        <f>VLOOKUP($D241,'chemical demand hist forec prov'!$C$1:$AK$33,27,0)</f>
        <v>26.421313660059084</v>
      </c>
      <c r="N241" s="7">
        <f>VLOOKUP($D241,'chemical demand hist forec prov'!$C$1:$AK$33,28,0)</f>
        <v>27.077287841128822</v>
      </c>
      <c r="O241" s="7">
        <f>VLOOKUP($D241,'chemical demand hist forec prov'!$C$1:$AK$33,29,0)</f>
        <v>27.749548196753182</v>
      </c>
      <c r="P241" s="7">
        <f>VLOOKUP($D241,'chemical demand hist forec prov'!$C$1:$AK$33,30,0)</f>
        <v>28.438499071324479</v>
      </c>
      <c r="Q241" s="7">
        <f>VLOOKUP($D241,'chemical demand hist forec prov'!$C$1:$AK$33,31,0)</f>
        <v>29.144554848080389</v>
      </c>
      <c r="R241" s="7">
        <f>VLOOKUP($D241,'chemical demand hist forec prov'!$C$1:$AK$33,32,0)</f>
        <v>29.868140198342974</v>
      </c>
      <c r="S241" s="7">
        <f>VLOOKUP($D241,'chemical demand hist forec prov'!$C$1:$AK$33,33,0)</f>
        <v>30.60969033694575</v>
      </c>
      <c r="T241" s="7">
        <f>VLOOKUP($D241,'chemical demand hist forec prov'!$C$1:$AK$33,34,0)</f>
        <v>31.369651284002284</v>
      </c>
      <c r="U241" s="7">
        <f>VLOOKUP($D241,'chemical demand hist forec prov'!$C$1:$AK$33,35,0)</f>
        <v>32.148480133173912</v>
      </c>
    </row>
    <row r="242" spans="1:21" x14ac:dyDescent="0.25">
      <c r="A242" t="s">
        <v>784</v>
      </c>
      <c r="B242" t="s">
        <v>785</v>
      </c>
      <c r="C242" t="s">
        <v>786</v>
      </c>
      <c r="D242" t="s">
        <v>50</v>
      </c>
      <c r="E242" s="5">
        <v>1.9520281334991861E-2</v>
      </c>
      <c r="F242" s="7">
        <f>VLOOKUP($D242,'chemical demand hist forec prov'!$C$1:$AK$33,20,0)</f>
        <v>0</v>
      </c>
      <c r="G242" s="7">
        <f>VLOOKUP($D242,'chemical demand hist forec prov'!$C$1:$AK$33,21,0)</f>
        <v>0</v>
      </c>
      <c r="H242" s="7">
        <f>VLOOKUP($D242,'chemical demand hist forec prov'!$C$1:$AK$33,22,0)</f>
        <v>0</v>
      </c>
      <c r="I242" s="7">
        <f>VLOOKUP($D242,'chemical demand hist forec prov'!$C$1:$AK$33,23,0)</f>
        <v>0</v>
      </c>
      <c r="J242" s="7">
        <f>VLOOKUP($D242,'chemical demand hist forec prov'!$C$1:$AK$33,24,0)</f>
        <v>0</v>
      </c>
      <c r="K242" s="7">
        <f>VLOOKUP($D242,'chemical demand hist forec prov'!$C$1:$AK$33,25,0)</f>
        <v>0</v>
      </c>
      <c r="L242" s="7">
        <f>VLOOKUP($D242,'chemical demand hist forec prov'!$C$1:$AK$33,26,0)</f>
        <v>0</v>
      </c>
      <c r="M242" s="7">
        <f>VLOOKUP($D242,'chemical demand hist forec prov'!$C$1:$AK$33,27,0)</f>
        <v>0</v>
      </c>
      <c r="N242" s="7">
        <f>VLOOKUP($D242,'chemical demand hist forec prov'!$C$1:$AK$33,28,0)</f>
        <v>0</v>
      </c>
      <c r="O242" s="7">
        <f>VLOOKUP($D242,'chemical demand hist forec prov'!$C$1:$AK$33,29,0)</f>
        <v>0</v>
      </c>
      <c r="P242" s="7">
        <f>VLOOKUP($D242,'chemical demand hist forec prov'!$C$1:$AK$33,30,0)</f>
        <v>0</v>
      </c>
      <c r="Q242" s="7">
        <f>VLOOKUP($D242,'chemical demand hist forec prov'!$C$1:$AK$33,31,0)</f>
        <v>0</v>
      </c>
      <c r="R242" s="7">
        <f>VLOOKUP($D242,'chemical demand hist forec prov'!$C$1:$AK$33,32,0)</f>
        <v>0</v>
      </c>
      <c r="S242" s="7">
        <f>VLOOKUP($D242,'chemical demand hist forec prov'!$C$1:$AK$33,33,0)</f>
        <v>0</v>
      </c>
      <c r="T242" s="7">
        <f>VLOOKUP($D242,'chemical demand hist forec prov'!$C$1:$AK$33,34,0)</f>
        <v>0</v>
      </c>
      <c r="U242" s="7">
        <f>VLOOKUP($D242,'chemical demand hist forec prov'!$C$1:$AK$33,35,0)</f>
        <v>0</v>
      </c>
    </row>
    <row r="243" spans="1:21" x14ac:dyDescent="0.25">
      <c r="A243" t="s">
        <v>787</v>
      </c>
      <c r="B243" t="s">
        <v>40</v>
      </c>
      <c r="C243" t="s">
        <v>788</v>
      </c>
      <c r="D243" t="s">
        <v>40</v>
      </c>
      <c r="E243" s="5">
        <v>0.11278824059580472</v>
      </c>
      <c r="F243" s="7">
        <f>VLOOKUP($D243,'chemical demand hist forec prov'!$C$1:$AK$33,20,0)</f>
        <v>1.6221320401271846</v>
      </c>
      <c r="G243" s="7">
        <f>VLOOKUP($D243,'chemical demand hist forec prov'!$C$1:$AK$33,21,0)</f>
        <v>0.93653172398086992</v>
      </c>
      <c r="H243" s="7">
        <f>VLOOKUP($D243,'chemical demand hist forec prov'!$C$1:$AK$33,22,0)</f>
        <v>1.8787737292536399</v>
      </c>
      <c r="I243" s="7">
        <f>VLOOKUP($D243,'chemical demand hist forec prov'!$C$1:$AK$33,23,0)</f>
        <v>1.9609954747810305</v>
      </c>
      <c r="J243" s="7">
        <f>VLOOKUP($D243,'chemical demand hist forec prov'!$C$1:$AK$33,24,0)</f>
        <v>2.1807510504432459</v>
      </c>
      <c r="K243" s="7">
        <f>VLOOKUP($D243,'chemical demand hist forec prov'!$C$1:$AK$33,25,0)</f>
        <v>2.2348935659455678</v>
      </c>
      <c r="L243" s="7">
        <f>VLOOKUP($D243,'chemical demand hist forec prov'!$C$1:$AK$33,26,0)</f>
        <v>2.2903803027354712</v>
      </c>
      <c r="M243" s="7">
        <f>VLOOKUP($D243,'chemical demand hist forec prov'!$C$1:$AK$33,27,0)</f>
        <v>2.3472446344169184</v>
      </c>
      <c r="N243" s="7">
        <f>VLOOKUP($D243,'chemical demand hist forec prov'!$C$1:$AK$33,28,0)</f>
        <v>2.405520763175784</v>
      </c>
      <c r="O243" s="7">
        <f>VLOOKUP($D243,'chemical demand hist forec prov'!$C$1:$AK$33,29,0)</f>
        <v>2.4652437403514367</v>
      </c>
      <c r="P243" s="7">
        <f>VLOOKUP($D243,'chemical demand hist forec prov'!$C$1:$AK$33,30,0)</f>
        <v>2.5264494875190713</v>
      </c>
      <c r="Q243" s="7">
        <f>VLOOKUP($D243,'chemical demand hist forec prov'!$C$1:$AK$33,31,0)</f>
        <v>2.589174818095449</v>
      </c>
      <c r="R243" s="7">
        <f>VLOOKUP($D243,'chemical demand hist forec prov'!$C$1:$AK$33,32,0)</f>
        <v>2.6534574594810683</v>
      </c>
      <c r="S243" s="7">
        <f>VLOOKUP($D243,'chemical demand hist forec prov'!$C$1:$AK$33,33,0)</f>
        <v>2.7193360757520577</v>
      </c>
      <c r="T243" s="7">
        <f>VLOOKUP($D243,'chemical demand hist forec prov'!$C$1:$AK$33,34,0)</f>
        <v>2.7868502909154551</v>
      </c>
      <c r="U243" s="7">
        <f>VLOOKUP($D243,'chemical demand hist forec prov'!$C$1:$AK$33,35,0)</f>
        <v>2.8560407127418594</v>
      </c>
    </row>
    <row r="244" spans="1:21" x14ac:dyDescent="0.25">
      <c r="A244" t="s">
        <v>789</v>
      </c>
      <c r="B244" t="s">
        <v>790</v>
      </c>
      <c r="C244" t="s">
        <v>791</v>
      </c>
      <c r="D244" t="s">
        <v>46</v>
      </c>
      <c r="E244" s="5">
        <v>0.1339954069177183</v>
      </c>
      <c r="F244" s="7">
        <f>VLOOKUP($D244,'chemical demand hist forec prov'!$C$1:$AK$33,20,0)</f>
        <v>24.512788978087798</v>
      </c>
      <c r="G244" s="7">
        <f>VLOOKUP($D244,'chemical demand hist forec prov'!$C$1:$AK$33,21,0)</f>
        <v>24.538395328106184</v>
      </c>
      <c r="H244" s="7">
        <f>VLOOKUP($D244,'chemical demand hist forec prov'!$C$1:$AK$33,22,0)</f>
        <v>23.929802637969654</v>
      </c>
      <c r="I244" s="7">
        <f>VLOOKUP($D244,'chemical demand hist forec prov'!$C$1:$AK$33,23,0)</f>
        <v>25.983827887412147</v>
      </c>
      <c r="J244" s="7">
        <f>VLOOKUP($D244,'chemical demand hist forec prov'!$C$1:$AK$33,24,0)</f>
        <v>28.895660744111513</v>
      </c>
      <c r="K244" s="7">
        <f>VLOOKUP($D244,'chemical demand hist forec prov'!$C$1:$AK$33,25,0)</f>
        <v>29.613066685275641</v>
      </c>
      <c r="L244" s="7">
        <f>VLOOKUP($D244,'chemical demand hist forec prov'!$C$1:$AK$33,26,0)</f>
        <v>30.348283995730664</v>
      </c>
      <c r="M244" s="7">
        <f>VLOOKUP($D244,'chemical demand hist forec prov'!$C$1:$AK$33,27,0)</f>
        <v>31.101754886584423</v>
      </c>
      <c r="N244" s="7">
        <f>VLOOKUP($D244,'chemical demand hist forec prov'!$C$1:$AK$33,28,0)</f>
        <v>31.873932547924568</v>
      </c>
      <c r="O244" s="7">
        <f>VLOOKUP($D244,'chemical demand hist forec prov'!$C$1:$AK$33,29,0)</f>
        <v>32.665281421398788</v>
      </c>
      <c r="P244" s="7">
        <f>VLOOKUP($D244,'chemical demand hist forec prov'!$C$1:$AK$33,30,0)</f>
        <v>33.476277479562484</v>
      </c>
      <c r="Q244" s="7">
        <f>VLOOKUP($D244,'chemical demand hist forec prov'!$C$1:$AK$33,31,0)</f>
        <v>34.307408512161949</v>
      </c>
      <c r="R244" s="7">
        <f>VLOOKUP($D244,'chemical demand hist forec prov'!$C$1:$AK$33,32,0)</f>
        <v>35.159174419525236</v>
      </c>
      <c r="S244" s="7">
        <f>VLOOKUP($D244,'chemical demand hist forec prov'!$C$1:$AK$33,33,0)</f>
        <v>36.032087513237194</v>
      </c>
      <c r="T244" s="7">
        <f>VLOOKUP($D244,'chemical demand hist forec prov'!$C$1:$AK$33,34,0)</f>
        <v>36.926672824279443</v>
      </c>
      <c r="U244" s="7">
        <f>VLOOKUP($D244,'chemical demand hist forec prov'!$C$1:$AK$33,35,0)</f>
        <v>37.84346841882077</v>
      </c>
    </row>
    <row r="245" spans="1:21" x14ac:dyDescent="0.25">
      <c r="A245" t="s">
        <v>792</v>
      </c>
      <c r="B245" t="s">
        <v>793</v>
      </c>
      <c r="C245" t="s">
        <v>794</v>
      </c>
      <c r="D245" t="s">
        <v>57</v>
      </c>
      <c r="E245" s="5">
        <v>4.1519194285330838E-2</v>
      </c>
      <c r="F245" s="7">
        <f>VLOOKUP($D245,'chemical demand hist forec prov'!$C$1:$AK$33,20,0)</f>
        <v>1.9346891893224227</v>
      </c>
      <c r="G245" s="7">
        <f>VLOOKUP($D245,'chemical demand hist forec prov'!$C$1:$AK$33,21,0)</f>
        <v>0.86752966782704866</v>
      </c>
      <c r="H245" s="7">
        <f>VLOOKUP($D245,'chemical demand hist forec prov'!$C$1:$AK$33,22,0)</f>
        <v>1.3729885924294876</v>
      </c>
      <c r="I245" s="7">
        <f>VLOOKUP($D245,'chemical demand hist forec prov'!$C$1:$AK$33,23,0)</f>
        <v>1.6395208067841405</v>
      </c>
      <c r="J245" s="7">
        <f>VLOOKUP($D245,'chemical demand hist forec prov'!$C$1:$AK$33,24,0)</f>
        <v>1.8232508782394352</v>
      </c>
      <c r="K245" s="7">
        <f>VLOOKUP($D245,'chemical demand hist forec prov'!$C$1:$AK$33,25,0)</f>
        <v>1.8685175715282618</v>
      </c>
      <c r="L245" s="7">
        <f>VLOOKUP($D245,'chemical demand hist forec prov'!$C$1:$AK$33,26,0)</f>
        <v>1.9149081219591644</v>
      </c>
      <c r="M245" s="7">
        <f>VLOOKUP($D245,'chemical demand hist forec prov'!$C$1:$AK$33,27,0)</f>
        <v>1.9624504320534892</v>
      </c>
      <c r="N245" s="7">
        <f>VLOOKUP($D245,'chemical demand hist forec prov'!$C$1:$AK$33,28,0)</f>
        <v>2.011173097081393</v>
      </c>
      <c r="O245" s="7">
        <f>VLOOKUP($D245,'chemical demand hist forec prov'!$C$1:$AK$33,29,0)</f>
        <v>2.0611054222610372</v>
      </c>
      <c r="P245" s="7">
        <f>VLOOKUP($D245,'chemical demand hist forec prov'!$C$1:$AK$33,30,0)</f>
        <v>2.1122774403847973</v>
      </c>
      <c r="Q245" s="7">
        <f>VLOOKUP($D245,'chemical demand hist forec prov'!$C$1:$AK$33,31,0)</f>
        <v>2.1647199298830802</v>
      </c>
      <c r="R245" s="7">
        <f>VLOOKUP($D245,'chemical demand hist forec prov'!$C$1:$AK$33,32,0)</f>
        <v>2.218464433336631</v>
      </c>
      <c r="S245" s="7">
        <f>VLOOKUP($D245,'chemical demand hist forec prov'!$C$1:$AK$33,33,0)</f>
        <v>2.2735432764484411</v>
      </c>
      <c r="T245" s="7">
        <f>VLOOKUP($D245,'chemical demand hist forec prov'!$C$1:$AK$33,34,0)</f>
        <v>2.3299895874866916</v>
      </c>
      <c r="U245" s="7">
        <f>VLOOKUP($D245,'chemical demand hist forec prov'!$C$1:$AK$33,35,0)</f>
        <v>2.387837317210407</v>
      </c>
    </row>
    <row r="246" spans="1:21" x14ac:dyDescent="0.25">
      <c r="A246" t="s">
        <v>795</v>
      </c>
      <c r="B246" t="s">
        <v>796</v>
      </c>
      <c r="C246" t="s">
        <v>797</v>
      </c>
      <c r="D246" t="s">
        <v>38</v>
      </c>
      <c r="E246" s="5">
        <v>7.9504176334161195E-2</v>
      </c>
      <c r="F246" s="7">
        <f>VLOOKUP($D246,'chemical demand hist forec prov'!$C$1:$AK$33,20,0)</f>
        <v>15.998178335264107</v>
      </c>
      <c r="G246" s="7">
        <f>VLOOKUP($D246,'chemical demand hist forec prov'!$C$1:$AK$33,21,0)</f>
        <v>18.794895936493479</v>
      </c>
      <c r="H246" s="7">
        <f>VLOOKUP($D246,'chemical demand hist forec prov'!$C$1:$AK$33,22,0)</f>
        <v>21.78585513529681</v>
      </c>
      <c r="I246" s="7">
        <f>VLOOKUP($D246,'chemical demand hist forec prov'!$C$1:$AK$33,23,0)</f>
        <v>22.073573314618223</v>
      </c>
      <c r="J246" s="7">
        <f>VLOOKUP($D246,'chemical demand hist forec prov'!$C$1:$AK$33,24,0)</f>
        <v>24.54721023681341</v>
      </c>
      <c r="K246" s="7">
        <f>VLOOKUP($D246,'chemical demand hist forec prov'!$C$1:$AK$33,25,0)</f>
        <v>25.15665518492672</v>
      </c>
      <c r="L246" s="7">
        <f>VLOOKUP($D246,'chemical demand hist forec prov'!$C$1:$AK$33,26,0)</f>
        <v>25.781231104795996</v>
      </c>
      <c r="M246" s="7">
        <f>VLOOKUP($D246,'chemical demand hist forec prov'!$C$1:$AK$33,27,0)</f>
        <v>26.421313660059084</v>
      </c>
      <c r="N246" s="7">
        <f>VLOOKUP($D246,'chemical demand hist forec prov'!$C$1:$AK$33,28,0)</f>
        <v>27.077287841128822</v>
      </c>
      <c r="O246" s="7">
        <f>VLOOKUP($D246,'chemical demand hist forec prov'!$C$1:$AK$33,29,0)</f>
        <v>27.749548196753182</v>
      </c>
      <c r="P246" s="7">
        <f>VLOOKUP($D246,'chemical demand hist forec prov'!$C$1:$AK$33,30,0)</f>
        <v>28.438499071324479</v>
      </c>
      <c r="Q246" s="7">
        <f>VLOOKUP($D246,'chemical demand hist forec prov'!$C$1:$AK$33,31,0)</f>
        <v>29.144554848080389</v>
      </c>
      <c r="R246" s="7">
        <f>VLOOKUP($D246,'chemical demand hist forec prov'!$C$1:$AK$33,32,0)</f>
        <v>29.868140198342974</v>
      </c>
      <c r="S246" s="7">
        <f>VLOOKUP($D246,'chemical demand hist forec prov'!$C$1:$AK$33,33,0)</f>
        <v>30.60969033694575</v>
      </c>
      <c r="T246" s="7">
        <f>VLOOKUP($D246,'chemical demand hist forec prov'!$C$1:$AK$33,34,0)</f>
        <v>31.369651284002284</v>
      </c>
      <c r="U246" s="7">
        <f>VLOOKUP($D246,'chemical demand hist forec prov'!$C$1:$AK$33,35,0)</f>
        <v>32.148480133173912</v>
      </c>
    </row>
    <row r="247" spans="1:21" x14ac:dyDescent="0.25">
      <c r="A247" t="s">
        <v>798</v>
      </c>
      <c r="B247" t="s">
        <v>799</v>
      </c>
      <c r="C247" t="s">
        <v>800</v>
      </c>
      <c r="D247" t="s">
        <v>45</v>
      </c>
      <c r="E247" s="5">
        <v>3.0171117189612118E-2</v>
      </c>
      <c r="F247" s="7">
        <f>VLOOKUP($D247,'chemical demand hist forec prov'!$C$1:$AK$33,20,0)</f>
        <v>0.35251698725690767</v>
      </c>
      <c r="G247" s="7">
        <f>VLOOKUP($D247,'chemical demand hist forec prov'!$C$1:$AK$33,21,0)</f>
        <v>0</v>
      </c>
      <c r="H247" s="7">
        <f>VLOOKUP($D247,'chemical demand hist forec prov'!$C$1:$AK$33,22,0)</f>
        <v>0</v>
      </c>
      <c r="I247" s="7">
        <f>VLOOKUP($D247,'chemical demand hist forec prov'!$C$1:$AK$33,23,0)</f>
        <v>0</v>
      </c>
      <c r="J247" s="7">
        <f>VLOOKUP($D247,'chemical demand hist forec prov'!$C$1:$AK$33,24,0)</f>
        <v>0</v>
      </c>
      <c r="K247" s="7">
        <f>VLOOKUP($D247,'chemical demand hist forec prov'!$C$1:$AK$33,25,0)</f>
        <v>0</v>
      </c>
      <c r="L247" s="7">
        <f>VLOOKUP($D247,'chemical demand hist forec prov'!$C$1:$AK$33,26,0)</f>
        <v>0</v>
      </c>
      <c r="M247" s="7">
        <f>VLOOKUP($D247,'chemical demand hist forec prov'!$C$1:$AK$33,27,0)</f>
        <v>0</v>
      </c>
      <c r="N247" s="7">
        <f>VLOOKUP($D247,'chemical demand hist forec prov'!$C$1:$AK$33,28,0)</f>
        <v>0</v>
      </c>
      <c r="O247" s="7">
        <f>VLOOKUP($D247,'chemical demand hist forec prov'!$C$1:$AK$33,29,0)</f>
        <v>0</v>
      </c>
      <c r="P247" s="7">
        <f>VLOOKUP($D247,'chemical demand hist forec prov'!$C$1:$AK$33,30,0)</f>
        <v>0</v>
      </c>
      <c r="Q247" s="7">
        <f>VLOOKUP($D247,'chemical demand hist forec prov'!$C$1:$AK$33,31,0)</f>
        <v>0</v>
      </c>
      <c r="R247" s="7">
        <f>VLOOKUP($D247,'chemical demand hist forec prov'!$C$1:$AK$33,32,0)</f>
        <v>0</v>
      </c>
      <c r="S247" s="7">
        <f>VLOOKUP($D247,'chemical demand hist forec prov'!$C$1:$AK$33,33,0)</f>
        <v>0</v>
      </c>
      <c r="T247" s="7">
        <f>VLOOKUP($D247,'chemical demand hist forec prov'!$C$1:$AK$33,34,0)</f>
        <v>0</v>
      </c>
      <c r="U247" s="7">
        <f>VLOOKUP($D247,'chemical demand hist forec prov'!$C$1:$AK$33,35,0)</f>
        <v>0</v>
      </c>
    </row>
    <row r="248" spans="1:21" x14ac:dyDescent="0.25">
      <c r="A248" t="s">
        <v>801</v>
      </c>
      <c r="B248" t="s">
        <v>802</v>
      </c>
      <c r="C248" t="s">
        <v>803</v>
      </c>
      <c r="D248" t="s">
        <v>45</v>
      </c>
      <c r="E248" s="5">
        <v>0</v>
      </c>
      <c r="F248" s="7">
        <f>VLOOKUP($D248,'chemical demand hist forec prov'!$C$1:$AK$33,20,0)</f>
        <v>0.35251698725690767</v>
      </c>
      <c r="G248" s="7">
        <f>VLOOKUP($D248,'chemical demand hist forec prov'!$C$1:$AK$33,21,0)</f>
        <v>0</v>
      </c>
      <c r="H248" s="7">
        <f>VLOOKUP($D248,'chemical demand hist forec prov'!$C$1:$AK$33,22,0)</f>
        <v>0</v>
      </c>
      <c r="I248" s="7">
        <f>VLOOKUP($D248,'chemical demand hist forec prov'!$C$1:$AK$33,23,0)</f>
        <v>0</v>
      </c>
      <c r="J248" s="7">
        <f>VLOOKUP($D248,'chemical demand hist forec prov'!$C$1:$AK$33,24,0)</f>
        <v>0</v>
      </c>
      <c r="K248" s="7">
        <f>VLOOKUP($D248,'chemical demand hist forec prov'!$C$1:$AK$33,25,0)</f>
        <v>0</v>
      </c>
      <c r="L248" s="7">
        <f>VLOOKUP($D248,'chemical demand hist forec prov'!$C$1:$AK$33,26,0)</f>
        <v>0</v>
      </c>
      <c r="M248" s="7">
        <f>VLOOKUP($D248,'chemical demand hist forec prov'!$C$1:$AK$33,27,0)</f>
        <v>0</v>
      </c>
      <c r="N248" s="7">
        <f>VLOOKUP($D248,'chemical demand hist forec prov'!$C$1:$AK$33,28,0)</f>
        <v>0</v>
      </c>
      <c r="O248" s="7">
        <f>VLOOKUP($D248,'chemical demand hist forec prov'!$C$1:$AK$33,29,0)</f>
        <v>0</v>
      </c>
      <c r="P248" s="7">
        <f>VLOOKUP($D248,'chemical demand hist forec prov'!$C$1:$AK$33,30,0)</f>
        <v>0</v>
      </c>
      <c r="Q248" s="7">
        <f>VLOOKUP($D248,'chemical demand hist forec prov'!$C$1:$AK$33,31,0)</f>
        <v>0</v>
      </c>
      <c r="R248" s="7">
        <f>VLOOKUP($D248,'chemical demand hist forec prov'!$C$1:$AK$33,32,0)</f>
        <v>0</v>
      </c>
      <c r="S248" s="7">
        <f>VLOOKUP($D248,'chemical demand hist forec prov'!$C$1:$AK$33,33,0)</f>
        <v>0</v>
      </c>
      <c r="T248" s="7">
        <f>VLOOKUP($D248,'chemical demand hist forec prov'!$C$1:$AK$33,34,0)</f>
        <v>0</v>
      </c>
      <c r="U248" s="7">
        <f>VLOOKUP($D248,'chemical demand hist forec prov'!$C$1:$AK$33,35,0)</f>
        <v>0</v>
      </c>
    </row>
    <row r="249" spans="1:21" x14ac:dyDescent="0.25">
      <c r="A249" t="s">
        <v>804</v>
      </c>
      <c r="B249" t="s">
        <v>805</v>
      </c>
      <c r="C249" t="s">
        <v>806</v>
      </c>
      <c r="D249" t="s">
        <v>65</v>
      </c>
      <c r="E249" s="5">
        <v>0</v>
      </c>
      <c r="F249" s="7">
        <f>VLOOKUP($D249,'chemical demand hist forec prov'!$C$1:$AK$33,20,0)</f>
        <v>7.9132348620936144</v>
      </c>
      <c r="G249" s="7">
        <f>VLOOKUP($D249,'chemical demand hist forec prov'!$C$1:$AK$33,21,0)</f>
        <v>7.7366580212772869</v>
      </c>
      <c r="H249" s="7">
        <f>VLOOKUP($D249,'chemical demand hist forec prov'!$C$1:$AK$33,22,0)</f>
        <v>9.5668080637155057</v>
      </c>
      <c r="I249" s="7">
        <f>VLOOKUP($D249,'chemical demand hist forec prov'!$C$1:$AK$33,23,0)</f>
        <v>9.0558903697473205</v>
      </c>
      <c r="J249" s="7">
        <f>VLOOKUP($D249,'chemical demand hist forec prov'!$C$1:$AK$33,24,0)</f>
        <v>10.070723104922269</v>
      </c>
      <c r="K249" s="7">
        <f>VLOOKUP($D249,'chemical demand hist forec prov'!$C$1:$AK$33,25,0)</f>
        <v>10.320753607815767</v>
      </c>
      <c r="L249" s="7">
        <f>VLOOKUP($D249,'chemical demand hist forec prov'!$C$1:$AK$33,26,0)</f>
        <v>10.576991733709708</v>
      </c>
      <c r="M249" s="7">
        <f>VLOOKUP($D249,'chemical demand hist forec prov'!$C$1:$AK$33,27,0)</f>
        <v>10.839591602132984</v>
      </c>
      <c r="N249" s="7">
        <f>VLOOKUP($D249,'chemical demand hist forec prov'!$C$1:$AK$33,28,0)</f>
        <v>11.108711159011355</v>
      </c>
      <c r="O249" s="7">
        <f>VLOOKUP($D249,'chemical demand hist forec prov'!$C$1:$AK$33,29,0)</f>
        <v>11.384512271667175</v>
      </c>
      <c r="P249" s="7">
        <f>VLOOKUP($D249,'chemical demand hist forec prov'!$C$1:$AK$33,30,0)</f>
        <v>11.667160826177714</v>
      </c>
      <c r="Q249" s="7">
        <f>VLOOKUP($D249,'chemical demand hist forec prov'!$C$1:$AK$33,31,0)</f>
        <v>11.956826827150646</v>
      </c>
      <c r="R249" s="7">
        <f>VLOOKUP($D249,'chemical demand hist forec prov'!$C$1:$AK$33,32,0)</f>
        <v>12.253684499976716</v>
      </c>
      <c r="S249" s="7">
        <f>VLOOKUP($D249,'chemical demand hist forec prov'!$C$1:$AK$33,33,0)</f>
        <v>12.557912395621068</v>
      </c>
      <c r="T249" s="7">
        <f>VLOOKUP($D249,'chemical demand hist forec prov'!$C$1:$AK$33,34,0)</f>
        <v>12.869693498016284</v>
      </c>
      <c r="U249" s="7">
        <f>VLOOKUP($D249,'chemical demand hist forec prov'!$C$1:$AK$33,35,0)</f>
        <v>13.189215334121721</v>
      </c>
    </row>
    <row r="250" spans="1:21" x14ac:dyDescent="0.25">
      <c r="A250" t="s">
        <v>807</v>
      </c>
      <c r="B250" t="s">
        <v>808</v>
      </c>
      <c r="C250" t="s">
        <v>809</v>
      </c>
      <c r="D250" t="s">
        <v>41</v>
      </c>
      <c r="E250" s="5">
        <v>0</v>
      </c>
      <c r="F250" s="7">
        <f>VLOOKUP($D250,'chemical demand hist forec prov'!$C$1:$AK$33,20,0)</f>
        <v>10.176306879051541</v>
      </c>
      <c r="G250" s="7">
        <f>VLOOKUP($D250,'chemical demand hist forec prov'!$C$1:$AK$33,21,0)</f>
        <v>11.924714116537071</v>
      </c>
      <c r="H250" s="7">
        <f>VLOOKUP($D250,'chemical demand hist forec prov'!$C$1:$AK$33,22,0)</f>
        <v>14.434175435928111</v>
      </c>
      <c r="I250" s="7">
        <f>VLOOKUP($D250,'chemical demand hist forec prov'!$C$1:$AK$33,23,0)</f>
        <v>13.000333518344085</v>
      </c>
      <c r="J250" s="7">
        <f>VLOOKUP($D250,'chemical demand hist forec prov'!$C$1:$AK$33,24,0)</f>
        <v>14.457193471803947</v>
      </c>
      <c r="K250" s="7">
        <f>VLOOKUP($D250,'chemical demand hist forec prov'!$C$1:$AK$33,25,0)</f>
        <v>14.816128904396365</v>
      </c>
      <c r="L250" s="7">
        <f>VLOOKUP($D250,'chemical demand hist forec prov'!$C$1:$AK$33,26,0)</f>
        <v>15.183975793076135</v>
      </c>
      <c r="M250" s="7">
        <f>VLOOKUP($D250,'chemical demand hist forec prov'!$C$1:$AK$33,27,0)</f>
        <v>15.560955386687437</v>
      </c>
      <c r="N250" s="7">
        <f>VLOOKUP($D250,'chemical demand hist forec prov'!$C$1:$AK$33,28,0)</f>
        <v>15.947294427121893</v>
      </c>
      <c r="O250" s="7">
        <f>VLOOKUP($D250,'chemical demand hist forec prov'!$C$1:$AK$33,29,0)</f>
        <v>16.343225285696995</v>
      </c>
      <c r="P250" s="7">
        <f>VLOOKUP($D250,'chemical demand hist forec prov'!$C$1:$AK$33,30,0)</f>
        <v>16.748986102920469</v>
      </c>
      <c r="Q250" s="7">
        <f>VLOOKUP($D250,'chemical demand hist forec prov'!$C$1:$AK$33,31,0)</f>
        <v>17.164820931724631</v>
      </c>
      <c r="R250" s="7">
        <f>VLOOKUP($D250,'chemical demand hist forec prov'!$C$1:$AK$33,32,0)</f>
        <v>17.590979884256878</v>
      </c>
      <c r="S250" s="7">
        <f>VLOOKUP($D250,'chemical demand hist forec prov'!$C$1:$AK$33,33,0)</f>
        <v>18.027719282314642</v>
      </c>
      <c r="T250" s="7">
        <f>VLOOKUP($D250,'chemical demand hist forec prov'!$C$1:$AK$33,34,0)</f>
        <v>18.475301811515237</v>
      </c>
      <c r="U250" s="7">
        <f>VLOOKUP($D250,'chemical demand hist forec prov'!$C$1:$AK$33,35,0)</f>
        <v>18.933996679293351</v>
      </c>
    </row>
    <row r="251" spans="1:21" x14ac:dyDescent="0.25">
      <c r="A251" t="s">
        <v>810</v>
      </c>
      <c r="B251" t="s">
        <v>811</v>
      </c>
      <c r="C251" t="s">
        <v>812</v>
      </c>
      <c r="D251" t="s">
        <v>48</v>
      </c>
      <c r="E251" s="5">
        <v>4.8024724249611385E-2</v>
      </c>
      <c r="F251" s="7">
        <f>VLOOKUP($D251,'chemical demand hist forec prov'!$C$1:$AK$33,20,0)</f>
        <v>16.0634592588302</v>
      </c>
      <c r="G251" s="7">
        <f>VLOOKUP($D251,'chemical demand hist forec prov'!$C$1:$AK$33,21,0)</f>
        <v>15.717193538731816</v>
      </c>
      <c r="H251" s="7">
        <f>VLOOKUP($D251,'chemical demand hist forec prov'!$C$1:$AK$33,22,0)</f>
        <v>16.19464857817432</v>
      </c>
      <c r="I251" s="7">
        <f>VLOOKUP($D251,'chemical demand hist forec prov'!$C$1:$AK$33,23,0)</f>
        <v>13.829023773624959</v>
      </c>
      <c r="J251" s="7">
        <f>VLOOKUP($D251,'chemical demand hist forec prov'!$C$1:$AK$33,24,0)</f>
        <v>15.378749471262662</v>
      </c>
      <c r="K251" s="7">
        <f>VLOOKUP($D251,'chemical demand hist forec prov'!$C$1:$AK$33,25,0)</f>
        <v>15.760564801116532</v>
      </c>
      <c r="L251" s="7">
        <f>VLOOKUP($D251,'chemical demand hist forec prov'!$C$1:$AK$33,26,0)</f>
        <v>16.151859636855061</v>
      </c>
      <c r="M251" s="7">
        <f>VLOOKUP($D251,'chemical demand hist forec prov'!$C$1:$AK$33,27,0)</f>
        <v>16.552869330557613</v>
      </c>
      <c r="N251" s="7">
        <f>VLOOKUP($D251,'chemical demand hist forec prov'!$C$1:$AK$33,28,0)</f>
        <v>16.963835077498548</v>
      </c>
      <c r="O251" s="7">
        <f>VLOOKUP($D251,'chemical demand hist forec prov'!$C$1:$AK$33,29,0)</f>
        <v>17.385004061218915</v>
      </c>
      <c r="P251" s="7">
        <f>VLOOKUP($D251,'chemical demand hist forec prov'!$C$1:$AK$33,30,0)</f>
        <v>17.816629602199932</v>
      </c>
      <c r="Q251" s="7">
        <f>VLOOKUP($D251,'chemical demand hist forec prov'!$C$1:$AK$33,31,0)</f>
        <v>18.258971310227626</v>
      </c>
      <c r="R251" s="7">
        <f>VLOOKUP($D251,'chemical demand hist forec prov'!$C$1:$AK$33,32,0)</f>
        <v>18.712295240540314</v>
      </c>
      <c r="S251" s="7">
        <f>VLOOKUP($D251,'chemical demand hist forec prov'!$C$1:$AK$33,33,0)</f>
        <v>19.176874053852856</v>
      </c>
      <c r="T251" s="7">
        <f>VLOOKUP($D251,'chemical demand hist forec prov'!$C$1:$AK$33,34,0)</f>
        <v>19.652987180353826</v>
      </c>
      <c r="U251" s="7">
        <f>VLOOKUP($D251,'chemical demand hist forec prov'!$C$1:$AK$33,35,0)</f>
        <v>20.140920987774429</v>
      </c>
    </row>
    <row r="252" spans="1:21" x14ac:dyDescent="0.25">
      <c r="A252" t="s">
        <v>813</v>
      </c>
      <c r="B252" t="s">
        <v>814</v>
      </c>
      <c r="C252" t="s">
        <v>815</v>
      </c>
      <c r="D252" t="s">
        <v>48</v>
      </c>
      <c r="E252" s="5">
        <v>0</v>
      </c>
      <c r="F252" s="7">
        <f>VLOOKUP($D252,'chemical demand hist forec prov'!$C$1:$AK$33,20,0)</f>
        <v>16.0634592588302</v>
      </c>
      <c r="G252" s="7">
        <f>VLOOKUP($D252,'chemical demand hist forec prov'!$C$1:$AK$33,21,0)</f>
        <v>15.717193538731816</v>
      </c>
      <c r="H252" s="7">
        <f>VLOOKUP($D252,'chemical demand hist forec prov'!$C$1:$AK$33,22,0)</f>
        <v>16.19464857817432</v>
      </c>
      <c r="I252" s="7">
        <f>VLOOKUP($D252,'chemical demand hist forec prov'!$C$1:$AK$33,23,0)</f>
        <v>13.829023773624959</v>
      </c>
      <c r="J252" s="7">
        <f>VLOOKUP($D252,'chemical demand hist forec prov'!$C$1:$AK$33,24,0)</f>
        <v>15.378749471262662</v>
      </c>
      <c r="K252" s="7">
        <f>VLOOKUP($D252,'chemical demand hist forec prov'!$C$1:$AK$33,25,0)</f>
        <v>15.760564801116532</v>
      </c>
      <c r="L252" s="7">
        <f>VLOOKUP($D252,'chemical demand hist forec prov'!$C$1:$AK$33,26,0)</f>
        <v>16.151859636855061</v>
      </c>
      <c r="M252" s="7">
        <f>VLOOKUP($D252,'chemical demand hist forec prov'!$C$1:$AK$33,27,0)</f>
        <v>16.552869330557613</v>
      </c>
      <c r="N252" s="7">
        <f>VLOOKUP($D252,'chemical demand hist forec prov'!$C$1:$AK$33,28,0)</f>
        <v>16.963835077498548</v>
      </c>
      <c r="O252" s="7">
        <f>VLOOKUP($D252,'chemical demand hist forec prov'!$C$1:$AK$33,29,0)</f>
        <v>17.385004061218915</v>
      </c>
      <c r="P252" s="7">
        <f>VLOOKUP($D252,'chemical demand hist forec prov'!$C$1:$AK$33,30,0)</f>
        <v>17.816629602199932</v>
      </c>
      <c r="Q252" s="7">
        <f>VLOOKUP($D252,'chemical demand hist forec prov'!$C$1:$AK$33,31,0)</f>
        <v>18.258971310227626</v>
      </c>
      <c r="R252" s="7">
        <f>VLOOKUP($D252,'chemical demand hist forec prov'!$C$1:$AK$33,32,0)</f>
        <v>18.712295240540314</v>
      </c>
      <c r="S252" s="7">
        <f>VLOOKUP($D252,'chemical demand hist forec prov'!$C$1:$AK$33,33,0)</f>
        <v>19.176874053852856</v>
      </c>
      <c r="T252" s="7">
        <f>VLOOKUP($D252,'chemical demand hist forec prov'!$C$1:$AK$33,34,0)</f>
        <v>19.652987180353826</v>
      </c>
      <c r="U252" s="7">
        <f>VLOOKUP($D252,'chemical demand hist forec prov'!$C$1:$AK$33,35,0)</f>
        <v>20.140920987774429</v>
      </c>
    </row>
    <row r="253" spans="1:21" x14ac:dyDescent="0.25">
      <c r="A253" t="s">
        <v>816</v>
      </c>
      <c r="B253" t="s">
        <v>817</v>
      </c>
      <c r="C253" t="s">
        <v>818</v>
      </c>
      <c r="D253" t="s">
        <v>51</v>
      </c>
      <c r="E253" s="5">
        <v>0</v>
      </c>
      <c r="F253" s="7">
        <f>VLOOKUP($D253,'chemical demand hist forec prov'!$C$1:$AK$33,20,0)</f>
        <v>3.3649348783613915</v>
      </c>
      <c r="G253" s="7">
        <f>VLOOKUP($D253,'chemical demand hist forec prov'!$C$1:$AK$33,21,0)</f>
        <v>1.9921051631584086</v>
      </c>
      <c r="H253" s="7">
        <f>VLOOKUP($D253,'chemical demand hist forec prov'!$C$1:$AK$33,22,0)</f>
        <v>2.556495736177578</v>
      </c>
      <c r="I253" s="7">
        <f>VLOOKUP($D253,'chemical demand hist forec prov'!$C$1:$AK$33,23,0)</f>
        <v>1.9788551785586355</v>
      </c>
      <c r="J253" s="7">
        <f>VLOOKUP($D253,'chemical demand hist forec prov'!$C$1:$AK$33,24,0)</f>
        <v>2.2006121711212354</v>
      </c>
      <c r="K253" s="7">
        <f>VLOOKUP($D253,'chemical demand hist forec prov'!$C$1:$AK$33,25,0)</f>
        <v>2.2552477878576407</v>
      </c>
      <c r="L253" s="7">
        <f>VLOOKUP($D253,'chemical demand hist forec prov'!$C$1:$AK$33,26,0)</f>
        <v>2.3112398683341544</v>
      </c>
      <c r="M253" s="7">
        <f>VLOOKUP($D253,'chemical demand hist forec prov'!$C$1:$AK$33,27,0)</f>
        <v>2.3686220901037753</v>
      </c>
      <c r="N253" s="7">
        <f>VLOOKUP($D253,'chemical demand hist forec prov'!$C$1:$AK$33,28,0)</f>
        <v>2.4274289668476938</v>
      </c>
      <c r="O253" s="7">
        <f>VLOOKUP($D253,'chemical demand hist forec prov'!$C$1:$AK$33,29,0)</f>
        <v>2.487695869134237</v>
      </c>
      <c r="P253" s="7">
        <f>VLOOKUP($D253,'chemical demand hist forec prov'!$C$1:$AK$33,30,0)</f>
        <v>2.5494590456931969</v>
      </c>
      <c r="Q253" s="7">
        <f>VLOOKUP($D253,'chemical demand hist forec prov'!$C$1:$AK$33,31,0)</f>
        <v>2.6127556452183582</v>
      </c>
      <c r="R253" s="7">
        <f>VLOOKUP($D253,'chemical demand hist forec prov'!$C$1:$AK$33,32,0)</f>
        <v>2.6776237387113144</v>
      </c>
      <c r="S253" s="7">
        <f>VLOOKUP($D253,'chemical demand hist forec prov'!$C$1:$AK$33,33,0)</f>
        <v>2.7441023423800357</v>
      </c>
      <c r="T253" s="7">
        <f>VLOOKUP($D253,'chemical demand hist forec prov'!$C$1:$AK$33,34,0)</f>
        <v>2.8122314411059408</v>
      </c>
      <c r="U253" s="7">
        <f>VLOOKUP($D253,'chemical demand hist forec prov'!$C$1:$AK$33,35,0)</f>
        <v>2.8820520124936055</v>
      </c>
    </row>
    <row r="254" spans="1:21" x14ac:dyDescent="0.25">
      <c r="A254" t="s">
        <v>819</v>
      </c>
      <c r="B254" t="s">
        <v>820</v>
      </c>
      <c r="C254" t="s">
        <v>821</v>
      </c>
      <c r="D254" t="s">
        <v>48</v>
      </c>
      <c r="E254" s="5">
        <v>5.9423231044563062E-2</v>
      </c>
      <c r="F254" s="7">
        <f>VLOOKUP($D254,'chemical demand hist forec prov'!$C$1:$AK$33,20,0)</f>
        <v>16.0634592588302</v>
      </c>
      <c r="G254" s="7">
        <f>VLOOKUP($D254,'chemical demand hist forec prov'!$C$1:$AK$33,21,0)</f>
        <v>15.717193538731816</v>
      </c>
      <c r="H254" s="7">
        <f>VLOOKUP($D254,'chemical demand hist forec prov'!$C$1:$AK$33,22,0)</f>
        <v>16.19464857817432</v>
      </c>
      <c r="I254" s="7">
        <f>VLOOKUP($D254,'chemical demand hist forec prov'!$C$1:$AK$33,23,0)</f>
        <v>13.829023773624959</v>
      </c>
      <c r="J254" s="7">
        <f>VLOOKUP($D254,'chemical demand hist forec prov'!$C$1:$AK$33,24,0)</f>
        <v>15.378749471262662</v>
      </c>
      <c r="K254" s="7">
        <f>VLOOKUP($D254,'chemical demand hist forec prov'!$C$1:$AK$33,25,0)</f>
        <v>15.760564801116532</v>
      </c>
      <c r="L254" s="7">
        <f>VLOOKUP($D254,'chemical demand hist forec prov'!$C$1:$AK$33,26,0)</f>
        <v>16.151859636855061</v>
      </c>
      <c r="M254" s="7">
        <f>VLOOKUP($D254,'chemical demand hist forec prov'!$C$1:$AK$33,27,0)</f>
        <v>16.552869330557613</v>
      </c>
      <c r="N254" s="7">
        <f>VLOOKUP($D254,'chemical demand hist forec prov'!$C$1:$AK$33,28,0)</f>
        <v>16.963835077498548</v>
      </c>
      <c r="O254" s="7">
        <f>VLOOKUP($D254,'chemical demand hist forec prov'!$C$1:$AK$33,29,0)</f>
        <v>17.385004061218915</v>
      </c>
      <c r="P254" s="7">
        <f>VLOOKUP($D254,'chemical demand hist forec prov'!$C$1:$AK$33,30,0)</f>
        <v>17.816629602199932</v>
      </c>
      <c r="Q254" s="7">
        <f>VLOOKUP($D254,'chemical demand hist forec prov'!$C$1:$AK$33,31,0)</f>
        <v>18.258971310227626</v>
      </c>
      <c r="R254" s="7">
        <f>VLOOKUP($D254,'chemical demand hist forec prov'!$C$1:$AK$33,32,0)</f>
        <v>18.712295240540314</v>
      </c>
      <c r="S254" s="7">
        <f>VLOOKUP($D254,'chemical demand hist forec prov'!$C$1:$AK$33,33,0)</f>
        <v>19.176874053852856</v>
      </c>
      <c r="T254" s="7">
        <f>VLOOKUP($D254,'chemical demand hist forec prov'!$C$1:$AK$33,34,0)</f>
        <v>19.652987180353826</v>
      </c>
      <c r="U254" s="7">
        <f>VLOOKUP($D254,'chemical demand hist forec prov'!$C$1:$AK$33,35,0)</f>
        <v>20.140920987774429</v>
      </c>
    </row>
    <row r="255" spans="1:21" x14ac:dyDescent="0.25">
      <c r="A255" t="s">
        <v>822</v>
      </c>
      <c r="B255" t="s">
        <v>823</v>
      </c>
      <c r="C255" t="s">
        <v>824</v>
      </c>
      <c r="D255" t="s">
        <v>42</v>
      </c>
      <c r="E255" s="5">
        <v>7.3130838000872903E-2</v>
      </c>
      <c r="F255" s="7">
        <f>VLOOKUP($D255,'chemical demand hist forec prov'!$C$1:$AK$33,20,0)</f>
        <v>2.477114317862513</v>
      </c>
      <c r="G255" s="7">
        <f>VLOOKUP($D255,'chemical demand hist forec prov'!$C$1:$AK$33,21,0)</f>
        <v>2.2538915899404626</v>
      </c>
      <c r="H255" s="7">
        <f>VLOOKUP($D255,'chemical demand hist forec prov'!$C$1:$AK$33,22,0)</f>
        <v>2.716903311780877</v>
      </c>
      <c r="I255" s="7">
        <f>VLOOKUP($D255,'chemical demand hist forec prov'!$C$1:$AK$33,23,0)</f>
        <v>2.5386293226738559</v>
      </c>
      <c r="J255" s="7">
        <f>VLOOKUP($D255,'chemical demand hist forec prov'!$C$1:$AK$33,24,0)</f>
        <v>2.8231164392285057</v>
      </c>
      <c r="K255" s="7">
        <f>VLOOKUP($D255,'chemical demand hist forec prov'!$C$1:$AK$33,25,0)</f>
        <v>2.8932072575017442</v>
      </c>
      <c r="L255" s="7">
        <f>VLOOKUP($D255,'chemical demand hist forec prov'!$C$1:$AK$33,26,0)</f>
        <v>2.9650382529557562</v>
      </c>
      <c r="M255" s="7">
        <f>VLOOKUP($D255,'chemical demand hist forec prov'!$C$1:$AK$33,27,0)</f>
        <v>3.0386526297746994</v>
      </c>
      <c r="N255" s="7">
        <f>VLOOKUP($D255,'chemical demand hist forec prov'!$C$1:$AK$33,28,0)</f>
        <v>3.114094664793007</v>
      </c>
      <c r="O255" s="7">
        <f>VLOOKUP($D255,'chemical demand hist forec prov'!$C$1:$AK$33,29,0)</f>
        <v>3.1914097341265677</v>
      </c>
      <c r="P255" s="7">
        <f>VLOOKUP($D255,'chemical demand hist forec prov'!$C$1:$AK$33,30,0)</f>
        <v>3.2706443404650996</v>
      </c>
      <c r="Q255" s="7">
        <f>VLOOKUP($D255,'chemical demand hist forec prov'!$C$1:$AK$33,31,0)</f>
        <v>3.3518461410421176</v>
      </c>
      <c r="R255" s="7">
        <f>VLOOKUP($D255,'chemical demand hist forec prov'!$C$1:$AK$33,32,0)</f>
        <v>3.4350639762993271</v>
      </c>
      <c r="S255" s="7">
        <f>VLOOKUP($D255,'chemical demand hist forec prov'!$C$1:$AK$33,33,0)</f>
        <v>3.5203478992626818</v>
      </c>
      <c r="T255" s="7">
        <f>VLOOKUP($D255,'chemical demand hist forec prov'!$C$1:$AK$33,34,0)</f>
        <v>3.6077492056477722</v>
      </c>
      <c r="U255" s="7">
        <f>VLOOKUP($D255,'chemical demand hist forec prov'!$C$1:$AK$33,35,0)</f>
        <v>3.6973204647126594</v>
      </c>
    </row>
    <row r="256" spans="1:21" x14ac:dyDescent="0.25">
      <c r="A256" t="s">
        <v>825</v>
      </c>
      <c r="B256" t="s">
        <v>826</v>
      </c>
      <c r="C256" t="s">
        <v>827</v>
      </c>
      <c r="D256" t="s">
        <v>46</v>
      </c>
      <c r="E256" s="5">
        <v>6.200973245331183E-2</v>
      </c>
      <c r="F256" s="7">
        <f>VLOOKUP($D256,'chemical demand hist forec prov'!$C$1:$AK$33,20,0)</f>
        <v>24.512788978087798</v>
      </c>
      <c r="G256" s="7">
        <f>VLOOKUP($D256,'chemical demand hist forec prov'!$C$1:$AK$33,21,0)</f>
        <v>24.538395328106184</v>
      </c>
      <c r="H256" s="7">
        <f>VLOOKUP($D256,'chemical demand hist forec prov'!$C$1:$AK$33,22,0)</f>
        <v>23.929802637969654</v>
      </c>
      <c r="I256" s="7">
        <f>VLOOKUP($D256,'chemical demand hist forec prov'!$C$1:$AK$33,23,0)</f>
        <v>25.983827887412147</v>
      </c>
      <c r="J256" s="7">
        <f>VLOOKUP($D256,'chemical demand hist forec prov'!$C$1:$AK$33,24,0)</f>
        <v>28.895660744111513</v>
      </c>
      <c r="K256" s="7">
        <f>VLOOKUP($D256,'chemical demand hist forec prov'!$C$1:$AK$33,25,0)</f>
        <v>29.613066685275641</v>
      </c>
      <c r="L256" s="7">
        <f>VLOOKUP($D256,'chemical demand hist forec prov'!$C$1:$AK$33,26,0)</f>
        <v>30.348283995730664</v>
      </c>
      <c r="M256" s="7">
        <f>VLOOKUP($D256,'chemical demand hist forec prov'!$C$1:$AK$33,27,0)</f>
        <v>31.101754886584423</v>
      </c>
      <c r="N256" s="7">
        <f>VLOOKUP($D256,'chemical demand hist forec prov'!$C$1:$AK$33,28,0)</f>
        <v>31.873932547924568</v>
      </c>
      <c r="O256" s="7">
        <f>VLOOKUP($D256,'chemical demand hist forec prov'!$C$1:$AK$33,29,0)</f>
        <v>32.665281421398788</v>
      </c>
      <c r="P256" s="7">
        <f>VLOOKUP($D256,'chemical demand hist forec prov'!$C$1:$AK$33,30,0)</f>
        <v>33.476277479562484</v>
      </c>
      <c r="Q256" s="7">
        <f>VLOOKUP($D256,'chemical demand hist forec prov'!$C$1:$AK$33,31,0)</f>
        <v>34.307408512161949</v>
      </c>
      <c r="R256" s="7">
        <f>VLOOKUP($D256,'chemical demand hist forec prov'!$C$1:$AK$33,32,0)</f>
        <v>35.159174419525236</v>
      </c>
      <c r="S256" s="7">
        <f>VLOOKUP($D256,'chemical demand hist forec prov'!$C$1:$AK$33,33,0)</f>
        <v>36.032087513237194</v>
      </c>
      <c r="T256" s="7">
        <f>VLOOKUP($D256,'chemical demand hist forec prov'!$C$1:$AK$33,34,0)</f>
        <v>36.926672824279443</v>
      </c>
      <c r="U256" s="7">
        <f>VLOOKUP($D256,'chemical demand hist forec prov'!$C$1:$AK$33,35,0)</f>
        <v>37.84346841882077</v>
      </c>
    </row>
    <row r="257" spans="1:21" x14ac:dyDescent="0.25">
      <c r="A257" t="s">
        <v>828</v>
      </c>
      <c r="B257" t="s">
        <v>829</v>
      </c>
      <c r="C257" t="s">
        <v>830</v>
      </c>
      <c r="D257" t="s">
        <v>44</v>
      </c>
      <c r="E257" s="5">
        <v>0</v>
      </c>
      <c r="F257" s="7">
        <f>VLOOKUP($D257,'chemical demand hist forec prov'!$C$1:$AK$33,20,0)</f>
        <v>2.9218158820339655</v>
      </c>
      <c r="G257" s="7">
        <f>VLOOKUP($D257,'chemical demand hist forec prov'!$C$1:$AK$33,21,0)</f>
        <v>2.8127555714611052</v>
      </c>
      <c r="H257" s="7">
        <f>VLOOKUP($D257,'chemical demand hist forec prov'!$C$1:$AK$33,22,0)</f>
        <v>3.2908616682364316</v>
      </c>
      <c r="I257" s="7">
        <f>VLOOKUP($D257,'chemical demand hist forec prov'!$C$1:$AK$33,23,0)</f>
        <v>2.7437607774909192</v>
      </c>
      <c r="J257" s="7">
        <f>VLOOKUP($D257,'chemical demand hist forec prov'!$C$1:$AK$33,24,0)</f>
        <v>3.0512355967299856</v>
      </c>
      <c r="K257" s="7">
        <f>VLOOKUP($D257,'chemical demand hist forec prov'!$C$1:$AK$33,25,0)</f>
        <v>3.1269900348918345</v>
      </c>
      <c r="L257" s="7">
        <f>VLOOKUP($D257,'chemical demand hist forec prov'!$C$1:$AK$33,26,0)</f>
        <v>3.204625263546351</v>
      </c>
      <c r="M257" s="7">
        <f>VLOOKUP($D257,'chemical demand hist forec prov'!$C$1:$AK$33,27,0)</f>
        <v>3.2841879779494585</v>
      </c>
      <c r="N257" s="7">
        <f>VLOOKUP($D257,'chemical demand hist forec prov'!$C$1:$AK$33,28,0)</f>
        <v>3.3657260326818079</v>
      </c>
      <c r="O257" s="7">
        <f>VLOOKUP($D257,'chemical demand hist forec prov'!$C$1:$AK$33,29,0)</f>
        <v>3.44928847043187</v>
      </c>
      <c r="P257" s="7">
        <f>VLOOKUP($D257,'chemical demand hist forec prov'!$C$1:$AK$33,30,0)</f>
        <v>3.534925551493636</v>
      </c>
      <c r="Q257" s="7">
        <f>VLOOKUP($D257,'chemical demand hist forec prov'!$C$1:$AK$33,31,0)</f>
        <v>3.6226887839966766</v>
      </c>
      <c r="R257" s="7">
        <f>VLOOKUP($D257,'chemical demand hist forec prov'!$C$1:$AK$33,32,0)</f>
        <v>3.71263095488673</v>
      </c>
      <c r="S257" s="7">
        <f>VLOOKUP($D257,'chemical demand hist forec prov'!$C$1:$AK$33,33,0)</f>
        <v>3.8048061616754647</v>
      </c>
      <c r="T257" s="7">
        <f>VLOOKUP($D257,'chemical demand hist forec prov'!$C$1:$AK$33,34,0)</f>
        <v>3.8992698449785066</v>
      </c>
      <c r="U257" s="7">
        <f>VLOOKUP($D257,'chemical demand hist forec prov'!$C$1:$AK$33,35,0)</f>
        <v>3.9960788218613001</v>
      </c>
    </row>
    <row r="258" spans="1:21" x14ac:dyDescent="0.25">
      <c r="A258" t="s">
        <v>831</v>
      </c>
      <c r="B258" t="s">
        <v>832</v>
      </c>
      <c r="C258" t="s">
        <v>833</v>
      </c>
      <c r="D258" t="s">
        <v>49</v>
      </c>
      <c r="E258" s="5">
        <v>0</v>
      </c>
      <c r="F258" s="7">
        <f>VLOOKUP($D258,'chemical demand hist forec prov'!$C$1:$AK$33,20,0)</f>
        <v>3.4448545544847313</v>
      </c>
      <c r="G258" s="7">
        <f>VLOOKUP($D258,'chemical demand hist forec prov'!$C$1:$AK$33,21,0)</f>
        <v>2.3160461138042097</v>
      </c>
      <c r="H258" s="7">
        <f>VLOOKUP($D258,'chemical demand hist forec prov'!$C$1:$AK$33,22,0)</f>
        <v>2.1264029240912325</v>
      </c>
      <c r="I258" s="7">
        <f>VLOOKUP($D258,'chemical demand hist forec prov'!$C$1:$AK$33,23,0)</f>
        <v>2.2814495882763435</v>
      </c>
      <c r="J258" s="7">
        <f>VLOOKUP($D258,'chemical demand hist forec prov'!$C$1:$AK$33,24,0)</f>
        <v>2.5371163014654576</v>
      </c>
      <c r="K258" s="7">
        <f>VLOOKUP($D258,'chemical demand hist forec prov'!$C$1:$AK$33,25,0)</f>
        <v>2.6001064619678993</v>
      </c>
      <c r="L258" s="7">
        <f>VLOOKUP($D258,'chemical demand hist forec prov'!$C$1:$AK$33,26,0)</f>
        <v>2.6646605083347104</v>
      </c>
      <c r="M258" s="7">
        <f>VLOOKUP($D258,'chemical demand hist forec prov'!$C$1:$AK$33,27,0)</f>
        <v>2.730817267883956</v>
      </c>
      <c r="N258" s="7">
        <f>VLOOKUP($D258,'chemical demand hist forec prov'!$C$1:$AK$33,28,0)</f>
        <v>2.798616531917494</v>
      </c>
      <c r="O258" s="7">
        <f>VLOOKUP($D258,'chemical demand hist forec prov'!$C$1:$AK$33,29,0)</f>
        <v>2.8680990796542476</v>
      </c>
      <c r="P258" s="7">
        <f>VLOOKUP($D258,'chemical demand hist forec prov'!$C$1:$AK$33,30,0)</f>
        <v>2.9393067027576798</v>
      </c>
      <c r="Q258" s="7">
        <f>VLOOKUP($D258,'chemical demand hist forec prov'!$C$1:$AK$33,31,0)</f>
        <v>3.0122822304722221</v>
      </c>
      <c r="R258" s="7">
        <f>VLOOKUP($D258,'chemical demand hist forec prov'!$C$1:$AK$33,32,0)</f>
        <v>3.0870695553837764</v>
      </c>
      <c r="S258" s="7">
        <f>VLOOKUP($D258,'chemical demand hist forec prov'!$C$1:$AK$33,33,0)</f>
        <v>3.1637136598197881</v>
      </c>
      <c r="T258" s="7">
        <f>VLOOKUP($D258,'chemical demand hist forec prov'!$C$1:$AK$33,34,0)</f>
        <v>3.2422606429047605</v>
      </c>
      <c r="U258" s="7">
        <f>VLOOKUP($D258,'chemical demand hist forec prov'!$C$1:$AK$33,35,0)</f>
        <v>3.3227577482874961</v>
      </c>
    </row>
    <row r="259" spans="1:21" x14ac:dyDescent="0.25">
      <c r="A259" t="s">
        <v>834</v>
      </c>
      <c r="B259" t="s">
        <v>835</v>
      </c>
      <c r="C259" t="s">
        <v>836</v>
      </c>
      <c r="D259" t="s">
        <v>38</v>
      </c>
      <c r="E259" s="5">
        <v>8.4928611708285306E-2</v>
      </c>
      <c r="F259" s="7">
        <f>VLOOKUP($D259,'chemical demand hist forec prov'!$C$1:$AK$33,20,0)</f>
        <v>15.998178335264107</v>
      </c>
      <c r="G259" s="7">
        <f>VLOOKUP($D259,'chemical demand hist forec prov'!$C$1:$AK$33,21,0)</f>
        <v>18.794895936493479</v>
      </c>
      <c r="H259" s="7">
        <f>VLOOKUP($D259,'chemical demand hist forec prov'!$C$1:$AK$33,22,0)</f>
        <v>21.78585513529681</v>
      </c>
      <c r="I259" s="7">
        <f>VLOOKUP($D259,'chemical demand hist forec prov'!$C$1:$AK$33,23,0)</f>
        <v>22.073573314618223</v>
      </c>
      <c r="J259" s="7">
        <f>VLOOKUP($D259,'chemical demand hist forec prov'!$C$1:$AK$33,24,0)</f>
        <v>24.54721023681341</v>
      </c>
      <c r="K259" s="7">
        <f>VLOOKUP($D259,'chemical demand hist forec prov'!$C$1:$AK$33,25,0)</f>
        <v>25.15665518492672</v>
      </c>
      <c r="L259" s="7">
        <f>VLOOKUP($D259,'chemical demand hist forec prov'!$C$1:$AK$33,26,0)</f>
        <v>25.781231104795996</v>
      </c>
      <c r="M259" s="7">
        <f>VLOOKUP($D259,'chemical demand hist forec prov'!$C$1:$AK$33,27,0)</f>
        <v>26.421313660059084</v>
      </c>
      <c r="N259" s="7">
        <f>VLOOKUP($D259,'chemical demand hist forec prov'!$C$1:$AK$33,28,0)</f>
        <v>27.077287841128822</v>
      </c>
      <c r="O259" s="7">
        <f>VLOOKUP($D259,'chemical demand hist forec prov'!$C$1:$AK$33,29,0)</f>
        <v>27.749548196753182</v>
      </c>
      <c r="P259" s="7">
        <f>VLOOKUP($D259,'chemical demand hist forec prov'!$C$1:$AK$33,30,0)</f>
        <v>28.438499071324479</v>
      </c>
      <c r="Q259" s="7">
        <f>VLOOKUP($D259,'chemical demand hist forec prov'!$C$1:$AK$33,31,0)</f>
        <v>29.144554848080389</v>
      </c>
      <c r="R259" s="7">
        <f>VLOOKUP($D259,'chemical demand hist forec prov'!$C$1:$AK$33,32,0)</f>
        <v>29.868140198342974</v>
      </c>
      <c r="S259" s="7">
        <f>VLOOKUP($D259,'chemical demand hist forec prov'!$C$1:$AK$33,33,0)</f>
        <v>30.60969033694575</v>
      </c>
      <c r="T259" s="7">
        <f>VLOOKUP($D259,'chemical demand hist forec prov'!$C$1:$AK$33,34,0)</f>
        <v>31.369651284002284</v>
      </c>
      <c r="U259" s="7">
        <f>VLOOKUP($D259,'chemical demand hist forec prov'!$C$1:$AK$33,35,0)</f>
        <v>32.148480133173912</v>
      </c>
    </row>
    <row r="260" spans="1:21" x14ac:dyDescent="0.25">
      <c r="A260" t="s">
        <v>837</v>
      </c>
      <c r="B260" t="s">
        <v>838</v>
      </c>
      <c r="C260" t="s">
        <v>839</v>
      </c>
      <c r="D260" t="s">
        <v>39</v>
      </c>
      <c r="E260" s="5">
        <v>4.3083891121827436E-2</v>
      </c>
      <c r="F260" s="7">
        <f>VLOOKUP($D260,'chemical demand hist forec prov'!$C$1:$AK$33,20,0)</f>
        <v>3.0705772593724587</v>
      </c>
      <c r="G260" s="7">
        <f>VLOOKUP($D260,'chemical demand hist forec prov'!$C$1:$AK$33,21,0)</f>
        <v>2.6779118586719584</v>
      </c>
      <c r="H260" s="7">
        <f>VLOOKUP($D260,'chemical demand hist forec prov'!$C$1:$AK$33,22,0)</f>
        <v>2.7890867208023624</v>
      </c>
      <c r="I260" s="7">
        <f>VLOOKUP($D260,'chemical demand hist forec prov'!$C$1:$AK$33,23,0)</f>
        <v>1.8640427971311748</v>
      </c>
      <c r="J260" s="7">
        <f>VLOOKUP($D260,'chemical demand hist forec prov'!$C$1:$AK$33,24,0)</f>
        <v>2.072933538191303</v>
      </c>
      <c r="K260" s="7">
        <f>VLOOKUP($D260,'chemical demand hist forec prov'!$C$1:$AK$33,25,0)</f>
        <v>2.1243992184228886</v>
      </c>
      <c r="L260" s="7">
        <f>VLOOKUP($D260,'chemical demand hist forec prov'!$C$1:$AK$33,26,0)</f>
        <v>2.1771426609140452</v>
      </c>
      <c r="M260" s="7">
        <f>VLOOKUP($D260,'chemical demand hist forec prov'!$C$1:$AK$33,27,0)</f>
        <v>2.231195589259694</v>
      </c>
      <c r="N260" s="7">
        <f>VLOOKUP($D260,'chemical demand hist forec prov'!$C$1:$AK$33,28,0)</f>
        <v>2.2865905146711261</v>
      </c>
      <c r="O260" s="7">
        <f>VLOOKUP($D260,'chemical demand hist forec prov'!$C$1:$AK$33,29,0)</f>
        <v>2.3433607555305231</v>
      </c>
      <c r="P260" s="7">
        <f>VLOOKUP($D260,'chemical demand hist forec prov'!$C$1:$AK$33,30,0)</f>
        <v>2.4015404574309565</v>
      </c>
      <c r="Q260" s="7">
        <f>VLOOKUP($D260,'chemical demand hist forec prov'!$C$1:$AK$33,31,0)</f>
        <v>2.4611646137139407</v>
      </c>
      <c r="R260" s="7">
        <f>VLOOKUP($D260,'chemical demand hist forec prov'!$C$1:$AK$33,32,0)</f>
        <v>2.5222690865168729</v>
      </c>
      <c r="S260" s="7">
        <f>VLOOKUP($D260,'chemical demand hist forec prov'!$C$1:$AK$33,33,0)</f>
        <v>2.5848906283430302</v>
      </c>
      <c r="T260" s="7">
        <f>VLOOKUP($D260,'chemical demand hist forec prov'!$C$1:$AK$33,34,0)</f>
        <v>2.649066904167098</v>
      </c>
      <c r="U260" s="7">
        <f>VLOOKUP($D260,'chemical demand hist forec prov'!$C$1:$AK$33,35,0)</f>
        <v>2.7148365140895163</v>
      </c>
    </row>
    <row r="261" spans="1:21" x14ac:dyDescent="0.25">
      <c r="A261" t="s">
        <v>840</v>
      </c>
      <c r="B261" t="s">
        <v>838</v>
      </c>
      <c r="C261" t="s">
        <v>841</v>
      </c>
      <c r="D261" t="s">
        <v>37</v>
      </c>
      <c r="E261" s="5">
        <v>3.0203299450091651E-2</v>
      </c>
      <c r="F261" s="7">
        <f>VLOOKUP($D261,'chemical demand hist forec prov'!$C$1:$AK$33,20,0)</f>
        <v>8.0212451174484247</v>
      </c>
      <c r="G261" s="7">
        <f>VLOOKUP($D261,'chemical demand hist forec prov'!$C$1:$AK$33,21,0)</f>
        <v>7.556515248723036</v>
      </c>
      <c r="H261" s="7">
        <f>VLOOKUP($D261,'chemical demand hist forec prov'!$C$1:$AK$33,22,0)</f>
        <v>7.3697255516240689</v>
      </c>
      <c r="I261" s="7">
        <f>VLOOKUP($D261,'chemical demand hist forec prov'!$C$1:$AK$33,23,0)</f>
        <v>8.2670017400279665</v>
      </c>
      <c r="J261" s="7">
        <f>VLOOKUP($D261,'chemical demand hist forec prov'!$C$1:$AK$33,24,0)</f>
        <v>9.1934290315459322</v>
      </c>
      <c r="K261" s="7">
        <f>VLOOKUP($D261,'chemical demand hist forec prov'!$C$1:$AK$33,25,0)</f>
        <v>9.4216785484996475</v>
      </c>
      <c r="L261" s="7">
        <f>VLOOKUP($D261,'chemical demand hist forec prov'!$C$1:$AK$33,26,0)</f>
        <v>9.6555949218364212</v>
      </c>
      <c r="M261" s="7">
        <f>VLOOKUP($D261,'chemical demand hist forec prov'!$C$1:$AK$33,27,0)</f>
        <v>9.8953188452220893</v>
      </c>
      <c r="N261" s="7">
        <f>VLOOKUP($D261,'chemical demand hist forec prov'!$C$1:$AK$33,28,0)</f>
        <v>10.140994505389244</v>
      </c>
      <c r="O261" s="7">
        <f>VLOOKUP($D261,'chemical demand hist forec prov'!$C$1:$AK$33,29,0)</f>
        <v>10.392769668861208</v>
      </c>
      <c r="P261" s="7">
        <f>VLOOKUP($D261,'chemical demand hist forec prov'!$C$1:$AK$33,30,0)</f>
        <v>10.650795770829157</v>
      </c>
      <c r="Q261" s="7">
        <f>VLOOKUP($D261,'chemical demand hist forec prov'!$C$1:$AK$33,31,0)</f>
        <v>10.915228006235846</v>
      </c>
      <c r="R261" s="7">
        <f>VLOOKUP($D261,'chemical demand hist forec prov'!$C$1:$AK$33,32,0)</f>
        <v>11.186225423120682</v>
      </c>
      <c r="S261" s="7">
        <f>VLOOKUP($D261,'chemical demand hist forec prov'!$C$1:$AK$33,33,0)</f>
        <v>11.463951018282351</v>
      </c>
      <c r="T261" s="7">
        <f>VLOOKUP($D261,'chemical demand hist forec prov'!$C$1:$AK$33,34,0)</f>
        <v>11.74857183531649</v>
      </c>
      <c r="U261" s="7">
        <f>VLOOKUP($D261,'chemical demand hist forec prov'!$C$1:$AK$33,35,0)</f>
        <v>12.040259065087394</v>
      </c>
    </row>
    <row r="262" spans="1:21" x14ac:dyDescent="0.25">
      <c r="A262" t="s">
        <v>842</v>
      </c>
      <c r="B262" t="s">
        <v>843</v>
      </c>
      <c r="C262" t="s">
        <v>844</v>
      </c>
      <c r="D262" t="s">
        <v>49</v>
      </c>
      <c r="E262" s="5">
        <v>0</v>
      </c>
      <c r="F262" s="7">
        <f>VLOOKUP($D262,'chemical demand hist forec prov'!$C$1:$AK$33,20,0)</f>
        <v>3.4448545544847313</v>
      </c>
      <c r="G262" s="7">
        <f>VLOOKUP($D262,'chemical demand hist forec prov'!$C$1:$AK$33,21,0)</f>
        <v>2.3160461138042097</v>
      </c>
      <c r="H262" s="7">
        <f>VLOOKUP($D262,'chemical demand hist forec prov'!$C$1:$AK$33,22,0)</f>
        <v>2.1264029240912325</v>
      </c>
      <c r="I262" s="7">
        <f>VLOOKUP($D262,'chemical demand hist forec prov'!$C$1:$AK$33,23,0)</f>
        <v>2.2814495882763435</v>
      </c>
      <c r="J262" s="7">
        <f>VLOOKUP($D262,'chemical demand hist forec prov'!$C$1:$AK$33,24,0)</f>
        <v>2.5371163014654576</v>
      </c>
      <c r="K262" s="7">
        <f>VLOOKUP($D262,'chemical demand hist forec prov'!$C$1:$AK$33,25,0)</f>
        <v>2.6001064619678993</v>
      </c>
      <c r="L262" s="7">
        <f>VLOOKUP($D262,'chemical demand hist forec prov'!$C$1:$AK$33,26,0)</f>
        <v>2.6646605083347104</v>
      </c>
      <c r="M262" s="7">
        <f>VLOOKUP($D262,'chemical demand hist forec prov'!$C$1:$AK$33,27,0)</f>
        <v>2.730817267883956</v>
      </c>
      <c r="N262" s="7">
        <f>VLOOKUP($D262,'chemical demand hist forec prov'!$C$1:$AK$33,28,0)</f>
        <v>2.798616531917494</v>
      </c>
      <c r="O262" s="7">
        <f>VLOOKUP($D262,'chemical demand hist forec prov'!$C$1:$AK$33,29,0)</f>
        <v>2.8680990796542476</v>
      </c>
      <c r="P262" s="7">
        <f>VLOOKUP($D262,'chemical demand hist forec prov'!$C$1:$AK$33,30,0)</f>
        <v>2.9393067027576798</v>
      </c>
      <c r="Q262" s="7">
        <f>VLOOKUP($D262,'chemical demand hist forec prov'!$C$1:$AK$33,31,0)</f>
        <v>3.0122822304722221</v>
      </c>
      <c r="R262" s="7">
        <f>VLOOKUP($D262,'chemical demand hist forec prov'!$C$1:$AK$33,32,0)</f>
        <v>3.0870695553837764</v>
      </c>
      <c r="S262" s="7">
        <f>VLOOKUP($D262,'chemical demand hist forec prov'!$C$1:$AK$33,33,0)</f>
        <v>3.1637136598197881</v>
      </c>
      <c r="T262" s="7">
        <f>VLOOKUP($D262,'chemical demand hist forec prov'!$C$1:$AK$33,34,0)</f>
        <v>3.2422606429047605</v>
      </c>
      <c r="U262" s="7">
        <f>VLOOKUP($D262,'chemical demand hist forec prov'!$C$1:$AK$33,35,0)</f>
        <v>3.3227577482874961</v>
      </c>
    </row>
    <row r="263" spans="1:21" x14ac:dyDescent="0.25">
      <c r="A263" t="s">
        <v>845</v>
      </c>
      <c r="B263" t="s">
        <v>846</v>
      </c>
      <c r="C263" t="s">
        <v>847</v>
      </c>
      <c r="D263" t="s">
        <v>45</v>
      </c>
      <c r="E263" s="5">
        <v>0.10167859682396141</v>
      </c>
      <c r="F263" s="7">
        <f>VLOOKUP($D263,'chemical demand hist forec prov'!$C$1:$AK$33,20,0)</f>
        <v>0.35251698725690767</v>
      </c>
      <c r="G263" s="7">
        <f>VLOOKUP($D263,'chemical demand hist forec prov'!$C$1:$AK$33,21,0)</f>
        <v>0</v>
      </c>
      <c r="H263" s="7">
        <f>VLOOKUP($D263,'chemical demand hist forec prov'!$C$1:$AK$33,22,0)</f>
        <v>0</v>
      </c>
      <c r="I263" s="7">
        <f>VLOOKUP($D263,'chemical demand hist forec prov'!$C$1:$AK$33,23,0)</f>
        <v>0</v>
      </c>
      <c r="J263" s="7">
        <f>VLOOKUP($D263,'chemical demand hist forec prov'!$C$1:$AK$33,24,0)</f>
        <v>0</v>
      </c>
      <c r="K263" s="7">
        <f>VLOOKUP($D263,'chemical demand hist forec prov'!$C$1:$AK$33,25,0)</f>
        <v>0</v>
      </c>
      <c r="L263" s="7">
        <f>VLOOKUP($D263,'chemical demand hist forec prov'!$C$1:$AK$33,26,0)</f>
        <v>0</v>
      </c>
      <c r="M263" s="7">
        <f>VLOOKUP($D263,'chemical demand hist forec prov'!$C$1:$AK$33,27,0)</f>
        <v>0</v>
      </c>
      <c r="N263" s="7">
        <f>VLOOKUP($D263,'chemical demand hist forec prov'!$C$1:$AK$33,28,0)</f>
        <v>0</v>
      </c>
      <c r="O263" s="7">
        <f>VLOOKUP($D263,'chemical demand hist forec prov'!$C$1:$AK$33,29,0)</f>
        <v>0</v>
      </c>
      <c r="P263" s="7">
        <f>VLOOKUP($D263,'chemical demand hist forec prov'!$C$1:$AK$33,30,0)</f>
        <v>0</v>
      </c>
      <c r="Q263" s="7">
        <f>VLOOKUP($D263,'chemical demand hist forec prov'!$C$1:$AK$33,31,0)</f>
        <v>0</v>
      </c>
      <c r="R263" s="7">
        <f>VLOOKUP($D263,'chemical demand hist forec prov'!$C$1:$AK$33,32,0)</f>
        <v>0</v>
      </c>
      <c r="S263" s="7">
        <f>VLOOKUP($D263,'chemical demand hist forec prov'!$C$1:$AK$33,33,0)</f>
        <v>0</v>
      </c>
      <c r="T263" s="7">
        <f>VLOOKUP($D263,'chemical demand hist forec prov'!$C$1:$AK$33,34,0)</f>
        <v>0</v>
      </c>
      <c r="U263" s="7">
        <f>VLOOKUP($D263,'chemical demand hist forec prov'!$C$1:$AK$33,35,0)</f>
        <v>0</v>
      </c>
    </row>
    <row r="264" spans="1:21" x14ac:dyDescent="0.25">
      <c r="A264" t="s">
        <v>848</v>
      </c>
      <c r="B264" t="s">
        <v>849</v>
      </c>
      <c r="C264" t="s">
        <v>850</v>
      </c>
      <c r="D264" t="s">
        <v>57</v>
      </c>
      <c r="E264" s="5">
        <v>7.5422896497874065E-2</v>
      </c>
      <c r="F264" s="7">
        <f>VLOOKUP($D264,'chemical demand hist forec prov'!$C$1:$AK$33,20,0)</f>
        <v>1.9346891893224227</v>
      </c>
      <c r="G264" s="7">
        <f>VLOOKUP($D264,'chemical demand hist forec prov'!$C$1:$AK$33,21,0)</f>
        <v>0.86752966782704866</v>
      </c>
      <c r="H264" s="7">
        <f>VLOOKUP($D264,'chemical demand hist forec prov'!$C$1:$AK$33,22,0)</f>
        <v>1.3729885924294876</v>
      </c>
      <c r="I264" s="7">
        <f>VLOOKUP($D264,'chemical demand hist forec prov'!$C$1:$AK$33,23,0)</f>
        <v>1.6395208067841405</v>
      </c>
      <c r="J264" s="7">
        <f>VLOOKUP($D264,'chemical demand hist forec prov'!$C$1:$AK$33,24,0)</f>
        <v>1.8232508782394352</v>
      </c>
      <c r="K264" s="7">
        <f>VLOOKUP($D264,'chemical demand hist forec prov'!$C$1:$AK$33,25,0)</f>
        <v>1.8685175715282618</v>
      </c>
      <c r="L264" s="7">
        <f>VLOOKUP($D264,'chemical demand hist forec prov'!$C$1:$AK$33,26,0)</f>
        <v>1.9149081219591644</v>
      </c>
      <c r="M264" s="7">
        <f>VLOOKUP($D264,'chemical demand hist forec prov'!$C$1:$AK$33,27,0)</f>
        <v>1.9624504320534892</v>
      </c>
      <c r="N264" s="7">
        <f>VLOOKUP($D264,'chemical demand hist forec prov'!$C$1:$AK$33,28,0)</f>
        <v>2.011173097081393</v>
      </c>
      <c r="O264" s="7">
        <f>VLOOKUP($D264,'chemical demand hist forec prov'!$C$1:$AK$33,29,0)</f>
        <v>2.0611054222610372</v>
      </c>
      <c r="P264" s="7">
        <f>VLOOKUP($D264,'chemical demand hist forec prov'!$C$1:$AK$33,30,0)</f>
        <v>2.1122774403847973</v>
      </c>
      <c r="Q264" s="7">
        <f>VLOOKUP($D264,'chemical demand hist forec prov'!$C$1:$AK$33,31,0)</f>
        <v>2.1647199298830802</v>
      </c>
      <c r="R264" s="7">
        <f>VLOOKUP($D264,'chemical demand hist forec prov'!$C$1:$AK$33,32,0)</f>
        <v>2.218464433336631</v>
      </c>
      <c r="S264" s="7">
        <f>VLOOKUP($D264,'chemical demand hist forec prov'!$C$1:$AK$33,33,0)</f>
        <v>2.2735432764484411</v>
      </c>
      <c r="T264" s="7">
        <f>VLOOKUP($D264,'chemical demand hist forec prov'!$C$1:$AK$33,34,0)</f>
        <v>2.3299895874866916</v>
      </c>
      <c r="U264" s="7">
        <f>VLOOKUP($D264,'chemical demand hist forec prov'!$C$1:$AK$33,35,0)</f>
        <v>2.387837317210407</v>
      </c>
    </row>
    <row r="265" spans="1:21" x14ac:dyDescent="0.25">
      <c r="A265" t="s">
        <v>851</v>
      </c>
      <c r="B265" t="s">
        <v>852</v>
      </c>
      <c r="C265" t="s">
        <v>853</v>
      </c>
      <c r="D265" t="s">
        <v>63</v>
      </c>
      <c r="E265" s="5">
        <v>3.9122685125959102E-2</v>
      </c>
      <c r="F265" s="7">
        <f>VLOOKUP($D265,'chemical demand hist forec prov'!$C$1:$AK$33,20,0)</f>
        <v>0</v>
      </c>
      <c r="G265" s="7">
        <f>VLOOKUP($D265,'chemical demand hist forec prov'!$C$1:$AK$33,21,0)</f>
        <v>0</v>
      </c>
      <c r="H265" s="7">
        <f>VLOOKUP($D265,'chemical demand hist forec prov'!$C$1:$AK$33,22,0)</f>
        <v>0</v>
      </c>
      <c r="I265" s="7">
        <f>VLOOKUP($D265,'chemical demand hist forec prov'!$C$1:$AK$33,23,0)</f>
        <v>0</v>
      </c>
      <c r="J265" s="7">
        <f>VLOOKUP($D265,'chemical demand hist forec prov'!$C$1:$AK$33,24,0)</f>
        <v>0</v>
      </c>
      <c r="K265" s="7">
        <f>VLOOKUP($D265,'chemical demand hist forec prov'!$C$1:$AK$33,25,0)</f>
        <v>0</v>
      </c>
      <c r="L265" s="7">
        <f>VLOOKUP($D265,'chemical demand hist forec prov'!$C$1:$AK$33,26,0)</f>
        <v>0</v>
      </c>
      <c r="M265" s="7">
        <f>VLOOKUP($D265,'chemical demand hist forec prov'!$C$1:$AK$33,27,0)</f>
        <v>0</v>
      </c>
      <c r="N265" s="7">
        <f>VLOOKUP($D265,'chemical demand hist forec prov'!$C$1:$AK$33,28,0)</f>
        <v>0</v>
      </c>
      <c r="O265" s="7">
        <f>VLOOKUP($D265,'chemical demand hist forec prov'!$C$1:$AK$33,29,0)</f>
        <v>0</v>
      </c>
      <c r="P265" s="7">
        <f>VLOOKUP($D265,'chemical demand hist forec prov'!$C$1:$AK$33,30,0)</f>
        <v>0</v>
      </c>
      <c r="Q265" s="7">
        <f>VLOOKUP($D265,'chemical demand hist forec prov'!$C$1:$AK$33,31,0)</f>
        <v>0</v>
      </c>
      <c r="R265" s="7">
        <f>VLOOKUP($D265,'chemical demand hist forec prov'!$C$1:$AK$33,32,0)</f>
        <v>0</v>
      </c>
      <c r="S265" s="7">
        <f>VLOOKUP($D265,'chemical demand hist forec prov'!$C$1:$AK$33,33,0)</f>
        <v>0</v>
      </c>
      <c r="T265" s="7">
        <f>VLOOKUP($D265,'chemical demand hist forec prov'!$C$1:$AK$33,34,0)</f>
        <v>0</v>
      </c>
      <c r="U265" s="7">
        <f>VLOOKUP($D265,'chemical demand hist forec prov'!$C$1:$AK$33,35,0)</f>
        <v>0</v>
      </c>
    </row>
    <row r="266" spans="1:21" x14ac:dyDescent="0.25">
      <c r="A266" t="s">
        <v>854</v>
      </c>
      <c r="B266" t="s">
        <v>855</v>
      </c>
      <c r="C266" t="s">
        <v>856</v>
      </c>
      <c r="D266" t="s">
        <v>47</v>
      </c>
      <c r="E266" s="5">
        <v>0</v>
      </c>
      <c r="F266" s="7">
        <f>VLOOKUP($D266,'chemical demand hist forec prov'!$C$1:$AK$33,20,0)</f>
        <v>18.737603273274019</v>
      </c>
      <c r="G266" s="7">
        <f>VLOOKUP($D266,'chemical demand hist forec prov'!$C$1:$AK$33,21,0)</f>
        <v>22.747502267625332</v>
      </c>
      <c r="H266" s="7">
        <f>VLOOKUP($D266,'chemical demand hist forec prov'!$C$1:$AK$33,22,0)</f>
        <v>26.953485438091832</v>
      </c>
      <c r="I266" s="7">
        <f>VLOOKUP($D266,'chemical demand hist forec prov'!$C$1:$AK$33,23,0)</f>
        <v>27.940741144186866</v>
      </c>
      <c r="J266" s="7">
        <f>VLOOKUP($D266,'chemical demand hist forec prov'!$C$1:$AK$33,24,0)</f>
        <v>31.071872109828359</v>
      </c>
      <c r="K266" s="7">
        <f>VLOOKUP($D266,'chemical demand hist forec prov'!$C$1:$AK$33,25,0)</f>
        <v>31.84330785764131</v>
      </c>
      <c r="L266" s="7">
        <f>VLOOKUP($D266,'chemical demand hist forec prov'!$C$1:$AK$33,26,0)</f>
        <v>32.633896397757866</v>
      </c>
      <c r="M266" s="7">
        <f>VLOOKUP($D266,'chemical demand hist forec prov'!$C$1:$AK$33,27,0)</f>
        <v>33.444113245415771</v>
      </c>
      <c r="N266" s="7">
        <f>VLOOKUP($D266,'chemical demand hist forec prov'!$C$1:$AK$33,28,0)</f>
        <v>34.274445721689624</v>
      </c>
      <c r="O266" s="7">
        <f>VLOOKUP($D266,'chemical demand hist forec prov'!$C$1:$AK$33,29,0)</f>
        <v>35.12539324659987</v>
      </c>
      <c r="P266" s="7">
        <f>VLOOKUP($D266,'chemical demand hist forec prov'!$C$1:$AK$33,30,0)</f>
        <v>35.9974676394989</v>
      </c>
      <c r="Q266" s="7">
        <f>VLOOKUP($D266,'chemical demand hist forec prov'!$C$1:$AK$33,31,0)</f>
        <v>36.891193426915024</v>
      </c>
      <c r="R266" s="7">
        <f>VLOOKUP($D266,'chemical demand hist forec prov'!$C$1:$AK$33,32,0)</f>
        <v>37.807108158039398</v>
      </c>
      <c r="S266" s="7">
        <f>VLOOKUP($D266,'chemical demand hist forec prov'!$C$1:$AK$33,33,0)</f>
        <v>38.745762728045719</v>
      </c>
      <c r="T266" s="7">
        <f>VLOOKUP($D266,'chemical demand hist forec prov'!$C$1:$AK$33,34,0)</f>
        <v>39.707721709437074</v>
      </c>
      <c r="U266" s="7">
        <f>VLOOKUP($D266,'chemical demand hist forec prov'!$C$1:$AK$33,35,0)</f>
        <v>40.693563691619374</v>
      </c>
    </row>
    <row r="267" spans="1:21" x14ac:dyDescent="0.25">
      <c r="A267" t="s">
        <v>857</v>
      </c>
      <c r="B267" t="s">
        <v>858</v>
      </c>
      <c r="C267" t="s">
        <v>859</v>
      </c>
      <c r="D267" t="s">
        <v>41</v>
      </c>
      <c r="E267" s="5">
        <v>0</v>
      </c>
      <c r="F267" s="7">
        <f>VLOOKUP($D267,'chemical demand hist forec prov'!$C$1:$AK$33,20,0)</f>
        <v>10.176306879051541</v>
      </c>
      <c r="G267" s="7">
        <f>VLOOKUP($D267,'chemical demand hist forec prov'!$C$1:$AK$33,21,0)</f>
        <v>11.924714116537071</v>
      </c>
      <c r="H267" s="7">
        <f>VLOOKUP($D267,'chemical demand hist forec prov'!$C$1:$AK$33,22,0)</f>
        <v>14.434175435928111</v>
      </c>
      <c r="I267" s="7">
        <f>VLOOKUP($D267,'chemical demand hist forec prov'!$C$1:$AK$33,23,0)</f>
        <v>13.000333518344085</v>
      </c>
      <c r="J267" s="7">
        <f>VLOOKUP($D267,'chemical demand hist forec prov'!$C$1:$AK$33,24,0)</f>
        <v>14.457193471803947</v>
      </c>
      <c r="K267" s="7">
        <f>VLOOKUP($D267,'chemical demand hist forec prov'!$C$1:$AK$33,25,0)</f>
        <v>14.816128904396365</v>
      </c>
      <c r="L267" s="7">
        <f>VLOOKUP($D267,'chemical demand hist forec prov'!$C$1:$AK$33,26,0)</f>
        <v>15.183975793076135</v>
      </c>
      <c r="M267" s="7">
        <f>VLOOKUP($D267,'chemical demand hist forec prov'!$C$1:$AK$33,27,0)</f>
        <v>15.560955386687437</v>
      </c>
      <c r="N267" s="7">
        <f>VLOOKUP($D267,'chemical demand hist forec prov'!$C$1:$AK$33,28,0)</f>
        <v>15.947294427121893</v>
      </c>
      <c r="O267" s="7">
        <f>VLOOKUP($D267,'chemical demand hist forec prov'!$C$1:$AK$33,29,0)</f>
        <v>16.343225285696995</v>
      </c>
      <c r="P267" s="7">
        <f>VLOOKUP($D267,'chemical demand hist forec prov'!$C$1:$AK$33,30,0)</f>
        <v>16.748986102920469</v>
      </c>
      <c r="Q267" s="7">
        <f>VLOOKUP($D267,'chemical demand hist forec prov'!$C$1:$AK$33,31,0)</f>
        <v>17.164820931724631</v>
      </c>
      <c r="R267" s="7">
        <f>VLOOKUP($D267,'chemical demand hist forec prov'!$C$1:$AK$33,32,0)</f>
        <v>17.590979884256878</v>
      </c>
      <c r="S267" s="7">
        <f>VLOOKUP($D267,'chemical demand hist forec prov'!$C$1:$AK$33,33,0)</f>
        <v>18.027719282314642</v>
      </c>
      <c r="T267" s="7">
        <f>VLOOKUP($D267,'chemical demand hist forec prov'!$C$1:$AK$33,34,0)</f>
        <v>18.475301811515237</v>
      </c>
      <c r="U267" s="7">
        <f>VLOOKUP($D267,'chemical demand hist forec prov'!$C$1:$AK$33,35,0)</f>
        <v>18.933996679293351</v>
      </c>
    </row>
    <row r="268" spans="1:21" x14ac:dyDescent="0.25">
      <c r="A268" t="s">
        <v>860</v>
      </c>
      <c r="B268" t="s">
        <v>861</v>
      </c>
      <c r="C268" t="s">
        <v>862</v>
      </c>
      <c r="D268" t="s">
        <v>47</v>
      </c>
      <c r="E268" s="5">
        <v>4.4038689907932173E-2</v>
      </c>
      <c r="F268" s="7">
        <f>VLOOKUP($D268,'chemical demand hist forec prov'!$C$1:$AK$33,20,0)</f>
        <v>18.737603273274019</v>
      </c>
      <c r="G268" s="7">
        <f>VLOOKUP($D268,'chemical demand hist forec prov'!$C$1:$AK$33,21,0)</f>
        <v>22.747502267625332</v>
      </c>
      <c r="H268" s="7">
        <f>VLOOKUP($D268,'chemical demand hist forec prov'!$C$1:$AK$33,22,0)</f>
        <v>26.953485438091832</v>
      </c>
      <c r="I268" s="7">
        <f>VLOOKUP($D268,'chemical demand hist forec prov'!$C$1:$AK$33,23,0)</f>
        <v>27.940741144186866</v>
      </c>
      <c r="J268" s="7">
        <f>VLOOKUP($D268,'chemical demand hist forec prov'!$C$1:$AK$33,24,0)</f>
        <v>31.071872109828359</v>
      </c>
      <c r="K268" s="7">
        <f>VLOOKUP($D268,'chemical demand hist forec prov'!$C$1:$AK$33,25,0)</f>
        <v>31.84330785764131</v>
      </c>
      <c r="L268" s="7">
        <f>VLOOKUP($D268,'chemical demand hist forec prov'!$C$1:$AK$33,26,0)</f>
        <v>32.633896397757866</v>
      </c>
      <c r="M268" s="7">
        <f>VLOOKUP($D268,'chemical demand hist forec prov'!$C$1:$AK$33,27,0)</f>
        <v>33.444113245415771</v>
      </c>
      <c r="N268" s="7">
        <f>VLOOKUP($D268,'chemical demand hist forec prov'!$C$1:$AK$33,28,0)</f>
        <v>34.274445721689624</v>
      </c>
      <c r="O268" s="7">
        <f>VLOOKUP($D268,'chemical demand hist forec prov'!$C$1:$AK$33,29,0)</f>
        <v>35.12539324659987</v>
      </c>
      <c r="P268" s="7">
        <f>VLOOKUP($D268,'chemical demand hist forec prov'!$C$1:$AK$33,30,0)</f>
        <v>35.9974676394989</v>
      </c>
      <c r="Q268" s="7">
        <f>VLOOKUP($D268,'chemical demand hist forec prov'!$C$1:$AK$33,31,0)</f>
        <v>36.891193426915024</v>
      </c>
      <c r="R268" s="7">
        <f>VLOOKUP($D268,'chemical demand hist forec prov'!$C$1:$AK$33,32,0)</f>
        <v>37.807108158039398</v>
      </c>
      <c r="S268" s="7">
        <f>VLOOKUP($D268,'chemical demand hist forec prov'!$C$1:$AK$33,33,0)</f>
        <v>38.745762728045719</v>
      </c>
      <c r="T268" s="7">
        <f>VLOOKUP($D268,'chemical demand hist forec prov'!$C$1:$AK$33,34,0)</f>
        <v>39.707721709437074</v>
      </c>
      <c r="U268" s="7">
        <f>VLOOKUP($D268,'chemical demand hist forec prov'!$C$1:$AK$33,35,0)</f>
        <v>40.693563691619374</v>
      </c>
    </row>
    <row r="269" spans="1:21" x14ac:dyDescent="0.25">
      <c r="A269" t="s">
        <v>863</v>
      </c>
      <c r="B269" t="s">
        <v>864</v>
      </c>
      <c r="C269" t="s">
        <v>865</v>
      </c>
      <c r="D269" t="s">
        <v>55</v>
      </c>
      <c r="E269" s="5">
        <v>0</v>
      </c>
      <c r="F269" s="7">
        <f>VLOOKUP($D269,'chemical demand hist forec prov'!$C$1:$AK$33,20,0)</f>
        <v>7.8586362714746993</v>
      </c>
      <c r="G269" s="7">
        <f>VLOOKUP($D269,'chemical demand hist forec prov'!$C$1:$AK$33,21,0)</f>
        <v>8.1691060220581058</v>
      </c>
      <c r="H269" s="7">
        <f>VLOOKUP($D269,'chemical demand hist forec prov'!$C$1:$AK$33,22,0)</f>
        <v>7.5717388421494736</v>
      </c>
      <c r="I269" s="7">
        <f>VLOOKUP($D269,'chemical demand hist forec prov'!$C$1:$AK$33,23,0)</f>
        <v>6.9117053619331408</v>
      </c>
      <c r="J269" s="7">
        <f>VLOOKUP($D269,'chemical demand hist forec prov'!$C$1:$AK$33,24,0)</f>
        <v>7.686253702381932</v>
      </c>
      <c r="K269" s="7">
        <f>VLOOKUP($D269,'chemical demand hist forec prov'!$C$1:$AK$33,25,0)</f>
        <v>7.8770838799720844</v>
      </c>
      <c r="L269" s="7">
        <f>VLOOKUP($D269,'chemical demand hist forec prov'!$C$1:$AK$33,26,0)</f>
        <v>8.0726518866905952</v>
      </c>
      <c r="M269" s="7">
        <f>VLOOKUP($D269,'chemical demand hist forec prov'!$C$1:$AK$33,27,0)</f>
        <v>8.2730753508137287</v>
      </c>
      <c r="N269" s="7">
        <f>VLOOKUP($D269,'chemical demand hist forec prov'!$C$1:$AK$33,28,0)</f>
        <v>8.4784748210294012</v>
      </c>
      <c r="O269" s="7">
        <f>VLOOKUP($D269,'chemical demand hist forec prov'!$C$1:$AK$33,29,0)</f>
        <v>8.6889738389435891</v>
      </c>
      <c r="P269" s="7">
        <f>VLOOKUP($D269,'chemical demand hist forec prov'!$C$1:$AK$33,30,0)</f>
        <v>8.9046990133868889</v>
      </c>
      <c r="Q269" s="7">
        <f>VLOOKUP($D269,'chemical demand hist forec prov'!$C$1:$AK$33,31,0)</f>
        <v>9.1257800965659257</v>
      </c>
      <c r="R269" s="7">
        <f>VLOOKUP($D269,'chemical demand hist forec prov'!$C$1:$AK$33,32,0)</f>
        <v>9.3523500621054048</v>
      </c>
      <c r="S269" s="7">
        <f>VLOOKUP($D269,'chemical demand hist forec prov'!$C$1:$AK$33,33,0)</f>
        <v>9.5845451850277428</v>
      </c>
      <c r="T269" s="7">
        <f>VLOOKUP($D269,'chemical demand hist forec prov'!$C$1:$AK$33,34,0)</f>
        <v>9.8225051237184076</v>
      </c>
      <c r="U269" s="7">
        <f>VLOOKUP($D269,'chemical demand hist forec prov'!$C$1:$AK$33,35,0)</f>
        <v>10.066373003926225</v>
      </c>
    </row>
    <row r="270" spans="1:21" x14ac:dyDescent="0.25">
      <c r="A270" t="s">
        <v>866</v>
      </c>
      <c r="B270" t="s">
        <v>867</v>
      </c>
      <c r="C270" t="s">
        <v>868</v>
      </c>
      <c r="D270" t="s">
        <v>50</v>
      </c>
      <c r="E270" s="5">
        <v>0</v>
      </c>
      <c r="F270" s="7">
        <f>VLOOKUP($D270,'chemical demand hist forec prov'!$C$1:$AK$33,20,0)</f>
        <v>0</v>
      </c>
      <c r="G270" s="7">
        <f>VLOOKUP($D270,'chemical demand hist forec prov'!$C$1:$AK$33,21,0)</f>
        <v>0</v>
      </c>
      <c r="H270" s="7">
        <f>VLOOKUP($D270,'chemical demand hist forec prov'!$C$1:$AK$33,22,0)</f>
        <v>0</v>
      </c>
      <c r="I270" s="7">
        <f>VLOOKUP($D270,'chemical demand hist forec prov'!$C$1:$AK$33,23,0)</f>
        <v>0</v>
      </c>
      <c r="J270" s="7">
        <f>VLOOKUP($D270,'chemical demand hist forec prov'!$C$1:$AK$33,24,0)</f>
        <v>0</v>
      </c>
      <c r="K270" s="7">
        <f>VLOOKUP($D270,'chemical demand hist forec prov'!$C$1:$AK$33,25,0)</f>
        <v>0</v>
      </c>
      <c r="L270" s="7">
        <f>VLOOKUP($D270,'chemical demand hist forec prov'!$C$1:$AK$33,26,0)</f>
        <v>0</v>
      </c>
      <c r="M270" s="7">
        <f>VLOOKUP($D270,'chemical demand hist forec prov'!$C$1:$AK$33,27,0)</f>
        <v>0</v>
      </c>
      <c r="N270" s="7">
        <f>VLOOKUP($D270,'chemical demand hist forec prov'!$C$1:$AK$33,28,0)</f>
        <v>0</v>
      </c>
      <c r="O270" s="7">
        <f>VLOOKUP($D270,'chemical demand hist forec prov'!$C$1:$AK$33,29,0)</f>
        <v>0</v>
      </c>
      <c r="P270" s="7">
        <f>VLOOKUP($D270,'chemical demand hist forec prov'!$C$1:$AK$33,30,0)</f>
        <v>0</v>
      </c>
      <c r="Q270" s="7">
        <f>VLOOKUP($D270,'chemical demand hist forec prov'!$C$1:$AK$33,31,0)</f>
        <v>0</v>
      </c>
      <c r="R270" s="7">
        <f>VLOOKUP($D270,'chemical demand hist forec prov'!$C$1:$AK$33,32,0)</f>
        <v>0</v>
      </c>
      <c r="S270" s="7">
        <f>VLOOKUP($D270,'chemical demand hist forec prov'!$C$1:$AK$33,33,0)</f>
        <v>0</v>
      </c>
      <c r="T270" s="7">
        <f>VLOOKUP($D270,'chemical demand hist forec prov'!$C$1:$AK$33,34,0)</f>
        <v>0</v>
      </c>
      <c r="U270" s="7">
        <f>VLOOKUP($D270,'chemical demand hist forec prov'!$C$1:$AK$33,35,0)</f>
        <v>0</v>
      </c>
    </row>
    <row r="271" spans="1:21" x14ac:dyDescent="0.25">
      <c r="A271" t="s">
        <v>869</v>
      </c>
      <c r="B271" t="s">
        <v>870</v>
      </c>
      <c r="C271" t="s">
        <v>871</v>
      </c>
      <c r="D271" t="s">
        <v>39</v>
      </c>
      <c r="E271" s="5">
        <v>0</v>
      </c>
      <c r="F271" s="7">
        <f>VLOOKUP($D271,'chemical demand hist forec prov'!$C$1:$AK$33,20,0)</f>
        <v>3.0705772593724587</v>
      </c>
      <c r="G271" s="7">
        <f>VLOOKUP($D271,'chemical demand hist forec prov'!$C$1:$AK$33,21,0)</f>
        <v>2.6779118586719584</v>
      </c>
      <c r="H271" s="7">
        <f>VLOOKUP($D271,'chemical demand hist forec prov'!$C$1:$AK$33,22,0)</f>
        <v>2.7890867208023624</v>
      </c>
      <c r="I271" s="7">
        <f>VLOOKUP($D271,'chemical demand hist forec prov'!$C$1:$AK$33,23,0)</f>
        <v>1.8640427971311748</v>
      </c>
      <c r="J271" s="7">
        <f>VLOOKUP($D271,'chemical demand hist forec prov'!$C$1:$AK$33,24,0)</f>
        <v>2.072933538191303</v>
      </c>
      <c r="K271" s="7">
        <f>VLOOKUP($D271,'chemical demand hist forec prov'!$C$1:$AK$33,25,0)</f>
        <v>2.1243992184228886</v>
      </c>
      <c r="L271" s="7">
        <f>VLOOKUP($D271,'chemical demand hist forec prov'!$C$1:$AK$33,26,0)</f>
        <v>2.1771426609140452</v>
      </c>
      <c r="M271" s="7">
        <f>VLOOKUP($D271,'chemical demand hist forec prov'!$C$1:$AK$33,27,0)</f>
        <v>2.231195589259694</v>
      </c>
      <c r="N271" s="7">
        <f>VLOOKUP($D271,'chemical demand hist forec prov'!$C$1:$AK$33,28,0)</f>
        <v>2.2865905146711261</v>
      </c>
      <c r="O271" s="7">
        <f>VLOOKUP($D271,'chemical demand hist forec prov'!$C$1:$AK$33,29,0)</f>
        <v>2.3433607555305231</v>
      </c>
      <c r="P271" s="7">
        <f>VLOOKUP($D271,'chemical demand hist forec prov'!$C$1:$AK$33,30,0)</f>
        <v>2.4015404574309565</v>
      </c>
      <c r="Q271" s="7">
        <f>VLOOKUP($D271,'chemical demand hist forec prov'!$C$1:$AK$33,31,0)</f>
        <v>2.4611646137139407</v>
      </c>
      <c r="R271" s="7">
        <f>VLOOKUP($D271,'chemical demand hist forec prov'!$C$1:$AK$33,32,0)</f>
        <v>2.5222690865168729</v>
      </c>
      <c r="S271" s="7">
        <f>VLOOKUP($D271,'chemical demand hist forec prov'!$C$1:$AK$33,33,0)</f>
        <v>2.5848906283430302</v>
      </c>
      <c r="T271" s="7">
        <f>VLOOKUP($D271,'chemical demand hist forec prov'!$C$1:$AK$33,34,0)</f>
        <v>2.649066904167098</v>
      </c>
      <c r="U271" s="7">
        <f>VLOOKUP($D271,'chemical demand hist forec prov'!$C$1:$AK$33,35,0)</f>
        <v>2.7148365140895163</v>
      </c>
    </row>
    <row r="272" spans="1:21" x14ac:dyDescent="0.25">
      <c r="A272" t="s">
        <v>872</v>
      </c>
      <c r="B272" t="s">
        <v>870</v>
      </c>
      <c r="C272" t="s">
        <v>873</v>
      </c>
      <c r="D272" t="s">
        <v>65</v>
      </c>
      <c r="E272" s="5">
        <v>0</v>
      </c>
      <c r="F272" s="7">
        <f>VLOOKUP($D272,'chemical demand hist forec prov'!$C$1:$AK$33,20,0)</f>
        <v>7.9132348620936144</v>
      </c>
      <c r="G272" s="7">
        <f>VLOOKUP($D272,'chemical demand hist forec prov'!$C$1:$AK$33,21,0)</f>
        <v>7.7366580212772869</v>
      </c>
      <c r="H272" s="7">
        <f>VLOOKUP($D272,'chemical demand hist forec prov'!$C$1:$AK$33,22,0)</f>
        <v>9.5668080637155057</v>
      </c>
      <c r="I272" s="7">
        <f>VLOOKUP($D272,'chemical demand hist forec prov'!$C$1:$AK$33,23,0)</f>
        <v>9.0558903697473205</v>
      </c>
      <c r="J272" s="7">
        <f>VLOOKUP($D272,'chemical demand hist forec prov'!$C$1:$AK$33,24,0)</f>
        <v>10.070723104922269</v>
      </c>
      <c r="K272" s="7">
        <f>VLOOKUP($D272,'chemical demand hist forec prov'!$C$1:$AK$33,25,0)</f>
        <v>10.320753607815767</v>
      </c>
      <c r="L272" s="7">
        <f>VLOOKUP($D272,'chemical demand hist forec prov'!$C$1:$AK$33,26,0)</f>
        <v>10.576991733709708</v>
      </c>
      <c r="M272" s="7">
        <f>VLOOKUP($D272,'chemical demand hist forec prov'!$C$1:$AK$33,27,0)</f>
        <v>10.839591602132984</v>
      </c>
      <c r="N272" s="7">
        <f>VLOOKUP($D272,'chemical demand hist forec prov'!$C$1:$AK$33,28,0)</f>
        <v>11.108711159011355</v>
      </c>
      <c r="O272" s="7">
        <f>VLOOKUP($D272,'chemical demand hist forec prov'!$C$1:$AK$33,29,0)</f>
        <v>11.384512271667175</v>
      </c>
      <c r="P272" s="7">
        <f>VLOOKUP($D272,'chemical demand hist forec prov'!$C$1:$AK$33,30,0)</f>
        <v>11.667160826177714</v>
      </c>
      <c r="Q272" s="7">
        <f>VLOOKUP($D272,'chemical demand hist forec prov'!$C$1:$AK$33,31,0)</f>
        <v>11.956826827150646</v>
      </c>
      <c r="R272" s="7">
        <f>VLOOKUP($D272,'chemical demand hist forec prov'!$C$1:$AK$33,32,0)</f>
        <v>12.253684499976716</v>
      </c>
      <c r="S272" s="7">
        <f>VLOOKUP($D272,'chemical demand hist forec prov'!$C$1:$AK$33,33,0)</f>
        <v>12.557912395621068</v>
      </c>
      <c r="T272" s="7">
        <f>VLOOKUP($D272,'chemical demand hist forec prov'!$C$1:$AK$33,34,0)</f>
        <v>12.869693498016284</v>
      </c>
      <c r="U272" s="7">
        <f>VLOOKUP($D272,'chemical demand hist forec prov'!$C$1:$AK$33,35,0)</f>
        <v>13.189215334121721</v>
      </c>
    </row>
    <row r="273" spans="1:21" x14ac:dyDescent="0.25">
      <c r="A273" t="s">
        <v>874</v>
      </c>
      <c r="B273" t="s">
        <v>875</v>
      </c>
      <c r="C273" t="s">
        <v>876</v>
      </c>
      <c r="D273" t="s">
        <v>54</v>
      </c>
      <c r="E273" s="5">
        <v>0</v>
      </c>
      <c r="F273" s="7">
        <f>VLOOKUP($D273,'chemical demand hist forec prov'!$C$1:$AK$33,20,0)</f>
        <v>13.173690375637772</v>
      </c>
      <c r="G273" s="7">
        <f>VLOOKUP($D273,'chemical demand hist forec prov'!$C$1:$AK$33,21,0)</f>
        <v>11.147255834987149</v>
      </c>
      <c r="H273" s="7">
        <f>VLOOKUP($D273,'chemical demand hist forec prov'!$C$1:$AK$33,22,0)</f>
        <v>12.588485769142652</v>
      </c>
      <c r="I273" s="7">
        <f>VLOOKUP($D273,'chemical demand hist forec prov'!$C$1:$AK$33,23,0)</f>
        <v>11.507772559787094</v>
      </c>
      <c r="J273" s="7">
        <f>VLOOKUP($D273,'chemical demand hist forec prov'!$C$1:$AK$33,24,0)</f>
        <v>12.797371243714826</v>
      </c>
      <c r="K273" s="7">
        <f>VLOOKUP($D273,'chemical demand hist forec prov'!$C$1:$AK$33,25,0)</f>
        <v>13.115097501744588</v>
      </c>
      <c r="L273" s="7">
        <f>VLOOKUP($D273,'chemical demand hist forec prov'!$C$1:$AK$33,26,0)</f>
        <v>13.440712096614712</v>
      </c>
      <c r="M273" s="7">
        <f>VLOOKUP($D273,'chemical demand hist forec prov'!$C$1:$AK$33,27,0)</f>
        <v>13.774410875714375</v>
      </c>
      <c r="N273" s="7">
        <f>VLOOKUP($D273,'chemical demand hist forec prov'!$C$1:$AK$33,28,0)</f>
        <v>14.116394548826509</v>
      </c>
      <c r="O273" s="7">
        <f>VLOOKUP($D273,'chemical demand hist forec prov'!$C$1:$AK$33,29,0)</f>
        <v>14.466868808848712</v>
      </c>
      <c r="P273" s="7">
        <f>VLOOKUP($D273,'chemical demand hist forec prov'!$C$1:$AK$33,30,0)</f>
        <v>14.826044455511338</v>
      </c>
      <c r="Q273" s="7">
        <f>VLOOKUP($D273,'chemical demand hist forec prov'!$C$1:$AK$33,31,0)</f>
        <v>15.194137522167203</v>
      </c>
      <c r="R273" s="7">
        <f>VLOOKUP($D273,'chemical demand hist forec prov'!$C$1:$AK$33,32,0)</f>
        <v>15.571369405729131</v>
      </c>
      <c r="S273" s="7">
        <f>VLOOKUP($D273,'chemical demand hist forec prov'!$C$1:$AK$33,33,0)</f>
        <v>15.957966999833566</v>
      </c>
      <c r="T273" s="7">
        <f>VLOOKUP($D273,'chemical demand hist forec prov'!$C$1:$AK$33,34,0)</f>
        <v>16.354162831310262</v>
      </c>
      <c r="U273" s="7">
        <f>VLOOKUP($D273,'chemical demand hist forec prov'!$C$1:$AK$33,35,0)</f>
        <v>16.760195200040176</v>
      </c>
    </row>
    <row r="274" spans="1:21" x14ac:dyDescent="0.25">
      <c r="A274" t="s">
        <v>877</v>
      </c>
      <c r="B274" t="s">
        <v>878</v>
      </c>
      <c r="C274" t="s">
        <v>879</v>
      </c>
      <c r="D274" t="s">
        <v>60</v>
      </c>
      <c r="E274" s="5">
        <v>0.18098916185777589</v>
      </c>
      <c r="F274" s="7">
        <f>VLOOKUP($D274,'chemical demand hist forec prov'!$C$1:$AK$33,20,0)</f>
        <v>7.7640778427941148</v>
      </c>
      <c r="G274" s="7">
        <f>VLOOKUP($D274,'chemical demand hist forec prov'!$C$1:$AK$33,21,0)</f>
        <v>5.5802120831571074</v>
      </c>
      <c r="H274" s="7">
        <f>VLOOKUP($D274,'chemical demand hist forec prov'!$C$1:$AK$33,22,0)</f>
        <v>5.5079951272782797</v>
      </c>
      <c r="I274" s="7">
        <f>VLOOKUP($D274,'chemical demand hist forec prov'!$C$1:$AK$33,23,0)</f>
        <v>9.330419530671648</v>
      </c>
      <c r="J274" s="7">
        <f>VLOOKUP($D274,'chemical demand hist forec prov'!$C$1:$AK$33,24,0)</f>
        <v>10.376016902772507</v>
      </c>
      <c r="K274" s="7">
        <f>VLOOKUP($D274,'chemical demand hist forec prov'!$C$1:$AK$33,25,0)</f>
        <v>10.633627076064199</v>
      </c>
      <c r="L274" s="7">
        <f>VLOOKUP($D274,'chemical demand hist forec prov'!$C$1:$AK$33,26,0)</f>
        <v>10.897633056340901</v>
      </c>
      <c r="M274" s="7">
        <f>VLOOKUP($D274,'chemical demand hist forec prov'!$C$1:$AK$33,27,0)</f>
        <v>11.168193635262385</v>
      </c>
      <c r="N274" s="7">
        <f>VLOOKUP($D274,'chemical demand hist forec prov'!$C$1:$AK$33,28,0)</f>
        <v>11.445471546882436</v>
      </c>
      <c r="O274" s="7">
        <f>VLOOKUP($D274,'chemical demand hist forec prov'!$C$1:$AK$33,29,0)</f>
        <v>11.729633565528498</v>
      </c>
      <c r="P274" s="7">
        <f>VLOOKUP($D274,'chemical demand hist forec prov'!$C$1:$AK$33,30,0)</f>
        <v>12.020850606111424</v>
      </c>
      <c r="Q274" s="7">
        <f>VLOOKUP($D274,'chemical demand hist forec prov'!$C$1:$AK$33,31,0)</f>
        <v>12.31929782692565</v>
      </c>
      <c r="R274" s="7">
        <f>VLOOKUP($D274,'chemical demand hist forec prov'!$C$1:$AK$33,32,0)</f>
        <v>12.625154735001646</v>
      </c>
      <c r="S274" s="7">
        <f>VLOOKUP($D274,'chemical demand hist forec prov'!$C$1:$AK$33,33,0)</f>
        <v>12.938605294073996</v>
      </c>
      <c r="T274" s="7">
        <f>VLOOKUP($D274,'chemical demand hist forec prov'!$C$1:$AK$33,34,0)</f>
        <v>13.259838035230052</v>
      </c>
      <c r="U274" s="7">
        <f>VLOOKUP($D274,'chemical demand hist forec prov'!$C$1:$AK$33,35,0)</f>
        <v>13.589046170305721</v>
      </c>
    </row>
    <row r="275" spans="1:21" x14ac:dyDescent="0.25">
      <c r="A275" t="s">
        <v>880</v>
      </c>
      <c r="B275" t="s">
        <v>881</v>
      </c>
      <c r="C275" t="s">
        <v>882</v>
      </c>
      <c r="D275" t="s">
        <v>60</v>
      </c>
      <c r="E275" s="5">
        <v>0</v>
      </c>
      <c r="F275" s="7">
        <f>VLOOKUP($D275,'chemical demand hist forec prov'!$C$1:$AK$33,20,0)</f>
        <v>7.7640778427941148</v>
      </c>
      <c r="G275" s="7">
        <f>VLOOKUP($D275,'chemical demand hist forec prov'!$C$1:$AK$33,21,0)</f>
        <v>5.5802120831571074</v>
      </c>
      <c r="H275" s="7">
        <f>VLOOKUP($D275,'chemical demand hist forec prov'!$C$1:$AK$33,22,0)</f>
        <v>5.5079951272782797</v>
      </c>
      <c r="I275" s="7">
        <f>VLOOKUP($D275,'chemical demand hist forec prov'!$C$1:$AK$33,23,0)</f>
        <v>9.330419530671648</v>
      </c>
      <c r="J275" s="7">
        <f>VLOOKUP($D275,'chemical demand hist forec prov'!$C$1:$AK$33,24,0)</f>
        <v>10.376016902772507</v>
      </c>
      <c r="K275" s="7">
        <f>VLOOKUP($D275,'chemical demand hist forec prov'!$C$1:$AK$33,25,0)</f>
        <v>10.633627076064199</v>
      </c>
      <c r="L275" s="7">
        <f>VLOOKUP($D275,'chemical demand hist forec prov'!$C$1:$AK$33,26,0)</f>
        <v>10.897633056340901</v>
      </c>
      <c r="M275" s="7">
        <f>VLOOKUP($D275,'chemical demand hist forec prov'!$C$1:$AK$33,27,0)</f>
        <v>11.168193635262385</v>
      </c>
      <c r="N275" s="7">
        <f>VLOOKUP($D275,'chemical demand hist forec prov'!$C$1:$AK$33,28,0)</f>
        <v>11.445471546882436</v>
      </c>
      <c r="O275" s="7">
        <f>VLOOKUP($D275,'chemical demand hist forec prov'!$C$1:$AK$33,29,0)</f>
        <v>11.729633565528498</v>
      </c>
      <c r="P275" s="7">
        <f>VLOOKUP($D275,'chemical demand hist forec prov'!$C$1:$AK$33,30,0)</f>
        <v>12.020850606111424</v>
      </c>
      <c r="Q275" s="7">
        <f>VLOOKUP($D275,'chemical demand hist forec prov'!$C$1:$AK$33,31,0)</f>
        <v>12.31929782692565</v>
      </c>
      <c r="R275" s="7">
        <f>VLOOKUP($D275,'chemical demand hist forec prov'!$C$1:$AK$33,32,0)</f>
        <v>12.625154735001646</v>
      </c>
      <c r="S275" s="7">
        <f>VLOOKUP($D275,'chemical demand hist forec prov'!$C$1:$AK$33,33,0)</f>
        <v>12.938605294073996</v>
      </c>
      <c r="T275" s="7">
        <f>VLOOKUP($D275,'chemical demand hist forec prov'!$C$1:$AK$33,34,0)</f>
        <v>13.259838035230052</v>
      </c>
      <c r="U275" s="7">
        <f>VLOOKUP($D275,'chemical demand hist forec prov'!$C$1:$AK$33,35,0)</f>
        <v>13.589046170305721</v>
      </c>
    </row>
    <row r="276" spans="1:21" x14ac:dyDescent="0.25">
      <c r="A276" t="s">
        <v>883</v>
      </c>
      <c r="B276" t="s">
        <v>884</v>
      </c>
      <c r="C276" t="s">
        <v>885</v>
      </c>
      <c r="D276" t="s">
        <v>60</v>
      </c>
      <c r="E276" s="5">
        <v>0</v>
      </c>
      <c r="F276" s="7">
        <f>VLOOKUP($D276,'chemical demand hist forec prov'!$C$1:$AK$33,20,0)</f>
        <v>7.7640778427941148</v>
      </c>
      <c r="G276" s="7">
        <f>VLOOKUP($D276,'chemical demand hist forec prov'!$C$1:$AK$33,21,0)</f>
        <v>5.5802120831571074</v>
      </c>
      <c r="H276" s="7">
        <f>VLOOKUP($D276,'chemical demand hist forec prov'!$C$1:$AK$33,22,0)</f>
        <v>5.5079951272782797</v>
      </c>
      <c r="I276" s="7">
        <f>VLOOKUP($D276,'chemical demand hist forec prov'!$C$1:$AK$33,23,0)</f>
        <v>9.330419530671648</v>
      </c>
      <c r="J276" s="7">
        <f>VLOOKUP($D276,'chemical demand hist forec prov'!$C$1:$AK$33,24,0)</f>
        <v>10.376016902772507</v>
      </c>
      <c r="K276" s="7">
        <f>VLOOKUP($D276,'chemical demand hist forec prov'!$C$1:$AK$33,25,0)</f>
        <v>10.633627076064199</v>
      </c>
      <c r="L276" s="7">
        <f>VLOOKUP($D276,'chemical demand hist forec prov'!$C$1:$AK$33,26,0)</f>
        <v>10.897633056340901</v>
      </c>
      <c r="M276" s="7">
        <f>VLOOKUP($D276,'chemical demand hist forec prov'!$C$1:$AK$33,27,0)</f>
        <v>11.168193635262385</v>
      </c>
      <c r="N276" s="7">
        <f>VLOOKUP($D276,'chemical demand hist forec prov'!$C$1:$AK$33,28,0)</f>
        <v>11.445471546882436</v>
      </c>
      <c r="O276" s="7">
        <f>VLOOKUP($D276,'chemical demand hist forec prov'!$C$1:$AK$33,29,0)</f>
        <v>11.729633565528498</v>
      </c>
      <c r="P276" s="7">
        <f>VLOOKUP($D276,'chemical demand hist forec prov'!$C$1:$AK$33,30,0)</f>
        <v>12.020850606111424</v>
      </c>
      <c r="Q276" s="7">
        <f>VLOOKUP($D276,'chemical demand hist forec prov'!$C$1:$AK$33,31,0)</f>
        <v>12.31929782692565</v>
      </c>
      <c r="R276" s="7">
        <f>VLOOKUP($D276,'chemical demand hist forec prov'!$C$1:$AK$33,32,0)</f>
        <v>12.625154735001646</v>
      </c>
      <c r="S276" s="7">
        <f>VLOOKUP($D276,'chemical demand hist forec prov'!$C$1:$AK$33,33,0)</f>
        <v>12.938605294073996</v>
      </c>
      <c r="T276" s="7">
        <f>VLOOKUP($D276,'chemical demand hist forec prov'!$C$1:$AK$33,34,0)</f>
        <v>13.259838035230052</v>
      </c>
      <c r="U276" s="7">
        <f>VLOOKUP($D276,'chemical demand hist forec prov'!$C$1:$AK$33,35,0)</f>
        <v>13.589046170305721</v>
      </c>
    </row>
    <row r="277" spans="1:21" x14ac:dyDescent="0.25">
      <c r="A277" t="s">
        <v>886</v>
      </c>
      <c r="B277" t="s">
        <v>887</v>
      </c>
      <c r="C277" t="s">
        <v>888</v>
      </c>
      <c r="D277" t="s">
        <v>60</v>
      </c>
      <c r="E277" s="5">
        <v>0</v>
      </c>
      <c r="F277" s="7">
        <f>VLOOKUP($D277,'chemical demand hist forec prov'!$C$1:$AK$33,20,0)</f>
        <v>7.7640778427941148</v>
      </c>
      <c r="G277" s="7">
        <f>VLOOKUP($D277,'chemical demand hist forec prov'!$C$1:$AK$33,21,0)</f>
        <v>5.5802120831571074</v>
      </c>
      <c r="H277" s="7">
        <f>VLOOKUP($D277,'chemical demand hist forec prov'!$C$1:$AK$33,22,0)</f>
        <v>5.5079951272782797</v>
      </c>
      <c r="I277" s="7">
        <f>VLOOKUP($D277,'chemical demand hist forec prov'!$C$1:$AK$33,23,0)</f>
        <v>9.330419530671648</v>
      </c>
      <c r="J277" s="7">
        <f>VLOOKUP($D277,'chemical demand hist forec prov'!$C$1:$AK$33,24,0)</f>
        <v>10.376016902772507</v>
      </c>
      <c r="K277" s="7">
        <f>VLOOKUP($D277,'chemical demand hist forec prov'!$C$1:$AK$33,25,0)</f>
        <v>10.633627076064199</v>
      </c>
      <c r="L277" s="7">
        <f>VLOOKUP($D277,'chemical demand hist forec prov'!$C$1:$AK$33,26,0)</f>
        <v>10.897633056340901</v>
      </c>
      <c r="M277" s="7">
        <f>VLOOKUP($D277,'chemical demand hist forec prov'!$C$1:$AK$33,27,0)</f>
        <v>11.168193635262385</v>
      </c>
      <c r="N277" s="7">
        <f>VLOOKUP($D277,'chemical demand hist forec prov'!$C$1:$AK$33,28,0)</f>
        <v>11.445471546882436</v>
      </c>
      <c r="O277" s="7">
        <f>VLOOKUP($D277,'chemical demand hist forec prov'!$C$1:$AK$33,29,0)</f>
        <v>11.729633565528498</v>
      </c>
      <c r="P277" s="7">
        <f>VLOOKUP($D277,'chemical demand hist forec prov'!$C$1:$AK$33,30,0)</f>
        <v>12.020850606111424</v>
      </c>
      <c r="Q277" s="7">
        <f>VLOOKUP($D277,'chemical demand hist forec prov'!$C$1:$AK$33,31,0)</f>
        <v>12.31929782692565</v>
      </c>
      <c r="R277" s="7">
        <f>VLOOKUP($D277,'chemical demand hist forec prov'!$C$1:$AK$33,32,0)</f>
        <v>12.625154735001646</v>
      </c>
      <c r="S277" s="7">
        <f>VLOOKUP($D277,'chemical demand hist forec prov'!$C$1:$AK$33,33,0)</f>
        <v>12.938605294073996</v>
      </c>
      <c r="T277" s="7">
        <f>VLOOKUP($D277,'chemical demand hist forec prov'!$C$1:$AK$33,34,0)</f>
        <v>13.259838035230052</v>
      </c>
      <c r="U277" s="7">
        <f>VLOOKUP($D277,'chemical demand hist forec prov'!$C$1:$AK$33,35,0)</f>
        <v>13.589046170305721</v>
      </c>
    </row>
    <row r="278" spans="1:21" x14ac:dyDescent="0.25">
      <c r="A278" t="s">
        <v>889</v>
      </c>
      <c r="B278" t="s">
        <v>890</v>
      </c>
      <c r="C278" t="s">
        <v>891</v>
      </c>
      <c r="D278" t="s">
        <v>60</v>
      </c>
      <c r="E278" s="5">
        <v>0</v>
      </c>
      <c r="F278" s="7">
        <f>VLOOKUP($D278,'chemical demand hist forec prov'!$C$1:$AK$33,20,0)</f>
        <v>7.7640778427941148</v>
      </c>
      <c r="G278" s="7">
        <f>VLOOKUP($D278,'chemical demand hist forec prov'!$C$1:$AK$33,21,0)</f>
        <v>5.5802120831571074</v>
      </c>
      <c r="H278" s="7">
        <f>VLOOKUP($D278,'chemical demand hist forec prov'!$C$1:$AK$33,22,0)</f>
        <v>5.5079951272782797</v>
      </c>
      <c r="I278" s="7">
        <f>VLOOKUP($D278,'chemical demand hist forec prov'!$C$1:$AK$33,23,0)</f>
        <v>9.330419530671648</v>
      </c>
      <c r="J278" s="7">
        <f>VLOOKUP($D278,'chemical demand hist forec prov'!$C$1:$AK$33,24,0)</f>
        <v>10.376016902772507</v>
      </c>
      <c r="K278" s="7">
        <f>VLOOKUP($D278,'chemical demand hist forec prov'!$C$1:$AK$33,25,0)</f>
        <v>10.633627076064199</v>
      </c>
      <c r="L278" s="7">
        <f>VLOOKUP($D278,'chemical demand hist forec prov'!$C$1:$AK$33,26,0)</f>
        <v>10.897633056340901</v>
      </c>
      <c r="M278" s="7">
        <f>VLOOKUP($D278,'chemical demand hist forec prov'!$C$1:$AK$33,27,0)</f>
        <v>11.168193635262385</v>
      </c>
      <c r="N278" s="7">
        <f>VLOOKUP($D278,'chemical demand hist forec prov'!$C$1:$AK$33,28,0)</f>
        <v>11.445471546882436</v>
      </c>
      <c r="O278" s="7">
        <f>VLOOKUP($D278,'chemical demand hist forec prov'!$C$1:$AK$33,29,0)</f>
        <v>11.729633565528498</v>
      </c>
      <c r="P278" s="7">
        <f>VLOOKUP($D278,'chemical demand hist forec prov'!$C$1:$AK$33,30,0)</f>
        <v>12.020850606111424</v>
      </c>
      <c r="Q278" s="7">
        <f>VLOOKUP($D278,'chemical demand hist forec prov'!$C$1:$AK$33,31,0)</f>
        <v>12.31929782692565</v>
      </c>
      <c r="R278" s="7">
        <f>VLOOKUP($D278,'chemical demand hist forec prov'!$C$1:$AK$33,32,0)</f>
        <v>12.625154735001646</v>
      </c>
      <c r="S278" s="7">
        <f>VLOOKUP($D278,'chemical demand hist forec prov'!$C$1:$AK$33,33,0)</f>
        <v>12.938605294073996</v>
      </c>
      <c r="T278" s="7">
        <f>VLOOKUP($D278,'chemical demand hist forec prov'!$C$1:$AK$33,34,0)</f>
        <v>13.259838035230052</v>
      </c>
      <c r="U278" s="7">
        <f>VLOOKUP($D278,'chemical demand hist forec prov'!$C$1:$AK$33,35,0)</f>
        <v>13.589046170305721</v>
      </c>
    </row>
    <row r="279" spans="1:21" x14ac:dyDescent="0.25">
      <c r="A279" t="s">
        <v>892</v>
      </c>
      <c r="B279" t="s">
        <v>893</v>
      </c>
      <c r="C279" t="s">
        <v>894</v>
      </c>
      <c r="D279" t="s">
        <v>65</v>
      </c>
      <c r="E279" s="5">
        <v>0.42256644803534743</v>
      </c>
      <c r="F279" s="7">
        <f>VLOOKUP($D279,'chemical demand hist forec prov'!$C$1:$AK$33,20,0)</f>
        <v>7.9132348620936144</v>
      </c>
      <c r="G279" s="7">
        <f>VLOOKUP($D279,'chemical demand hist forec prov'!$C$1:$AK$33,21,0)</f>
        <v>7.7366580212772869</v>
      </c>
      <c r="H279" s="7">
        <f>VLOOKUP($D279,'chemical demand hist forec prov'!$C$1:$AK$33,22,0)</f>
        <v>9.5668080637155057</v>
      </c>
      <c r="I279" s="7">
        <f>VLOOKUP($D279,'chemical demand hist forec prov'!$C$1:$AK$33,23,0)</f>
        <v>9.0558903697473205</v>
      </c>
      <c r="J279" s="7">
        <f>VLOOKUP($D279,'chemical demand hist forec prov'!$C$1:$AK$33,24,0)</f>
        <v>10.070723104922269</v>
      </c>
      <c r="K279" s="7">
        <f>VLOOKUP($D279,'chemical demand hist forec prov'!$C$1:$AK$33,25,0)</f>
        <v>10.320753607815767</v>
      </c>
      <c r="L279" s="7">
        <f>VLOOKUP($D279,'chemical demand hist forec prov'!$C$1:$AK$33,26,0)</f>
        <v>10.576991733709708</v>
      </c>
      <c r="M279" s="7">
        <f>VLOOKUP($D279,'chemical demand hist forec prov'!$C$1:$AK$33,27,0)</f>
        <v>10.839591602132984</v>
      </c>
      <c r="N279" s="7">
        <f>VLOOKUP($D279,'chemical demand hist forec prov'!$C$1:$AK$33,28,0)</f>
        <v>11.108711159011355</v>
      </c>
      <c r="O279" s="7">
        <f>VLOOKUP($D279,'chemical demand hist forec prov'!$C$1:$AK$33,29,0)</f>
        <v>11.384512271667175</v>
      </c>
      <c r="P279" s="7">
        <f>VLOOKUP($D279,'chemical demand hist forec prov'!$C$1:$AK$33,30,0)</f>
        <v>11.667160826177714</v>
      </c>
      <c r="Q279" s="7">
        <f>VLOOKUP($D279,'chemical demand hist forec prov'!$C$1:$AK$33,31,0)</f>
        <v>11.956826827150646</v>
      </c>
      <c r="R279" s="7">
        <f>VLOOKUP($D279,'chemical demand hist forec prov'!$C$1:$AK$33,32,0)</f>
        <v>12.253684499976716</v>
      </c>
      <c r="S279" s="7">
        <f>VLOOKUP($D279,'chemical demand hist forec prov'!$C$1:$AK$33,33,0)</f>
        <v>12.557912395621068</v>
      </c>
      <c r="T279" s="7">
        <f>VLOOKUP($D279,'chemical demand hist forec prov'!$C$1:$AK$33,34,0)</f>
        <v>12.869693498016284</v>
      </c>
      <c r="U279" s="7">
        <f>VLOOKUP($D279,'chemical demand hist forec prov'!$C$1:$AK$33,35,0)</f>
        <v>13.189215334121721</v>
      </c>
    </row>
    <row r="280" spans="1:21" x14ac:dyDescent="0.25">
      <c r="A280" t="s">
        <v>895</v>
      </c>
      <c r="B280" t="s">
        <v>896</v>
      </c>
      <c r="C280" t="s">
        <v>897</v>
      </c>
      <c r="D280" t="s">
        <v>41</v>
      </c>
      <c r="E280" s="5">
        <v>0</v>
      </c>
      <c r="F280" s="7">
        <f>VLOOKUP($D280,'chemical demand hist forec prov'!$C$1:$AK$33,20,0)</f>
        <v>10.176306879051541</v>
      </c>
      <c r="G280" s="7">
        <f>VLOOKUP($D280,'chemical demand hist forec prov'!$C$1:$AK$33,21,0)</f>
        <v>11.924714116537071</v>
      </c>
      <c r="H280" s="7">
        <f>VLOOKUP($D280,'chemical demand hist forec prov'!$C$1:$AK$33,22,0)</f>
        <v>14.434175435928111</v>
      </c>
      <c r="I280" s="7">
        <f>VLOOKUP($D280,'chemical demand hist forec prov'!$C$1:$AK$33,23,0)</f>
        <v>13.000333518344085</v>
      </c>
      <c r="J280" s="7">
        <f>VLOOKUP($D280,'chemical demand hist forec prov'!$C$1:$AK$33,24,0)</f>
        <v>14.457193471803947</v>
      </c>
      <c r="K280" s="7">
        <f>VLOOKUP($D280,'chemical demand hist forec prov'!$C$1:$AK$33,25,0)</f>
        <v>14.816128904396365</v>
      </c>
      <c r="L280" s="7">
        <f>VLOOKUP($D280,'chemical demand hist forec prov'!$C$1:$AK$33,26,0)</f>
        <v>15.183975793076135</v>
      </c>
      <c r="M280" s="7">
        <f>VLOOKUP($D280,'chemical demand hist forec prov'!$C$1:$AK$33,27,0)</f>
        <v>15.560955386687437</v>
      </c>
      <c r="N280" s="7">
        <f>VLOOKUP($D280,'chemical demand hist forec prov'!$C$1:$AK$33,28,0)</f>
        <v>15.947294427121893</v>
      </c>
      <c r="O280" s="7">
        <f>VLOOKUP($D280,'chemical demand hist forec prov'!$C$1:$AK$33,29,0)</f>
        <v>16.343225285696995</v>
      </c>
      <c r="P280" s="7">
        <f>VLOOKUP($D280,'chemical demand hist forec prov'!$C$1:$AK$33,30,0)</f>
        <v>16.748986102920469</v>
      </c>
      <c r="Q280" s="7">
        <f>VLOOKUP($D280,'chemical demand hist forec prov'!$C$1:$AK$33,31,0)</f>
        <v>17.164820931724631</v>
      </c>
      <c r="R280" s="7">
        <f>VLOOKUP($D280,'chemical demand hist forec prov'!$C$1:$AK$33,32,0)</f>
        <v>17.590979884256878</v>
      </c>
      <c r="S280" s="7">
        <f>VLOOKUP($D280,'chemical demand hist forec prov'!$C$1:$AK$33,33,0)</f>
        <v>18.027719282314642</v>
      </c>
      <c r="T280" s="7">
        <f>VLOOKUP($D280,'chemical demand hist forec prov'!$C$1:$AK$33,34,0)</f>
        <v>18.475301811515237</v>
      </c>
      <c r="U280" s="7">
        <f>VLOOKUP($D280,'chemical demand hist forec prov'!$C$1:$AK$33,35,0)</f>
        <v>18.933996679293351</v>
      </c>
    </row>
    <row r="281" spans="1:21" x14ac:dyDescent="0.25">
      <c r="A281" t="s">
        <v>898</v>
      </c>
      <c r="B281" t="s">
        <v>899</v>
      </c>
      <c r="C281" t="s">
        <v>900</v>
      </c>
      <c r="D281" t="s">
        <v>60</v>
      </c>
      <c r="E281" s="5">
        <v>0</v>
      </c>
      <c r="F281" s="7">
        <f>VLOOKUP($D281,'chemical demand hist forec prov'!$C$1:$AK$33,20,0)</f>
        <v>7.7640778427941148</v>
      </c>
      <c r="G281" s="7">
        <f>VLOOKUP($D281,'chemical demand hist forec prov'!$C$1:$AK$33,21,0)</f>
        <v>5.5802120831571074</v>
      </c>
      <c r="H281" s="7">
        <f>VLOOKUP($D281,'chemical demand hist forec prov'!$C$1:$AK$33,22,0)</f>
        <v>5.5079951272782797</v>
      </c>
      <c r="I281" s="7">
        <f>VLOOKUP($D281,'chemical demand hist forec prov'!$C$1:$AK$33,23,0)</f>
        <v>9.330419530671648</v>
      </c>
      <c r="J281" s="7">
        <f>VLOOKUP($D281,'chemical demand hist forec prov'!$C$1:$AK$33,24,0)</f>
        <v>10.376016902772507</v>
      </c>
      <c r="K281" s="7">
        <f>VLOOKUP($D281,'chemical demand hist forec prov'!$C$1:$AK$33,25,0)</f>
        <v>10.633627076064199</v>
      </c>
      <c r="L281" s="7">
        <f>VLOOKUP($D281,'chemical demand hist forec prov'!$C$1:$AK$33,26,0)</f>
        <v>10.897633056340901</v>
      </c>
      <c r="M281" s="7">
        <f>VLOOKUP($D281,'chemical demand hist forec prov'!$C$1:$AK$33,27,0)</f>
        <v>11.168193635262385</v>
      </c>
      <c r="N281" s="7">
        <f>VLOOKUP($D281,'chemical demand hist forec prov'!$C$1:$AK$33,28,0)</f>
        <v>11.445471546882436</v>
      </c>
      <c r="O281" s="7">
        <f>VLOOKUP($D281,'chemical demand hist forec prov'!$C$1:$AK$33,29,0)</f>
        <v>11.729633565528498</v>
      </c>
      <c r="P281" s="7">
        <f>VLOOKUP($D281,'chemical demand hist forec prov'!$C$1:$AK$33,30,0)</f>
        <v>12.020850606111424</v>
      </c>
      <c r="Q281" s="7">
        <f>VLOOKUP($D281,'chemical demand hist forec prov'!$C$1:$AK$33,31,0)</f>
        <v>12.31929782692565</v>
      </c>
      <c r="R281" s="7">
        <f>VLOOKUP($D281,'chemical demand hist forec prov'!$C$1:$AK$33,32,0)</f>
        <v>12.625154735001646</v>
      </c>
      <c r="S281" s="7">
        <f>VLOOKUP($D281,'chemical demand hist forec prov'!$C$1:$AK$33,33,0)</f>
        <v>12.938605294073996</v>
      </c>
      <c r="T281" s="7">
        <f>VLOOKUP($D281,'chemical demand hist forec prov'!$C$1:$AK$33,34,0)</f>
        <v>13.259838035230052</v>
      </c>
      <c r="U281" s="7">
        <f>VLOOKUP($D281,'chemical demand hist forec prov'!$C$1:$AK$33,35,0)</f>
        <v>13.589046170305721</v>
      </c>
    </row>
    <row r="282" spans="1:21" x14ac:dyDescent="0.25">
      <c r="A282" t="s">
        <v>901</v>
      </c>
      <c r="B282" t="s">
        <v>902</v>
      </c>
      <c r="C282" t="s">
        <v>903</v>
      </c>
      <c r="D282" t="s">
        <v>60</v>
      </c>
      <c r="E282" s="5">
        <v>0</v>
      </c>
      <c r="F282" s="7">
        <f>VLOOKUP($D282,'chemical demand hist forec prov'!$C$1:$AK$33,20,0)</f>
        <v>7.7640778427941148</v>
      </c>
      <c r="G282" s="7">
        <f>VLOOKUP($D282,'chemical demand hist forec prov'!$C$1:$AK$33,21,0)</f>
        <v>5.5802120831571074</v>
      </c>
      <c r="H282" s="7">
        <f>VLOOKUP($D282,'chemical demand hist forec prov'!$C$1:$AK$33,22,0)</f>
        <v>5.5079951272782797</v>
      </c>
      <c r="I282" s="7">
        <f>VLOOKUP($D282,'chemical demand hist forec prov'!$C$1:$AK$33,23,0)</f>
        <v>9.330419530671648</v>
      </c>
      <c r="J282" s="7">
        <f>VLOOKUP($D282,'chemical demand hist forec prov'!$C$1:$AK$33,24,0)</f>
        <v>10.376016902772507</v>
      </c>
      <c r="K282" s="7">
        <f>VLOOKUP($D282,'chemical demand hist forec prov'!$C$1:$AK$33,25,0)</f>
        <v>10.633627076064199</v>
      </c>
      <c r="L282" s="7">
        <f>VLOOKUP($D282,'chemical demand hist forec prov'!$C$1:$AK$33,26,0)</f>
        <v>10.897633056340901</v>
      </c>
      <c r="M282" s="7">
        <f>VLOOKUP($D282,'chemical demand hist forec prov'!$C$1:$AK$33,27,0)</f>
        <v>11.168193635262385</v>
      </c>
      <c r="N282" s="7">
        <f>VLOOKUP($D282,'chemical demand hist forec prov'!$C$1:$AK$33,28,0)</f>
        <v>11.445471546882436</v>
      </c>
      <c r="O282" s="7">
        <f>VLOOKUP($D282,'chemical demand hist forec prov'!$C$1:$AK$33,29,0)</f>
        <v>11.729633565528498</v>
      </c>
      <c r="P282" s="7">
        <f>VLOOKUP($D282,'chemical demand hist forec prov'!$C$1:$AK$33,30,0)</f>
        <v>12.020850606111424</v>
      </c>
      <c r="Q282" s="7">
        <f>VLOOKUP($D282,'chemical demand hist forec prov'!$C$1:$AK$33,31,0)</f>
        <v>12.31929782692565</v>
      </c>
      <c r="R282" s="7">
        <f>VLOOKUP($D282,'chemical demand hist forec prov'!$C$1:$AK$33,32,0)</f>
        <v>12.625154735001646</v>
      </c>
      <c r="S282" s="7">
        <f>VLOOKUP($D282,'chemical demand hist forec prov'!$C$1:$AK$33,33,0)</f>
        <v>12.938605294073996</v>
      </c>
      <c r="T282" s="7">
        <f>VLOOKUP($D282,'chemical demand hist forec prov'!$C$1:$AK$33,34,0)</f>
        <v>13.259838035230052</v>
      </c>
      <c r="U282" s="7">
        <f>VLOOKUP($D282,'chemical demand hist forec prov'!$C$1:$AK$33,35,0)</f>
        <v>13.589046170305721</v>
      </c>
    </row>
    <row r="283" spans="1:21" x14ac:dyDescent="0.25">
      <c r="A283" t="s">
        <v>904</v>
      </c>
      <c r="B283" t="s">
        <v>905</v>
      </c>
      <c r="C283" t="s">
        <v>906</v>
      </c>
      <c r="D283" t="s">
        <v>60</v>
      </c>
      <c r="E283" s="5">
        <v>0</v>
      </c>
      <c r="F283" s="7">
        <f>VLOOKUP($D283,'chemical demand hist forec prov'!$C$1:$AK$33,20,0)</f>
        <v>7.7640778427941148</v>
      </c>
      <c r="G283" s="7">
        <f>VLOOKUP($D283,'chemical demand hist forec prov'!$C$1:$AK$33,21,0)</f>
        <v>5.5802120831571074</v>
      </c>
      <c r="H283" s="7">
        <f>VLOOKUP($D283,'chemical demand hist forec prov'!$C$1:$AK$33,22,0)</f>
        <v>5.5079951272782797</v>
      </c>
      <c r="I283" s="7">
        <f>VLOOKUP($D283,'chemical demand hist forec prov'!$C$1:$AK$33,23,0)</f>
        <v>9.330419530671648</v>
      </c>
      <c r="J283" s="7">
        <f>VLOOKUP($D283,'chemical demand hist forec prov'!$C$1:$AK$33,24,0)</f>
        <v>10.376016902772507</v>
      </c>
      <c r="K283" s="7">
        <f>VLOOKUP($D283,'chemical demand hist forec prov'!$C$1:$AK$33,25,0)</f>
        <v>10.633627076064199</v>
      </c>
      <c r="L283" s="7">
        <f>VLOOKUP($D283,'chemical demand hist forec prov'!$C$1:$AK$33,26,0)</f>
        <v>10.897633056340901</v>
      </c>
      <c r="M283" s="7">
        <f>VLOOKUP($D283,'chemical demand hist forec prov'!$C$1:$AK$33,27,0)</f>
        <v>11.168193635262385</v>
      </c>
      <c r="N283" s="7">
        <f>VLOOKUP($D283,'chemical demand hist forec prov'!$C$1:$AK$33,28,0)</f>
        <v>11.445471546882436</v>
      </c>
      <c r="O283" s="7">
        <f>VLOOKUP($D283,'chemical demand hist forec prov'!$C$1:$AK$33,29,0)</f>
        <v>11.729633565528498</v>
      </c>
      <c r="P283" s="7">
        <f>VLOOKUP($D283,'chemical demand hist forec prov'!$C$1:$AK$33,30,0)</f>
        <v>12.020850606111424</v>
      </c>
      <c r="Q283" s="7">
        <f>VLOOKUP($D283,'chemical demand hist forec prov'!$C$1:$AK$33,31,0)</f>
        <v>12.31929782692565</v>
      </c>
      <c r="R283" s="7">
        <f>VLOOKUP($D283,'chemical demand hist forec prov'!$C$1:$AK$33,32,0)</f>
        <v>12.625154735001646</v>
      </c>
      <c r="S283" s="7">
        <f>VLOOKUP($D283,'chemical demand hist forec prov'!$C$1:$AK$33,33,0)</f>
        <v>12.938605294073996</v>
      </c>
      <c r="T283" s="7">
        <f>VLOOKUP($D283,'chemical demand hist forec prov'!$C$1:$AK$33,34,0)</f>
        <v>13.259838035230052</v>
      </c>
      <c r="U283" s="7">
        <f>VLOOKUP($D283,'chemical demand hist forec prov'!$C$1:$AK$33,35,0)</f>
        <v>13.589046170305721</v>
      </c>
    </row>
    <row r="284" spans="1:21" x14ac:dyDescent="0.25">
      <c r="A284" t="s">
        <v>907</v>
      </c>
      <c r="B284" t="s">
        <v>908</v>
      </c>
      <c r="C284" t="s">
        <v>909</v>
      </c>
      <c r="D284" t="s">
        <v>51</v>
      </c>
      <c r="E284" s="5">
        <v>2.9455442423762131E-2</v>
      </c>
      <c r="F284" s="7">
        <f>VLOOKUP($D284,'chemical demand hist forec prov'!$C$1:$AK$33,20,0)</f>
        <v>3.3649348783613915</v>
      </c>
      <c r="G284" s="7">
        <f>VLOOKUP($D284,'chemical demand hist forec prov'!$C$1:$AK$33,21,0)</f>
        <v>1.9921051631584086</v>
      </c>
      <c r="H284" s="7">
        <f>VLOOKUP($D284,'chemical demand hist forec prov'!$C$1:$AK$33,22,0)</f>
        <v>2.556495736177578</v>
      </c>
      <c r="I284" s="7">
        <f>VLOOKUP($D284,'chemical demand hist forec prov'!$C$1:$AK$33,23,0)</f>
        <v>1.9788551785586355</v>
      </c>
      <c r="J284" s="7">
        <f>VLOOKUP($D284,'chemical demand hist forec prov'!$C$1:$AK$33,24,0)</f>
        <v>2.2006121711212354</v>
      </c>
      <c r="K284" s="7">
        <f>VLOOKUP($D284,'chemical demand hist forec prov'!$C$1:$AK$33,25,0)</f>
        <v>2.2552477878576407</v>
      </c>
      <c r="L284" s="7">
        <f>VLOOKUP($D284,'chemical demand hist forec prov'!$C$1:$AK$33,26,0)</f>
        <v>2.3112398683341544</v>
      </c>
      <c r="M284" s="7">
        <f>VLOOKUP($D284,'chemical demand hist forec prov'!$C$1:$AK$33,27,0)</f>
        <v>2.3686220901037753</v>
      </c>
      <c r="N284" s="7">
        <f>VLOOKUP($D284,'chemical demand hist forec prov'!$C$1:$AK$33,28,0)</f>
        <v>2.4274289668476938</v>
      </c>
      <c r="O284" s="7">
        <f>VLOOKUP($D284,'chemical demand hist forec prov'!$C$1:$AK$33,29,0)</f>
        <v>2.487695869134237</v>
      </c>
      <c r="P284" s="7">
        <f>VLOOKUP($D284,'chemical demand hist forec prov'!$C$1:$AK$33,30,0)</f>
        <v>2.5494590456931969</v>
      </c>
      <c r="Q284" s="7">
        <f>VLOOKUP($D284,'chemical demand hist forec prov'!$C$1:$AK$33,31,0)</f>
        <v>2.6127556452183582</v>
      </c>
      <c r="R284" s="7">
        <f>VLOOKUP($D284,'chemical demand hist forec prov'!$C$1:$AK$33,32,0)</f>
        <v>2.6776237387113144</v>
      </c>
      <c r="S284" s="7">
        <f>VLOOKUP($D284,'chemical demand hist forec prov'!$C$1:$AK$33,33,0)</f>
        <v>2.7441023423800357</v>
      </c>
      <c r="T284" s="7">
        <f>VLOOKUP($D284,'chemical demand hist forec prov'!$C$1:$AK$33,34,0)</f>
        <v>2.8122314411059408</v>
      </c>
      <c r="U284" s="7">
        <f>VLOOKUP($D284,'chemical demand hist forec prov'!$C$1:$AK$33,35,0)</f>
        <v>2.8820520124936055</v>
      </c>
    </row>
    <row r="285" spans="1:21" x14ac:dyDescent="0.25">
      <c r="A285" t="s">
        <v>910</v>
      </c>
      <c r="B285" t="s">
        <v>911</v>
      </c>
      <c r="C285" t="s">
        <v>912</v>
      </c>
      <c r="D285" t="s">
        <v>46</v>
      </c>
      <c r="E285" s="5">
        <v>0</v>
      </c>
      <c r="F285" s="7">
        <f>VLOOKUP($D285,'chemical demand hist forec prov'!$C$1:$AK$33,20,0)</f>
        <v>24.512788978087798</v>
      </c>
      <c r="G285" s="7">
        <f>VLOOKUP($D285,'chemical demand hist forec prov'!$C$1:$AK$33,21,0)</f>
        <v>24.538395328106184</v>
      </c>
      <c r="H285" s="7">
        <f>VLOOKUP($D285,'chemical demand hist forec prov'!$C$1:$AK$33,22,0)</f>
        <v>23.929802637969654</v>
      </c>
      <c r="I285" s="7">
        <f>VLOOKUP($D285,'chemical demand hist forec prov'!$C$1:$AK$33,23,0)</f>
        <v>25.983827887412147</v>
      </c>
      <c r="J285" s="7">
        <f>VLOOKUP($D285,'chemical demand hist forec prov'!$C$1:$AK$33,24,0)</f>
        <v>28.895660744111513</v>
      </c>
      <c r="K285" s="7">
        <f>VLOOKUP($D285,'chemical demand hist forec prov'!$C$1:$AK$33,25,0)</f>
        <v>29.613066685275641</v>
      </c>
      <c r="L285" s="7">
        <f>VLOOKUP($D285,'chemical demand hist forec prov'!$C$1:$AK$33,26,0)</f>
        <v>30.348283995730664</v>
      </c>
      <c r="M285" s="7">
        <f>VLOOKUP($D285,'chemical demand hist forec prov'!$C$1:$AK$33,27,0)</f>
        <v>31.101754886584423</v>
      </c>
      <c r="N285" s="7">
        <f>VLOOKUP($D285,'chemical demand hist forec prov'!$C$1:$AK$33,28,0)</f>
        <v>31.873932547924568</v>
      </c>
      <c r="O285" s="7">
        <f>VLOOKUP($D285,'chemical demand hist forec prov'!$C$1:$AK$33,29,0)</f>
        <v>32.665281421398788</v>
      </c>
      <c r="P285" s="7">
        <f>VLOOKUP($D285,'chemical demand hist forec prov'!$C$1:$AK$33,30,0)</f>
        <v>33.476277479562484</v>
      </c>
      <c r="Q285" s="7">
        <f>VLOOKUP($D285,'chemical demand hist forec prov'!$C$1:$AK$33,31,0)</f>
        <v>34.307408512161949</v>
      </c>
      <c r="R285" s="7">
        <f>VLOOKUP($D285,'chemical demand hist forec prov'!$C$1:$AK$33,32,0)</f>
        <v>35.159174419525236</v>
      </c>
      <c r="S285" s="7">
        <f>VLOOKUP($D285,'chemical demand hist forec prov'!$C$1:$AK$33,33,0)</f>
        <v>36.032087513237194</v>
      </c>
      <c r="T285" s="7">
        <f>VLOOKUP($D285,'chemical demand hist forec prov'!$C$1:$AK$33,34,0)</f>
        <v>36.926672824279443</v>
      </c>
      <c r="U285" s="7">
        <f>VLOOKUP($D285,'chemical demand hist forec prov'!$C$1:$AK$33,35,0)</f>
        <v>37.84346841882077</v>
      </c>
    </row>
    <row r="286" spans="1:21" x14ac:dyDescent="0.25">
      <c r="A286" t="s">
        <v>913</v>
      </c>
      <c r="B286" t="s">
        <v>914</v>
      </c>
      <c r="C286" t="s">
        <v>915</v>
      </c>
      <c r="D286" t="s">
        <v>46</v>
      </c>
      <c r="E286" s="5">
        <v>0</v>
      </c>
      <c r="F286" s="7">
        <f>VLOOKUP($D286,'chemical demand hist forec prov'!$C$1:$AK$33,20,0)</f>
        <v>24.512788978087798</v>
      </c>
      <c r="G286" s="7">
        <f>VLOOKUP($D286,'chemical demand hist forec prov'!$C$1:$AK$33,21,0)</f>
        <v>24.538395328106184</v>
      </c>
      <c r="H286" s="7">
        <f>VLOOKUP($D286,'chemical demand hist forec prov'!$C$1:$AK$33,22,0)</f>
        <v>23.929802637969654</v>
      </c>
      <c r="I286" s="7">
        <f>VLOOKUP($D286,'chemical demand hist forec prov'!$C$1:$AK$33,23,0)</f>
        <v>25.983827887412147</v>
      </c>
      <c r="J286" s="7">
        <f>VLOOKUP($D286,'chemical demand hist forec prov'!$C$1:$AK$33,24,0)</f>
        <v>28.895660744111513</v>
      </c>
      <c r="K286" s="7">
        <f>VLOOKUP($D286,'chemical demand hist forec prov'!$C$1:$AK$33,25,0)</f>
        <v>29.613066685275641</v>
      </c>
      <c r="L286" s="7">
        <f>VLOOKUP($D286,'chemical demand hist forec prov'!$C$1:$AK$33,26,0)</f>
        <v>30.348283995730664</v>
      </c>
      <c r="M286" s="7">
        <f>VLOOKUP($D286,'chemical demand hist forec prov'!$C$1:$AK$33,27,0)</f>
        <v>31.101754886584423</v>
      </c>
      <c r="N286" s="7">
        <f>VLOOKUP($D286,'chemical demand hist forec prov'!$C$1:$AK$33,28,0)</f>
        <v>31.873932547924568</v>
      </c>
      <c r="O286" s="7">
        <f>VLOOKUP($D286,'chemical demand hist forec prov'!$C$1:$AK$33,29,0)</f>
        <v>32.665281421398788</v>
      </c>
      <c r="P286" s="7">
        <f>VLOOKUP($D286,'chemical demand hist forec prov'!$C$1:$AK$33,30,0)</f>
        <v>33.476277479562484</v>
      </c>
      <c r="Q286" s="7">
        <f>VLOOKUP($D286,'chemical demand hist forec prov'!$C$1:$AK$33,31,0)</f>
        <v>34.307408512161949</v>
      </c>
      <c r="R286" s="7">
        <f>VLOOKUP($D286,'chemical demand hist forec prov'!$C$1:$AK$33,32,0)</f>
        <v>35.159174419525236</v>
      </c>
      <c r="S286" s="7">
        <f>VLOOKUP($D286,'chemical demand hist forec prov'!$C$1:$AK$33,33,0)</f>
        <v>36.032087513237194</v>
      </c>
      <c r="T286" s="7">
        <f>VLOOKUP($D286,'chemical demand hist forec prov'!$C$1:$AK$33,34,0)</f>
        <v>36.926672824279443</v>
      </c>
      <c r="U286" s="7">
        <f>VLOOKUP($D286,'chemical demand hist forec prov'!$C$1:$AK$33,35,0)</f>
        <v>37.84346841882077</v>
      </c>
    </row>
    <row r="287" spans="1:21" x14ac:dyDescent="0.25">
      <c r="A287" t="s">
        <v>916</v>
      </c>
      <c r="B287" t="s">
        <v>917</v>
      </c>
      <c r="C287" t="s">
        <v>918</v>
      </c>
      <c r="D287" t="s">
        <v>46</v>
      </c>
      <c r="E287" s="5">
        <v>0</v>
      </c>
      <c r="F287" s="7">
        <f>VLOOKUP($D287,'chemical demand hist forec prov'!$C$1:$AK$33,20,0)</f>
        <v>24.512788978087798</v>
      </c>
      <c r="G287" s="7">
        <f>VLOOKUP($D287,'chemical demand hist forec prov'!$C$1:$AK$33,21,0)</f>
        <v>24.538395328106184</v>
      </c>
      <c r="H287" s="7">
        <f>VLOOKUP($D287,'chemical demand hist forec prov'!$C$1:$AK$33,22,0)</f>
        <v>23.929802637969654</v>
      </c>
      <c r="I287" s="7">
        <f>VLOOKUP($D287,'chemical demand hist forec prov'!$C$1:$AK$33,23,0)</f>
        <v>25.983827887412147</v>
      </c>
      <c r="J287" s="7">
        <f>VLOOKUP($D287,'chemical demand hist forec prov'!$C$1:$AK$33,24,0)</f>
        <v>28.895660744111513</v>
      </c>
      <c r="K287" s="7">
        <f>VLOOKUP($D287,'chemical demand hist forec prov'!$C$1:$AK$33,25,0)</f>
        <v>29.613066685275641</v>
      </c>
      <c r="L287" s="7">
        <f>VLOOKUP($D287,'chemical demand hist forec prov'!$C$1:$AK$33,26,0)</f>
        <v>30.348283995730664</v>
      </c>
      <c r="M287" s="7">
        <f>VLOOKUP($D287,'chemical demand hist forec prov'!$C$1:$AK$33,27,0)</f>
        <v>31.101754886584423</v>
      </c>
      <c r="N287" s="7">
        <f>VLOOKUP($D287,'chemical demand hist forec prov'!$C$1:$AK$33,28,0)</f>
        <v>31.873932547924568</v>
      </c>
      <c r="O287" s="7">
        <f>VLOOKUP($D287,'chemical demand hist forec prov'!$C$1:$AK$33,29,0)</f>
        <v>32.665281421398788</v>
      </c>
      <c r="P287" s="7">
        <f>VLOOKUP($D287,'chemical demand hist forec prov'!$C$1:$AK$33,30,0)</f>
        <v>33.476277479562484</v>
      </c>
      <c r="Q287" s="7">
        <f>VLOOKUP($D287,'chemical demand hist forec prov'!$C$1:$AK$33,31,0)</f>
        <v>34.307408512161949</v>
      </c>
      <c r="R287" s="7">
        <f>VLOOKUP($D287,'chemical demand hist forec prov'!$C$1:$AK$33,32,0)</f>
        <v>35.159174419525236</v>
      </c>
      <c r="S287" s="7">
        <f>VLOOKUP($D287,'chemical demand hist forec prov'!$C$1:$AK$33,33,0)</f>
        <v>36.032087513237194</v>
      </c>
      <c r="T287" s="7">
        <f>VLOOKUP($D287,'chemical demand hist forec prov'!$C$1:$AK$33,34,0)</f>
        <v>36.926672824279443</v>
      </c>
      <c r="U287" s="7">
        <f>VLOOKUP($D287,'chemical demand hist forec prov'!$C$1:$AK$33,35,0)</f>
        <v>37.84346841882077</v>
      </c>
    </row>
    <row r="288" spans="1:21" x14ac:dyDescent="0.25">
      <c r="A288" t="s">
        <v>919</v>
      </c>
      <c r="B288" t="s">
        <v>920</v>
      </c>
      <c r="C288" t="s">
        <v>921</v>
      </c>
      <c r="D288" t="s">
        <v>37</v>
      </c>
      <c r="E288" s="5">
        <v>8.9962483730189113E-2</v>
      </c>
      <c r="F288" s="7">
        <f>VLOOKUP($D288,'chemical demand hist forec prov'!$C$1:$AK$33,20,0)</f>
        <v>8.0212451174484247</v>
      </c>
      <c r="G288" s="7">
        <f>VLOOKUP($D288,'chemical demand hist forec prov'!$C$1:$AK$33,21,0)</f>
        <v>7.556515248723036</v>
      </c>
      <c r="H288" s="7">
        <f>VLOOKUP($D288,'chemical demand hist forec prov'!$C$1:$AK$33,22,0)</f>
        <v>7.3697255516240689</v>
      </c>
      <c r="I288" s="7">
        <f>VLOOKUP($D288,'chemical demand hist forec prov'!$C$1:$AK$33,23,0)</f>
        <v>8.2670017400279665</v>
      </c>
      <c r="J288" s="7">
        <f>VLOOKUP($D288,'chemical demand hist forec prov'!$C$1:$AK$33,24,0)</f>
        <v>9.1934290315459322</v>
      </c>
      <c r="K288" s="7">
        <f>VLOOKUP($D288,'chemical demand hist forec prov'!$C$1:$AK$33,25,0)</f>
        <v>9.4216785484996475</v>
      </c>
      <c r="L288" s="7">
        <f>VLOOKUP($D288,'chemical demand hist forec prov'!$C$1:$AK$33,26,0)</f>
        <v>9.6555949218364212</v>
      </c>
      <c r="M288" s="7">
        <f>VLOOKUP($D288,'chemical demand hist forec prov'!$C$1:$AK$33,27,0)</f>
        <v>9.8953188452220893</v>
      </c>
      <c r="N288" s="7">
        <f>VLOOKUP($D288,'chemical demand hist forec prov'!$C$1:$AK$33,28,0)</f>
        <v>10.140994505389244</v>
      </c>
      <c r="O288" s="7">
        <f>VLOOKUP($D288,'chemical demand hist forec prov'!$C$1:$AK$33,29,0)</f>
        <v>10.392769668861208</v>
      </c>
      <c r="P288" s="7">
        <f>VLOOKUP($D288,'chemical demand hist forec prov'!$C$1:$AK$33,30,0)</f>
        <v>10.650795770829157</v>
      </c>
      <c r="Q288" s="7">
        <f>VLOOKUP($D288,'chemical demand hist forec prov'!$C$1:$AK$33,31,0)</f>
        <v>10.915228006235846</v>
      </c>
      <c r="R288" s="7">
        <f>VLOOKUP($D288,'chemical demand hist forec prov'!$C$1:$AK$33,32,0)</f>
        <v>11.186225423120682</v>
      </c>
      <c r="S288" s="7">
        <f>VLOOKUP($D288,'chemical demand hist forec prov'!$C$1:$AK$33,33,0)</f>
        <v>11.463951018282351</v>
      </c>
      <c r="T288" s="7">
        <f>VLOOKUP($D288,'chemical demand hist forec prov'!$C$1:$AK$33,34,0)</f>
        <v>11.74857183531649</v>
      </c>
      <c r="U288" s="7">
        <f>VLOOKUP($D288,'chemical demand hist forec prov'!$C$1:$AK$33,35,0)</f>
        <v>12.040259065087394</v>
      </c>
    </row>
    <row r="289" spans="1:21" x14ac:dyDescent="0.25">
      <c r="A289" t="s">
        <v>922</v>
      </c>
      <c r="B289" t="s">
        <v>923</v>
      </c>
      <c r="C289" t="s">
        <v>924</v>
      </c>
      <c r="D289" t="s">
        <v>54</v>
      </c>
      <c r="E289" s="5">
        <v>0</v>
      </c>
      <c r="F289" s="7">
        <f>VLOOKUP($D289,'chemical demand hist forec prov'!$C$1:$AK$33,20,0)</f>
        <v>13.173690375637772</v>
      </c>
      <c r="G289" s="7">
        <f>VLOOKUP($D289,'chemical demand hist forec prov'!$C$1:$AK$33,21,0)</f>
        <v>11.147255834987149</v>
      </c>
      <c r="H289" s="7">
        <f>VLOOKUP($D289,'chemical demand hist forec prov'!$C$1:$AK$33,22,0)</f>
        <v>12.588485769142652</v>
      </c>
      <c r="I289" s="7">
        <f>VLOOKUP($D289,'chemical demand hist forec prov'!$C$1:$AK$33,23,0)</f>
        <v>11.507772559787094</v>
      </c>
      <c r="J289" s="7">
        <f>VLOOKUP($D289,'chemical demand hist forec prov'!$C$1:$AK$33,24,0)</f>
        <v>12.797371243714826</v>
      </c>
      <c r="K289" s="7">
        <f>VLOOKUP($D289,'chemical demand hist forec prov'!$C$1:$AK$33,25,0)</f>
        <v>13.115097501744588</v>
      </c>
      <c r="L289" s="7">
        <f>VLOOKUP($D289,'chemical demand hist forec prov'!$C$1:$AK$33,26,0)</f>
        <v>13.440712096614712</v>
      </c>
      <c r="M289" s="7">
        <f>VLOOKUP($D289,'chemical demand hist forec prov'!$C$1:$AK$33,27,0)</f>
        <v>13.774410875714375</v>
      </c>
      <c r="N289" s="7">
        <f>VLOOKUP($D289,'chemical demand hist forec prov'!$C$1:$AK$33,28,0)</f>
        <v>14.116394548826509</v>
      </c>
      <c r="O289" s="7">
        <f>VLOOKUP($D289,'chemical demand hist forec prov'!$C$1:$AK$33,29,0)</f>
        <v>14.466868808848712</v>
      </c>
      <c r="P289" s="7">
        <f>VLOOKUP($D289,'chemical demand hist forec prov'!$C$1:$AK$33,30,0)</f>
        <v>14.826044455511338</v>
      </c>
      <c r="Q289" s="7">
        <f>VLOOKUP($D289,'chemical demand hist forec prov'!$C$1:$AK$33,31,0)</f>
        <v>15.194137522167203</v>
      </c>
      <c r="R289" s="7">
        <f>VLOOKUP($D289,'chemical demand hist forec prov'!$C$1:$AK$33,32,0)</f>
        <v>15.571369405729131</v>
      </c>
      <c r="S289" s="7">
        <f>VLOOKUP($D289,'chemical demand hist forec prov'!$C$1:$AK$33,33,0)</f>
        <v>15.957966999833566</v>
      </c>
      <c r="T289" s="7">
        <f>VLOOKUP($D289,'chemical demand hist forec prov'!$C$1:$AK$33,34,0)</f>
        <v>16.354162831310262</v>
      </c>
      <c r="U289" s="7">
        <f>VLOOKUP($D289,'chemical demand hist forec prov'!$C$1:$AK$33,35,0)</f>
        <v>16.760195200040176</v>
      </c>
    </row>
    <row r="290" spans="1:21" x14ac:dyDescent="0.25">
      <c r="A290" t="s">
        <v>925</v>
      </c>
      <c r="B290" t="s">
        <v>926</v>
      </c>
      <c r="C290" t="s">
        <v>927</v>
      </c>
      <c r="D290" t="s">
        <v>42</v>
      </c>
      <c r="E290" s="5">
        <v>0</v>
      </c>
      <c r="F290" s="7">
        <f>VLOOKUP($D290,'chemical demand hist forec prov'!$C$1:$AK$33,20,0)</f>
        <v>2.477114317862513</v>
      </c>
      <c r="G290" s="7">
        <f>VLOOKUP($D290,'chemical demand hist forec prov'!$C$1:$AK$33,21,0)</f>
        <v>2.2538915899404626</v>
      </c>
      <c r="H290" s="7">
        <f>VLOOKUP($D290,'chemical demand hist forec prov'!$C$1:$AK$33,22,0)</f>
        <v>2.716903311780877</v>
      </c>
      <c r="I290" s="7">
        <f>VLOOKUP($D290,'chemical demand hist forec prov'!$C$1:$AK$33,23,0)</f>
        <v>2.5386293226738559</v>
      </c>
      <c r="J290" s="7">
        <f>VLOOKUP($D290,'chemical demand hist forec prov'!$C$1:$AK$33,24,0)</f>
        <v>2.8231164392285057</v>
      </c>
      <c r="K290" s="7">
        <f>VLOOKUP($D290,'chemical demand hist forec prov'!$C$1:$AK$33,25,0)</f>
        <v>2.8932072575017442</v>
      </c>
      <c r="L290" s="7">
        <f>VLOOKUP($D290,'chemical demand hist forec prov'!$C$1:$AK$33,26,0)</f>
        <v>2.9650382529557562</v>
      </c>
      <c r="M290" s="7">
        <f>VLOOKUP($D290,'chemical demand hist forec prov'!$C$1:$AK$33,27,0)</f>
        <v>3.0386526297746994</v>
      </c>
      <c r="N290" s="7">
        <f>VLOOKUP($D290,'chemical demand hist forec prov'!$C$1:$AK$33,28,0)</f>
        <v>3.114094664793007</v>
      </c>
      <c r="O290" s="7">
        <f>VLOOKUP($D290,'chemical demand hist forec prov'!$C$1:$AK$33,29,0)</f>
        <v>3.1914097341265677</v>
      </c>
      <c r="P290" s="7">
        <f>VLOOKUP($D290,'chemical demand hist forec prov'!$C$1:$AK$33,30,0)</f>
        <v>3.2706443404650996</v>
      </c>
      <c r="Q290" s="7">
        <f>VLOOKUP($D290,'chemical demand hist forec prov'!$C$1:$AK$33,31,0)</f>
        <v>3.3518461410421176</v>
      </c>
      <c r="R290" s="7">
        <f>VLOOKUP($D290,'chemical demand hist forec prov'!$C$1:$AK$33,32,0)</f>
        <v>3.4350639762993271</v>
      </c>
      <c r="S290" s="7">
        <f>VLOOKUP($D290,'chemical demand hist forec prov'!$C$1:$AK$33,33,0)</f>
        <v>3.5203478992626818</v>
      </c>
      <c r="T290" s="7">
        <f>VLOOKUP($D290,'chemical demand hist forec prov'!$C$1:$AK$33,34,0)</f>
        <v>3.6077492056477722</v>
      </c>
      <c r="U290" s="7">
        <f>VLOOKUP($D290,'chemical demand hist forec prov'!$C$1:$AK$33,35,0)</f>
        <v>3.6973204647126594</v>
      </c>
    </row>
    <row r="291" spans="1:21" x14ac:dyDescent="0.25">
      <c r="A291" t="s">
        <v>928</v>
      </c>
      <c r="B291" t="s">
        <v>929</v>
      </c>
      <c r="C291" t="s">
        <v>930</v>
      </c>
      <c r="D291" t="s">
        <v>57</v>
      </c>
      <c r="E291" s="5">
        <v>0.34616937820641858</v>
      </c>
      <c r="F291" s="7">
        <f>VLOOKUP($D291,'chemical demand hist forec prov'!$C$1:$AK$33,20,0)</f>
        <v>1.9346891893224227</v>
      </c>
      <c r="G291" s="7">
        <f>VLOOKUP($D291,'chemical demand hist forec prov'!$C$1:$AK$33,21,0)</f>
        <v>0.86752966782704866</v>
      </c>
      <c r="H291" s="7">
        <f>VLOOKUP($D291,'chemical demand hist forec prov'!$C$1:$AK$33,22,0)</f>
        <v>1.3729885924294876</v>
      </c>
      <c r="I291" s="7">
        <f>VLOOKUP($D291,'chemical demand hist forec prov'!$C$1:$AK$33,23,0)</f>
        <v>1.6395208067841405</v>
      </c>
      <c r="J291" s="7">
        <f>VLOOKUP($D291,'chemical demand hist forec prov'!$C$1:$AK$33,24,0)</f>
        <v>1.8232508782394352</v>
      </c>
      <c r="K291" s="7">
        <f>VLOOKUP($D291,'chemical demand hist forec prov'!$C$1:$AK$33,25,0)</f>
        <v>1.8685175715282618</v>
      </c>
      <c r="L291" s="7">
        <f>VLOOKUP($D291,'chemical demand hist forec prov'!$C$1:$AK$33,26,0)</f>
        <v>1.9149081219591644</v>
      </c>
      <c r="M291" s="7">
        <f>VLOOKUP($D291,'chemical demand hist forec prov'!$C$1:$AK$33,27,0)</f>
        <v>1.9624504320534892</v>
      </c>
      <c r="N291" s="7">
        <f>VLOOKUP($D291,'chemical demand hist forec prov'!$C$1:$AK$33,28,0)</f>
        <v>2.011173097081393</v>
      </c>
      <c r="O291" s="7">
        <f>VLOOKUP($D291,'chemical demand hist forec prov'!$C$1:$AK$33,29,0)</f>
        <v>2.0611054222610372</v>
      </c>
      <c r="P291" s="7">
        <f>VLOOKUP($D291,'chemical demand hist forec prov'!$C$1:$AK$33,30,0)</f>
        <v>2.1122774403847973</v>
      </c>
      <c r="Q291" s="7">
        <f>VLOOKUP($D291,'chemical demand hist forec prov'!$C$1:$AK$33,31,0)</f>
        <v>2.1647199298830802</v>
      </c>
      <c r="R291" s="7">
        <f>VLOOKUP($D291,'chemical demand hist forec prov'!$C$1:$AK$33,32,0)</f>
        <v>2.218464433336631</v>
      </c>
      <c r="S291" s="7">
        <f>VLOOKUP($D291,'chemical demand hist forec prov'!$C$1:$AK$33,33,0)</f>
        <v>2.2735432764484411</v>
      </c>
      <c r="T291" s="7">
        <f>VLOOKUP($D291,'chemical demand hist forec prov'!$C$1:$AK$33,34,0)</f>
        <v>2.3299895874866916</v>
      </c>
      <c r="U291" s="7">
        <f>VLOOKUP($D291,'chemical demand hist forec prov'!$C$1:$AK$33,35,0)</f>
        <v>2.387837317210407</v>
      </c>
    </row>
    <row r="292" spans="1:21" x14ac:dyDescent="0.25">
      <c r="A292" t="s">
        <v>931</v>
      </c>
      <c r="B292" t="s">
        <v>932</v>
      </c>
      <c r="C292" t="s">
        <v>933</v>
      </c>
      <c r="D292" t="s">
        <v>48</v>
      </c>
      <c r="E292" s="5">
        <v>0</v>
      </c>
      <c r="F292" s="7">
        <f>VLOOKUP($D292,'chemical demand hist forec prov'!$C$1:$AK$33,20,0)</f>
        <v>16.0634592588302</v>
      </c>
      <c r="G292" s="7">
        <f>VLOOKUP($D292,'chemical demand hist forec prov'!$C$1:$AK$33,21,0)</f>
        <v>15.717193538731816</v>
      </c>
      <c r="H292" s="7">
        <f>VLOOKUP($D292,'chemical demand hist forec prov'!$C$1:$AK$33,22,0)</f>
        <v>16.19464857817432</v>
      </c>
      <c r="I292" s="7">
        <f>VLOOKUP($D292,'chemical demand hist forec prov'!$C$1:$AK$33,23,0)</f>
        <v>13.829023773624959</v>
      </c>
      <c r="J292" s="7">
        <f>VLOOKUP($D292,'chemical demand hist forec prov'!$C$1:$AK$33,24,0)</f>
        <v>15.378749471262662</v>
      </c>
      <c r="K292" s="7">
        <f>VLOOKUP($D292,'chemical demand hist forec prov'!$C$1:$AK$33,25,0)</f>
        <v>15.760564801116532</v>
      </c>
      <c r="L292" s="7">
        <f>VLOOKUP($D292,'chemical demand hist forec prov'!$C$1:$AK$33,26,0)</f>
        <v>16.151859636855061</v>
      </c>
      <c r="M292" s="7">
        <f>VLOOKUP($D292,'chemical demand hist forec prov'!$C$1:$AK$33,27,0)</f>
        <v>16.552869330557613</v>
      </c>
      <c r="N292" s="7">
        <f>VLOOKUP($D292,'chemical demand hist forec prov'!$C$1:$AK$33,28,0)</f>
        <v>16.963835077498548</v>
      </c>
      <c r="O292" s="7">
        <f>VLOOKUP($D292,'chemical demand hist forec prov'!$C$1:$AK$33,29,0)</f>
        <v>17.385004061218915</v>
      </c>
      <c r="P292" s="7">
        <f>VLOOKUP($D292,'chemical demand hist forec prov'!$C$1:$AK$33,30,0)</f>
        <v>17.816629602199932</v>
      </c>
      <c r="Q292" s="7">
        <f>VLOOKUP($D292,'chemical demand hist forec prov'!$C$1:$AK$33,31,0)</f>
        <v>18.258971310227626</v>
      </c>
      <c r="R292" s="7">
        <f>VLOOKUP($D292,'chemical demand hist forec prov'!$C$1:$AK$33,32,0)</f>
        <v>18.712295240540314</v>
      </c>
      <c r="S292" s="7">
        <f>VLOOKUP($D292,'chemical demand hist forec prov'!$C$1:$AK$33,33,0)</f>
        <v>19.176874053852856</v>
      </c>
      <c r="T292" s="7">
        <f>VLOOKUP($D292,'chemical demand hist forec prov'!$C$1:$AK$33,34,0)</f>
        <v>19.652987180353826</v>
      </c>
      <c r="U292" s="7">
        <f>VLOOKUP($D292,'chemical demand hist forec prov'!$C$1:$AK$33,35,0)</f>
        <v>20.140920987774429</v>
      </c>
    </row>
    <row r="293" spans="1:21" x14ac:dyDescent="0.25">
      <c r="A293" t="s">
        <v>934</v>
      </c>
      <c r="B293" t="s">
        <v>935</v>
      </c>
      <c r="C293" t="s">
        <v>936</v>
      </c>
      <c r="D293" t="s">
        <v>50</v>
      </c>
      <c r="E293" s="5">
        <v>0</v>
      </c>
      <c r="F293" s="7">
        <f>VLOOKUP($D293,'chemical demand hist forec prov'!$C$1:$AK$33,20,0)</f>
        <v>0</v>
      </c>
      <c r="G293" s="7">
        <f>VLOOKUP($D293,'chemical demand hist forec prov'!$C$1:$AK$33,21,0)</f>
        <v>0</v>
      </c>
      <c r="H293" s="7">
        <f>VLOOKUP($D293,'chemical demand hist forec prov'!$C$1:$AK$33,22,0)</f>
        <v>0</v>
      </c>
      <c r="I293" s="7">
        <f>VLOOKUP($D293,'chemical demand hist forec prov'!$C$1:$AK$33,23,0)</f>
        <v>0</v>
      </c>
      <c r="J293" s="7">
        <f>VLOOKUP($D293,'chemical demand hist forec prov'!$C$1:$AK$33,24,0)</f>
        <v>0</v>
      </c>
      <c r="K293" s="7">
        <f>VLOOKUP($D293,'chemical demand hist forec prov'!$C$1:$AK$33,25,0)</f>
        <v>0</v>
      </c>
      <c r="L293" s="7">
        <f>VLOOKUP($D293,'chemical demand hist forec prov'!$C$1:$AK$33,26,0)</f>
        <v>0</v>
      </c>
      <c r="M293" s="7">
        <f>VLOOKUP($D293,'chemical demand hist forec prov'!$C$1:$AK$33,27,0)</f>
        <v>0</v>
      </c>
      <c r="N293" s="7">
        <f>VLOOKUP($D293,'chemical demand hist forec prov'!$C$1:$AK$33,28,0)</f>
        <v>0</v>
      </c>
      <c r="O293" s="7">
        <f>VLOOKUP($D293,'chemical demand hist forec prov'!$C$1:$AK$33,29,0)</f>
        <v>0</v>
      </c>
      <c r="P293" s="7">
        <f>VLOOKUP($D293,'chemical demand hist forec prov'!$C$1:$AK$33,30,0)</f>
        <v>0</v>
      </c>
      <c r="Q293" s="7">
        <f>VLOOKUP($D293,'chemical demand hist forec prov'!$C$1:$AK$33,31,0)</f>
        <v>0</v>
      </c>
      <c r="R293" s="7">
        <f>VLOOKUP($D293,'chemical demand hist forec prov'!$C$1:$AK$33,32,0)</f>
        <v>0</v>
      </c>
      <c r="S293" s="7">
        <f>VLOOKUP($D293,'chemical demand hist forec prov'!$C$1:$AK$33,33,0)</f>
        <v>0</v>
      </c>
      <c r="T293" s="7">
        <f>VLOOKUP($D293,'chemical demand hist forec prov'!$C$1:$AK$33,34,0)</f>
        <v>0</v>
      </c>
      <c r="U293" s="7">
        <f>VLOOKUP($D293,'chemical demand hist forec prov'!$C$1:$AK$33,35,0)</f>
        <v>0</v>
      </c>
    </row>
    <row r="294" spans="1:21" x14ac:dyDescent="0.25">
      <c r="A294" t="s">
        <v>937</v>
      </c>
      <c r="B294" t="s">
        <v>938</v>
      </c>
      <c r="C294" t="s">
        <v>939</v>
      </c>
      <c r="D294" t="s">
        <v>49</v>
      </c>
      <c r="E294" s="5">
        <v>0</v>
      </c>
      <c r="F294" s="7">
        <f>VLOOKUP($D294,'chemical demand hist forec prov'!$C$1:$AK$33,20,0)</f>
        <v>3.4448545544847313</v>
      </c>
      <c r="G294" s="7">
        <f>VLOOKUP($D294,'chemical demand hist forec prov'!$C$1:$AK$33,21,0)</f>
        <v>2.3160461138042097</v>
      </c>
      <c r="H294" s="7">
        <f>VLOOKUP($D294,'chemical demand hist forec prov'!$C$1:$AK$33,22,0)</f>
        <v>2.1264029240912325</v>
      </c>
      <c r="I294" s="7">
        <f>VLOOKUP($D294,'chemical demand hist forec prov'!$C$1:$AK$33,23,0)</f>
        <v>2.2814495882763435</v>
      </c>
      <c r="J294" s="7">
        <f>VLOOKUP($D294,'chemical demand hist forec prov'!$C$1:$AK$33,24,0)</f>
        <v>2.5371163014654576</v>
      </c>
      <c r="K294" s="7">
        <f>VLOOKUP($D294,'chemical demand hist forec prov'!$C$1:$AK$33,25,0)</f>
        <v>2.6001064619678993</v>
      </c>
      <c r="L294" s="7">
        <f>VLOOKUP($D294,'chemical demand hist forec prov'!$C$1:$AK$33,26,0)</f>
        <v>2.6646605083347104</v>
      </c>
      <c r="M294" s="7">
        <f>VLOOKUP($D294,'chemical demand hist forec prov'!$C$1:$AK$33,27,0)</f>
        <v>2.730817267883956</v>
      </c>
      <c r="N294" s="7">
        <f>VLOOKUP($D294,'chemical demand hist forec prov'!$C$1:$AK$33,28,0)</f>
        <v>2.798616531917494</v>
      </c>
      <c r="O294" s="7">
        <f>VLOOKUP($D294,'chemical demand hist forec prov'!$C$1:$AK$33,29,0)</f>
        <v>2.8680990796542476</v>
      </c>
      <c r="P294" s="7">
        <f>VLOOKUP($D294,'chemical demand hist forec prov'!$C$1:$AK$33,30,0)</f>
        <v>2.9393067027576798</v>
      </c>
      <c r="Q294" s="7">
        <f>VLOOKUP($D294,'chemical demand hist forec prov'!$C$1:$AK$33,31,0)</f>
        <v>3.0122822304722221</v>
      </c>
      <c r="R294" s="7">
        <f>VLOOKUP($D294,'chemical demand hist forec prov'!$C$1:$AK$33,32,0)</f>
        <v>3.0870695553837764</v>
      </c>
      <c r="S294" s="7">
        <f>VLOOKUP($D294,'chemical demand hist forec prov'!$C$1:$AK$33,33,0)</f>
        <v>3.1637136598197881</v>
      </c>
      <c r="T294" s="7">
        <f>VLOOKUP($D294,'chemical demand hist forec prov'!$C$1:$AK$33,34,0)</f>
        <v>3.2422606429047605</v>
      </c>
      <c r="U294" s="7">
        <f>VLOOKUP($D294,'chemical demand hist forec prov'!$C$1:$AK$33,35,0)</f>
        <v>3.3227577482874961</v>
      </c>
    </row>
    <row r="295" spans="1:21" x14ac:dyDescent="0.25">
      <c r="A295" t="s">
        <v>940</v>
      </c>
      <c r="B295" t="s">
        <v>941</v>
      </c>
      <c r="C295" t="s">
        <v>942</v>
      </c>
      <c r="D295" t="s">
        <v>50</v>
      </c>
      <c r="E295" s="5">
        <v>0</v>
      </c>
      <c r="F295" s="7">
        <f>VLOOKUP($D295,'chemical demand hist forec prov'!$C$1:$AK$33,20,0)</f>
        <v>0</v>
      </c>
      <c r="G295" s="7">
        <f>VLOOKUP($D295,'chemical demand hist forec prov'!$C$1:$AK$33,21,0)</f>
        <v>0</v>
      </c>
      <c r="H295" s="7">
        <f>VLOOKUP($D295,'chemical demand hist forec prov'!$C$1:$AK$33,22,0)</f>
        <v>0</v>
      </c>
      <c r="I295" s="7">
        <f>VLOOKUP($D295,'chemical demand hist forec prov'!$C$1:$AK$33,23,0)</f>
        <v>0</v>
      </c>
      <c r="J295" s="7">
        <f>VLOOKUP($D295,'chemical demand hist forec prov'!$C$1:$AK$33,24,0)</f>
        <v>0</v>
      </c>
      <c r="K295" s="7">
        <f>VLOOKUP($D295,'chemical demand hist forec prov'!$C$1:$AK$33,25,0)</f>
        <v>0</v>
      </c>
      <c r="L295" s="7">
        <f>VLOOKUP($D295,'chemical demand hist forec prov'!$C$1:$AK$33,26,0)</f>
        <v>0</v>
      </c>
      <c r="M295" s="7">
        <f>VLOOKUP($D295,'chemical demand hist forec prov'!$C$1:$AK$33,27,0)</f>
        <v>0</v>
      </c>
      <c r="N295" s="7">
        <f>VLOOKUP($D295,'chemical demand hist forec prov'!$C$1:$AK$33,28,0)</f>
        <v>0</v>
      </c>
      <c r="O295" s="7">
        <f>VLOOKUP($D295,'chemical demand hist forec prov'!$C$1:$AK$33,29,0)</f>
        <v>0</v>
      </c>
      <c r="P295" s="7">
        <f>VLOOKUP($D295,'chemical demand hist forec prov'!$C$1:$AK$33,30,0)</f>
        <v>0</v>
      </c>
      <c r="Q295" s="7">
        <f>VLOOKUP($D295,'chemical demand hist forec prov'!$C$1:$AK$33,31,0)</f>
        <v>0</v>
      </c>
      <c r="R295" s="7">
        <f>VLOOKUP($D295,'chemical demand hist forec prov'!$C$1:$AK$33,32,0)</f>
        <v>0</v>
      </c>
      <c r="S295" s="7">
        <f>VLOOKUP($D295,'chemical demand hist forec prov'!$C$1:$AK$33,33,0)</f>
        <v>0</v>
      </c>
      <c r="T295" s="7">
        <f>VLOOKUP($D295,'chemical demand hist forec prov'!$C$1:$AK$33,34,0)</f>
        <v>0</v>
      </c>
      <c r="U295" s="7">
        <f>VLOOKUP($D295,'chemical demand hist forec prov'!$C$1:$AK$33,35,0)</f>
        <v>0</v>
      </c>
    </row>
    <row r="296" spans="1:21" x14ac:dyDescent="0.25">
      <c r="A296" t="s">
        <v>943</v>
      </c>
      <c r="B296" t="s">
        <v>944</v>
      </c>
      <c r="C296" t="s">
        <v>945</v>
      </c>
      <c r="D296" t="s">
        <v>46</v>
      </c>
      <c r="E296" s="5">
        <v>0</v>
      </c>
      <c r="F296" s="7">
        <f>VLOOKUP($D296,'chemical demand hist forec prov'!$C$1:$AK$33,20,0)</f>
        <v>24.512788978087798</v>
      </c>
      <c r="G296" s="7">
        <f>VLOOKUP($D296,'chemical demand hist forec prov'!$C$1:$AK$33,21,0)</f>
        <v>24.538395328106184</v>
      </c>
      <c r="H296" s="7">
        <f>VLOOKUP($D296,'chemical demand hist forec prov'!$C$1:$AK$33,22,0)</f>
        <v>23.929802637969654</v>
      </c>
      <c r="I296" s="7">
        <f>VLOOKUP($D296,'chemical demand hist forec prov'!$C$1:$AK$33,23,0)</f>
        <v>25.983827887412147</v>
      </c>
      <c r="J296" s="7">
        <f>VLOOKUP($D296,'chemical demand hist forec prov'!$C$1:$AK$33,24,0)</f>
        <v>28.895660744111513</v>
      </c>
      <c r="K296" s="7">
        <f>VLOOKUP($D296,'chemical demand hist forec prov'!$C$1:$AK$33,25,0)</f>
        <v>29.613066685275641</v>
      </c>
      <c r="L296" s="7">
        <f>VLOOKUP($D296,'chemical demand hist forec prov'!$C$1:$AK$33,26,0)</f>
        <v>30.348283995730664</v>
      </c>
      <c r="M296" s="7">
        <f>VLOOKUP($D296,'chemical demand hist forec prov'!$C$1:$AK$33,27,0)</f>
        <v>31.101754886584423</v>
      </c>
      <c r="N296" s="7">
        <f>VLOOKUP($D296,'chemical demand hist forec prov'!$C$1:$AK$33,28,0)</f>
        <v>31.873932547924568</v>
      </c>
      <c r="O296" s="7">
        <f>VLOOKUP($D296,'chemical demand hist forec prov'!$C$1:$AK$33,29,0)</f>
        <v>32.665281421398788</v>
      </c>
      <c r="P296" s="7">
        <f>VLOOKUP($D296,'chemical demand hist forec prov'!$C$1:$AK$33,30,0)</f>
        <v>33.476277479562484</v>
      </c>
      <c r="Q296" s="7">
        <f>VLOOKUP($D296,'chemical demand hist forec prov'!$C$1:$AK$33,31,0)</f>
        <v>34.307408512161949</v>
      </c>
      <c r="R296" s="7">
        <f>VLOOKUP($D296,'chemical demand hist forec prov'!$C$1:$AK$33,32,0)</f>
        <v>35.159174419525236</v>
      </c>
      <c r="S296" s="7">
        <f>VLOOKUP($D296,'chemical demand hist forec prov'!$C$1:$AK$33,33,0)</f>
        <v>36.032087513237194</v>
      </c>
      <c r="T296" s="7">
        <f>VLOOKUP($D296,'chemical demand hist forec prov'!$C$1:$AK$33,34,0)</f>
        <v>36.926672824279443</v>
      </c>
      <c r="U296" s="7">
        <f>VLOOKUP($D296,'chemical demand hist forec prov'!$C$1:$AK$33,35,0)</f>
        <v>37.84346841882077</v>
      </c>
    </row>
    <row r="297" spans="1:21" x14ac:dyDescent="0.25">
      <c r="A297" t="s">
        <v>946</v>
      </c>
      <c r="B297" t="s">
        <v>947</v>
      </c>
      <c r="C297" t="s">
        <v>948</v>
      </c>
      <c r="D297" t="s">
        <v>49</v>
      </c>
      <c r="E297" s="5">
        <v>0</v>
      </c>
      <c r="F297" s="7">
        <f>VLOOKUP($D297,'chemical demand hist forec prov'!$C$1:$AK$33,20,0)</f>
        <v>3.4448545544847313</v>
      </c>
      <c r="G297" s="7">
        <f>VLOOKUP($D297,'chemical demand hist forec prov'!$C$1:$AK$33,21,0)</f>
        <v>2.3160461138042097</v>
      </c>
      <c r="H297" s="7">
        <f>VLOOKUP($D297,'chemical demand hist forec prov'!$C$1:$AK$33,22,0)</f>
        <v>2.1264029240912325</v>
      </c>
      <c r="I297" s="7">
        <f>VLOOKUP($D297,'chemical demand hist forec prov'!$C$1:$AK$33,23,0)</f>
        <v>2.2814495882763435</v>
      </c>
      <c r="J297" s="7">
        <f>VLOOKUP($D297,'chemical demand hist forec prov'!$C$1:$AK$33,24,0)</f>
        <v>2.5371163014654576</v>
      </c>
      <c r="K297" s="7">
        <f>VLOOKUP($D297,'chemical demand hist forec prov'!$C$1:$AK$33,25,0)</f>
        <v>2.6001064619678993</v>
      </c>
      <c r="L297" s="7">
        <f>VLOOKUP($D297,'chemical demand hist forec prov'!$C$1:$AK$33,26,0)</f>
        <v>2.6646605083347104</v>
      </c>
      <c r="M297" s="7">
        <f>VLOOKUP($D297,'chemical demand hist forec prov'!$C$1:$AK$33,27,0)</f>
        <v>2.730817267883956</v>
      </c>
      <c r="N297" s="7">
        <f>VLOOKUP($D297,'chemical demand hist forec prov'!$C$1:$AK$33,28,0)</f>
        <v>2.798616531917494</v>
      </c>
      <c r="O297" s="7">
        <f>VLOOKUP($D297,'chemical demand hist forec prov'!$C$1:$AK$33,29,0)</f>
        <v>2.8680990796542476</v>
      </c>
      <c r="P297" s="7">
        <f>VLOOKUP($D297,'chemical demand hist forec prov'!$C$1:$AK$33,30,0)</f>
        <v>2.9393067027576798</v>
      </c>
      <c r="Q297" s="7">
        <f>VLOOKUP($D297,'chemical demand hist forec prov'!$C$1:$AK$33,31,0)</f>
        <v>3.0122822304722221</v>
      </c>
      <c r="R297" s="7">
        <f>VLOOKUP($D297,'chemical demand hist forec prov'!$C$1:$AK$33,32,0)</f>
        <v>3.0870695553837764</v>
      </c>
      <c r="S297" s="7">
        <f>VLOOKUP($D297,'chemical demand hist forec prov'!$C$1:$AK$33,33,0)</f>
        <v>3.1637136598197881</v>
      </c>
      <c r="T297" s="7">
        <f>VLOOKUP($D297,'chemical demand hist forec prov'!$C$1:$AK$33,34,0)</f>
        <v>3.2422606429047605</v>
      </c>
      <c r="U297" s="7">
        <f>VLOOKUP($D297,'chemical demand hist forec prov'!$C$1:$AK$33,35,0)</f>
        <v>3.3227577482874961</v>
      </c>
    </row>
    <row r="298" spans="1:21" x14ac:dyDescent="0.25">
      <c r="A298" t="s">
        <v>949</v>
      </c>
      <c r="B298" t="s">
        <v>950</v>
      </c>
      <c r="C298" t="s">
        <v>951</v>
      </c>
      <c r="D298" t="s">
        <v>45</v>
      </c>
      <c r="E298" s="5">
        <v>0</v>
      </c>
      <c r="F298" s="7">
        <f>VLOOKUP($D298,'chemical demand hist forec prov'!$C$1:$AK$33,20,0)</f>
        <v>0.35251698725690767</v>
      </c>
      <c r="G298" s="7">
        <f>VLOOKUP($D298,'chemical demand hist forec prov'!$C$1:$AK$33,21,0)</f>
        <v>0</v>
      </c>
      <c r="H298" s="7">
        <f>VLOOKUP($D298,'chemical demand hist forec prov'!$C$1:$AK$33,22,0)</f>
        <v>0</v>
      </c>
      <c r="I298" s="7">
        <f>VLOOKUP($D298,'chemical demand hist forec prov'!$C$1:$AK$33,23,0)</f>
        <v>0</v>
      </c>
      <c r="J298" s="7">
        <f>VLOOKUP($D298,'chemical demand hist forec prov'!$C$1:$AK$33,24,0)</f>
        <v>0</v>
      </c>
      <c r="K298" s="7">
        <f>VLOOKUP($D298,'chemical demand hist forec prov'!$C$1:$AK$33,25,0)</f>
        <v>0</v>
      </c>
      <c r="L298" s="7">
        <f>VLOOKUP($D298,'chemical demand hist forec prov'!$C$1:$AK$33,26,0)</f>
        <v>0</v>
      </c>
      <c r="M298" s="7">
        <f>VLOOKUP($D298,'chemical demand hist forec prov'!$C$1:$AK$33,27,0)</f>
        <v>0</v>
      </c>
      <c r="N298" s="7">
        <f>VLOOKUP($D298,'chemical demand hist forec prov'!$C$1:$AK$33,28,0)</f>
        <v>0</v>
      </c>
      <c r="O298" s="7">
        <f>VLOOKUP($D298,'chemical demand hist forec prov'!$C$1:$AK$33,29,0)</f>
        <v>0</v>
      </c>
      <c r="P298" s="7">
        <f>VLOOKUP($D298,'chemical demand hist forec prov'!$C$1:$AK$33,30,0)</f>
        <v>0</v>
      </c>
      <c r="Q298" s="7">
        <f>VLOOKUP($D298,'chemical demand hist forec prov'!$C$1:$AK$33,31,0)</f>
        <v>0</v>
      </c>
      <c r="R298" s="7">
        <f>VLOOKUP($D298,'chemical demand hist forec prov'!$C$1:$AK$33,32,0)</f>
        <v>0</v>
      </c>
      <c r="S298" s="7">
        <f>VLOOKUP($D298,'chemical demand hist forec prov'!$C$1:$AK$33,33,0)</f>
        <v>0</v>
      </c>
      <c r="T298" s="7">
        <f>VLOOKUP($D298,'chemical demand hist forec prov'!$C$1:$AK$33,34,0)</f>
        <v>0</v>
      </c>
      <c r="U298" s="7">
        <f>VLOOKUP($D298,'chemical demand hist forec prov'!$C$1:$AK$33,35,0)</f>
        <v>0</v>
      </c>
    </row>
    <row r="299" spans="1:21" x14ac:dyDescent="0.25">
      <c r="A299" t="s">
        <v>952</v>
      </c>
      <c r="B299" t="s">
        <v>953</v>
      </c>
      <c r="C299" t="s">
        <v>954</v>
      </c>
      <c r="D299" t="s">
        <v>54</v>
      </c>
      <c r="E299" s="5">
        <v>4.2193612707534731E-2</v>
      </c>
      <c r="F299" s="7">
        <f>VLOOKUP($D299,'chemical demand hist forec prov'!$C$1:$AK$33,20,0)</f>
        <v>13.173690375637772</v>
      </c>
      <c r="G299" s="7">
        <f>VLOOKUP($D299,'chemical demand hist forec prov'!$C$1:$AK$33,21,0)</f>
        <v>11.147255834987149</v>
      </c>
      <c r="H299" s="7">
        <f>VLOOKUP($D299,'chemical demand hist forec prov'!$C$1:$AK$33,22,0)</f>
        <v>12.588485769142652</v>
      </c>
      <c r="I299" s="7">
        <f>VLOOKUP($D299,'chemical demand hist forec prov'!$C$1:$AK$33,23,0)</f>
        <v>11.507772559787094</v>
      </c>
      <c r="J299" s="7">
        <f>VLOOKUP($D299,'chemical demand hist forec prov'!$C$1:$AK$33,24,0)</f>
        <v>12.797371243714826</v>
      </c>
      <c r="K299" s="7">
        <f>VLOOKUP($D299,'chemical demand hist forec prov'!$C$1:$AK$33,25,0)</f>
        <v>13.115097501744588</v>
      </c>
      <c r="L299" s="7">
        <f>VLOOKUP($D299,'chemical demand hist forec prov'!$C$1:$AK$33,26,0)</f>
        <v>13.440712096614712</v>
      </c>
      <c r="M299" s="7">
        <f>VLOOKUP($D299,'chemical demand hist forec prov'!$C$1:$AK$33,27,0)</f>
        <v>13.774410875714375</v>
      </c>
      <c r="N299" s="7">
        <f>VLOOKUP($D299,'chemical demand hist forec prov'!$C$1:$AK$33,28,0)</f>
        <v>14.116394548826509</v>
      </c>
      <c r="O299" s="7">
        <f>VLOOKUP($D299,'chemical demand hist forec prov'!$C$1:$AK$33,29,0)</f>
        <v>14.466868808848712</v>
      </c>
      <c r="P299" s="7">
        <f>VLOOKUP($D299,'chemical demand hist forec prov'!$C$1:$AK$33,30,0)</f>
        <v>14.826044455511338</v>
      </c>
      <c r="Q299" s="7">
        <f>VLOOKUP($D299,'chemical demand hist forec prov'!$C$1:$AK$33,31,0)</f>
        <v>15.194137522167203</v>
      </c>
      <c r="R299" s="7">
        <f>VLOOKUP($D299,'chemical demand hist forec prov'!$C$1:$AK$33,32,0)</f>
        <v>15.571369405729131</v>
      </c>
      <c r="S299" s="7">
        <f>VLOOKUP($D299,'chemical demand hist forec prov'!$C$1:$AK$33,33,0)</f>
        <v>15.957966999833566</v>
      </c>
      <c r="T299" s="7">
        <f>VLOOKUP($D299,'chemical demand hist forec prov'!$C$1:$AK$33,34,0)</f>
        <v>16.354162831310262</v>
      </c>
      <c r="U299" s="7">
        <f>VLOOKUP($D299,'chemical demand hist forec prov'!$C$1:$AK$33,35,0)</f>
        <v>16.760195200040176</v>
      </c>
    </row>
    <row r="300" spans="1:21" x14ac:dyDescent="0.25">
      <c r="A300" t="s">
        <v>955</v>
      </c>
      <c r="B300" t="s">
        <v>956</v>
      </c>
      <c r="C300" t="s">
        <v>957</v>
      </c>
      <c r="D300" t="s">
        <v>66</v>
      </c>
      <c r="E300" s="5">
        <v>0.37766158602250605</v>
      </c>
      <c r="F300" s="7">
        <f>VLOOKUP($D300,'chemical demand hist forec prov'!$C$1:$AK$33,20,0)</f>
        <v>0</v>
      </c>
      <c r="G300" s="7">
        <f>VLOOKUP($D300,'chemical demand hist forec prov'!$C$1:$AK$33,21,0)</f>
        <v>0</v>
      </c>
      <c r="H300" s="7">
        <f>VLOOKUP($D300,'chemical demand hist forec prov'!$C$1:$AK$33,22,0)</f>
        <v>0</v>
      </c>
      <c r="I300" s="7">
        <f>VLOOKUP($D300,'chemical demand hist forec prov'!$C$1:$AK$33,23,0)</f>
        <v>0</v>
      </c>
      <c r="J300" s="7">
        <f>VLOOKUP($D300,'chemical demand hist forec prov'!$C$1:$AK$33,24,0)</f>
        <v>0</v>
      </c>
      <c r="K300" s="7">
        <f>VLOOKUP($D300,'chemical demand hist forec prov'!$C$1:$AK$33,25,0)</f>
        <v>0</v>
      </c>
      <c r="L300" s="7">
        <f>VLOOKUP($D300,'chemical demand hist forec prov'!$C$1:$AK$33,26,0)</f>
        <v>0</v>
      </c>
      <c r="M300" s="7">
        <f>VLOOKUP($D300,'chemical demand hist forec prov'!$C$1:$AK$33,27,0)</f>
        <v>0</v>
      </c>
      <c r="N300" s="7">
        <f>VLOOKUP($D300,'chemical demand hist forec prov'!$C$1:$AK$33,28,0)</f>
        <v>0</v>
      </c>
      <c r="O300" s="7">
        <f>VLOOKUP($D300,'chemical demand hist forec prov'!$C$1:$AK$33,29,0)</f>
        <v>0</v>
      </c>
      <c r="P300" s="7">
        <f>VLOOKUP($D300,'chemical demand hist forec prov'!$C$1:$AK$33,30,0)</f>
        <v>0</v>
      </c>
      <c r="Q300" s="7">
        <f>VLOOKUP($D300,'chemical demand hist forec prov'!$C$1:$AK$33,31,0)</f>
        <v>0</v>
      </c>
      <c r="R300" s="7">
        <f>VLOOKUP($D300,'chemical demand hist forec prov'!$C$1:$AK$33,32,0)</f>
        <v>0</v>
      </c>
      <c r="S300" s="7">
        <f>VLOOKUP($D300,'chemical demand hist forec prov'!$C$1:$AK$33,33,0)</f>
        <v>0</v>
      </c>
      <c r="T300" s="7">
        <f>VLOOKUP($D300,'chemical demand hist forec prov'!$C$1:$AK$33,34,0)</f>
        <v>0</v>
      </c>
      <c r="U300" s="7">
        <f>VLOOKUP($D300,'chemical demand hist forec prov'!$C$1:$AK$33,35,0)</f>
        <v>0</v>
      </c>
    </row>
    <row r="301" spans="1:21" x14ac:dyDescent="0.25">
      <c r="A301" t="s">
        <v>958</v>
      </c>
      <c r="B301" t="s">
        <v>959</v>
      </c>
      <c r="C301" t="s">
        <v>960</v>
      </c>
      <c r="D301" t="s">
        <v>50</v>
      </c>
      <c r="E301" s="5">
        <v>0</v>
      </c>
      <c r="F301" s="7">
        <f>VLOOKUP($D301,'chemical demand hist forec prov'!$C$1:$AK$33,20,0)</f>
        <v>0</v>
      </c>
      <c r="G301" s="7">
        <f>VLOOKUP($D301,'chemical demand hist forec prov'!$C$1:$AK$33,21,0)</f>
        <v>0</v>
      </c>
      <c r="H301" s="7">
        <f>VLOOKUP($D301,'chemical demand hist forec prov'!$C$1:$AK$33,22,0)</f>
        <v>0</v>
      </c>
      <c r="I301" s="7">
        <f>VLOOKUP($D301,'chemical demand hist forec prov'!$C$1:$AK$33,23,0)</f>
        <v>0</v>
      </c>
      <c r="J301" s="7">
        <f>VLOOKUP($D301,'chemical demand hist forec prov'!$C$1:$AK$33,24,0)</f>
        <v>0</v>
      </c>
      <c r="K301" s="7">
        <f>VLOOKUP($D301,'chemical demand hist forec prov'!$C$1:$AK$33,25,0)</f>
        <v>0</v>
      </c>
      <c r="L301" s="7">
        <f>VLOOKUP($D301,'chemical demand hist forec prov'!$C$1:$AK$33,26,0)</f>
        <v>0</v>
      </c>
      <c r="M301" s="7">
        <f>VLOOKUP($D301,'chemical demand hist forec prov'!$C$1:$AK$33,27,0)</f>
        <v>0</v>
      </c>
      <c r="N301" s="7">
        <f>VLOOKUP($D301,'chemical demand hist forec prov'!$C$1:$AK$33,28,0)</f>
        <v>0</v>
      </c>
      <c r="O301" s="7">
        <f>VLOOKUP($D301,'chemical demand hist forec prov'!$C$1:$AK$33,29,0)</f>
        <v>0</v>
      </c>
      <c r="P301" s="7">
        <f>VLOOKUP($D301,'chemical demand hist forec prov'!$C$1:$AK$33,30,0)</f>
        <v>0</v>
      </c>
      <c r="Q301" s="7">
        <f>VLOOKUP($D301,'chemical demand hist forec prov'!$C$1:$AK$33,31,0)</f>
        <v>0</v>
      </c>
      <c r="R301" s="7">
        <f>VLOOKUP($D301,'chemical demand hist forec prov'!$C$1:$AK$33,32,0)</f>
        <v>0</v>
      </c>
      <c r="S301" s="7">
        <f>VLOOKUP($D301,'chemical demand hist forec prov'!$C$1:$AK$33,33,0)</f>
        <v>0</v>
      </c>
      <c r="T301" s="7">
        <f>VLOOKUP($D301,'chemical demand hist forec prov'!$C$1:$AK$33,34,0)</f>
        <v>0</v>
      </c>
      <c r="U301" s="7">
        <f>VLOOKUP($D301,'chemical demand hist forec prov'!$C$1:$AK$33,35,0)</f>
        <v>0</v>
      </c>
    </row>
    <row r="302" spans="1:21" x14ac:dyDescent="0.25">
      <c r="A302" t="s">
        <v>961</v>
      </c>
      <c r="B302" t="s">
        <v>962</v>
      </c>
      <c r="C302" t="s">
        <v>963</v>
      </c>
      <c r="D302" t="s">
        <v>49</v>
      </c>
      <c r="E302" s="5">
        <v>0</v>
      </c>
      <c r="F302" s="7">
        <f>VLOOKUP($D302,'chemical demand hist forec prov'!$C$1:$AK$33,20,0)</f>
        <v>3.4448545544847313</v>
      </c>
      <c r="G302" s="7">
        <f>VLOOKUP($D302,'chemical demand hist forec prov'!$C$1:$AK$33,21,0)</f>
        <v>2.3160461138042097</v>
      </c>
      <c r="H302" s="7">
        <f>VLOOKUP($D302,'chemical demand hist forec prov'!$C$1:$AK$33,22,0)</f>
        <v>2.1264029240912325</v>
      </c>
      <c r="I302" s="7">
        <f>VLOOKUP($D302,'chemical demand hist forec prov'!$C$1:$AK$33,23,0)</f>
        <v>2.2814495882763435</v>
      </c>
      <c r="J302" s="7">
        <f>VLOOKUP($D302,'chemical demand hist forec prov'!$C$1:$AK$33,24,0)</f>
        <v>2.5371163014654576</v>
      </c>
      <c r="K302" s="7">
        <f>VLOOKUP($D302,'chemical demand hist forec prov'!$C$1:$AK$33,25,0)</f>
        <v>2.6001064619678993</v>
      </c>
      <c r="L302" s="7">
        <f>VLOOKUP($D302,'chemical demand hist forec prov'!$C$1:$AK$33,26,0)</f>
        <v>2.6646605083347104</v>
      </c>
      <c r="M302" s="7">
        <f>VLOOKUP($D302,'chemical demand hist forec prov'!$C$1:$AK$33,27,0)</f>
        <v>2.730817267883956</v>
      </c>
      <c r="N302" s="7">
        <f>VLOOKUP($D302,'chemical demand hist forec prov'!$C$1:$AK$33,28,0)</f>
        <v>2.798616531917494</v>
      </c>
      <c r="O302" s="7">
        <f>VLOOKUP($D302,'chemical demand hist forec prov'!$C$1:$AK$33,29,0)</f>
        <v>2.8680990796542476</v>
      </c>
      <c r="P302" s="7">
        <f>VLOOKUP($D302,'chemical demand hist forec prov'!$C$1:$AK$33,30,0)</f>
        <v>2.9393067027576798</v>
      </c>
      <c r="Q302" s="7">
        <f>VLOOKUP($D302,'chemical demand hist forec prov'!$C$1:$AK$33,31,0)</f>
        <v>3.0122822304722221</v>
      </c>
      <c r="R302" s="7">
        <f>VLOOKUP($D302,'chemical demand hist forec prov'!$C$1:$AK$33,32,0)</f>
        <v>3.0870695553837764</v>
      </c>
      <c r="S302" s="7">
        <f>VLOOKUP($D302,'chemical demand hist forec prov'!$C$1:$AK$33,33,0)</f>
        <v>3.1637136598197881</v>
      </c>
      <c r="T302" s="7">
        <f>VLOOKUP($D302,'chemical demand hist forec prov'!$C$1:$AK$33,34,0)</f>
        <v>3.2422606429047605</v>
      </c>
      <c r="U302" s="7">
        <f>VLOOKUP($D302,'chemical demand hist forec prov'!$C$1:$AK$33,35,0)</f>
        <v>3.3227577482874961</v>
      </c>
    </row>
    <row r="303" spans="1:21" x14ac:dyDescent="0.25">
      <c r="A303" t="s">
        <v>964</v>
      </c>
      <c r="B303" t="s">
        <v>965</v>
      </c>
      <c r="C303" t="s">
        <v>966</v>
      </c>
      <c r="D303" t="s">
        <v>41</v>
      </c>
      <c r="E303" s="5">
        <v>3.140024137643381E-2</v>
      </c>
      <c r="F303" s="7">
        <f>VLOOKUP($D303,'chemical demand hist forec prov'!$C$1:$AK$33,20,0)</f>
        <v>10.176306879051541</v>
      </c>
      <c r="G303" s="7">
        <f>VLOOKUP($D303,'chemical demand hist forec prov'!$C$1:$AK$33,21,0)</f>
        <v>11.924714116537071</v>
      </c>
      <c r="H303" s="7">
        <f>VLOOKUP($D303,'chemical demand hist forec prov'!$C$1:$AK$33,22,0)</f>
        <v>14.434175435928111</v>
      </c>
      <c r="I303" s="7">
        <f>VLOOKUP($D303,'chemical demand hist forec prov'!$C$1:$AK$33,23,0)</f>
        <v>13.000333518344085</v>
      </c>
      <c r="J303" s="7">
        <f>VLOOKUP($D303,'chemical demand hist forec prov'!$C$1:$AK$33,24,0)</f>
        <v>14.457193471803947</v>
      </c>
      <c r="K303" s="7">
        <f>VLOOKUP($D303,'chemical demand hist forec prov'!$C$1:$AK$33,25,0)</f>
        <v>14.816128904396365</v>
      </c>
      <c r="L303" s="7">
        <f>VLOOKUP($D303,'chemical demand hist forec prov'!$C$1:$AK$33,26,0)</f>
        <v>15.183975793076135</v>
      </c>
      <c r="M303" s="7">
        <f>VLOOKUP($D303,'chemical demand hist forec prov'!$C$1:$AK$33,27,0)</f>
        <v>15.560955386687437</v>
      </c>
      <c r="N303" s="7">
        <f>VLOOKUP($D303,'chemical demand hist forec prov'!$C$1:$AK$33,28,0)</f>
        <v>15.947294427121893</v>
      </c>
      <c r="O303" s="7">
        <f>VLOOKUP($D303,'chemical demand hist forec prov'!$C$1:$AK$33,29,0)</f>
        <v>16.343225285696995</v>
      </c>
      <c r="P303" s="7">
        <f>VLOOKUP($D303,'chemical demand hist forec prov'!$C$1:$AK$33,30,0)</f>
        <v>16.748986102920469</v>
      </c>
      <c r="Q303" s="7">
        <f>VLOOKUP($D303,'chemical demand hist forec prov'!$C$1:$AK$33,31,0)</f>
        <v>17.164820931724631</v>
      </c>
      <c r="R303" s="7">
        <f>VLOOKUP($D303,'chemical demand hist forec prov'!$C$1:$AK$33,32,0)</f>
        <v>17.590979884256878</v>
      </c>
      <c r="S303" s="7">
        <f>VLOOKUP($D303,'chemical demand hist forec prov'!$C$1:$AK$33,33,0)</f>
        <v>18.027719282314642</v>
      </c>
      <c r="T303" s="7">
        <f>VLOOKUP($D303,'chemical demand hist forec prov'!$C$1:$AK$33,34,0)</f>
        <v>18.475301811515237</v>
      </c>
      <c r="U303" s="7">
        <f>VLOOKUP($D303,'chemical demand hist forec prov'!$C$1:$AK$33,35,0)</f>
        <v>18.933996679293351</v>
      </c>
    </row>
    <row r="304" spans="1:21" x14ac:dyDescent="0.25">
      <c r="A304" t="s">
        <v>967</v>
      </c>
      <c r="B304" t="s">
        <v>968</v>
      </c>
      <c r="C304" t="s">
        <v>969</v>
      </c>
      <c r="D304" t="s">
        <v>50</v>
      </c>
      <c r="E304" s="5">
        <v>0</v>
      </c>
      <c r="F304" s="7">
        <f>VLOOKUP($D304,'chemical demand hist forec prov'!$C$1:$AK$33,20,0)</f>
        <v>0</v>
      </c>
      <c r="G304" s="7">
        <f>VLOOKUP($D304,'chemical demand hist forec prov'!$C$1:$AK$33,21,0)</f>
        <v>0</v>
      </c>
      <c r="H304" s="7">
        <f>VLOOKUP($D304,'chemical demand hist forec prov'!$C$1:$AK$33,22,0)</f>
        <v>0</v>
      </c>
      <c r="I304" s="7">
        <f>VLOOKUP($D304,'chemical demand hist forec prov'!$C$1:$AK$33,23,0)</f>
        <v>0</v>
      </c>
      <c r="J304" s="7">
        <f>VLOOKUP($D304,'chemical demand hist forec prov'!$C$1:$AK$33,24,0)</f>
        <v>0</v>
      </c>
      <c r="K304" s="7">
        <f>VLOOKUP($D304,'chemical demand hist forec prov'!$C$1:$AK$33,25,0)</f>
        <v>0</v>
      </c>
      <c r="L304" s="7">
        <f>VLOOKUP($D304,'chemical demand hist forec prov'!$C$1:$AK$33,26,0)</f>
        <v>0</v>
      </c>
      <c r="M304" s="7">
        <f>VLOOKUP($D304,'chemical demand hist forec prov'!$C$1:$AK$33,27,0)</f>
        <v>0</v>
      </c>
      <c r="N304" s="7">
        <f>VLOOKUP($D304,'chemical demand hist forec prov'!$C$1:$AK$33,28,0)</f>
        <v>0</v>
      </c>
      <c r="O304" s="7">
        <f>VLOOKUP($D304,'chemical demand hist forec prov'!$C$1:$AK$33,29,0)</f>
        <v>0</v>
      </c>
      <c r="P304" s="7">
        <f>VLOOKUP($D304,'chemical demand hist forec prov'!$C$1:$AK$33,30,0)</f>
        <v>0</v>
      </c>
      <c r="Q304" s="7">
        <f>VLOOKUP($D304,'chemical demand hist forec prov'!$C$1:$AK$33,31,0)</f>
        <v>0</v>
      </c>
      <c r="R304" s="7">
        <f>VLOOKUP($D304,'chemical demand hist forec prov'!$C$1:$AK$33,32,0)</f>
        <v>0</v>
      </c>
      <c r="S304" s="7">
        <f>VLOOKUP($D304,'chemical demand hist forec prov'!$C$1:$AK$33,33,0)</f>
        <v>0</v>
      </c>
      <c r="T304" s="7">
        <f>VLOOKUP($D304,'chemical demand hist forec prov'!$C$1:$AK$33,34,0)</f>
        <v>0</v>
      </c>
      <c r="U304" s="7">
        <f>VLOOKUP($D304,'chemical demand hist forec prov'!$C$1:$AK$33,35,0)</f>
        <v>0</v>
      </c>
    </row>
    <row r="305" spans="1:21" x14ac:dyDescent="0.25">
      <c r="A305" t="s">
        <v>970</v>
      </c>
      <c r="B305" t="s">
        <v>971</v>
      </c>
      <c r="C305" t="s">
        <v>972</v>
      </c>
      <c r="D305" t="s">
        <v>46</v>
      </c>
      <c r="E305" s="5">
        <v>3.2065304917804828E-2</v>
      </c>
      <c r="F305" s="7">
        <f>VLOOKUP($D305,'chemical demand hist forec prov'!$C$1:$AK$33,20,0)</f>
        <v>24.512788978087798</v>
      </c>
      <c r="G305" s="7">
        <f>VLOOKUP($D305,'chemical demand hist forec prov'!$C$1:$AK$33,21,0)</f>
        <v>24.538395328106184</v>
      </c>
      <c r="H305" s="7">
        <f>VLOOKUP($D305,'chemical demand hist forec prov'!$C$1:$AK$33,22,0)</f>
        <v>23.929802637969654</v>
      </c>
      <c r="I305" s="7">
        <f>VLOOKUP($D305,'chemical demand hist forec prov'!$C$1:$AK$33,23,0)</f>
        <v>25.983827887412147</v>
      </c>
      <c r="J305" s="7">
        <f>VLOOKUP($D305,'chemical demand hist forec prov'!$C$1:$AK$33,24,0)</f>
        <v>28.895660744111513</v>
      </c>
      <c r="K305" s="7">
        <f>VLOOKUP($D305,'chemical demand hist forec prov'!$C$1:$AK$33,25,0)</f>
        <v>29.613066685275641</v>
      </c>
      <c r="L305" s="7">
        <f>VLOOKUP($D305,'chemical demand hist forec prov'!$C$1:$AK$33,26,0)</f>
        <v>30.348283995730664</v>
      </c>
      <c r="M305" s="7">
        <f>VLOOKUP($D305,'chemical demand hist forec prov'!$C$1:$AK$33,27,0)</f>
        <v>31.101754886584423</v>
      </c>
      <c r="N305" s="7">
        <f>VLOOKUP($D305,'chemical demand hist forec prov'!$C$1:$AK$33,28,0)</f>
        <v>31.873932547924568</v>
      </c>
      <c r="O305" s="7">
        <f>VLOOKUP($D305,'chemical demand hist forec prov'!$C$1:$AK$33,29,0)</f>
        <v>32.665281421398788</v>
      </c>
      <c r="P305" s="7">
        <f>VLOOKUP($D305,'chemical demand hist forec prov'!$C$1:$AK$33,30,0)</f>
        <v>33.476277479562484</v>
      </c>
      <c r="Q305" s="7">
        <f>VLOOKUP($D305,'chemical demand hist forec prov'!$C$1:$AK$33,31,0)</f>
        <v>34.307408512161949</v>
      </c>
      <c r="R305" s="7">
        <f>VLOOKUP($D305,'chemical demand hist forec prov'!$C$1:$AK$33,32,0)</f>
        <v>35.159174419525236</v>
      </c>
      <c r="S305" s="7">
        <f>VLOOKUP($D305,'chemical demand hist forec prov'!$C$1:$AK$33,33,0)</f>
        <v>36.032087513237194</v>
      </c>
      <c r="T305" s="7">
        <f>VLOOKUP($D305,'chemical demand hist forec prov'!$C$1:$AK$33,34,0)</f>
        <v>36.926672824279443</v>
      </c>
      <c r="U305" s="7">
        <f>VLOOKUP($D305,'chemical demand hist forec prov'!$C$1:$AK$33,35,0)</f>
        <v>37.84346841882077</v>
      </c>
    </row>
    <row r="306" spans="1:21" x14ac:dyDescent="0.25">
      <c r="A306" t="s">
        <v>973</v>
      </c>
      <c r="B306" t="s">
        <v>974</v>
      </c>
      <c r="C306" t="s">
        <v>975</v>
      </c>
      <c r="D306" t="s">
        <v>39</v>
      </c>
      <c r="E306" s="5">
        <v>3.3366927793325812E-2</v>
      </c>
      <c r="F306" s="7">
        <f>VLOOKUP($D306,'chemical demand hist forec prov'!$C$1:$AK$33,20,0)</f>
        <v>3.0705772593724587</v>
      </c>
      <c r="G306" s="7">
        <f>VLOOKUP($D306,'chemical demand hist forec prov'!$C$1:$AK$33,21,0)</f>
        <v>2.6779118586719584</v>
      </c>
      <c r="H306" s="7">
        <f>VLOOKUP($D306,'chemical demand hist forec prov'!$C$1:$AK$33,22,0)</f>
        <v>2.7890867208023624</v>
      </c>
      <c r="I306" s="7">
        <f>VLOOKUP($D306,'chemical demand hist forec prov'!$C$1:$AK$33,23,0)</f>
        <v>1.8640427971311748</v>
      </c>
      <c r="J306" s="7">
        <f>VLOOKUP($D306,'chemical demand hist forec prov'!$C$1:$AK$33,24,0)</f>
        <v>2.072933538191303</v>
      </c>
      <c r="K306" s="7">
        <f>VLOOKUP($D306,'chemical demand hist forec prov'!$C$1:$AK$33,25,0)</f>
        <v>2.1243992184228886</v>
      </c>
      <c r="L306" s="7">
        <f>VLOOKUP($D306,'chemical demand hist forec prov'!$C$1:$AK$33,26,0)</f>
        <v>2.1771426609140452</v>
      </c>
      <c r="M306" s="7">
        <f>VLOOKUP($D306,'chemical demand hist forec prov'!$C$1:$AK$33,27,0)</f>
        <v>2.231195589259694</v>
      </c>
      <c r="N306" s="7">
        <f>VLOOKUP($D306,'chemical demand hist forec prov'!$C$1:$AK$33,28,0)</f>
        <v>2.2865905146711261</v>
      </c>
      <c r="O306" s="7">
        <f>VLOOKUP($D306,'chemical demand hist forec prov'!$C$1:$AK$33,29,0)</f>
        <v>2.3433607555305231</v>
      </c>
      <c r="P306" s="7">
        <f>VLOOKUP($D306,'chemical demand hist forec prov'!$C$1:$AK$33,30,0)</f>
        <v>2.4015404574309565</v>
      </c>
      <c r="Q306" s="7">
        <f>VLOOKUP($D306,'chemical demand hist forec prov'!$C$1:$AK$33,31,0)</f>
        <v>2.4611646137139407</v>
      </c>
      <c r="R306" s="7">
        <f>VLOOKUP($D306,'chemical demand hist forec prov'!$C$1:$AK$33,32,0)</f>
        <v>2.5222690865168729</v>
      </c>
      <c r="S306" s="7">
        <f>VLOOKUP($D306,'chemical demand hist forec prov'!$C$1:$AK$33,33,0)</f>
        <v>2.5848906283430302</v>
      </c>
      <c r="T306" s="7">
        <f>VLOOKUP($D306,'chemical demand hist forec prov'!$C$1:$AK$33,34,0)</f>
        <v>2.649066904167098</v>
      </c>
      <c r="U306" s="7">
        <f>VLOOKUP($D306,'chemical demand hist forec prov'!$C$1:$AK$33,35,0)</f>
        <v>2.7148365140895163</v>
      </c>
    </row>
    <row r="307" spans="1:21" x14ac:dyDescent="0.25">
      <c r="A307" t="s">
        <v>976</v>
      </c>
      <c r="B307" t="s">
        <v>977</v>
      </c>
      <c r="C307" t="s">
        <v>978</v>
      </c>
      <c r="D307" t="s">
        <v>40</v>
      </c>
      <c r="E307" s="5">
        <v>3.2674035137446232E-2</v>
      </c>
      <c r="F307" s="7">
        <f>VLOOKUP($D307,'chemical demand hist forec prov'!$C$1:$AK$33,20,0)</f>
        <v>1.6221320401271846</v>
      </c>
      <c r="G307" s="7">
        <f>VLOOKUP($D307,'chemical demand hist forec prov'!$C$1:$AK$33,21,0)</f>
        <v>0.93653172398086992</v>
      </c>
      <c r="H307" s="7">
        <f>VLOOKUP($D307,'chemical demand hist forec prov'!$C$1:$AK$33,22,0)</f>
        <v>1.8787737292536399</v>
      </c>
      <c r="I307" s="7">
        <f>VLOOKUP($D307,'chemical demand hist forec prov'!$C$1:$AK$33,23,0)</f>
        <v>1.9609954747810305</v>
      </c>
      <c r="J307" s="7">
        <f>VLOOKUP($D307,'chemical demand hist forec prov'!$C$1:$AK$33,24,0)</f>
        <v>2.1807510504432459</v>
      </c>
      <c r="K307" s="7">
        <f>VLOOKUP($D307,'chemical demand hist forec prov'!$C$1:$AK$33,25,0)</f>
        <v>2.2348935659455678</v>
      </c>
      <c r="L307" s="7">
        <f>VLOOKUP($D307,'chemical demand hist forec prov'!$C$1:$AK$33,26,0)</f>
        <v>2.2903803027354712</v>
      </c>
      <c r="M307" s="7">
        <f>VLOOKUP($D307,'chemical demand hist forec prov'!$C$1:$AK$33,27,0)</f>
        <v>2.3472446344169184</v>
      </c>
      <c r="N307" s="7">
        <f>VLOOKUP($D307,'chemical demand hist forec prov'!$C$1:$AK$33,28,0)</f>
        <v>2.405520763175784</v>
      </c>
      <c r="O307" s="7">
        <f>VLOOKUP($D307,'chemical demand hist forec prov'!$C$1:$AK$33,29,0)</f>
        <v>2.4652437403514367</v>
      </c>
      <c r="P307" s="7">
        <f>VLOOKUP($D307,'chemical demand hist forec prov'!$C$1:$AK$33,30,0)</f>
        <v>2.5264494875190713</v>
      </c>
      <c r="Q307" s="7">
        <f>VLOOKUP($D307,'chemical demand hist forec prov'!$C$1:$AK$33,31,0)</f>
        <v>2.589174818095449</v>
      </c>
      <c r="R307" s="7">
        <f>VLOOKUP($D307,'chemical demand hist forec prov'!$C$1:$AK$33,32,0)</f>
        <v>2.6534574594810683</v>
      </c>
      <c r="S307" s="7">
        <f>VLOOKUP($D307,'chemical demand hist forec prov'!$C$1:$AK$33,33,0)</f>
        <v>2.7193360757520577</v>
      </c>
      <c r="T307" s="7">
        <f>VLOOKUP($D307,'chemical demand hist forec prov'!$C$1:$AK$33,34,0)</f>
        <v>2.7868502909154551</v>
      </c>
      <c r="U307" s="7">
        <f>VLOOKUP($D307,'chemical demand hist forec prov'!$C$1:$AK$33,35,0)</f>
        <v>2.8560407127418594</v>
      </c>
    </row>
    <row r="308" spans="1:21" x14ac:dyDescent="0.25">
      <c r="A308" t="s">
        <v>979</v>
      </c>
      <c r="B308" t="s">
        <v>980</v>
      </c>
      <c r="C308" t="s">
        <v>981</v>
      </c>
      <c r="D308" t="s">
        <v>48</v>
      </c>
      <c r="E308" s="5">
        <v>0</v>
      </c>
      <c r="F308" s="7">
        <f>VLOOKUP($D308,'chemical demand hist forec prov'!$C$1:$AK$33,20,0)</f>
        <v>16.0634592588302</v>
      </c>
      <c r="G308" s="7">
        <f>VLOOKUP($D308,'chemical demand hist forec prov'!$C$1:$AK$33,21,0)</f>
        <v>15.717193538731816</v>
      </c>
      <c r="H308" s="7">
        <f>VLOOKUP($D308,'chemical demand hist forec prov'!$C$1:$AK$33,22,0)</f>
        <v>16.19464857817432</v>
      </c>
      <c r="I308" s="7">
        <f>VLOOKUP($D308,'chemical demand hist forec prov'!$C$1:$AK$33,23,0)</f>
        <v>13.829023773624959</v>
      </c>
      <c r="J308" s="7">
        <f>VLOOKUP($D308,'chemical demand hist forec prov'!$C$1:$AK$33,24,0)</f>
        <v>15.378749471262662</v>
      </c>
      <c r="K308" s="7">
        <f>VLOOKUP($D308,'chemical demand hist forec prov'!$C$1:$AK$33,25,0)</f>
        <v>15.760564801116532</v>
      </c>
      <c r="L308" s="7">
        <f>VLOOKUP($D308,'chemical demand hist forec prov'!$C$1:$AK$33,26,0)</f>
        <v>16.151859636855061</v>
      </c>
      <c r="M308" s="7">
        <f>VLOOKUP($D308,'chemical demand hist forec prov'!$C$1:$AK$33,27,0)</f>
        <v>16.552869330557613</v>
      </c>
      <c r="N308" s="7">
        <f>VLOOKUP($D308,'chemical demand hist forec prov'!$C$1:$AK$33,28,0)</f>
        <v>16.963835077498548</v>
      </c>
      <c r="O308" s="7">
        <f>VLOOKUP($D308,'chemical demand hist forec prov'!$C$1:$AK$33,29,0)</f>
        <v>17.385004061218915</v>
      </c>
      <c r="P308" s="7">
        <f>VLOOKUP($D308,'chemical demand hist forec prov'!$C$1:$AK$33,30,0)</f>
        <v>17.816629602199932</v>
      </c>
      <c r="Q308" s="7">
        <f>VLOOKUP($D308,'chemical demand hist forec prov'!$C$1:$AK$33,31,0)</f>
        <v>18.258971310227626</v>
      </c>
      <c r="R308" s="7">
        <f>VLOOKUP($D308,'chemical demand hist forec prov'!$C$1:$AK$33,32,0)</f>
        <v>18.712295240540314</v>
      </c>
      <c r="S308" s="7">
        <f>VLOOKUP($D308,'chemical demand hist forec prov'!$C$1:$AK$33,33,0)</f>
        <v>19.176874053852856</v>
      </c>
      <c r="T308" s="7">
        <f>VLOOKUP($D308,'chemical demand hist forec prov'!$C$1:$AK$33,34,0)</f>
        <v>19.652987180353826</v>
      </c>
      <c r="U308" s="7">
        <f>VLOOKUP($D308,'chemical demand hist forec prov'!$C$1:$AK$33,35,0)</f>
        <v>20.140920987774429</v>
      </c>
    </row>
    <row r="309" spans="1:21" x14ac:dyDescent="0.25">
      <c r="A309" t="s">
        <v>982</v>
      </c>
      <c r="B309" t="s">
        <v>983</v>
      </c>
      <c r="C309" t="s">
        <v>984</v>
      </c>
      <c r="D309" t="s">
        <v>65</v>
      </c>
      <c r="E309" s="5">
        <v>3.0832480892720244E-2</v>
      </c>
      <c r="F309" s="7">
        <f>VLOOKUP($D309,'chemical demand hist forec prov'!$C$1:$AK$33,20,0)</f>
        <v>7.9132348620936144</v>
      </c>
      <c r="G309" s="7">
        <f>VLOOKUP($D309,'chemical demand hist forec prov'!$C$1:$AK$33,21,0)</f>
        <v>7.7366580212772869</v>
      </c>
      <c r="H309" s="7">
        <f>VLOOKUP($D309,'chemical demand hist forec prov'!$C$1:$AK$33,22,0)</f>
        <v>9.5668080637155057</v>
      </c>
      <c r="I309" s="7">
        <f>VLOOKUP($D309,'chemical demand hist forec prov'!$C$1:$AK$33,23,0)</f>
        <v>9.0558903697473205</v>
      </c>
      <c r="J309" s="7">
        <f>VLOOKUP($D309,'chemical demand hist forec prov'!$C$1:$AK$33,24,0)</f>
        <v>10.070723104922269</v>
      </c>
      <c r="K309" s="7">
        <f>VLOOKUP($D309,'chemical demand hist forec prov'!$C$1:$AK$33,25,0)</f>
        <v>10.320753607815767</v>
      </c>
      <c r="L309" s="7">
        <f>VLOOKUP($D309,'chemical demand hist forec prov'!$C$1:$AK$33,26,0)</f>
        <v>10.576991733709708</v>
      </c>
      <c r="M309" s="7">
        <f>VLOOKUP($D309,'chemical demand hist forec prov'!$C$1:$AK$33,27,0)</f>
        <v>10.839591602132984</v>
      </c>
      <c r="N309" s="7">
        <f>VLOOKUP($D309,'chemical demand hist forec prov'!$C$1:$AK$33,28,0)</f>
        <v>11.108711159011355</v>
      </c>
      <c r="O309" s="7">
        <f>VLOOKUP($D309,'chemical demand hist forec prov'!$C$1:$AK$33,29,0)</f>
        <v>11.384512271667175</v>
      </c>
      <c r="P309" s="7">
        <f>VLOOKUP($D309,'chemical demand hist forec prov'!$C$1:$AK$33,30,0)</f>
        <v>11.667160826177714</v>
      </c>
      <c r="Q309" s="7">
        <f>VLOOKUP($D309,'chemical demand hist forec prov'!$C$1:$AK$33,31,0)</f>
        <v>11.956826827150646</v>
      </c>
      <c r="R309" s="7">
        <f>VLOOKUP($D309,'chemical demand hist forec prov'!$C$1:$AK$33,32,0)</f>
        <v>12.253684499976716</v>
      </c>
      <c r="S309" s="7">
        <f>VLOOKUP($D309,'chemical demand hist forec prov'!$C$1:$AK$33,33,0)</f>
        <v>12.557912395621068</v>
      </c>
      <c r="T309" s="7">
        <f>VLOOKUP($D309,'chemical demand hist forec prov'!$C$1:$AK$33,34,0)</f>
        <v>12.869693498016284</v>
      </c>
      <c r="U309" s="7">
        <f>VLOOKUP($D309,'chemical demand hist forec prov'!$C$1:$AK$33,35,0)</f>
        <v>13.189215334121721</v>
      </c>
    </row>
    <row r="310" spans="1:21" x14ac:dyDescent="0.25">
      <c r="A310" t="s">
        <v>985</v>
      </c>
      <c r="B310" t="s">
        <v>986</v>
      </c>
      <c r="C310" t="s">
        <v>987</v>
      </c>
      <c r="D310" t="s">
        <v>49</v>
      </c>
      <c r="E310" s="5">
        <v>0</v>
      </c>
      <c r="F310" s="7">
        <f>VLOOKUP($D310,'chemical demand hist forec prov'!$C$1:$AK$33,20,0)</f>
        <v>3.4448545544847313</v>
      </c>
      <c r="G310" s="7">
        <f>VLOOKUP($D310,'chemical demand hist forec prov'!$C$1:$AK$33,21,0)</f>
        <v>2.3160461138042097</v>
      </c>
      <c r="H310" s="7">
        <f>VLOOKUP($D310,'chemical demand hist forec prov'!$C$1:$AK$33,22,0)</f>
        <v>2.1264029240912325</v>
      </c>
      <c r="I310" s="7">
        <f>VLOOKUP($D310,'chemical demand hist forec prov'!$C$1:$AK$33,23,0)</f>
        <v>2.2814495882763435</v>
      </c>
      <c r="J310" s="7">
        <f>VLOOKUP($D310,'chemical demand hist forec prov'!$C$1:$AK$33,24,0)</f>
        <v>2.5371163014654576</v>
      </c>
      <c r="K310" s="7">
        <f>VLOOKUP($D310,'chemical demand hist forec prov'!$C$1:$AK$33,25,0)</f>
        <v>2.6001064619678993</v>
      </c>
      <c r="L310" s="7">
        <f>VLOOKUP($D310,'chemical demand hist forec prov'!$C$1:$AK$33,26,0)</f>
        <v>2.6646605083347104</v>
      </c>
      <c r="M310" s="7">
        <f>VLOOKUP($D310,'chemical demand hist forec prov'!$C$1:$AK$33,27,0)</f>
        <v>2.730817267883956</v>
      </c>
      <c r="N310" s="7">
        <f>VLOOKUP($D310,'chemical demand hist forec prov'!$C$1:$AK$33,28,0)</f>
        <v>2.798616531917494</v>
      </c>
      <c r="O310" s="7">
        <f>VLOOKUP($D310,'chemical demand hist forec prov'!$C$1:$AK$33,29,0)</f>
        <v>2.8680990796542476</v>
      </c>
      <c r="P310" s="7">
        <f>VLOOKUP($D310,'chemical demand hist forec prov'!$C$1:$AK$33,30,0)</f>
        <v>2.9393067027576798</v>
      </c>
      <c r="Q310" s="7">
        <f>VLOOKUP($D310,'chemical demand hist forec prov'!$C$1:$AK$33,31,0)</f>
        <v>3.0122822304722221</v>
      </c>
      <c r="R310" s="7">
        <f>VLOOKUP($D310,'chemical demand hist forec prov'!$C$1:$AK$33,32,0)</f>
        <v>3.0870695553837764</v>
      </c>
      <c r="S310" s="7">
        <f>VLOOKUP($D310,'chemical demand hist forec prov'!$C$1:$AK$33,33,0)</f>
        <v>3.1637136598197881</v>
      </c>
      <c r="T310" s="7">
        <f>VLOOKUP($D310,'chemical demand hist forec prov'!$C$1:$AK$33,34,0)</f>
        <v>3.2422606429047605</v>
      </c>
      <c r="U310" s="7">
        <f>VLOOKUP($D310,'chemical demand hist forec prov'!$C$1:$AK$33,35,0)</f>
        <v>3.3227577482874961</v>
      </c>
    </row>
    <row r="311" spans="1:21" x14ac:dyDescent="0.25">
      <c r="A311" t="s">
        <v>988</v>
      </c>
      <c r="B311" t="s">
        <v>989</v>
      </c>
      <c r="C311" t="s">
        <v>990</v>
      </c>
      <c r="D311" t="s">
        <v>65</v>
      </c>
      <c r="E311" s="5">
        <v>4.9543558059549887E-2</v>
      </c>
      <c r="F311" s="7">
        <f>VLOOKUP($D311,'chemical demand hist forec prov'!$C$1:$AK$33,20,0)</f>
        <v>7.9132348620936144</v>
      </c>
      <c r="G311" s="7">
        <f>VLOOKUP($D311,'chemical demand hist forec prov'!$C$1:$AK$33,21,0)</f>
        <v>7.7366580212772869</v>
      </c>
      <c r="H311" s="7">
        <f>VLOOKUP($D311,'chemical demand hist forec prov'!$C$1:$AK$33,22,0)</f>
        <v>9.5668080637155057</v>
      </c>
      <c r="I311" s="7">
        <f>VLOOKUP($D311,'chemical demand hist forec prov'!$C$1:$AK$33,23,0)</f>
        <v>9.0558903697473205</v>
      </c>
      <c r="J311" s="7">
        <f>VLOOKUP($D311,'chemical demand hist forec prov'!$C$1:$AK$33,24,0)</f>
        <v>10.070723104922269</v>
      </c>
      <c r="K311" s="7">
        <f>VLOOKUP($D311,'chemical demand hist forec prov'!$C$1:$AK$33,25,0)</f>
        <v>10.320753607815767</v>
      </c>
      <c r="L311" s="7">
        <f>VLOOKUP($D311,'chemical demand hist forec prov'!$C$1:$AK$33,26,0)</f>
        <v>10.576991733709708</v>
      </c>
      <c r="M311" s="7">
        <f>VLOOKUP($D311,'chemical demand hist forec prov'!$C$1:$AK$33,27,0)</f>
        <v>10.839591602132984</v>
      </c>
      <c r="N311" s="7">
        <f>VLOOKUP($D311,'chemical demand hist forec prov'!$C$1:$AK$33,28,0)</f>
        <v>11.108711159011355</v>
      </c>
      <c r="O311" s="7">
        <f>VLOOKUP($D311,'chemical demand hist forec prov'!$C$1:$AK$33,29,0)</f>
        <v>11.384512271667175</v>
      </c>
      <c r="P311" s="7">
        <f>VLOOKUP($D311,'chemical demand hist forec prov'!$C$1:$AK$33,30,0)</f>
        <v>11.667160826177714</v>
      </c>
      <c r="Q311" s="7">
        <f>VLOOKUP($D311,'chemical demand hist forec prov'!$C$1:$AK$33,31,0)</f>
        <v>11.956826827150646</v>
      </c>
      <c r="R311" s="7">
        <f>VLOOKUP($D311,'chemical demand hist forec prov'!$C$1:$AK$33,32,0)</f>
        <v>12.253684499976716</v>
      </c>
      <c r="S311" s="7">
        <f>VLOOKUP($D311,'chemical demand hist forec prov'!$C$1:$AK$33,33,0)</f>
        <v>12.557912395621068</v>
      </c>
      <c r="T311" s="7">
        <f>VLOOKUP($D311,'chemical demand hist forec prov'!$C$1:$AK$33,34,0)</f>
        <v>12.869693498016284</v>
      </c>
      <c r="U311" s="7">
        <f>VLOOKUP($D311,'chemical demand hist forec prov'!$C$1:$AK$33,35,0)</f>
        <v>13.189215334121721</v>
      </c>
    </row>
    <row r="312" spans="1:21" x14ac:dyDescent="0.25">
      <c r="A312" t="s">
        <v>991</v>
      </c>
      <c r="B312" t="s">
        <v>992</v>
      </c>
      <c r="C312" t="s">
        <v>993</v>
      </c>
      <c r="D312" t="s">
        <v>38</v>
      </c>
      <c r="E312" s="5">
        <v>8.4973433994958797E-2</v>
      </c>
      <c r="F312" s="7">
        <f>VLOOKUP($D312,'chemical demand hist forec prov'!$C$1:$AK$33,20,0)</f>
        <v>15.998178335264107</v>
      </c>
      <c r="G312" s="7">
        <f>VLOOKUP($D312,'chemical demand hist forec prov'!$C$1:$AK$33,21,0)</f>
        <v>18.794895936493479</v>
      </c>
      <c r="H312" s="7">
        <f>VLOOKUP($D312,'chemical demand hist forec prov'!$C$1:$AK$33,22,0)</f>
        <v>21.78585513529681</v>
      </c>
      <c r="I312" s="7">
        <f>VLOOKUP($D312,'chemical demand hist forec prov'!$C$1:$AK$33,23,0)</f>
        <v>22.073573314618223</v>
      </c>
      <c r="J312" s="7">
        <f>VLOOKUP($D312,'chemical demand hist forec prov'!$C$1:$AK$33,24,0)</f>
        <v>24.54721023681341</v>
      </c>
      <c r="K312" s="7">
        <f>VLOOKUP($D312,'chemical demand hist forec prov'!$C$1:$AK$33,25,0)</f>
        <v>25.15665518492672</v>
      </c>
      <c r="L312" s="7">
        <f>VLOOKUP($D312,'chemical demand hist forec prov'!$C$1:$AK$33,26,0)</f>
        <v>25.781231104795996</v>
      </c>
      <c r="M312" s="7">
        <f>VLOOKUP($D312,'chemical demand hist forec prov'!$C$1:$AK$33,27,0)</f>
        <v>26.421313660059084</v>
      </c>
      <c r="N312" s="7">
        <f>VLOOKUP($D312,'chemical demand hist forec prov'!$C$1:$AK$33,28,0)</f>
        <v>27.077287841128822</v>
      </c>
      <c r="O312" s="7">
        <f>VLOOKUP($D312,'chemical demand hist forec prov'!$C$1:$AK$33,29,0)</f>
        <v>27.749548196753182</v>
      </c>
      <c r="P312" s="7">
        <f>VLOOKUP($D312,'chemical demand hist forec prov'!$C$1:$AK$33,30,0)</f>
        <v>28.438499071324479</v>
      </c>
      <c r="Q312" s="7">
        <f>VLOOKUP($D312,'chemical demand hist forec prov'!$C$1:$AK$33,31,0)</f>
        <v>29.144554848080389</v>
      </c>
      <c r="R312" s="7">
        <f>VLOOKUP($D312,'chemical demand hist forec prov'!$C$1:$AK$33,32,0)</f>
        <v>29.868140198342974</v>
      </c>
      <c r="S312" s="7">
        <f>VLOOKUP($D312,'chemical demand hist forec prov'!$C$1:$AK$33,33,0)</f>
        <v>30.60969033694575</v>
      </c>
      <c r="T312" s="7">
        <f>VLOOKUP($D312,'chemical demand hist forec prov'!$C$1:$AK$33,34,0)</f>
        <v>31.369651284002284</v>
      </c>
      <c r="U312" s="7">
        <f>VLOOKUP($D312,'chemical demand hist forec prov'!$C$1:$AK$33,35,0)</f>
        <v>32.148480133173912</v>
      </c>
    </row>
    <row r="313" spans="1:21" x14ac:dyDescent="0.25">
      <c r="A313" t="s">
        <v>994</v>
      </c>
      <c r="B313" t="s">
        <v>995</v>
      </c>
      <c r="C313" t="s">
        <v>996</v>
      </c>
      <c r="D313" t="s">
        <v>47</v>
      </c>
      <c r="E313" s="5">
        <v>0</v>
      </c>
      <c r="F313" s="7">
        <f>VLOOKUP($D313,'chemical demand hist forec prov'!$C$1:$AK$33,20,0)</f>
        <v>18.737603273274019</v>
      </c>
      <c r="G313" s="7">
        <f>VLOOKUP($D313,'chemical demand hist forec prov'!$C$1:$AK$33,21,0)</f>
        <v>22.747502267625332</v>
      </c>
      <c r="H313" s="7">
        <f>VLOOKUP($D313,'chemical demand hist forec prov'!$C$1:$AK$33,22,0)</f>
        <v>26.953485438091832</v>
      </c>
      <c r="I313" s="7">
        <f>VLOOKUP($D313,'chemical demand hist forec prov'!$C$1:$AK$33,23,0)</f>
        <v>27.940741144186866</v>
      </c>
      <c r="J313" s="7">
        <f>VLOOKUP($D313,'chemical demand hist forec prov'!$C$1:$AK$33,24,0)</f>
        <v>31.071872109828359</v>
      </c>
      <c r="K313" s="7">
        <f>VLOOKUP($D313,'chemical demand hist forec prov'!$C$1:$AK$33,25,0)</f>
        <v>31.84330785764131</v>
      </c>
      <c r="L313" s="7">
        <f>VLOOKUP($D313,'chemical demand hist forec prov'!$C$1:$AK$33,26,0)</f>
        <v>32.633896397757866</v>
      </c>
      <c r="M313" s="7">
        <f>VLOOKUP($D313,'chemical demand hist forec prov'!$C$1:$AK$33,27,0)</f>
        <v>33.444113245415771</v>
      </c>
      <c r="N313" s="7">
        <f>VLOOKUP($D313,'chemical demand hist forec prov'!$C$1:$AK$33,28,0)</f>
        <v>34.274445721689624</v>
      </c>
      <c r="O313" s="7">
        <f>VLOOKUP($D313,'chemical demand hist forec prov'!$C$1:$AK$33,29,0)</f>
        <v>35.12539324659987</v>
      </c>
      <c r="P313" s="7">
        <f>VLOOKUP($D313,'chemical demand hist forec prov'!$C$1:$AK$33,30,0)</f>
        <v>35.9974676394989</v>
      </c>
      <c r="Q313" s="7">
        <f>VLOOKUP($D313,'chemical demand hist forec prov'!$C$1:$AK$33,31,0)</f>
        <v>36.891193426915024</v>
      </c>
      <c r="R313" s="7">
        <f>VLOOKUP($D313,'chemical demand hist forec prov'!$C$1:$AK$33,32,0)</f>
        <v>37.807108158039398</v>
      </c>
      <c r="S313" s="7">
        <f>VLOOKUP($D313,'chemical demand hist forec prov'!$C$1:$AK$33,33,0)</f>
        <v>38.745762728045719</v>
      </c>
      <c r="T313" s="7">
        <f>VLOOKUP($D313,'chemical demand hist forec prov'!$C$1:$AK$33,34,0)</f>
        <v>39.707721709437074</v>
      </c>
      <c r="U313" s="7">
        <f>VLOOKUP($D313,'chemical demand hist forec prov'!$C$1:$AK$33,35,0)</f>
        <v>40.693563691619374</v>
      </c>
    </row>
    <row r="314" spans="1:21" x14ac:dyDescent="0.25">
      <c r="A314" t="s">
        <v>997</v>
      </c>
      <c r="B314" t="s">
        <v>998</v>
      </c>
      <c r="C314" t="s">
        <v>999</v>
      </c>
      <c r="D314" t="s">
        <v>39</v>
      </c>
      <c r="E314" s="5">
        <v>0</v>
      </c>
      <c r="F314" s="7">
        <f>VLOOKUP($D314,'chemical demand hist forec prov'!$C$1:$AK$33,20,0)</f>
        <v>3.0705772593724587</v>
      </c>
      <c r="G314" s="7">
        <f>VLOOKUP($D314,'chemical demand hist forec prov'!$C$1:$AK$33,21,0)</f>
        <v>2.6779118586719584</v>
      </c>
      <c r="H314" s="7">
        <f>VLOOKUP($D314,'chemical demand hist forec prov'!$C$1:$AK$33,22,0)</f>
        <v>2.7890867208023624</v>
      </c>
      <c r="I314" s="7">
        <f>VLOOKUP($D314,'chemical demand hist forec prov'!$C$1:$AK$33,23,0)</f>
        <v>1.8640427971311748</v>
      </c>
      <c r="J314" s="7">
        <f>VLOOKUP($D314,'chemical demand hist forec prov'!$C$1:$AK$33,24,0)</f>
        <v>2.072933538191303</v>
      </c>
      <c r="K314" s="7">
        <f>VLOOKUP($D314,'chemical demand hist forec prov'!$C$1:$AK$33,25,0)</f>
        <v>2.1243992184228886</v>
      </c>
      <c r="L314" s="7">
        <f>VLOOKUP($D314,'chemical demand hist forec prov'!$C$1:$AK$33,26,0)</f>
        <v>2.1771426609140452</v>
      </c>
      <c r="M314" s="7">
        <f>VLOOKUP($D314,'chemical demand hist forec prov'!$C$1:$AK$33,27,0)</f>
        <v>2.231195589259694</v>
      </c>
      <c r="N314" s="7">
        <f>VLOOKUP($D314,'chemical demand hist forec prov'!$C$1:$AK$33,28,0)</f>
        <v>2.2865905146711261</v>
      </c>
      <c r="O314" s="7">
        <f>VLOOKUP($D314,'chemical demand hist forec prov'!$C$1:$AK$33,29,0)</f>
        <v>2.3433607555305231</v>
      </c>
      <c r="P314" s="7">
        <f>VLOOKUP($D314,'chemical demand hist forec prov'!$C$1:$AK$33,30,0)</f>
        <v>2.4015404574309565</v>
      </c>
      <c r="Q314" s="7">
        <f>VLOOKUP($D314,'chemical demand hist forec prov'!$C$1:$AK$33,31,0)</f>
        <v>2.4611646137139407</v>
      </c>
      <c r="R314" s="7">
        <f>VLOOKUP($D314,'chemical demand hist forec prov'!$C$1:$AK$33,32,0)</f>
        <v>2.5222690865168729</v>
      </c>
      <c r="S314" s="7">
        <f>VLOOKUP($D314,'chemical demand hist forec prov'!$C$1:$AK$33,33,0)</f>
        <v>2.5848906283430302</v>
      </c>
      <c r="T314" s="7">
        <f>VLOOKUP($D314,'chemical demand hist forec prov'!$C$1:$AK$33,34,0)</f>
        <v>2.649066904167098</v>
      </c>
      <c r="U314" s="7">
        <f>VLOOKUP($D314,'chemical demand hist forec prov'!$C$1:$AK$33,35,0)</f>
        <v>2.7148365140895163</v>
      </c>
    </row>
    <row r="315" spans="1:21" x14ac:dyDescent="0.25">
      <c r="A315" t="s">
        <v>1000</v>
      </c>
      <c r="B315" t="s">
        <v>1001</v>
      </c>
      <c r="C315" t="s">
        <v>1002</v>
      </c>
      <c r="D315" t="s">
        <v>59</v>
      </c>
      <c r="E315" s="5">
        <v>0</v>
      </c>
      <c r="F315" s="7">
        <f>VLOOKUP($D315,'chemical demand hist forec prov'!$C$1:$AK$33,20,0)</f>
        <v>2.1360709474747974</v>
      </c>
      <c r="G315" s="7">
        <f>VLOOKUP($D315,'chemical demand hist forec prov'!$C$1:$AK$33,21,0)</f>
        <v>2.3745135048963788</v>
      </c>
      <c r="H315" s="7">
        <f>VLOOKUP($D315,'chemical demand hist forec prov'!$C$1:$AK$33,22,0)</f>
        <v>2.7108880276957534</v>
      </c>
      <c r="I315" s="7">
        <f>VLOOKUP($D315,'chemical demand hist forec prov'!$C$1:$AK$33,23,0)</f>
        <v>1.9048649771942718</v>
      </c>
      <c r="J315" s="7">
        <f>VLOOKUP($D315,'chemical demand hist forec prov'!$C$1:$AK$33,24,0)</f>
        <v>2.1183303854552786</v>
      </c>
      <c r="K315" s="7">
        <f>VLOOKUP($D315,'chemical demand hist forec prov'!$C$1:$AK$33,25,0)</f>
        <v>2.1709231542219114</v>
      </c>
      <c r="L315" s="7">
        <f>VLOOKUP($D315,'chemical demand hist forec prov'!$C$1:$AK$33,26,0)</f>
        <v>2.2248216679967507</v>
      </c>
      <c r="M315" s="7">
        <f>VLOOKUP($D315,'chemical demand hist forec prov'!$C$1:$AK$33,27,0)</f>
        <v>2.2800583451153669</v>
      </c>
      <c r="N315" s="7">
        <f>VLOOKUP($D315,'chemical demand hist forec prov'!$C$1:$AK$33,28,0)</f>
        <v>2.33666640877835</v>
      </c>
      <c r="O315" s="7">
        <f>VLOOKUP($D315,'chemical demand hist forec prov'!$C$1:$AK$33,29,0)</f>
        <v>2.3946799070340652</v>
      </c>
      <c r="P315" s="7">
        <f>VLOOKUP($D315,'chemical demand hist forec prov'!$C$1:$AK$33,30,0)</f>
        <v>2.4541337332575308</v>
      </c>
      <c r="Q315" s="7">
        <f>VLOOKUP($D315,'chemical demand hist forec prov'!$C$1:$AK$33,31,0)</f>
        <v>2.5150636471377332</v>
      </c>
      <c r="R315" s="7">
        <f>VLOOKUP($D315,'chemical demand hist forec prov'!$C$1:$AK$33,32,0)</f>
        <v>2.5775062961860078</v>
      </c>
      <c r="S315" s="7">
        <f>VLOOKUP($D315,'chemical demand hist forec prov'!$C$1:$AK$33,33,0)</f>
        <v>2.6414992377784103</v>
      </c>
      <c r="T315" s="7">
        <f>VLOOKUP($D315,'chemical demand hist forec prov'!$C$1:$AK$33,34,0)</f>
        <v>2.7070809617453535</v>
      </c>
      <c r="U315" s="7">
        <f>VLOOKUP($D315,'chemical demand hist forec prov'!$C$1:$AK$33,35,0)</f>
        <v>2.7742909135220817</v>
      </c>
    </row>
    <row r="316" spans="1:21" x14ac:dyDescent="0.25">
      <c r="A316" t="s">
        <v>1003</v>
      </c>
      <c r="B316" t="s">
        <v>1004</v>
      </c>
      <c r="C316" t="s">
        <v>1005</v>
      </c>
      <c r="D316" t="s">
        <v>39</v>
      </c>
      <c r="E316" s="5">
        <v>0</v>
      </c>
      <c r="F316" s="7">
        <f>VLOOKUP($D316,'chemical demand hist forec prov'!$C$1:$AK$33,20,0)</f>
        <v>3.0705772593724587</v>
      </c>
      <c r="G316" s="7">
        <f>VLOOKUP($D316,'chemical demand hist forec prov'!$C$1:$AK$33,21,0)</f>
        <v>2.6779118586719584</v>
      </c>
      <c r="H316" s="7">
        <f>VLOOKUP($D316,'chemical demand hist forec prov'!$C$1:$AK$33,22,0)</f>
        <v>2.7890867208023624</v>
      </c>
      <c r="I316" s="7">
        <f>VLOOKUP($D316,'chemical demand hist forec prov'!$C$1:$AK$33,23,0)</f>
        <v>1.8640427971311748</v>
      </c>
      <c r="J316" s="7">
        <f>VLOOKUP($D316,'chemical demand hist forec prov'!$C$1:$AK$33,24,0)</f>
        <v>2.072933538191303</v>
      </c>
      <c r="K316" s="7">
        <f>VLOOKUP($D316,'chemical demand hist forec prov'!$C$1:$AK$33,25,0)</f>
        <v>2.1243992184228886</v>
      </c>
      <c r="L316" s="7">
        <f>VLOOKUP($D316,'chemical demand hist forec prov'!$C$1:$AK$33,26,0)</f>
        <v>2.1771426609140452</v>
      </c>
      <c r="M316" s="7">
        <f>VLOOKUP($D316,'chemical demand hist forec prov'!$C$1:$AK$33,27,0)</f>
        <v>2.231195589259694</v>
      </c>
      <c r="N316" s="7">
        <f>VLOOKUP($D316,'chemical demand hist forec prov'!$C$1:$AK$33,28,0)</f>
        <v>2.2865905146711261</v>
      </c>
      <c r="O316" s="7">
        <f>VLOOKUP($D316,'chemical demand hist forec prov'!$C$1:$AK$33,29,0)</f>
        <v>2.3433607555305231</v>
      </c>
      <c r="P316" s="7">
        <f>VLOOKUP($D316,'chemical demand hist forec prov'!$C$1:$AK$33,30,0)</f>
        <v>2.4015404574309565</v>
      </c>
      <c r="Q316" s="7">
        <f>VLOOKUP($D316,'chemical demand hist forec prov'!$C$1:$AK$33,31,0)</f>
        <v>2.4611646137139407</v>
      </c>
      <c r="R316" s="7">
        <f>VLOOKUP($D316,'chemical demand hist forec prov'!$C$1:$AK$33,32,0)</f>
        <v>2.5222690865168729</v>
      </c>
      <c r="S316" s="7">
        <f>VLOOKUP($D316,'chemical demand hist forec prov'!$C$1:$AK$33,33,0)</f>
        <v>2.5848906283430302</v>
      </c>
      <c r="T316" s="7">
        <f>VLOOKUP($D316,'chemical demand hist forec prov'!$C$1:$AK$33,34,0)</f>
        <v>2.649066904167098</v>
      </c>
      <c r="U316" s="7">
        <f>VLOOKUP($D316,'chemical demand hist forec prov'!$C$1:$AK$33,35,0)</f>
        <v>2.7148365140895163</v>
      </c>
    </row>
    <row r="317" spans="1:21" x14ac:dyDescent="0.25">
      <c r="A317" t="s">
        <v>1006</v>
      </c>
      <c r="B317" t="s">
        <v>1007</v>
      </c>
      <c r="C317" t="s">
        <v>1008</v>
      </c>
      <c r="D317" t="s">
        <v>42</v>
      </c>
      <c r="E317" s="5">
        <v>0</v>
      </c>
      <c r="F317" s="7">
        <f>VLOOKUP($D317,'chemical demand hist forec prov'!$C$1:$AK$33,20,0)</f>
        <v>2.477114317862513</v>
      </c>
      <c r="G317" s="7">
        <f>VLOOKUP($D317,'chemical demand hist forec prov'!$C$1:$AK$33,21,0)</f>
        <v>2.2538915899404626</v>
      </c>
      <c r="H317" s="7">
        <f>VLOOKUP($D317,'chemical demand hist forec prov'!$C$1:$AK$33,22,0)</f>
        <v>2.716903311780877</v>
      </c>
      <c r="I317" s="7">
        <f>VLOOKUP($D317,'chemical demand hist forec prov'!$C$1:$AK$33,23,0)</f>
        <v>2.5386293226738559</v>
      </c>
      <c r="J317" s="7">
        <f>VLOOKUP($D317,'chemical demand hist forec prov'!$C$1:$AK$33,24,0)</f>
        <v>2.8231164392285057</v>
      </c>
      <c r="K317" s="7">
        <f>VLOOKUP($D317,'chemical demand hist forec prov'!$C$1:$AK$33,25,0)</f>
        <v>2.8932072575017442</v>
      </c>
      <c r="L317" s="7">
        <f>VLOOKUP($D317,'chemical demand hist forec prov'!$C$1:$AK$33,26,0)</f>
        <v>2.9650382529557562</v>
      </c>
      <c r="M317" s="7">
        <f>VLOOKUP($D317,'chemical demand hist forec prov'!$C$1:$AK$33,27,0)</f>
        <v>3.0386526297746994</v>
      </c>
      <c r="N317" s="7">
        <f>VLOOKUP($D317,'chemical demand hist forec prov'!$C$1:$AK$33,28,0)</f>
        <v>3.114094664793007</v>
      </c>
      <c r="O317" s="7">
        <f>VLOOKUP($D317,'chemical demand hist forec prov'!$C$1:$AK$33,29,0)</f>
        <v>3.1914097341265677</v>
      </c>
      <c r="P317" s="7">
        <f>VLOOKUP($D317,'chemical demand hist forec prov'!$C$1:$AK$33,30,0)</f>
        <v>3.2706443404650996</v>
      </c>
      <c r="Q317" s="7">
        <f>VLOOKUP($D317,'chemical demand hist forec prov'!$C$1:$AK$33,31,0)</f>
        <v>3.3518461410421176</v>
      </c>
      <c r="R317" s="7">
        <f>VLOOKUP($D317,'chemical demand hist forec prov'!$C$1:$AK$33,32,0)</f>
        <v>3.4350639762993271</v>
      </c>
      <c r="S317" s="7">
        <f>VLOOKUP($D317,'chemical demand hist forec prov'!$C$1:$AK$33,33,0)</f>
        <v>3.5203478992626818</v>
      </c>
      <c r="T317" s="7">
        <f>VLOOKUP($D317,'chemical demand hist forec prov'!$C$1:$AK$33,34,0)</f>
        <v>3.6077492056477722</v>
      </c>
      <c r="U317" s="7">
        <f>VLOOKUP($D317,'chemical demand hist forec prov'!$C$1:$AK$33,35,0)</f>
        <v>3.6973204647126594</v>
      </c>
    </row>
    <row r="318" spans="1:21" x14ac:dyDescent="0.25">
      <c r="A318" t="s">
        <v>1009</v>
      </c>
      <c r="B318" t="s">
        <v>1010</v>
      </c>
      <c r="C318" t="s">
        <v>1011</v>
      </c>
      <c r="D318" t="s">
        <v>40</v>
      </c>
      <c r="E318" s="5">
        <v>0</v>
      </c>
      <c r="F318" s="7">
        <f>VLOOKUP($D318,'chemical demand hist forec prov'!$C$1:$AK$33,20,0)</f>
        <v>1.6221320401271846</v>
      </c>
      <c r="G318" s="7">
        <f>VLOOKUP($D318,'chemical demand hist forec prov'!$C$1:$AK$33,21,0)</f>
        <v>0.93653172398086992</v>
      </c>
      <c r="H318" s="7">
        <f>VLOOKUP($D318,'chemical demand hist forec prov'!$C$1:$AK$33,22,0)</f>
        <v>1.8787737292536399</v>
      </c>
      <c r="I318" s="7">
        <f>VLOOKUP($D318,'chemical demand hist forec prov'!$C$1:$AK$33,23,0)</f>
        <v>1.9609954747810305</v>
      </c>
      <c r="J318" s="7">
        <f>VLOOKUP($D318,'chemical demand hist forec prov'!$C$1:$AK$33,24,0)</f>
        <v>2.1807510504432459</v>
      </c>
      <c r="K318" s="7">
        <f>VLOOKUP($D318,'chemical demand hist forec prov'!$C$1:$AK$33,25,0)</f>
        <v>2.2348935659455678</v>
      </c>
      <c r="L318" s="7">
        <f>VLOOKUP($D318,'chemical demand hist forec prov'!$C$1:$AK$33,26,0)</f>
        <v>2.2903803027354712</v>
      </c>
      <c r="M318" s="7">
        <f>VLOOKUP($D318,'chemical demand hist forec prov'!$C$1:$AK$33,27,0)</f>
        <v>2.3472446344169184</v>
      </c>
      <c r="N318" s="7">
        <f>VLOOKUP($D318,'chemical demand hist forec prov'!$C$1:$AK$33,28,0)</f>
        <v>2.405520763175784</v>
      </c>
      <c r="O318" s="7">
        <f>VLOOKUP($D318,'chemical demand hist forec prov'!$C$1:$AK$33,29,0)</f>
        <v>2.4652437403514367</v>
      </c>
      <c r="P318" s="7">
        <f>VLOOKUP($D318,'chemical demand hist forec prov'!$C$1:$AK$33,30,0)</f>
        <v>2.5264494875190713</v>
      </c>
      <c r="Q318" s="7">
        <f>VLOOKUP($D318,'chemical demand hist forec prov'!$C$1:$AK$33,31,0)</f>
        <v>2.589174818095449</v>
      </c>
      <c r="R318" s="7">
        <f>VLOOKUP($D318,'chemical demand hist forec prov'!$C$1:$AK$33,32,0)</f>
        <v>2.6534574594810683</v>
      </c>
      <c r="S318" s="7">
        <f>VLOOKUP($D318,'chemical demand hist forec prov'!$C$1:$AK$33,33,0)</f>
        <v>2.7193360757520577</v>
      </c>
      <c r="T318" s="7">
        <f>VLOOKUP($D318,'chemical demand hist forec prov'!$C$1:$AK$33,34,0)</f>
        <v>2.7868502909154551</v>
      </c>
      <c r="U318" s="7">
        <f>VLOOKUP($D318,'chemical demand hist forec prov'!$C$1:$AK$33,35,0)</f>
        <v>2.8560407127418594</v>
      </c>
    </row>
    <row r="319" spans="1:21" x14ac:dyDescent="0.25">
      <c r="A319" t="s">
        <v>1012</v>
      </c>
      <c r="B319" t="s">
        <v>1013</v>
      </c>
      <c r="C319" t="s">
        <v>1014</v>
      </c>
      <c r="D319" t="s">
        <v>46</v>
      </c>
      <c r="E319" s="5">
        <v>0</v>
      </c>
      <c r="F319" s="7">
        <f>VLOOKUP($D319,'chemical demand hist forec prov'!$C$1:$AK$33,20,0)</f>
        <v>24.512788978087798</v>
      </c>
      <c r="G319" s="7">
        <f>VLOOKUP($D319,'chemical demand hist forec prov'!$C$1:$AK$33,21,0)</f>
        <v>24.538395328106184</v>
      </c>
      <c r="H319" s="7">
        <f>VLOOKUP($D319,'chemical demand hist forec prov'!$C$1:$AK$33,22,0)</f>
        <v>23.929802637969654</v>
      </c>
      <c r="I319" s="7">
        <f>VLOOKUP($D319,'chemical demand hist forec prov'!$C$1:$AK$33,23,0)</f>
        <v>25.983827887412147</v>
      </c>
      <c r="J319" s="7">
        <f>VLOOKUP($D319,'chemical demand hist forec prov'!$C$1:$AK$33,24,0)</f>
        <v>28.895660744111513</v>
      </c>
      <c r="K319" s="7">
        <f>VLOOKUP($D319,'chemical demand hist forec prov'!$C$1:$AK$33,25,0)</f>
        <v>29.613066685275641</v>
      </c>
      <c r="L319" s="7">
        <f>VLOOKUP($D319,'chemical demand hist forec prov'!$C$1:$AK$33,26,0)</f>
        <v>30.348283995730664</v>
      </c>
      <c r="M319" s="7">
        <f>VLOOKUP($D319,'chemical demand hist forec prov'!$C$1:$AK$33,27,0)</f>
        <v>31.101754886584423</v>
      </c>
      <c r="N319" s="7">
        <f>VLOOKUP($D319,'chemical demand hist forec prov'!$C$1:$AK$33,28,0)</f>
        <v>31.873932547924568</v>
      </c>
      <c r="O319" s="7">
        <f>VLOOKUP($D319,'chemical demand hist forec prov'!$C$1:$AK$33,29,0)</f>
        <v>32.665281421398788</v>
      </c>
      <c r="P319" s="7">
        <f>VLOOKUP($D319,'chemical demand hist forec prov'!$C$1:$AK$33,30,0)</f>
        <v>33.476277479562484</v>
      </c>
      <c r="Q319" s="7">
        <f>VLOOKUP($D319,'chemical demand hist forec prov'!$C$1:$AK$33,31,0)</f>
        <v>34.307408512161949</v>
      </c>
      <c r="R319" s="7">
        <f>VLOOKUP($D319,'chemical demand hist forec prov'!$C$1:$AK$33,32,0)</f>
        <v>35.159174419525236</v>
      </c>
      <c r="S319" s="7">
        <f>VLOOKUP($D319,'chemical demand hist forec prov'!$C$1:$AK$33,33,0)</f>
        <v>36.032087513237194</v>
      </c>
      <c r="T319" s="7">
        <f>VLOOKUP($D319,'chemical demand hist forec prov'!$C$1:$AK$33,34,0)</f>
        <v>36.926672824279443</v>
      </c>
      <c r="U319" s="7">
        <f>VLOOKUP($D319,'chemical demand hist forec prov'!$C$1:$AK$33,35,0)</f>
        <v>37.84346841882077</v>
      </c>
    </row>
    <row r="320" spans="1:21" x14ac:dyDescent="0.25">
      <c r="A320" t="s">
        <v>1015</v>
      </c>
      <c r="B320" t="s">
        <v>1016</v>
      </c>
      <c r="C320" t="s">
        <v>1017</v>
      </c>
      <c r="D320" t="s">
        <v>57</v>
      </c>
      <c r="E320" s="5">
        <v>0</v>
      </c>
      <c r="F320" s="7">
        <f>VLOOKUP($D320,'chemical demand hist forec prov'!$C$1:$AK$33,20,0)</f>
        <v>1.9346891893224227</v>
      </c>
      <c r="G320" s="7">
        <f>VLOOKUP($D320,'chemical demand hist forec prov'!$C$1:$AK$33,21,0)</f>
        <v>0.86752966782704866</v>
      </c>
      <c r="H320" s="7">
        <f>VLOOKUP($D320,'chemical demand hist forec prov'!$C$1:$AK$33,22,0)</f>
        <v>1.3729885924294876</v>
      </c>
      <c r="I320" s="7">
        <f>VLOOKUP($D320,'chemical demand hist forec prov'!$C$1:$AK$33,23,0)</f>
        <v>1.6395208067841405</v>
      </c>
      <c r="J320" s="7">
        <f>VLOOKUP($D320,'chemical demand hist forec prov'!$C$1:$AK$33,24,0)</f>
        <v>1.8232508782394352</v>
      </c>
      <c r="K320" s="7">
        <f>VLOOKUP($D320,'chemical demand hist forec prov'!$C$1:$AK$33,25,0)</f>
        <v>1.8685175715282618</v>
      </c>
      <c r="L320" s="7">
        <f>VLOOKUP($D320,'chemical demand hist forec prov'!$C$1:$AK$33,26,0)</f>
        <v>1.9149081219591644</v>
      </c>
      <c r="M320" s="7">
        <f>VLOOKUP($D320,'chemical demand hist forec prov'!$C$1:$AK$33,27,0)</f>
        <v>1.9624504320534892</v>
      </c>
      <c r="N320" s="7">
        <f>VLOOKUP($D320,'chemical demand hist forec prov'!$C$1:$AK$33,28,0)</f>
        <v>2.011173097081393</v>
      </c>
      <c r="O320" s="7">
        <f>VLOOKUP($D320,'chemical demand hist forec prov'!$C$1:$AK$33,29,0)</f>
        <v>2.0611054222610372</v>
      </c>
      <c r="P320" s="7">
        <f>VLOOKUP($D320,'chemical demand hist forec prov'!$C$1:$AK$33,30,0)</f>
        <v>2.1122774403847973</v>
      </c>
      <c r="Q320" s="7">
        <f>VLOOKUP($D320,'chemical demand hist forec prov'!$C$1:$AK$33,31,0)</f>
        <v>2.1647199298830802</v>
      </c>
      <c r="R320" s="7">
        <f>VLOOKUP($D320,'chemical demand hist forec prov'!$C$1:$AK$33,32,0)</f>
        <v>2.218464433336631</v>
      </c>
      <c r="S320" s="7">
        <f>VLOOKUP($D320,'chemical demand hist forec prov'!$C$1:$AK$33,33,0)</f>
        <v>2.2735432764484411</v>
      </c>
      <c r="T320" s="7">
        <f>VLOOKUP($D320,'chemical demand hist forec prov'!$C$1:$AK$33,34,0)</f>
        <v>2.3299895874866916</v>
      </c>
      <c r="U320" s="7">
        <f>VLOOKUP($D320,'chemical demand hist forec prov'!$C$1:$AK$33,35,0)</f>
        <v>2.387837317210407</v>
      </c>
    </row>
    <row r="321" spans="1:21" x14ac:dyDescent="0.25">
      <c r="A321" t="s">
        <v>1018</v>
      </c>
      <c r="B321" t="s">
        <v>1019</v>
      </c>
      <c r="C321" t="s">
        <v>1020</v>
      </c>
      <c r="D321" t="s">
        <v>49</v>
      </c>
      <c r="E321" s="5">
        <v>0</v>
      </c>
      <c r="F321" s="7">
        <f>VLOOKUP($D321,'chemical demand hist forec prov'!$C$1:$AK$33,20,0)</f>
        <v>3.4448545544847313</v>
      </c>
      <c r="G321" s="7">
        <f>VLOOKUP($D321,'chemical demand hist forec prov'!$C$1:$AK$33,21,0)</f>
        <v>2.3160461138042097</v>
      </c>
      <c r="H321" s="7">
        <f>VLOOKUP($D321,'chemical demand hist forec prov'!$C$1:$AK$33,22,0)</f>
        <v>2.1264029240912325</v>
      </c>
      <c r="I321" s="7">
        <f>VLOOKUP($D321,'chemical demand hist forec prov'!$C$1:$AK$33,23,0)</f>
        <v>2.2814495882763435</v>
      </c>
      <c r="J321" s="7">
        <f>VLOOKUP($D321,'chemical demand hist forec prov'!$C$1:$AK$33,24,0)</f>
        <v>2.5371163014654576</v>
      </c>
      <c r="K321" s="7">
        <f>VLOOKUP($D321,'chemical demand hist forec prov'!$C$1:$AK$33,25,0)</f>
        <v>2.6001064619678993</v>
      </c>
      <c r="L321" s="7">
        <f>VLOOKUP($D321,'chemical demand hist forec prov'!$C$1:$AK$33,26,0)</f>
        <v>2.6646605083347104</v>
      </c>
      <c r="M321" s="7">
        <f>VLOOKUP($D321,'chemical demand hist forec prov'!$C$1:$AK$33,27,0)</f>
        <v>2.730817267883956</v>
      </c>
      <c r="N321" s="7">
        <f>VLOOKUP($D321,'chemical demand hist forec prov'!$C$1:$AK$33,28,0)</f>
        <v>2.798616531917494</v>
      </c>
      <c r="O321" s="7">
        <f>VLOOKUP($D321,'chemical demand hist forec prov'!$C$1:$AK$33,29,0)</f>
        <v>2.8680990796542476</v>
      </c>
      <c r="P321" s="7">
        <f>VLOOKUP($D321,'chemical demand hist forec prov'!$C$1:$AK$33,30,0)</f>
        <v>2.9393067027576798</v>
      </c>
      <c r="Q321" s="7">
        <f>VLOOKUP($D321,'chemical demand hist forec prov'!$C$1:$AK$33,31,0)</f>
        <v>3.0122822304722221</v>
      </c>
      <c r="R321" s="7">
        <f>VLOOKUP($D321,'chemical demand hist forec prov'!$C$1:$AK$33,32,0)</f>
        <v>3.0870695553837764</v>
      </c>
      <c r="S321" s="7">
        <f>VLOOKUP($D321,'chemical demand hist forec prov'!$C$1:$AK$33,33,0)</f>
        <v>3.1637136598197881</v>
      </c>
      <c r="T321" s="7">
        <f>VLOOKUP($D321,'chemical demand hist forec prov'!$C$1:$AK$33,34,0)</f>
        <v>3.2422606429047605</v>
      </c>
      <c r="U321" s="7">
        <f>VLOOKUP($D321,'chemical demand hist forec prov'!$C$1:$AK$33,35,0)</f>
        <v>3.3227577482874961</v>
      </c>
    </row>
    <row r="322" spans="1:21" x14ac:dyDescent="0.25">
      <c r="A322" t="s">
        <v>1021</v>
      </c>
      <c r="B322" t="s">
        <v>1022</v>
      </c>
      <c r="C322" t="s">
        <v>1023</v>
      </c>
      <c r="D322" t="s">
        <v>46</v>
      </c>
      <c r="E322" s="5">
        <v>6.5274410770827615E-2</v>
      </c>
      <c r="F322" s="7">
        <f>VLOOKUP($D322,'chemical demand hist forec prov'!$C$1:$AK$33,20,0)</f>
        <v>24.512788978087798</v>
      </c>
      <c r="G322" s="7">
        <f>VLOOKUP($D322,'chemical demand hist forec prov'!$C$1:$AK$33,21,0)</f>
        <v>24.538395328106184</v>
      </c>
      <c r="H322" s="7">
        <f>VLOOKUP($D322,'chemical demand hist forec prov'!$C$1:$AK$33,22,0)</f>
        <v>23.929802637969654</v>
      </c>
      <c r="I322" s="7">
        <f>VLOOKUP($D322,'chemical demand hist forec prov'!$C$1:$AK$33,23,0)</f>
        <v>25.983827887412147</v>
      </c>
      <c r="J322" s="7">
        <f>VLOOKUP($D322,'chemical demand hist forec prov'!$C$1:$AK$33,24,0)</f>
        <v>28.895660744111513</v>
      </c>
      <c r="K322" s="7">
        <f>VLOOKUP($D322,'chemical demand hist forec prov'!$C$1:$AK$33,25,0)</f>
        <v>29.613066685275641</v>
      </c>
      <c r="L322" s="7">
        <f>VLOOKUP($D322,'chemical demand hist forec prov'!$C$1:$AK$33,26,0)</f>
        <v>30.348283995730664</v>
      </c>
      <c r="M322" s="7">
        <f>VLOOKUP($D322,'chemical demand hist forec prov'!$C$1:$AK$33,27,0)</f>
        <v>31.101754886584423</v>
      </c>
      <c r="N322" s="7">
        <f>VLOOKUP($D322,'chemical demand hist forec prov'!$C$1:$AK$33,28,0)</f>
        <v>31.873932547924568</v>
      </c>
      <c r="O322" s="7">
        <f>VLOOKUP($D322,'chemical demand hist forec prov'!$C$1:$AK$33,29,0)</f>
        <v>32.665281421398788</v>
      </c>
      <c r="P322" s="7">
        <f>VLOOKUP($D322,'chemical demand hist forec prov'!$C$1:$AK$33,30,0)</f>
        <v>33.476277479562484</v>
      </c>
      <c r="Q322" s="7">
        <f>VLOOKUP($D322,'chemical demand hist forec prov'!$C$1:$AK$33,31,0)</f>
        <v>34.307408512161949</v>
      </c>
      <c r="R322" s="7">
        <f>VLOOKUP($D322,'chemical demand hist forec prov'!$C$1:$AK$33,32,0)</f>
        <v>35.159174419525236</v>
      </c>
      <c r="S322" s="7">
        <f>VLOOKUP($D322,'chemical demand hist forec prov'!$C$1:$AK$33,33,0)</f>
        <v>36.032087513237194</v>
      </c>
      <c r="T322" s="7">
        <f>VLOOKUP($D322,'chemical demand hist forec prov'!$C$1:$AK$33,34,0)</f>
        <v>36.926672824279443</v>
      </c>
      <c r="U322" s="7">
        <f>VLOOKUP($D322,'chemical demand hist forec prov'!$C$1:$AK$33,35,0)</f>
        <v>37.84346841882077</v>
      </c>
    </row>
    <row r="323" spans="1:21" x14ac:dyDescent="0.25">
      <c r="A323" t="s">
        <v>1024</v>
      </c>
      <c r="B323" t="s">
        <v>1025</v>
      </c>
      <c r="C323" t="s">
        <v>1026</v>
      </c>
      <c r="D323" t="s">
        <v>47</v>
      </c>
      <c r="E323" s="5">
        <v>0</v>
      </c>
      <c r="F323" s="7">
        <f>VLOOKUP($D323,'chemical demand hist forec prov'!$C$1:$AK$33,20,0)</f>
        <v>18.737603273274019</v>
      </c>
      <c r="G323" s="7">
        <f>VLOOKUP($D323,'chemical demand hist forec prov'!$C$1:$AK$33,21,0)</f>
        <v>22.747502267625332</v>
      </c>
      <c r="H323" s="7">
        <f>VLOOKUP($D323,'chemical demand hist forec prov'!$C$1:$AK$33,22,0)</f>
        <v>26.953485438091832</v>
      </c>
      <c r="I323" s="7">
        <f>VLOOKUP($D323,'chemical demand hist forec prov'!$C$1:$AK$33,23,0)</f>
        <v>27.940741144186866</v>
      </c>
      <c r="J323" s="7">
        <f>VLOOKUP($D323,'chemical demand hist forec prov'!$C$1:$AK$33,24,0)</f>
        <v>31.071872109828359</v>
      </c>
      <c r="K323" s="7">
        <f>VLOOKUP($D323,'chemical demand hist forec prov'!$C$1:$AK$33,25,0)</f>
        <v>31.84330785764131</v>
      </c>
      <c r="L323" s="7">
        <f>VLOOKUP($D323,'chemical demand hist forec prov'!$C$1:$AK$33,26,0)</f>
        <v>32.633896397757866</v>
      </c>
      <c r="M323" s="7">
        <f>VLOOKUP($D323,'chemical demand hist forec prov'!$C$1:$AK$33,27,0)</f>
        <v>33.444113245415771</v>
      </c>
      <c r="N323" s="7">
        <f>VLOOKUP($D323,'chemical demand hist forec prov'!$C$1:$AK$33,28,0)</f>
        <v>34.274445721689624</v>
      </c>
      <c r="O323" s="7">
        <f>VLOOKUP($D323,'chemical demand hist forec prov'!$C$1:$AK$33,29,0)</f>
        <v>35.12539324659987</v>
      </c>
      <c r="P323" s="7">
        <f>VLOOKUP($D323,'chemical demand hist forec prov'!$C$1:$AK$33,30,0)</f>
        <v>35.9974676394989</v>
      </c>
      <c r="Q323" s="7">
        <f>VLOOKUP($D323,'chemical demand hist forec prov'!$C$1:$AK$33,31,0)</f>
        <v>36.891193426915024</v>
      </c>
      <c r="R323" s="7">
        <f>VLOOKUP($D323,'chemical demand hist forec prov'!$C$1:$AK$33,32,0)</f>
        <v>37.807108158039398</v>
      </c>
      <c r="S323" s="7">
        <f>VLOOKUP($D323,'chemical demand hist forec prov'!$C$1:$AK$33,33,0)</f>
        <v>38.745762728045719</v>
      </c>
      <c r="T323" s="7">
        <f>VLOOKUP($D323,'chemical demand hist forec prov'!$C$1:$AK$33,34,0)</f>
        <v>39.707721709437074</v>
      </c>
      <c r="U323" s="7">
        <f>VLOOKUP($D323,'chemical demand hist forec prov'!$C$1:$AK$33,35,0)</f>
        <v>40.693563691619374</v>
      </c>
    </row>
    <row r="324" spans="1:21" x14ac:dyDescent="0.25">
      <c r="A324" t="s">
        <v>1027</v>
      </c>
      <c r="B324" t="s">
        <v>1028</v>
      </c>
      <c r="C324" t="s">
        <v>1029</v>
      </c>
      <c r="D324" t="s">
        <v>51</v>
      </c>
      <c r="E324" s="5">
        <v>0</v>
      </c>
      <c r="F324" s="7">
        <f>VLOOKUP($D324,'chemical demand hist forec prov'!$C$1:$AK$33,20,0)</f>
        <v>3.3649348783613915</v>
      </c>
      <c r="G324" s="7">
        <f>VLOOKUP($D324,'chemical demand hist forec prov'!$C$1:$AK$33,21,0)</f>
        <v>1.9921051631584086</v>
      </c>
      <c r="H324" s="7">
        <f>VLOOKUP($D324,'chemical demand hist forec prov'!$C$1:$AK$33,22,0)</f>
        <v>2.556495736177578</v>
      </c>
      <c r="I324" s="7">
        <f>VLOOKUP($D324,'chemical demand hist forec prov'!$C$1:$AK$33,23,0)</f>
        <v>1.9788551785586355</v>
      </c>
      <c r="J324" s="7">
        <f>VLOOKUP($D324,'chemical demand hist forec prov'!$C$1:$AK$33,24,0)</f>
        <v>2.2006121711212354</v>
      </c>
      <c r="K324" s="7">
        <f>VLOOKUP($D324,'chemical demand hist forec prov'!$C$1:$AK$33,25,0)</f>
        <v>2.2552477878576407</v>
      </c>
      <c r="L324" s="7">
        <f>VLOOKUP($D324,'chemical demand hist forec prov'!$C$1:$AK$33,26,0)</f>
        <v>2.3112398683341544</v>
      </c>
      <c r="M324" s="7">
        <f>VLOOKUP($D324,'chemical demand hist forec prov'!$C$1:$AK$33,27,0)</f>
        <v>2.3686220901037753</v>
      </c>
      <c r="N324" s="7">
        <f>VLOOKUP($D324,'chemical demand hist forec prov'!$C$1:$AK$33,28,0)</f>
        <v>2.4274289668476938</v>
      </c>
      <c r="O324" s="7">
        <f>VLOOKUP($D324,'chemical demand hist forec prov'!$C$1:$AK$33,29,0)</f>
        <v>2.487695869134237</v>
      </c>
      <c r="P324" s="7">
        <f>VLOOKUP($D324,'chemical demand hist forec prov'!$C$1:$AK$33,30,0)</f>
        <v>2.5494590456931969</v>
      </c>
      <c r="Q324" s="7">
        <f>VLOOKUP($D324,'chemical demand hist forec prov'!$C$1:$AK$33,31,0)</f>
        <v>2.6127556452183582</v>
      </c>
      <c r="R324" s="7">
        <f>VLOOKUP($D324,'chemical demand hist forec prov'!$C$1:$AK$33,32,0)</f>
        <v>2.6776237387113144</v>
      </c>
      <c r="S324" s="7">
        <f>VLOOKUP($D324,'chemical demand hist forec prov'!$C$1:$AK$33,33,0)</f>
        <v>2.7441023423800357</v>
      </c>
      <c r="T324" s="7">
        <f>VLOOKUP($D324,'chemical demand hist forec prov'!$C$1:$AK$33,34,0)</f>
        <v>2.8122314411059408</v>
      </c>
      <c r="U324" s="7">
        <f>VLOOKUP($D324,'chemical demand hist forec prov'!$C$1:$AK$33,35,0)</f>
        <v>2.8820520124936055</v>
      </c>
    </row>
    <row r="325" spans="1:21" x14ac:dyDescent="0.25">
      <c r="A325" t="s">
        <v>1030</v>
      </c>
      <c r="B325" t="s">
        <v>1031</v>
      </c>
      <c r="C325" t="s">
        <v>1032</v>
      </c>
      <c r="D325" t="s">
        <v>42</v>
      </c>
      <c r="E325" s="5">
        <v>2.3681544608183346E-2</v>
      </c>
      <c r="F325" s="7">
        <f>VLOOKUP($D325,'chemical demand hist forec prov'!$C$1:$AK$33,20,0)</f>
        <v>2.477114317862513</v>
      </c>
      <c r="G325" s="7">
        <f>VLOOKUP($D325,'chemical demand hist forec prov'!$C$1:$AK$33,21,0)</f>
        <v>2.2538915899404626</v>
      </c>
      <c r="H325" s="7">
        <f>VLOOKUP($D325,'chemical demand hist forec prov'!$C$1:$AK$33,22,0)</f>
        <v>2.716903311780877</v>
      </c>
      <c r="I325" s="7">
        <f>VLOOKUP($D325,'chemical demand hist forec prov'!$C$1:$AK$33,23,0)</f>
        <v>2.5386293226738559</v>
      </c>
      <c r="J325" s="7">
        <f>VLOOKUP($D325,'chemical demand hist forec prov'!$C$1:$AK$33,24,0)</f>
        <v>2.8231164392285057</v>
      </c>
      <c r="K325" s="7">
        <f>VLOOKUP($D325,'chemical demand hist forec prov'!$C$1:$AK$33,25,0)</f>
        <v>2.8932072575017442</v>
      </c>
      <c r="L325" s="7">
        <f>VLOOKUP($D325,'chemical demand hist forec prov'!$C$1:$AK$33,26,0)</f>
        <v>2.9650382529557562</v>
      </c>
      <c r="M325" s="7">
        <f>VLOOKUP($D325,'chemical demand hist forec prov'!$C$1:$AK$33,27,0)</f>
        <v>3.0386526297746994</v>
      </c>
      <c r="N325" s="7">
        <f>VLOOKUP($D325,'chemical demand hist forec prov'!$C$1:$AK$33,28,0)</f>
        <v>3.114094664793007</v>
      </c>
      <c r="O325" s="7">
        <f>VLOOKUP($D325,'chemical demand hist forec prov'!$C$1:$AK$33,29,0)</f>
        <v>3.1914097341265677</v>
      </c>
      <c r="P325" s="7">
        <f>VLOOKUP($D325,'chemical demand hist forec prov'!$C$1:$AK$33,30,0)</f>
        <v>3.2706443404650996</v>
      </c>
      <c r="Q325" s="7">
        <f>VLOOKUP($D325,'chemical demand hist forec prov'!$C$1:$AK$33,31,0)</f>
        <v>3.3518461410421176</v>
      </c>
      <c r="R325" s="7">
        <f>VLOOKUP($D325,'chemical demand hist forec prov'!$C$1:$AK$33,32,0)</f>
        <v>3.4350639762993271</v>
      </c>
      <c r="S325" s="7">
        <f>VLOOKUP($D325,'chemical demand hist forec prov'!$C$1:$AK$33,33,0)</f>
        <v>3.5203478992626818</v>
      </c>
      <c r="T325" s="7">
        <f>VLOOKUP($D325,'chemical demand hist forec prov'!$C$1:$AK$33,34,0)</f>
        <v>3.6077492056477722</v>
      </c>
      <c r="U325" s="7">
        <f>VLOOKUP($D325,'chemical demand hist forec prov'!$C$1:$AK$33,35,0)</f>
        <v>3.6973204647126594</v>
      </c>
    </row>
    <row r="326" spans="1:21" x14ac:dyDescent="0.25">
      <c r="A326" t="s">
        <v>1033</v>
      </c>
      <c r="B326" t="s">
        <v>1034</v>
      </c>
      <c r="C326" t="s">
        <v>1035</v>
      </c>
      <c r="D326" t="s">
        <v>55</v>
      </c>
      <c r="E326" s="5">
        <v>9.8416819879735828E-2</v>
      </c>
      <c r="F326" s="7">
        <f>VLOOKUP($D326,'chemical demand hist forec prov'!$C$1:$AK$33,20,0)</f>
        <v>7.8586362714746993</v>
      </c>
      <c r="G326" s="7">
        <f>VLOOKUP($D326,'chemical demand hist forec prov'!$C$1:$AK$33,21,0)</f>
        <v>8.1691060220581058</v>
      </c>
      <c r="H326" s="7">
        <f>VLOOKUP($D326,'chemical demand hist forec prov'!$C$1:$AK$33,22,0)</f>
        <v>7.5717388421494736</v>
      </c>
      <c r="I326" s="7">
        <f>VLOOKUP($D326,'chemical demand hist forec prov'!$C$1:$AK$33,23,0)</f>
        <v>6.9117053619331408</v>
      </c>
      <c r="J326" s="7">
        <f>VLOOKUP($D326,'chemical demand hist forec prov'!$C$1:$AK$33,24,0)</f>
        <v>7.686253702381932</v>
      </c>
      <c r="K326" s="7">
        <f>VLOOKUP($D326,'chemical demand hist forec prov'!$C$1:$AK$33,25,0)</f>
        <v>7.8770838799720844</v>
      </c>
      <c r="L326" s="7">
        <f>VLOOKUP($D326,'chemical demand hist forec prov'!$C$1:$AK$33,26,0)</f>
        <v>8.0726518866905952</v>
      </c>
      <c r="M326" s="7">
        <f>VLOOKUP($D326,'chemical demand hist forec prov'!$C$1:$AK$33,27,0)</f>
        <v>8.2730753508137287</v>
      </c>
      <c r="N326" s="7">
        <f>VLOOKUP($D326,'chemical demand hist forec prov'!$C$1:$AK$33,28,0)</f>
        <v>8.4784748210294012</v>
      </c>
      <c r="O326" s="7">
        <f>VLOOKUP($D326,'chemical demand hist forec prov'!$C$1:$AK$33,29,0)</f>
        <v>8.6889738389435891</v>
      </c>
      <c r="P326" s="7">
        <f>VLOOKUP($D326,'chemical demand hist forec prov'!$C$1:$AK$33,30,0)</f>
        <v>8.9046990133868889</v>
      </c>
      <c r="Q326" s="7">
        <f>VLOOKUP($D326,'chemical demand hist forec prov'!$C$1:$AK$33,31,0)</f>
        <v>9.1257800965659257</v>
      </c>
      <c r="R326" s="7">
        <f>VLOOKUP($D326,'chemical demand hist forec prov'!$C$1:$AK$33,32,0)</f>
        <v>9.3523500621054048</v>
      </c>
      <c r="S326" s="7">
        <f>VLOOKUP($D326,'chemical demand hist forec prov'!$C$1:$AK$33,33,0)</f>
        <v>9.5845451850277428</v>
      </c>
      <c r="T326" s="7">
        <f>VLOOKUP($D326,'chemical demand hist forec prov'!$C$1:$AK$33,34,0)</f>
        <v>9.8225051237184076</v>
      </c>
      <c r="U326" s="7">
        <f>VLOOKUP($D326,'chemical demand hist forec prov'!$C$1:$AK$33,35,0)</f>
        <v>10.066373003926225</v>
      </c>
    </row>
    <row r="327" spans="1:21" x14ac:dyDescent="0.25">
      <c r="A327" t="s">
        <v>1036</v>
      </c>
      <c r="B327" t="s">
        <v>1037</v>
      </c>
      <c r="C327" t="s">
        <v>1038</v>
      </c>
      <c r="D327" t="s">
        <v>49</v>
      </c>
      <c r="E327" s="5">
        <v>0</v>
      </c>
      <c r="F327" s="7">
        <f>VLOOKUP($D327,'chemical demand hist forec prov'!$C$1:$AK$33,20,0)</f>
        <v>3.4448545544847313</v>
      </c>
      <c r="G327" s="7">
        <f>VLOOKUP($D327,'chemical demand hist forec prov'!$C$1:$AK$33,21,0)</f>
        <v>2.3160461138042097</v>
      </c>
      <c r="H327" s="7">
        <f>VLOOKUP($D327,'chemical demand hist forec prov'!$C$1:$AK$33,22,0)</f>
        <v>2.1264029240912325</v>
      </c>
      <c r="I327" s="7">
        <f>VLOOKUP($D327,'chemical demand hist forec prov'!$C$1:$AK$33,23,0)</f>
        <v>2.2814495882763435</v>
      </c>
      <c r="J327" s="7">
        <f>VLOOKUP($D327,'chemical demand hist forec prov'!$C$1:$AK$33,24,0)</f>
        <v>2.5371163014654576</v>
      </c>
      <c r="K327" s="7">
        <f>VLOOKUP($D327,'chemical demand hist forec prov'!$C$1:$AK$33,25,0)</f>
        <v>2.6001064619678993</v>
      </c>
      <c r="L327" s="7">
        <f>VLOOKUP($D327,'chemical demand hist forec prov'!$C$1:$AK$33,26,0)</f>
        <v>2.6646605083347104</v>
      </c>
      <c r="M327" s="7">
        <f>VLOOKUP($D327,'chemical demand hist forec prov'!$C$1:$AK$33,27,0)</f>
        <v>2.730817267883956</v>
      </c>
      <c r="N327" s="7">
        <f>VLOOKUP($D327,'chemical demand hist forec prov'!$C$1:$AK$33,28,0)</f>
        <v>2.798616531917494</v>
      </c>
      <c r="O327" s="7">
        <f>VLOOKUP($D327,'chemical demand hist forec prov'!$C$1:$AK$33,29,0)</f>
        <v>2.8680990796542476</v>
      </c>
      <c r="P327" s="7">
        <f>VLOOKUP($D327,'chemical demand hist forec prov'!$C$1:$AK$33,30,0)</f>
        <v>2.9393067027576798</v>
      </c>
      <c r="Q327" s="7">
        <f>VLOOKUP($D327,'chemical demand hist forec prov'!$C$1:$AK$33,31,0)</f>
        <v>3.0122822304722221</v>
      </c>
      <c r="R327" s="7">
        <f>VLOOKUP($D327,'chemical demand hist forec prov'!$C$1:$AK$33,32,0)</f>
        <v>3.0870695553837764</v>
      </c>
      <c r="S327" s="7">
        <f>VLOOKUP($D327,'chemical demand hist forec prov'!$C$1:$AK$33,33,0)</f>
        <v>3.1637136598197881</v>
      </c>
      <c r="T327" s="7">
        <f>VLOOKUP($D327,'chemical demand hist forec prov'!$C$1:$AK$33,34,0)</f>
        <v>3.2422606429047605</v>
      </c>
      <c r="U327" s="7">
        <f>VLOOKUP($D327,'chemical demand hist forec prov'!$C$1:$AK$33,35,0)</f>
        <v>3.3227577482874961</v>
      </c>
    </row>
    <row r="328" spans="1:21" x14ac:dyDescent="0.25">
      <c r="A328" t="s">
        <v>1039</v>
      </c>
      <c r="B328" t="s">
        <v>1040</v>
      </c>
      <c r="C328" t="s">
        <v>1041</v>
      </c>
      <c r="D328" t="s">
        <v>51</v>
      </c>
      <c r="E328" s="5">
        <v>0.14086514301976036</v>
      </c>
      <c r="F328" s="7">
        <f>VLOOKUP($D328,'chemical demand hist forec prov'!$C$1:$AK$33,20,0)</f>
        <v>3.3649348783613915</v>
      </c>
      <c r="G328" s="7">
        <f>VLOOKUP($D328,'chemical demand hist forec prov'!$C$1:$AK$33,21,0)</f>
        <v>1.9921051631584086</v>
      </c>
      <c r="H328" s="7">
        <f>VLOOKUP($D328,'chemical demand hist forec prov'!$C$1:$AK$33,22,0)</f>
        <v>2.556495736177578</v>
      </c>
      <c r="I328" s="7">
        <f>VLOOKUP($D328,'chemical demand hist forec prov'!$C$1:$AK$33,23,0)</f>
        <v>1.9788551785586355</v>
      </c>
      <c r="J328" s="7">
        <f>VLOOKUP($D328,'chemical demand hist forec prov'!$C$1:$AK$33,24,0)</f>
        <v>2.2006121711212354</v>
      </c>
      <c r="K328" s="7">
        <f>VLOOKUP($D328,'chemical demand hist forec prov'!$C$1:$AK$33,25,0)</f>
        <v>2.2552477878576407</v>
      </c>
      <c r="L328" s="7">
        <f>VLOOKUP($D328,'chemical demand hist forec prov'!$C$1:$AK$33,26,0)</f>
        <v>2.3112398683341544</v>
      </c>
      <c r="M328" s="7">
        <f>VLOOKUP($D328,'chemical demand hist forec prov'!$C$1:$AK$33,27,0)</f>
        <v>2.3686220901037753</v>
      </c>
      <c r="N328" s="7">
        <f>VLOOKUP($D328,'chemical demand hist forec prov'!$C$1:$AK$33,28,0)</f>
        <v>2.4274289668476938</v>
      </c>
      <c r="O328" s="7">
        <f>VLOOKUP($D328,'chemical demand hist forec prov'!$C$1:$AK$33,29,0)</f>
        <v>2.487695869134237</v>
      </c>
      <c r="P328" s="7">
        <f>VLOOKUP($D328,'chemical demand hist forec prov'!$C$1:$AK$33,30,0)</f>
        <v>2.5494590456931969</v>
      </c>
      <c r="Q328" s="7">
        <f>VLOOKUP($D328,'chemical demand hist forec prov'!$C$1:$AK$33,31,0)</f>
        <v>2.6127556452183582</v>
      </c>
      <c r="R328" s="7">
        <f>VLOOKUP($D328,'chemical demand hist forec prov'!$C$1:$AK$33,32,0)</f>
        <v>2.6776237387113144</v>
      </c>
      <c r="S328" s="7">
        <f>VLOOKUP($D328,'chemical demand hist forec prov'!$C$1:$AK$33,33,0)</f>
        <v>2.7441023423800357</v>
      </c>
      <c r="T328" s="7">
        <f>VLOOKUP($D328,'chemical demand hist forec prov'!$C$1:$AK$33,34,0)</f>
        <v>2.8122314411059408</v>
      </c>
      <c r="U328" s="7">
        <f>VLOOKUP($D328,'chemical demand hist forec prov'!$C$1:$AK$33,35,0)</f>
        <v>2.8820520124936055</v>
      </c>
    </row>
    <row r="329" spans="1:21" x14ac:dyDescent="0.25">
      <c r="A329" t="s">
        <v>1042</v>
      </c>
      <c r="B329" t="s">
        <v>1043</v>
      </c>
      <c r="C329" t="s">
        <v>1044</v>
      </c>
      <c r="D329" t="s">
        <v>41</v>
      </c>
      <c r="E329" s="5">
        <v>0</v>
      </c>
      <c r="F329" s="7">
        <f>VLOOKUP($D329,'chemical demand hist forec prov'!$C$1:$AK$33,20,0)</f>
        <v>10.176306879051541</v>
      </c>
      <c r="G329" s="7">
        <f>VLOOKUP($D329,'chemical demand hist forec prov'!$C$1:$AK$33,21,0)</f>
        <v>11.924714116537071</v>
      </c>
      <c r="H329" s="7">
        <f>VLOOKUP($D329,'chemical demand hist forec prov'!$C$1:$AK$33,22,0)</f>
        <v>14.434175435928111</v>
      </c>
      <c r="I329" s="7">
        <f>VLOOKUP($D329,'chemical demand hist forec prov'!$C$1:$AK$33,23,0)</f>
        <v>13.000333518344085</v>
      </c>
      <c r="J329" s="7">
        <f>VLOOKUP($D329,'chemical demand hist forec prov'!$C$1:$AK$33,24,0)</f>
        <v>14.457193471803947</v>
      </c>
      <c r="K329" s="7">
        <f>VLOOKUP($D329,'chemical demand hist forec prov'!$C$1:$AK$33,25,0)</f>
        <v>14.816128904396365</v>
      </c>
      <c r="L329" s="7">
        <f>VLOOKUP($D329,'chemical demand hist forec prov'!$C$1:$AK$33,26,0)</f>
        <v>15.183975793076135</v>
      </c>
      <c r="M329" s="7">
        <f>VLOOKUP($D329,'chemical demand hist forec prov'!$C$1:$AK$33,27,0)</f>
        <v>15.560955386687437</v>
      </c>
      <c r="N329" s="7">
        <f>VLOOKUP($D329,'chemical demand hist forec prov'!$C$1:$AK$33,28,0)</f>
        <v>15.947294427121893</v>
      </c>
      <c r="O329" s="7">
        <f>VLOOKUP($D329,'chemical demand hist forec prov'!$C$1:$AK$33,29,0)</f>
        <v>16.343225285696995</v>
      </c>
      <c r="P329" s="7">
        <f>VLOOKUP($D329,'chemical demand hist forec prov'!$C$1:$AK$33,30,0)</f>
        <v>16.748986102920469</v>
      </c>
      <c r="Q329" s="7">
        <f>VLOOKUP($D329,'chemical demand hist forec prov'!$C$1:$AK$33,31,0)</f>
        <v>17.164820931724631</v>
      </c>
      <c r="R329" s="7">
        <f>VLOOKUP($D329,'chemical demand hist forec prov'!$C$1:$AK$33,32,0)</f>
        <v>17.590979884256878</v>
      </c>
      <c r="S329" s="7">
        <f>VLOOKUP($D329,'chemical demand hist forec prov'!$C$1:$AK$33,33,0)</f>
        <v>18.027719282314642</v>
      </c>
      <c r="T329" s="7">
        <f>VLOOKUP($D329,'chemical demand hist forec prov'!$C$1:$AK$33,34,0)</f>
        <v>18.475301811515237</v>
      </c>
      <c r="U329" s="7">
        <f>VLOOKUP($D329,'chemical demand hist forec prov'!$C$1:$AK$33,35,0)</f>
        <v>18.933996679293351</v>
      </c>
    </row>
    <row r="330" spans="1:21" x14ac:dyDescent="0.25">
      <c r="A330" t="s">
        <v>1045</v>
      </c>
      <c r="B330" t="s">
        <v>1046</v>
      </c>
      <c r="C330" t="s">
        <v>1047</v>
      </c>
      <c r="D330" t="s">
        <v>54</v>
      </c>
      <c r="E330" s="5">
        <v>0</v>
      </c>
      <c r="F330" s="7">
        <f>VLOOKUP($D330,'chemical demand hist forec prov'!$C$1:$AK$33,20,0)</f>
        <v>13.173690375637772</v>
      </c>
      <c r="G330" s="7">
        <f>VLOOKUP($D330,'chemical demand hist forec prov'!$C$1:$AK$33,21,0)</f>
        <v>11.147255834987149</v>
      </c>
      <c r="H330" s="7">
        <f>VLOOKUP($D330,'chemical demand hist forec prov'!$C$1:$AK$33,22,0)</f>
        <v>12.588485769142652</v>
      </c>
      <c r="I330" s="7">
        <f>VLOOKUP($D330,'chemical demand hist forec prov'!$C$1:$AK$33,23,0)</f>
        <v>11.507772559787094</v>
      </c>
      <c r="J330" s="7">
        <f>VLOOKUP($D330,'chemical demand hist forec prov'!$C$1:$AK$33,24,0)</f>
        <v>12.797371243714826</v>
      </c>
      <c r="K330" s="7">
        <f>VLOOKUP($D330,'chemical demand hist forec prov'!$C$1:$AK$33,25,0)</f>
        <v>13.115097501744588</v>
      </c>
      <c r="L330" s="7">
        <f>VLOOKUP($D330,'chemical demand hist forec prov'!$C$1:$AK$33,26,0)</f>
        <v>13.440712096614712</v>
      </c>
      <c r="M330" s="7">
        <f>VLOOKUP($D330,'chemical demand hist forec prov'!$C$1:$AK$33,27,0)</f>
        <v>13.774410875714375</v>
      </c>
      <c r="N330" s="7">
        <f>VLOOKUP($D330,'chemical demand hist forec prov'!$C$1:$AK$33,28,0)</f>
        <v>14.116394548826509</v>
      </c>
      <c r="O330" s="7">
        <f>VLOOKUP($D330,'chemical demand hist forec prov'!$C$1:$AK$33,29,0)</f>
        <v>14.466868808848712</v>
      </c>
      <c r="P330" s="7">
        <f>VLOOKUP($D330,'chemical demand hist forec prov'!$C$1:$AK$33,30,0)</f>
        <v>14.826044455511338</v>
      </c>
      <c r="Q330" s="7">
        <f>VLOOKUP($D330,'chemical demand hist forec prov'!$C$1:$AK$33,31,0)</f>
        <v>15.194137522167203</v>
      </c>
      <c r="R330" s="7">
        <f>VLOOKUP($D330,'chemical demand hist forec prov'!$C$1:$AK$33,32,0)</f>
        <v>15.571369405729131</v>
      </c>
      <c r="S330" s="7">
        <f>VLOOKUP($D330,'chemical demand hist forec prov'!$C$1:$AK$33,33,0)</f>
        <v>15.957966999833566</v>
      </c>
      <c r="T330" s="7">
        <f>VLOOKUP($D330,'chemical demand hist forec prov'!$C$1:$AK$33,34,0)</f>
        <v>16.354162831310262</v>
      </c>
      <c r="U330" s="7">
        <f>VLOOKUP($D330,'chemical demand hist forec prov'!$C$1:$AK$33,35,0)</f>
        <v>16.760195200040176</v>
      </c>
    </row>
    <row r="331" spans="1:21" x14ac:dyDescent="0.25">
      <c r="A331" t="s">
        <v>1048</v>
      </c>
      <c r="B331" t="s">
        <v>1049</v>
      </c>
      <c r="C331" t="s">
        <v>1050</v>
      </c>
      <c r="D331" t="s">
        <v>42</v>
      </c>
      <c r="E331" s="5">
        <v>0</v>
      </c>
      <c r="F331" s="7">
        <f>VLOOKUP($D331,'chemical demand hist forec prov'!$C$1:$AK$33,20,0)</f>
        <v>2.477114317862513</v>
      </c>
      <c r="G331" s="7">
        <f>VLOOKUP($D331,'chemical demand hist forec prov'!$C$1:$AK$33,21,0)</f>
        <v>2.2538915899404626</v>
      </c>
      <c r="H331" s="7">
        <f>VLOOKUP($D331,'chemical demand hist forec prov'!$C$1:$AK$33,22,0)</f>
        <v>2.716903311780877</v>
      </c>
      <c r="I331" s="7">
        <f>VLOOKUP($D331,'chemical demand hist forec prov'!$C$1:$AK$33,23,0)</f>
        <v>2.5386293226738559</v>
      </c>
      <c r="J331" s="7">
        <f>VLOOKUP($D331,'chemical demand hist forec prov'!$C$1:$AK$33,24,0)</f>
        <v>2.8231164392285057</v>
      </c>
      <c r="K331" s="7">
        <f>VLOOKUP($D331,'chemical demand hist forec prov'!$C$1:$AK$33,25,0)</f>
        <v>2.8932072575017442</v>
      </c>
      <c r="L331" s="7">
        <f>VLOOKUP($D331,'chemical demand hist forec prov'!$C$1:$AK$33,26,0)</f>
        <v>2.9650382529557562</v>
      </c>
      <c r="M331" s="7">
        <f>VLOOKUP($D331,'chemical demand hist forec prov'!$C$1:$AK$33,27,0)</f>
        <v>3.0386526297746994</v>
      </c>
      <c r="N331" s="7">
        <f>VLOOKUP($D331,'chemical demand hist forec prov'!$C$1:$AK$33,28,0)</f>
        <v>3.114094664793007</v>
      </c>
      <c r="O331" s="7">
        <f>VLOOKUP($D331,'chemical demand hist forec prov'!$C$1:$AK$33,29,0)</f>
        <v>3.1914097341265677</v>
      </c>
      <c r="P331" s="7">
        <f>VLOOKUP($D331,'chemical demand hist forec prov'!$C$1:$AK$33,30,0)</f>
        <v>3.2706443404650996</v>
      </c>
      <c r="Q331" s="7">
        <f>VLOOKUP($D331,'chemical demand hist forec prov'!$C$1:$AK$33,31,0)</f>
        <v>3.3518461410421176</v>
      </c>
      <c r="R331" s="7">
        <f>VLOOKUP($D331,'chemical demand hist forec prov'!$C$1:$AK$33,32,0)</f>
        <v>3.4350639762993271</v>
      </c>
      <c r="S331" s="7">
        <f>VLOOKUP($D331,'chemical demand hist forec prov'!$C$1:$AK$33,33,0)</f>
        <v>3.5203478992626818</v>
      </c>
      <c r="T331" s="7">
        <f>VLOOKUP($D331,'chemical demand hist forec prov'!$C$1:$AK$33,34,0)</f>
        <v>3.6077492056477722</v>
      </c>
      <c r="U331" s="7">
        <f>VLOOKUP($D331,'chemical demand hist forec prov'!$C$1:$AK$33,35,0)</f>
        <v>3.6973204647126594</v>
      </c>
    </row>
    <row r="332" spans="1:21" x14ac:dyDescent="0.25">
      <c r="A332" t="s">
        <v>1051</v>
      </c>
      <c r="B332" t="s">
        <v>1052</v>
      </c>
      <c r="C332" t="s">
        <v>1053</v>
      </c>
      <c r="D332" t="s">
        <v>44</v>
      </c>
      <c r="E332" s="5">
        <v>0</v>
      </c>
      <c r="F332" s="7">
        <f>VLOOKUP($D332,'chemical demand hist forec prov'!$C$1:$AK$33,20,0)</f>
        <v>2.9218158820339655</v>
      </c>
      <c r="G332" s="7">
        <f>VLOOKUP($D332,'chemical demand hist forec prov'!$C$1:$AK$33,21,0)</f>
        <v>2.8127555714611052</v>
      </c>
      <c r="H332" s="7">
        <f>VLOOKUP($D332,'chemical demand hist forec prov'!$C$1:$AK$33,22,0)</f>
        <v>3.2908616682364316</v>
      </c>
      <c r="I332" s="7">
        <f>VLOOKUP($D332,'chemical demand hist forec prov'!$C$1:$AK$33,23,0)</f>
        <v>2.7437607774909192</v>
      </c>
      <c r="J332" s="7">
        <f>VLOOKUP($D332,'chemical demand hist forec prov'!$C$1:$AK$33,24,0)</f>
        <v>3.0512355967299856</v>
      </c>
      <c r="K332" s="7">
        <f>VLOOKUP($D332,'chemical demand hist forec prov'!$C$1:$AK$33,25,0)</f>
        <v>3.1269900348918345</v>
      </c>
      <c r="L332" s="7">
        <f>VLOOKUP($D332,'chemical demand hist forec prov'!$C$1:$AK$33,26,0)</f>
        <v>3.204625263546351</v>
      </c>
      <c r="M332" s="7">
        <f>VLOOKUP($D332,'chemical demand hist forec prov'!$C$1:$AK$33,27,0)</f>
        <v>3.2841879779494585</v>
      </c>
      <c r="N332" s="7">
        <f>VLOOKUP($D332,'chemical demand hist forec prov'!$C$1:$AK$33,28,0)</f>
        <v>3.3657260326818079</v>
      </c>
      <c r="O332" s="7">
        <f>VLOOKUP($D332,'chemical demand hist forec prov'!$C$1:$AK$33,29,0)</f>
        <v>3.44928847043187</v>
      </c>
      <c r="P332" s="7">
        <f>VLOOKUP($D332,'chemical demand hist forec prov'!$C$1:$AK$33,30,0)</f>
        <v>3.534925551493636</v>
      </c>
      <c r="Q332" s="7">
        <f>VLOOKUP($D332,'chemical demand hist forec prov'!$C$1:$AK$33,31,0)</f>
        <v>3.6226887839966766</v>
      </c>
      <c r="R332" s="7">
        <f>VLOOKUP($D332,'chemical demand hist forec prov'!$C$1:$AK$33,32,0)</f>
        <v>3.71263095488673</v>
      </c>
      <c r="S332" s="7">
        <f>VLOOKUP($D332,'chemical demand hist forec prov'!$C$1:$AK$33,33,0)</f>
        <v>3.8048061616754647</v>
      </c>
      <c r="T332" s="7">
        <f>VLOOKUP($D332,'chemical demand hist forec prov'!$C$1:$AK$33,34,0)</f>
        <v>3.8992698449785066</v>
      </c>
      <c r="U332" s="7">
        <f>VLOOKUP($D332,'chemical demand hist forec prov'!$C$1:$AK$33,35,0)</f>
        <v>3.9960788218613001</v>
      </c>
    </row>
    <row r="333" spans="1:21" x14ac:dyDescent="0.25">
      <c r="A333" t="s">
        <v>1054</v>
      </c>
      <c r="B333" t="s">
        <v>1055</v>
      </c>
      <c r="C333" t="s">
        <v>1056</v>
      </c>
      <c r="D333" t="s">
        <v>40</v>
      </c>
      <c r="E333" s="5">
        <v>0</v>
      </c>
      <c r="F333" s="7">
        <f>VLOOKUP($D333,'chemical demand hist forec prov'!$C$1:$AK$33,20,0)</f>
        <v>1.6221320401271846</v>
      </c>
      <c r="G333" s="7">
        <f>VLOOKUP($D333,'chemical demand hist forec prov'!$C$1:$AK$33,21,0)</f>
        <v>0.93653172398086992</v>
      </c>
      <c r="H333" s="7">
        <f>VLOOKUP($D333,'chemical demand hist forec prov'!$C$1:$AK$33,22,0)</f>
        <v>1.8787737292536399</v>
      </c>
      <c r="I333" s="7">
        <f>VLOOKUP($D333,'chemical demand hist forec prov'!$C$1:$AK$33,23,0)</f>
        <v>1.9609954747810305</v>
      </c>
      <c r="J333" s="7">
        <f>VLOOKUP($D333,'chemical demand hist forec prov'!$C$1:$AK$33,24,0)</f>
        <v>2.1807510504432459</v>
      </c>
      <c r="K333" s="7">
        <f>VLOOKUP($D333,'chemical demand hist forec prov'!$C$1:$AK$33,25,0)</f>
        <v>2.2348935659455678</v>
      </c>
      <c r="L333" s="7">
        <f>VLOOKUP($D333,'chemical demand hist forec prov'!$C$1:$AK$33,26,0)</f>
        <v>2.2903803027354712</v>
      </c>
      <c r="M333" s="7">
        <f>VLOOKUP($D333,'chemical demand hist forec prov'!$C$1:$AK$33,27,0)</f>
        <v>2.3472446344169184</v>
      </c>
      <c r="N333" s="7">
        <f>VLOOKUP($D333,'chemical demand hist forec prov'!$C$1:$AK$33,28,0)</f>
        <v>2.405520763175784</v>
      </c>
      <c r="O333" s="7">
        <f>VLOOKUP($D333,'chemical demand hist forec prov'!$C$1:$AK$33,29,0)</f>
        <v>2.4652437403514367</v>
      </c>
      <c r="P333" s="7">
        <f>VLOOKUP($D333,'chemical demand hist forec prov'!$C$1:$AK$33,30,0)</f>
        <v>2.5264494875190713</v>
      </c>
      <c r="Q333" s="7">
        <f>VLOOKUP($D333,'chemical demand hist forec prov'!$C$1:$AK$33,31,0)</f>
        <v>2.589174818095449</v>
      </c>
      <c r="R333" s="7">
        <f>VLOOKUP($D333,'chemical demand hist forec prov'!$C$1:$AK$33,32,0)</f>
        <v>2.6534574594810683</v>
      </c>
      <c r="S333" s="7">
        <f>VLOOKUP($D333,'chemical demand hist forec prov'!$C$1:$AK$33,33,0)</f>
        <v>2.7193360757520577</v>
      </c>
      <c r="T333" s="7">
        <f>VLOOKUP($D333,'chemical demand hist forec prov'!$C$1:$AK$33,34,0)</f>
        <v>2.7868502909154551</v>
      </c>
      <c r="U333" s="7">
        <f>VLOOKUP($D333,'chemical demand hist forec prov'!$C$1:$AK$33,35,0)</f>
        <v>2.8560407127418594</v>
      </c>
    </row>
    <row r="334" spans="1:21" x14ac:dyDescent="0.25">
      <c r="A334" t="s">
        <v>1057</v>
      </c>
      <c r="B334" t="s">
        <v>1058</v>
      </c>
      <c r="C334" t="s">
        <v>1059</v>
      </c>
      <c r="D334" t="s">
        <v>46</v>
      </c>
      <c r="E334" s="5">
        <v>0</v>
      </c>
      <c r="F334" s="7">
        <f>VLOOKUP($D334,'chemical demand hist forec prov'!$C$1:$AK$33,20,0)</f>
        <v>24.512788978087798</v>
      </c>
      <c r="G334" s="7">
        <f>VLOOKUP($D334,'chemical demand hist forec prov'!$C$1:$AK$33,21,0)</f>
        <v>24.538395328106184</v>
      </c>
      <c r="H334" s="7">
        <f>VLOOKUP($D334,'chemical demand hist forec prov'!$C$1:$AK$33,22,0)</f>
        <v>23.929802637969654</v>
      </c>
      <c r="I334" s="7">
        <f>VLOOKUP($D334,'chemical demand hist forec prov'!$C$1:$AK$33,23,0)</f>
        <v>25.983827887412147</v>
      </c>
      <c r="J334" s="7">
        <f>VLOOKUP($D334,'chemical demand hist forec prov'!$C$1:$AK$33,24,0)</f>
        <v>28.895660744111513</v>
      </c>
      <c r="K334" s="7">
        <f>VLOOKUP($D334,'chemical demand hist forec prov'!$C$1:$AK$33,25,0)</f>
        <v>29.613066685275641</v>
      </c>
      <c r="L334" s="7">
        <f>VLOOKUP($D334,'chemical demand hist forec prov'!$C$1:$AK$33,26,0)</f>
        <v>30.348283995730664</v>
      </c>
      <c r="M334" s="7">
        <f>VLOOKUP($D334,'chemical demand hist forec prov'!$C$1:$AK$33,27,0)</f>
        <v>31.101754886584423</v>
      </c>
      <c r="N334" s="7">
        <f>VLOOKUP($D334,'chemical demand hist forec prov'!$C$1:$AK$33,28,0)</f>
        <v>31.873932547924568</v>
      </c>
      <c r="O334" s="7">
        <f>VLOOKUP($D334,'chemical demand hist forec prov'!$C$1:$AK$33,29,0)</f>
        <v>32.665281421398788</v>
      </c>
      <c r="P334" s="7">
        <f>VLOOKUP($D334,'chemical demand hist forec prov'!$C$1:$AK$33,30,0)</f>
        <v>33.476277479562484</v>
      </c>
      <c r="Q334" s="7">
        <f>VLOOKUP($D334,'chemical demand hist forec prov'!$C$1:$AK$33,31,0)</f>
        <v>34.307408512161949</v>
      </c>
      <c r="R334" s="7">
        <f>VLOOKUP($D334,'chemical demand hist forec prov'!$C$1:$AK$33,32,0)</f>
        <v>35.159174419525236</v>
      </c>
      <c r="S334" s="7">
        <f>VLOOKUP($D334,'chemical demand hist forec prov'!$C$1:$AK$33,33,0)</f>
        <v>36.032087513237194</v>
      </c>
      <c r="T334" s="7">
        <f>VLOOKUP($D334,'chemical demand hist forec prov'!$C$1:$AK$33,34,0)</f>
        <v>36.926672824279443</v>
      </c>
      <c r="U334" s="7">
        <f>VLOOKUP($D334,'chemical demand hist forec prov'!$C$1:$AK$33,35,0)</f>
        <v>37.84346841882077</v>
      </c>
    </row>
    <row r="335" spans="1:21" x14ac:dyDescent="0.25">
      <c r="A335" t="s">
        <v>1060</v>
      </c>
      <c r="B335" t="s">
        <v>1061</v>
      </c>
      <c r="C335" t="s">
        <v>1062</v>
      </c>
      <c r="D335" t="s">
        <v>45</v>
      </c>
      <c r="E335" s="5">
        <v>1.4500288896485792E-2</v>
      </c>
      <c r="F335" s="7">
        <f>VLOOKUP($D335,'chemical demand hist forec prov'!$C$1:$AK$33,20,0)</f>
        <v>0.35251698725690767</v>
      </c>
      <c r="G335" s="7">
        <f>VLOOKUP($D335,'chemical demand hist forec prov'!$C$1:$AK$33,21,0)</f>
        <v>0</v>
      </c>
      <c r="H335" s="7">
        <f>VLOOKUP($D335,'chemical demand hist forec prov'!$C$1:$AK$33,22,0)</f>
        <v>0</v>
      </c>
      <c r="I335" s="7">
        <f>VLOOKUP($D335,'chemical demand hist forec prov'!$C$1:$AK$33,23,0)</f>
        <v>0</v>
      </c>
      <c r="J335" s="7">
        <f>VLOOKUP($D335,'chemical demand hist forec prov'!$C$1:$AK$33,24,0)</f>
        <v>0</v>
      </c>
      <c r="K335" s="7">
        <f>VLOOKUP($D335,'chemical demand hist forec prov'!$C$1:$AK$33,25,0)</f>
        <v>0</v>
      </c>
      <c r="L335" s="7">
        <f>VLOOKUP($D335,'chemical demand hist forec prov'!$C$1:$AK$33,26,0)</f>
        <v>0</v>
      </c>
      <c r="M335" s="7">
        <f>VLOOKUP($D335,'chemical demand hist forec prov'!$C$1:$AK$33,27,0)</f>
        <v>0</v>
      </c>
      <c r="N335" s="7">
        <f>VLOOKUP($D335,'chemical demand hist forec prov'!$C$1:$AK$33,28,0)</f>
        <v>0</v>
      </c>
      <c r="O335" s="7">
        <f>VLOOKUP($D335,'chemical demand hist forec prov'!$C$1:$AK$33,29,0)</f>
        <v>0</v>
      </c>
      <c r="P335" s="7">
        <f>VLOOKUP($D335,'chemical demand hist forec prov'!$C$1:$AK$33,30,0)</f>
        <v>0</v>
      </c>
      <c r="Q335" s="7">
        <f>VLOOKUP($D335,'chemical demand hist forec prov'!$C$1:$AK$33,31,0)</f>
        <v>0</v>
      </c>
      <c r="R335" s="7">
        <f>VLOOKUP($D335,'chemical demand hist forec prov'!$C$1:$AK$33,32,0)</f>
        <v>0</v>
      </c>
      <c r="S335" s="7">
        <f>VLOOKUP($D335,'chemical demand hist forec prov'!$C$1:$AK$33,33,0)</f>
        <v>0</v>
      </c>
      <c r="T335" s="7">
        <f>VLOOKUP($D335,'chemical demand hist forec prov'!$C$1:$AK$33,34,0)</f>
        <v>0</v>
      </c>
      <c r="U335" s="7">
        <f>VLOOKUP($D335,'chemical demand hist forec prov'!$C$1:$AK$33,35,0)</f>
        <v>0</v>
      </c>
    </row>
    <row r="336" spans="1:21" x14ac:dyDescent="0.25">
      <c r="A336" t="s">
        <v>1063</v>
      </c>
      <c r="B336" t="s">
        <v>1061</v>
      </c>
      <c r="C336" t="s">
        <v>1064</v>
      </c>
      <c r="D336" t="s">
        <v>57</v>
      </c>
      <c r="E336" s="5">
        <v>5.4302777421932659E-2</v>
      </c>
      <c r="F336" s="7">
        <f>VLOOKUP($D336,'chemical demand hist forec prov'!$C$1:$AK$33,20,0)</f>
        <v>1.9346891893224227</v>
      </c>
      <c r="G336" s="7">
        <f>VLOOKUP($D336,'chemical demand hist forec prov'!$C$1:$AK$33,21,0)</f>
        <v>0.86752966782704866</v>
      </c>
      <c r="H336" s="7">
        <f>VLOOKUP($D336,'chemical demand hist forec prov'!$C$1:$AK$33,22,0)</f>
        <v>1.3729885924294876</v>
      </c>
      <c r="I336" s="7">
        <f>VLOOKUP($D336,'chemical demand hist forec prov'!$C$1:$AK$33,23,0)</f>
        <v>1.6395208067841405</v>
      </c>
      <c r="J336" s="7">
        <f>VLOOKUP($D336,'chemical demand hist forec prov'!$C$1:$AK$33,24,0)</f>
        <v>1.8232508782394352</v>
      </c>
      <c r="K336" s="7">
        <f>VLOOKUP($D336,'chemical demand hist forec prov'!$C$1:$AK$33,25,0)</f>
        <v>1.8685175715282618</v>
      </c>
      <c r="L336" s="7">
        <f>VLOOKUP($D336,'chemical demand hist forec prov'!$C$1:$AK$33,26,0)</f>
        <v>1.9149081219591644</v>
      </c>
      <c r="M336" s="7">
        <f>VLOOKUP($D336,'chemical demand hist forec prov'!$C$1:$AK$33,27,0)</f>
        <v>1.9624504320534892</v>
      </c>
      <c r="N336" s="7">
        <f>VLOOKUP($D336,'chemical demand hist forec prov'!$C$1:$AK$33,28,0)</f>
        <v>2.011173097081393</v>
      </c>
      <c r="O336" s="7">
        <f>VLOOKUP($D336,'chemical demand hist forec prov'!$C$1:$AK$33,29,0)</f>
        <v>2.0611054222610372</v>
      </c>
      <c r="P336" s="7">
        <f>VLOOKUP($D336,'chemical demand hist forec prov'!$C$1:$AK$33,30,0)</f>
        <v>2.1122774403847973</v>
      </c>
      <c r="Q336" s="7">
        <f>VLOOKUP($D336,'chemical demand hist forec prov'!$C$1:$AK$33,31,0)</f>
        <v>2.1647199298830802</v>
      </c>
      <c r="R336" s="7">
        <f>VLOOKUP($D336,'chemical demand hist forec prov'!$C$1:$AK$33,32,0)</f>
        <v>2.218464433336631</v>
      </c>
      <c r="S336" s="7">
        <f>VLOOKUP($D336,'chemical demand hist forec prov'!$C$1:$AK$33,33,0)</f>
        <v>2.2735432764484411</v>
      </c>
      <c r="T336" s="7">
        <f>VLOOKUP($D336,'chemical demand hist forec prov'!$C$1:$AK$33,34,0)</f>
        <v>2.3299895874866916</v>
      </c>
      <c r="U336" s="7">
        <f>VLOOKUP($D336,'chemical demand hist forec prov'!$C$1:$AK$33,35,0)</f>
        <v>2.387837317210407</v>
      </c>
    </row>
    <row r="337" spans="1:21" x14ac:dyDescent="0.25">
      <c r="A337" t="s">
        <v>1065</v>
      </c>
      <c r="B337" t="s">
        <v>1066</v>
      </c>
      <c r="C337" t="s">
        <v>1067</v>
      </c>
      <c r="D337" t="s">
        <v>42</v>
      </c>
      <c r="E337" s="5">
        <v>0</v>
      </c>
      <c r="F337" s="7">
        <f>VLOOKUP($D337,'chemical demand hist forec prov'!$C$1:$AK$33,20,0)</f>
        <v>2.477114317862513</v>
      </c>
      <c r="G337" s="7">
        <f>VLOOKUP($D337,'chemical demand hist forec prov'!$C$1:$AK$33,21,0)</f>
        <v>2.2538915899404626</v>
      </c>
      <c r="H337" s="7">
        <f>VLOOKUP($D337,'chemical demand hist forec prov'!$C$1:$AK$33,22,0)</f>
        <v>2.716903311780877</v>
      </c>
      <c r="I337" s="7">
        <f>VLOOKUP($D337,'chemical demand hist forec prov'!$C$1:$AK$33,23,0)</f>
        <v>2.5386293226738559</v>
      </c>
      <c r="J337" s="7">
        <f>VLOOKUP($D337,'chemical demand hist forec prov'!$C$1:$AK$33,24,0)</f>
        <v>2.8231164392285057</v>
      </c>
      <c r="K337" s="7">
        <f>VLOOKUP($D337,'chemical demand hist forec prov'!$C$1:$AK$33,25,0)</f>
        <v>2.8932072575017442</v>
      </c>
      <c r="L337" s="7">
        <f>VLOOKUP($D337,'chemical demand hist forec prov'!$C$1:$AK$33,26,0)</f>
        <v>2.9650382529557562</v>
      </c>
      <c r="M337" s="7">
        <f>VLOOKUP($D337,'chemical demand hist forec prov'!$C$1:$AK$33,27,0)</f>
        <v>3.0386526297746994</v>
      </c>
      <c r="N337" s="7">
        <f>VLOOKUP($D337,'chemical demand hist forec prov'!$C$1:$AK$33,28,0)</f>
        <v>3.114094664793007</v>
      </c>
      <c r="O337" s="7">
        <f>VLOOKUP($D337,'chemical demand hist forec prov'!$C$1:$AK$33,29,0)</f>
        <v>3.1914097341265677</v>
      </c>
      <c r="P337" s="7">
        <f>VLOOKUP($D337,'chemical demand hist forec prov'!$C$1:$AK$33,30,0)</f>
        <v>3.2706443404650996</v>
      </c>
      <c r="Q337" s="7">
        <f>VLOOKUP($D337,'chemical demand hist forec prov'!$C$1:$AK$33,31,0)</f>
        <v>3.3518461410421176</v>
      </c>
      <c r="R337" s="7">
        <f>VLOOKUP($D337,'chemical demand hist forec prov'!$C$1:$AK$33,32,0)</f>
        <v>3.4350639762993271</v>
      </c>
      <c r="S337" s="7">
        <f>VLOOKUP($D337,'chemical demand hist forec prov'!$C$1:$AK$33,33,0)</f>
        <v>3.5203478992626818</v>
      </c>
      <c r="T337" s="7">
        <f>VLOOKUP($D337,'chemical demand hist forec prov'!$C$1:$AK$33,34,0)</f>
        <v>3.6077492056477722</v>
      </c>
      <c r="U337" s="7">
        <f>VLOOKUP($D337,'chemical demand hist forec prov'!$C$1:$AK$33,35,0)</f>
        <v>3.6973204647126594</v>
      </c>
    </row>
    <row r="338" spans="1:21" x14ac:dyDescent="0.25">
      <c r="A338" t="s">
        <v>1068</v>
      </c>
      <c r="B338" t="s">
        <v>1069</v>
      </c>
      <c r="C338" t="s">
        <v>1070</v>
      </c>
      <c r="D338" t="s">
        <v>44</v>
      </c>
      <c r="E338" s="5">
        <v>6.3190418376057128E-2</v>
      </c>
      <c r="F338" s="7">
        <f>VLOOKUP($D338,'chemical demand hist forec prov'!$C$1:$AK$33,20,0)</f>
        <v>2.9218158820339655</v>
      </c>
      <c r="G338" s="7">
        <f>VLOOKUP($D338,'chemical demand hist forec prov'!$C$1:$AK$33,21,0)</f>
        <v>2.8127555714611052</v>
      </c>
      <c r="H338" s="7">
        <f>VLOOKUP($D338,'chemical demand hist forec prov'!$C$1:$AK$33,22,0)</f>
        <v>3.2908616682364316</v>
      </c>
      <c r="I338" s="7">
        <f>VLOOKUP($D338,'chemical demand hist forec prov'!$C$1:$AK$33,23,0)</f>
        <v>2.7437607774909192</v>
      </c>
      <c r="J338" s="7">
        <f>VLOOKUP($D338,'chemical demand hist forec prov'!$C$1:$AK$33,24,0)</f>
        <v>3.0512355967299856</v>
      </c>
      <c r="K338" s="7">
        <f>VLOOKUP($D338,'chemical demand hist forec prov'!$C$1:$AK$33,25,0)</f>
        <v>3.1269900348918345</v>
      </c>
      <c r="L338" s="7">
        <f>VLOOKUP($D338,'chemical demand hist forec prov'!$C$1:$AK$33,26,0)</f>
        <v>3.204625263546351</v>
      </c>
      <c r="M338" s="7">
        <f>VLOOKUP($D338,'chemical demand hist forec prov'!$C$1:$AK$33,27,0)</f>
        <v>3.2841879779494585</v>
      </c>
      <c r="N338" s="7">
        <f>VLOOKUP($D338,'chemical demand hist forec prov'!$C$1:$AK$33,28,0)</f>
        <v>3.3657260326818079</v>
      </c>
      <c r="O338" s="7">
        <f>VLOOKUP($D338,'chemical demand hist forec prov'!$C$1:$AK$33,29,0)</f>
        <v>3.44928847043187</v>
      </c>
      <c r="P338" s="7">
        <f>VLOOKUP($D338,'chemical demand hist forec prov'!$C$1:$AK$33,30,0)</f>
        <v>3.534925551493636</v>
      </c>
      <c r="Q338" s="7">
        <f>VLOOKUP($D338,'chemical demand hist forec prov'!$C$1:$AK$33,31,0)</f>
        <v>3.6226887839966766</v>
      </c>
      <c r="R338" s="7">
        <f>VLOOKUP($D338,'chemical demand hist forec prov'!$C$1:$AK$33,32,0)</f>
        <v>3.71263095488673</v>
      </c>
      <c r="S338" s="7">
        <f>VLOOKUP($D338,'chemical demand hist forec prov'!$C$1:$AK$33,33,0)</f>
        <v>3.8048061616754647</v>
      </c>
      <c r="T338" s="7">
        <f>VLOOKUP($D338,'chemical demand hist forec prov'!$C$1:$AK$33,34,0)</f>
        <v>3.8992698449785066</v>
      </c>
      <c r="U338" s="7">
        <f>VLOOKUP($D338,'chemical demand hist forec prov'!$C$1:$AK$33,35,0)</f>
        <v>3.9960788218613001</v>
      </c>
    </row>
    <row r="339" spans="1:21" x14ac:dyDescent="0.25">
      <c r="A339" t="s">
        <v>1071</v>
      </c>
      <c r="B339" t="s">
        <v>1072</v>
      </c>
      <c r="C339" t="s">
        <v>1073</v>
      </c>
      <c r="D339" t="s">
        <v>49</v>
      </c>
      <c r="E339" s="5">
        <v>4.1226539926314781E-2</v>
      </c>
      <c r="F339" s="7">
        <f>VLOOKUP($D339,'chemical demand hist forec prov'!$C$1:$AK$33,20,0)</f>
        <v>3.4448545544847313</v>
      </c>
      <c r="G339" s="7">
        <f>VLOOKUP($D339,'chemical demand hist forec prov'!$C$1:$AK$33,21,0)</f>
        <v>2.3160461138042097</v>
      </c>
      <c r="H339" s="7">
        <f>VLOOKUP($D339,'chemical demand hist forec prov'!$C$1:$AK$33,22,0)</f>
        <v>2.1264029240912325</v>
      </c>
      <c r="I339" s="7">
        <f>VLOOKUP($D339,'chemical demand hist forec prov'!$C$1:$AK$33,23,0)</f>
        <v>2.2814495882763435</v>
      </c>
      <c r="J339" s="7">
        <f>VLOOKUP($D339,'chemical demand hist forec prov'!$C$1:$AK$33,24,0)</f>
        <v>2.5371163014654576</v>
      </c>
      <c r="K339" s="7">
        <f>VLOOKUP($D339,'chemical demand hist forec prov'!$C$1:$AK$33,25,0)</f>
        <v>2.6001064619678993</v>
      </c>
      <c r="L339" s="7">
        <f>VLOOKUP($D339,'chemical demand hist forec prov'!$C$1:$AK$33,26,0)</f>
        <v>2.6646605083347104</v>
      </c>
      <c r="M339" s="7">
        <f>VLOOKUP($D339,'chemical demand hist forec prov'!$C$1:$AK$33,27,0)</f>
        <v>2.730817267883956</v>
      </c>
      <c r="N339" s="7">
        <f>VLOOKUP($D339,'chemical demand hist forec prov'!$C$1:$AK$33,28,0)</f>
        <v>2.798616531917494</v>
      </c>
      <c r="O339" s="7">
        <f>VLOOKUP($D339,'chemical demand hist forec prov'!$C$1:$AK$33,29,0)</f>
        <v>2.8680990796542476</v>
      </c>
      <c r="P339" s="7">
        <f>VLOOKUP($D339,'chemical demand hist forec prov'!$C$1:$AK$33,30,0)</f>
        <v>2.9393067027576798</v>
      </c>
      <c r="Q339" s="7">
        <f>VLOOKUP($D339,'chemical demand hist forec prov'!$C$1:$AK$33,31,0)</f>
        <v>3.0122822304722221</v>
      </c>
      <c r="R339" s="7">
        <f>VLOOKUP($D339,'chemical demand hist forec prov'!$C$1:$AK$33,32,0)</f>
        <v>3.0870695553837764</v>
      </c>
      <c r="S339" s="7">
        <f>VLOOKUP($D339,'chemical demand hist forec prov'!$C$1:$AK$33,33,0)</f>
        <v>3.1637136598197881</v>
      </c>
      <c r="T339" s="7">
        <f>VLOOKUP($D339,'chemical demand hist forec prov'!$C$1:$AK$33,34,0)</f>
        <v>3.2422606429047605</v>
      </c>
      <c r="U339" s="7">
        <f>VLOOKUP($D339,'chemical demand hist forec prov'!$C$1:$AK$33,35,0)</f>
        <v>3.3227577482874961</v>
      </c>
    </row>
    <row r="340" spans="1:21" x14ac:dyDescent="0.25">
      <c r="A340" t="s">
        <v>1074</v>
      </c>
      <c r="B340" t="s">
        <v>1075</v>
      </c>
      <c r="C340" t="s">
        <v>1076</v>
      </c>
      <c r="D340" t="s">
        <v>43</v>
      </c>
      <c r="E340" s="5">
        <v>2.9548167105362986E-2</v>
      </c>
      <c r="F340" s="7">
        <f>VLOOKUP($D340,'chemical demand hist forec prov'!$C$1:$AK$33,20,0)</f>
        <v>10.191341273569792</v>
      </c>
      <c r="G340" s="7">
        <f>VLOOKUP($D340,'chemical demand hist forec prov'!$C$1:$AK$33,21,0)</f>
        <v>11.077200312327161</v>
      </c>
      <c r="H340" s="7">
        <f>VLOOKUP($D340,'chemical demand hist forec prov'!$C$1:$AK$33,22,0)</f>
        <v>13.047652454307096</v>
      </c>
      <c r="I340" s="7">
        <f>VLOOKUP($D340,'chemical demand hist forec prov'!$C$1:$AK$33,23,0)</f>
        <v>9.7661963028452128</v>
      </c>
      <c r="J340" s="7">
        <f>VLOOKUP($D340,'chemical demand hist forec prov'!$C$1:$AK$33,24,0)</f>
        <v>10.860628247315454</v>
      </c>
      <c r="K340" s="7">
        <f>VLOOKUP($D340,'chemical demand hist forec prov'!$C$1:$AK$33,25,0)</f>
        <v>11.130270090718772</v>
      </c>
      <c r="L340" s="7">
        <f>VLOOKUP($D340,'chemical demand hist forec prov'!$C$1:$AK$33,26,0)</f>
        <v>11.406606456948786</v>
      </c>
      <c r="M340" s="7">
        <f>VLOOKUP($D340,'chemical demand hist forec prov'!$C$1:$AK$33,27,0)</f>
        <v>11.689803554021704</v>
      </c>
      <c r="N340" s="7">
        <f>VLOOKUP($D340,'chemical demand hist forec prov'!$C$1:$AK$33,28,0)</f>
        <v>11.980031716477058</v>
      </c>
      <c r="O340" s="7">
        <f>VLOOKUP($D340,'chemical demand hist forec prov'!$C$1:$AK$33,29,0)</f>
        <v>12.27746550782882</v>
      </c>
      <c r="P340" s="7">
        <f>VLOOKUP($D340,'chemical demand hist forec prov'!$C$1:$AK$33,30,0)</f>
        <v>12.582283825560109</v>
      </c>
      <c r="Q340" s="7">
        <f>VLOOKUP($D340,'chemical demand hist forec prov'!$C$1:$AK$33,31,0)</f>
        <v>12.894670008724642</v>
      </c>
      <c r="R340" s="7">
        <f>VLOOKUP($D340,'chemical demand hist forec prov'!$C$1:$AK$33,32,0)</f>
        <v>13.214811948219664</v>
      </c>
      <c r="S340" s="7">
        <f>VLOOKUP($D340,'chemical demand hist forec prov'!$C$1:$AK$33,33,0)</f>
        <v>13.542902199796677</v>
      </c>
      <c r="T340" s="7">
        <f>VLOOKUP($D340,'chemical demand hist forec prov'!$C$1:$AK$33,34,0)</f>
        <v>13.879138099877933</v>
      </c>
      <c r="U340" s="7">
        <f>VLOOKUP($D340,'chemical demand hist forec prov'!$C$1:$AK$33,35,0)</f>
        <v>14.223721884248361</v>
      </c>
    </row>
    <row r="341" spans="1:21" x14ac:dyDescent="0.25">
      <c r="A341" t="s">
        <v>1077</v>
      </c>
      <c r="B341" t="s">
        <v>1078</v>
      </c>
      <c r="C341" t="s">
        <v>1079</v>
      </c>
      <c r="D341" t="s">
        <v>37</v>
      </c>
      <c r="E341" s="5">
        <v>0</v>
      </c>
      <c r="F341" s="7">
        <f>VLOOKUP($D341,'chemical demand hist forec prov'!$C$1:$AK$33,20,0)</f>
        <v>8.0212451174484247</v>
      </c>
      <c r="G341" s="7">
        <f>VLOOKUP($D341,'chemical demand hist forec prov'!$C$1:$AK$33,21,0)</f>
        <v>7.556515248723036</v>
      </c>
      <c r="H341" s="7">
        <f>VLOOKUP($D341,'chemical demand hist forec prov'!$C$1:$AK$33,22,0)</f>
        <v>7.3697255516240689</v>
      </c>
      <c r="I341" s="7">
        <f>VLOOKUP($D341,'chemical demand hist forec prov'!$C$1:$AK$33,23,0)</f>
        <v>8.2670017400279665</v>
      </c>
      <c r="J341" s="7">
        <f>VLOOKUP($D341,'chemical demand hist forec prov'!$C$1:$AK$33,24,0)</f>
        <v>9.1934290315459322</v>
      </c>
      <c r="K341" s="7">
        <f>VLOOKUP($D341,'chemical demand hist forec prov'!$C$1:$AK$33,25,0)</f>
        <v>9.4216785484996475</v>
      </c>
      <c r="L341" s="7">
        <f>VLOOKUP($D341,'chemical demand hist forec prov'!$C$1:$AK$33,26,0)</f>
        <v>9.6555949218364212</v>
      </c>
      <c r="M341" s="7">
        <f>VLOOKUP($D341,'chemical demand hist forec prov'!$C$1:$AK$33,27,0)</f>
        <v>9.8953188452220893</v>
      </c>
      <c r="N341" s="7">
        <f>VLOOKUP($D341,'chemical demand hist forec prov'!$C$1:$AK$33,28,0)</f>
        <v>10.140994505389244</v>
      </c>
      <c r="O341" s="7">
        <f>VLOOKUP($D341,'chemical demand hist forec prov'!$C$1:$AK$33,29,0)</f>
        <v>10.392769668861208</v>
      </c>
      <c r="P341" s="7">
        <f>VLOOKUP($D341,'chemical demand hist forec prov'!$C$1:$AK$33,30,0)</f>
        <v>10.650795770829157</v>
      </c>
      <c r="Q341" s="7">
        <f>VLOOKUP($D341,'chemical demand hist forec prov'!$C$1:$AK$33,31,0)</f>
        <v>10.915228006235846</v>
      </c>
      <c r="R341" s="7">
        <f>VLOOKUP($D341,'chemical demand hist forec prov'!$C$1:$AK$33,32,0)</f>
        <v>11.186225423120682</v>
      </c>
      <c r="S341" s="7">
        <f>VLOOKUP($D341,'chemical demand hist forec prov'!$C$1:$AK$33,33,0)</f>
        <v>11.463951018282351</v>
      </c>
      <c r="T341" s="7">
        <f>VLOOKUP($D341,'chemical demand hist forec prov'!$C$1:$AK$33,34,0)</f>
        <v>11.74857183531649</v>
      </c>
      <c r="U341" s="7">
        <f>VLOOKUP($D341,'chemical demand hist forec prov'!$C$1:$AK$33,35,0)</f>
        <v>12.040259065087394</v>
      </c>
    </row>
    <row r="342" spans="1:21" x14ac:dyDescent="0.25">
      <c r="A342" t="s">
        <v>1080</v>
      </c>
      <c r="B342" t="s">
        <v>1081</v>
      </c>
      <c r="C342" t="s">
        <v>1082</v>
      </c>
      <c r="D342" t="s">
        <v>50</v>
      </c>
      <c r="E342" s="5">
        <v>0</v>
      </c>
      <c r="F342" s="7">
        <f>VLOOKUP($D342,'chemical demand hist forec prov'!$C$1:$AK$33,20,0)</f>
        <v>0</v>
      </c>
      <c r="G342" s="7">
        <f>VLOOKUP($D342,'chemical demand hist forec prov'!$C$1:$AK$33,21,0)</f>
        <v>0</v>
      </c>
      <c r="H342" s="7">
        <f>VLOOKUP($D342,'chemical demand hist forec prov'!$C$1:$AK$33,22,0)</f>
        <v>0</v>
      </c>
      <c r="I342" s="7">
        <f>VLOOKUP($D342,'chemical demand hist forec prov'!$C$1:$AK$33,23,0)</f>
        <v>0</v>
      </c>
      <c r="J342" s="7">
        <f>VLOOKUP($D342,'chemical demand hist forec prov'!$C$1:$AK$33,24,0)</f>
        <v>0</v>
      </c>
      <c r="K342" s="7">
        <f>VLOOKUP($D342,'chemical demand hist forec prov'!$C$1:$AK$33,25,0)</f>
        <v>0</v>
      </c>
      <c r="L342" s="7">
        <f>VLOOKUP($D342,'chemical demand hist forec prov'!$C$1:$AK$33,26,0)</f>
        <v>0</v>
      </c>
      <c r="M342" s="7">
        <f>VLOOKUP($D342,'chemical demand hist forec prov'!$C$1:$AK$33,27,0)</f>
        <v>0</v>
      </c>
      <c r="N342" s="7">
        <f>VLOOKUP($D342,'chemical demand hist forec prov'!$C$1:$AK$33,28,0)</f>
        <v>0</v>
      </c>
      <c r="O342" s="7">
        <f>VLOOKUP($D342,'chemical demand hist forec prov'!$C$1:$AK$33,29,0)</f>
        <v>0</v>
      </c>
      <c r="P342" s="7">
        <f>VLOOKUP($D342,'chemical demand hist forec prov'!$C$1:$AK$33,30,0)</f>
        <v>0</v>
      </c>
      <c r="Q342" s="7">
        <f>VLOOKUP($D342,'chemical demand hist forec prov'!$C$1:$AK$33,31,0)</f>
        <v>0</v>
      </c>
      <c r="R342" s="7">
        <f>VLOOKUP($D342,'chemical demand hist forec prov'!$C$1:$AK$33,32,0)</f>
        <v>0</v>
      </c>
      <c r="S342" s="7">
        <f>VLOOKUP($D342,'chemical demand hist forec prov'!$C$1:$AK$33,33,0)</f>
        <v>0</v>
      </c>
      <c r="T342" s="7">
        <f>VLOOKUP($D342,'chemical demand hist forec prov'!$C$1:$AK$33,34,0)</f>
        <v>0</v>
      </c>
      <c r="U342" s="7">
        <f>VLOOKUP($D342,'chemical demand hist forec prov'!$C$1:$AK$33,35,0)</f>
        <v>0</v>
      </c>
    </row>
    <row r="343" spans="1:21" x14ac:dyDescent="0.25">
      <c r="A343" t="s">
        <v>1083</v>
      </c>
      <c r="B343" t="s">
        <v>1084</v>
      </c>
      <c r="C343" t="s">
        <v>1085</v>
      </c>
      <c r="D343" t="s">
        <v>38</v>
      </c>
      <c r="E343" s="5">
        <v>8.8414013840465044E-2</v>
      </c>
      <c r="F343" s="7">
        <f>VLOOKUP($D343,'chemical demand hist forec prov'!$C$1:$AK$33,20,0)</f>
        <v>15.998178335264107</v>
      </c>
      <c r="G343" s="7">
        <f>VLOOKUP($D343,'chemical demand hist forec prov'!$C$1:$AK$33,21,0)</f>
        <v>18.794895936493479</v>
      </c>
      <c r="H343" s="7">
        <f>VLOOKUP($D343,'chemical demand hist forec prov'!$C$1:$AK$33,22,0)</f>
        <v>21.78585513529681</v>
      </c>
      <c r="I343" s="7">
        <f>VLOOKUP($D343,'chemical demand hist forec prov'!$C$1:$AK$33,23,0)</f>
        <v>22.073573314618223</v>
      </c>
      <c r="J343" s="7">
        <f>VLOOKUP($D343,'chemical demand hist forec prov'!$C$1:$AK$33,24,0)</f>
        <v>24.54721023681341</v>
      </c>
      <c r="K343" s="7">
        <f>VLOOKUP($D343,'chemical demand hist forec prov'!$C$1:$AK$33,25,0)</f>
        <v>25.15665518492672</v>
      </c>
      <c r="L343" s="7">
        <f>VLOOKUP($D343,'chemical demand hist forec prov'!$C$1:$AK$33,26,0)</f>
        <v>25.781231104795996</v>
      </c>
      <c r="M343" s="7">
        <f>VLOOKUP($D343,'chemical demand hist forec prov'!$C$1:$AK$33,27,0)</f>
        <v>26.421313660059084</v>
      </c>
      <c r="N343" s="7">
        <f>VLOOKUP($D343,'chemical demand hist forec prov'!$C$1:$AK$33,28,0)</f>
        <v>27.077287841128822</v>
      </c>
      <c r="O343" s="7">
        <f>VLOOKUP($D343,'chemical demand hist forec prov'!$C$1:$AK$33,29,0)</f>
        <v>27.749548196753182</v>
      </c>
      <c r="P343" s="7">
        <f>VLOOKUP($D343,'chemical demand hist forec prov'!$C$1:$AK$33,30,0)</f>
        <v>28.438499071324479</v>
      </c>
      <c r="Q343" s="7">
        <f>VLOOKUP($D343,'chemical demand hist forec prov'!$C$1:$AK$33,31,0)</f>
        <v>29.144554848080389</v>
      </c>
      <c r="R343" s="7">
        <f>VLOOKUP($D343,'chemical demand hist forec prov'!$C$1:$AK$33,32,0)</f>
        <v>29.868140198342974</v>
      </c>
      <c r="S343" s="7">
        <f>VLOOKUP($D343,'chemical demand hist forec prov'!$C$1:$AK$33,33,0)</f>
        <v>30.60969033694575</v>
      </c>
      <c r="T343" s="7">
        <f>VLOOKUP($D343,'chemical demand hist forec prov'!$C$1:$AK$33,34,0)</f>
        <v>31.369651284002284</v>
      </c>
      <c r="U343" s="7">
        <f>VLOOKUP($D343,'chemical demand hist forec prov'!$C$1:$AK$33,35,0)</f>
        <v>32.148480133173912</v>
      </c>
    </row>
    <row r="344" spans="1:21" x14ac:dyDescent="0.25">
      <c r="A344" t="s">
        <v>1086</v>
      </c>
      <c r="B344" t="s">
        <v>1087</v>
      </c>
      <c r="C344" t="s">
        <v>1088</v>
      </c>
      <c r="D344" t="s">
        <v>50</v>
      </c>
      <c r="E344" s="5">
        <v>0</v>
      </c>
      <c r="F344" s="7">
        <f>VLOOKUP($D344,'chemical demand hist forec prov'!$C$1:$AK$33,20,0)</f>
        <v>0</v>
      </c>
      <c r="G344" s="7">
        <f>VLOOKUP($D344,'chemical demand hist forec prov'!$C$1:$AK$33,21,0)</f>
        <v>0</v>
      </c>
      <c r="H344" s="7">
        <f>VLOOKUP($D344,'chemical demand hist forec prov'!$C$1:$AK$33,22,0)</f>
        <v>0</v>
      </c>
      <c r="I344" s="7">
        <f>VLOOKUP($D344,'chemical demand hist forec prov'!$C$1:$AK$33,23,0)</f>
        <v>0</v>
      </c>
      <c r="J344" s="7">
        <f>VLOOKUP($D344,'chemical demand hist forec prov'!$C$1:$AK$33,24,0)</f>
        <v>0</v>
      </c>
      <c r="K344" s="7">
        <f>VLOOKUP($D344,'chemical demand hist forec prov'!$C$1:$AK$33,25,0)</f>
        <v>0</v>
      </c>
      <c r="L344" s="7">
        <f>VLOOKUP($D344,'chemical demand hist forec prov'!$C$1:$AK$33,26,0)</f>
        <v>0</v>
      </c>
      <c r="M344" s="7">
        <f>VLOOKUP($D344,'chemical demand hist forec prov'!$C$1:$AK$33,27,0)</f>
        <v>0</v>
      </c>
      <c r="N344" s="7">
        <f>VLOOKUP($D344,'chemical demand hist forec prov'!$C$1:$AK$33,28,0)</f>
        <v>0</v>
      </c>
      <c r="O344" s="7">
        <f>VLOOKUP($D344,'chemical demand hist forec prov'!$C$1:$AK$33,29,0)</f>
        <v>0</v>
      </c>
      <c r="P344" s="7">
        <f>VLOOKUP($D344,'chemical demand hist forec prov'!$C$1:$AK$33,30,0)</f>
        <v>0</v>
      </c>
      <c r="Q344" s="7">
        <f>VLOOKUP($D344,'chemical demand hist forec prov'!$C$1:$AK$33,31,0)</f>
        <v>0</v>
      </c>
      <c r="R344" s="7">
        <f>VLOOKUP($D344,'chemical demand hist forec prov'!$C$1:$AK$33,32,0)</f>
        <v>0</v>
      </c>
      <c r="S344" s="7">
        <f>VLOOKUP($D344,'chemical demand hist forec prov'!$C$1:$AK$33,33,0)</f>
        <v>0</v>
      </c>
      <c r="T344" s="7">
        <f>VLOOKUP($D344,'chemical demand hist forec prov'!$C$1:$AK$33,34,0)</f>
        <v>0</v>
      </c>
      <c r="U344" s="7">
        <f>VLOOKUP($D344,'chemical demand hist forec prov'!$C$1:$AK$33,35,0)</f>
        <v>0</v>
      </c>
    </row>
    <row r="345" spans="1:21" x14ac:dyDescent="0.25">
      <c r="A345" t="s">
        <v>1089</v>
      </c>
      <c r="B345" t="s">
        <v>1090</v>
      </c>
      <c r="C345" t="s">
        <v>1091</v>
      </c>
      <c r="D345" t="s">
        <v>47</v>
      </c>
      <c r="E345" s="5">
        <v>2.9402839805712209E-2</v>
      </c>
      <c r="F345" s="7">
        <f>VLOOKUP($D345,'chemical demand hist forec prov'!$C$1:$AK$33,20,0)</f>
        <v>18.737603273274019</v>
      </c>
      <c r="G345" s="7">
        <f>VLOOKUP($D345,'chemical demand hist forec prov'!$C$1:$AK$33,21,0)</f>
        <v>22.747502267625332</v>
      </c>
      <c r="H345" s="7">
        <f>VLOOKUP($D345,'chemical demand hist forec prov'!$C$1:$AK$33,22,0)</f>
        <v>26.953485438091832</v>
      </c>
      <c r="I345" s="7">
        <f>VLOOKUP($D345,'chemical demand hist forec prov'!$C$1:$AK$33,23,0)</f>
        <v>27.940741144186866</v>
      </c>
      <c r="J345" s="7">
        <f>VLOOKUP($D345,'chemical demand hist forec prov'!$C$1:$AK$33,24,0)</f>
        <v>31.071872109828359</v>
      </c>
      <c r="K345" s="7">
        <f>VLOOKUP($D345,'chemical demand hist forec prov'!$C$1:$AK$33,25,0)</f>
        <v>31.84330785764131</v>
      </c>
      <c r="L345" s="7">
        <f>VLOOKUP($D345,'chemical demand hist forec prov'!$C$1:$AK$33,26,0)</f>
        <v>32.633896397757866</v>
      </c>
      <c r="M345" s="7">
        <f>VLOOKUP($D345,'chemical demand hist forec prov'!$C$1:$AK$33,27,0)</f>
        <v>33.444113245415771</v>
      </c>
      <c r="N345" s="7">
        <f>VLOOKUP($D345,'chemical demand hist forec prov'!$C$1:$AK$33,28,0)</f>
        <v>34.274445721689624</v>
      </c>
      <c r="O345" s="7">
        <f>VLOOKUP($D345,'chemical demand hist forec prov'!$C$1:$AK$33,29,0)</f>
        <v>35.12539324659987</v>
      </c>
      <c r="P345" s="7">
        <f>VLOOKUP($D345,'chemical demand hist forec prov'!$C$1:$AK$33,30,0)</f>
        <v>35.9974676394989</v>
      </c>
      <c r="Q345" s="7">
        <f>VLOOKUP($D345,'chemical demand hist forec prov'!$C$1:$AK$33,31,0)</f>
        <v>36.891193426915024</v>
      </c>
      <c r="R345" s="7">
        <f>VLOOKUP($D345,'chemical demand hist forec prov'!$C$1:$AK$33,32,0)</f>
        <v>37.807108158039398</v>
      </c>
      <c r="S345" s="7">
        <f>VLOOKUP($D345,'chemical demand hist forec prov'!$C$1:$AK$33,33,0)</f>
        <v>38.745762728045719</v>
      </c>
      <c r="T345" s="7">
        <f>VLOOKUP($D345,'chemical demand hist forec prov'!$C$1:$AK$33,34,0)</f>
        <v>39.707721709437074</v>
      </c>
      <c r="U345" s="7">
        <f>VLOOKUP($D345,'chemical demand hist forec prov'!$C$1:$AK$33,35,0)</f>
        <v>40.693563691619374</v>
      </c>
    </row>
    <row r="346" spans="1:21" x14ac:dyDescent="0.25">
      <c r="A346" t="s">
        <v>1092</v>
      </c>
      <c r="B346" t="s">
        <v>1093</v>
      </c>
      <c r="C346" t="s">
        <v>1094</v>
      </c>
      <c r="D346" t="s">
        <v>47</v>
      </c>
      <c r="E346" s="5">
        <v>9.378809964001808E-2</v>
      </c>
      <c r="F346" s="7">
        <f>VLOOKUP($D346,'chemical demand hist forec prov'!$C$1:$AK$33,20,0)</f>
        <v>18.737603273274019</v>
      </c>
      <c r="G346" s="7">
        <f>VLOOKUP($D346,'chemical demand hist forec prov'!$C$1:$AK$33,21,0)</f>
        <v>22.747502267625332</v>
      </c>
      <c r="H346" s="7">
        <f>VLOOKUP($D346,'chemical demand hist forec prov'!$C$1:$AK$33,22,0)</f>
        <v>26.953485438091832</v>
      </c>
      <c r="I346" s="7">
        <f>VLOOKUP($D346,'chemical demand hist forec prov'!$C$1:$AK$33,23,0)</f>
        <v>27.940741144186866</v>
      </c>
      <c r="J346" s="7">
        <f>VLOOKUP($D346,'chemical demand hist forec prov'!$C$1:$AK$33,24,0)</f>
        <v>31.071872109828359</v>
      </c>
      <c r="K346" s="7">
        <f>VLOOKUP($D346,'chemical demand hist forec prov'!$C$1:$AK$33,25,0)</f>
        <v>31.84330785764131</v>
      </c>
      <c r="L346" s="7">
        <f>VLOOKUP($D346,'chemical demand hist forec prov'!$C$1:$AK$33,26,0)</f>
        <v>32.633896397757866</v>
      </c>
      <c r="M346" s="7">
        <f>VLOOKUP($D346,'chemical demand hist forec prov'!$C$1:$AK$33,27,0)</f>
        <v>33.444113245415771</v>
      </c>
      <c r="N346" s="7">
        <f>VLOOKUP($D346,'chemical demand hist forec prov'!$C$1:$AK$33,28,0)</f>
        <v>34.274445721689624</v>
      </c>
      <c r="O346" s="7">
        <f>VLOOKUP($D346,'chemical demand hist forec prov'!$C$1:$AK$33,29,0)</f>
        <v>35.12539324659987</v>
      </c>
      <c r="P346" s="7">
        <f>VLOOKUP($D346,'chemical demand hist forec prov'!$C$1:$AK$33,30,0)</f>
        <v>35.9974676394989</v>
      </c>
      <c r="Q346" s="7">
        <f>VLOOKUP($D346,'chemical demand hist forec prov'!$C$1:$AK$33,31,0)</f>
        <v>36.891193426915024</v>
      </c>
      <c r="R346" s="7">
        <f>VLOOKUP($D346,'chemical demand hist forec prov'!$C$1:$AK$33,32,0)</f>
        <v>37.807108158039398</v>
      </c>
      <c r="S346" s="7">
        <f>VLOOKUP($D346,'chemical demand hist forec prov'!$C$1:$AK$33,33,0)</f>
        <v>38.745762728045719</v>
      </c>
      <c r="T346" s="7">
        <f>VLOOKUP($D346,'chemical demand hist forec prov'!$C$1:$AK$33,34,0)</f>
        <v>39.707721709437074</v>
      </c>
      <c r="U346" s="7">
        <f>VLOOKUP($D346,'chemical demand hist forec prov'!$C$1:$AK$33,35,0)</f>
        <v>40.693563691619374</v>
      </c>
    </row>
    <row r="347" spans="1:21" x14ac:dyDescent="0.25">
      <c r="A347" t="s">
        <v>1095</v>
      </c>
      <c r="B347" t="s">
        <v>1096</v>
      </c>
      <c r="C347" t="s">
        <v>1097</v>
      </c>
      <c r="D347" t="s">
        <v>45</v>
      </c>
      <c r="E347" s="5">
        <v>0</v>
      </c>
      <c r="F347" s="7">
        <f>VLOOKUP($D347,'chemical demand hist forec prov'!$C$1:$AK$33,20,0)</f>
        <v>0.35251698725690767</v>
      </c>
      <c r="G347" s="7">
        <f>VLOOKUP($D347,'chemical demand hist forec prov'!$C$1:$AK$33,21,0)</f>
        <v>0</v>
      </c>
      <c r="H347" s="7">
        <f>VLOOKUP($D347,'chemical demand hist forec prov'!$C$1:$AK$33,22,0)</f>
        <v>0</v>
      </c>
      <c r="I347" s="7">
        <f>VLOOKUP($D347,'chemical demand hist forec prov'!$C$1:$AK$33,23,0)</f>
        <v>0</v>
      </c>
      <c r="J347" s="7">
        <f>VLOOKUP($D347,'chemical demand hist forec prov'!$C$1:$AK$33,24,0)</f>
        <v>0</v>
      </c>
      <c r="K347" s="7">
        <f>VLOOKUP($D347,'chemical demand hist forec prov'!$C$1:$AK$33,25,0)</f>
        <v>0</v>
      </c>
      <c r="L347" s="7">
        <f>VLOOKUP($D347,'chemical demand hist forec prov'!$C$1:$AK$33,26,0)</f>
        <v>0</v>
      </c>
      <c r="M347" s="7">
        <f>VLOOKUP($D347,'chemical demand hist forec prov'!$C$1:$AK$33,27,0)</f>
        <v>0</v>
      </c>
      <c r="N347" s="7">
        <f>VLOOKUP($D347,'chemical demand hist forec prov'!$C$1:$AK$33,28,0)</f>
        <v>0</v>
      </c>
      <c r="O347" s="7">
        <f>VLOOKUP($D347,'chemical demand hist forec prov'!$C$1:$AK$33,29,0)</f>
        <v>0</v>
      </c>
      <c r="P347" s="7">
        <f>VLOOKUP($D347,'chemical demand hist forec prov'!$C$1:$AK$33,30,0)</f>
        <v>0</v>
      </c>
      <c r="Q347" s="7">
        <f>VLOOKUP($D347,'chemical demand hist forec prov'!$C$1:$AK$33,31,0)</f>
        <v>0</v>
      </c>
      <c r="R347" s="7">
        <f>VLOOKUP($D347,'chemical demand hist forec prov'!$C$1:$AK$33,32,0)</f>
        <v>0</v>
      </c>
      <c r="S347" s="7">
        <f>VLOOKUP($D347,'chemical demand hist forec prov'!$C$1:$AK$33,33,0)</f>
        <v>0</v>
      </c>
      <c r="T347" s="7">
        <f>VLOOKUP($D347,'chemical demand hist forec prov'!$C$1:$AK$33,34,0)</f>
        <v>0</v>
      </c>
      <c r="U347" s="7">
        <f>VLOOKUP($D347,'chemical demand hist forec prov'!$C$1:$AK$33,35,0)</f>
        <v>0</v>
      </c>
    </row>
    <row r="348" spans="1:21" x14ac:dyDescent="0.25">
      <c r="A348" t="s">
        <v>1098</v>
      </c>
      <c r="B348" t="s">
        <v>1099</v>
      </c>
      <c r="C348" t="s">
        <v>1100</v>
      </c>
      <c r="D348" t="s">
        <v>65</v>
      </c>
      <c r="E348" s="5">
        <v>0</v>
      </c>
      <c r="F348" s="7">
        <f>VLOOKUP($D348,'chemical demand hist forec prov'!$C$1:$AK$33,20,0)</f>
        <v>7.9132348620936144</v>
      </c>
      <c r="G348" s="7">
        <f>VLOOKUP($D348,'chemical demand hist forec prov'!$C$1:$AK$33,21,0)</f>
        <v>7.7366580212772869</v>
      </c>
      <c r="H348" s="7">
        <f>VLOOKUP($D348,'chemical demand hist forec prov'!$C$1:$AK$33,22,0)</f>
        <v>9.5668080637155057</v>
      </c>
      <c r="I348" s="7">
        <f>VLOOKUP($D348,'chemical demand hist forec prov'!$C$1:$AK$33,23,0)</f>
        <v>9.0558903697473205</v>
      </c>
      <c r="J348" s="7">
        <f>VLOOKUP($D348,'chemical demand hist forec prov'!$C$1:$AK$33,24,0)</f>
        <v>10.070723104922269</v>
      </c>
      <c r="K348" s="7">
        <f>VLOOKUP($D348,'chemical demand hist forec prov'!$C$1:$AK$33,25,0)</f>
        <v>10.320753607815767</v>
      </c>
      <c r="L348" s="7">
        <f>VLOOKUP($D348,'chemical demand hist forec prov'!$C$1:$AK$33,26,0)</f>
        <v>10.576991733709708</v>
      </c>
      <c r="M348" s="7">
        <f>VLOOKUP($D348,'chemical demand hist forec prov'!$C$1:$AK$33,27,0)</f>
        <v>10.839591602132984</v>
      </c>
      <c r="N348" s="7">
        <f>VLOOKUP($D348,'chemical demand hist forec prov'!$C$1:$AK$33,28,0)</f>
        <v>11.108711159011355</v>
      </c>
      <c r="O348" s="7">
        <f>VLOOKUP($D348,'chemical demand hist forec prov'!$C$1:$AK$33,29,0)</f>
        <v>11.384512271667175</v>
      </c>
      <c r="P348" s="7">
        <f>VLOOKUP($D348,'chemical demand hist forec prov'!$C$1:$AK$33,30,0)</f>
        <v>11.667160826177714</v>
      </c>
      <c r="Q348" s="7">
        <f>VLOOKUP($D348,'chemical demand hist forec prov'!$C$1:$AK$33,31,0)</f>
        <v>11.956826827150646</v>
      </c>
      <c r="R348" s="7">
        <f>VLOOKUP($D348,'chemical demand hist forec prov'!$C$1:$AK$33,32,0)</f>
        <v>12.253684499976716</v>
      </c>
      <c r="S348" s="7">
        <f>VLOOKUP($D348,'chemical demand hist forec prov'!$C$1:$AK$33,33,0)</f>
        <v>12.557912395621068</v>
      </c>
      <c r="T348" s="7">
        <f>VLOOKUP($D348,'chemical demand hist forec prov'!$C$1:$AK$33,34,0)</f>
        <v>12.869693498016284</v>
      </c>
      <c r="U348" s="7">
        <f>VLOOKUP($D348,'chemical demand hist forec prov'!$C$1:$AK$33,35,0)</f>
        <v>13.189215334121721</v>
      </c>
    </row>
    <row r="349" spans="1:21" x14ac:dyDescent="0.25">
      <c r="A349" t="s">
        <v>1101</v>
      </c>
      <c r="B349" t="s">
        <v>1102</v>
      </c>
      <c r="C349" t="s">
        <v>1103</v>
      </c>
      <c r="D349" t="s">
        <v>54</v>
      </c>
      <c r="E349" s="5">
        <v>4.7128968547200278E-2</v>
      </c>
      <c r="F349" s="7">
        <f>VLOOKUP($D349,'chemical demand hist forec prov'!$C$1:$AK$33,20,0)</f>
        <v>13.173690375637772</v>
      </c>
      <c r="G349" s="7">
        <f>VLOOKUP($D349,'chemical demand hist forec prov'!$C$1:$AK$33,21,0)</f>
        <v>11.147255834987149</v>
      </c>
      <c r="H349" s="7">
        <f>VLOOKUP($D349,'chemical demand hist forec prov'!$C$1:$AK$33,22,0)</f>
        <v>12.588485769142652</v>
      </c>
      <c r="I349" s="7">
        <f>VLOOKUP($D349,'chemical demand hist forec prov'!$C$1:$AK$33,23,0)</f>
        <v>11.507772559787094</v>
      </c>
      <c r="J349" s="7">
        <f>VLOOKUP($D349,'chemical demand hist forec prov'!$C$1:$AK$33,24,0)</f>
        <v>12.797371243714826</v>
      </c>
      <c r="K349" s="7">
        <f>VLOOKUP($D349,'chemical demand hist forec prov'!$C$1:$AK$33,25,0)</f>
        <v>13.115097501744588</v>
      </c>
      <c r="L349" s="7">
        <f>VLOOKUP($D349,'chemical demand hist forec prov'!$C$1:$AK$33,26,0)</f>
        <v>13.440712096614712</v>
      </c>
      <c r="M349" s="7">
        <f>VLOOKUP($D349,'chemical demand hist forec prov'!$C$1:$AK$33,27,0)</f>
        <v>13.774410875714375</v>
      </c>
      <c r="N349" s="7">
        <f>VLOOKUP($D349,'chemical demand hist forec prov'!$C$1:$AK$33,28,0)</f>
        <v>14.116394548826509</v>
      </c>
      <c r="O349" s="7">
        <f>VLOOKUP($D349,'chemical demand hist forec prov'!$C$1:$AK$33,29,0)</f>
        <v>14.466868808848712</v>
      </c>
      <c r="P349" s="7">
        <f>VLOOKUP($D349,'chemical demand hist forec prov'!$C$1:$AK$33,30,0)</f>
        <v>14.826044455511338</v>
      </c>
      <c r="Q349" s="7">
        <f>VLOOKUP($D349,'chemical demand hist forec prov'!$C$1:$AK$33,31,0)</f>
        <v>15.194137522167203</v>
      </c>
      <c r="R349" s="7">
        <f>VLOOKUP($D349,'chemical demand hist forec prov'!$C$1:$AK$33,32,0)</f>
        <v>15.571369405729131</v>
      </c>
      <c r="S349" s="7">
        <f>VLOOKUP($D349,'chemical demand hist forec prov'!$C$1:$AK$33,33,0)</f>
        <v>15.957966999833566</v>
      </c>
      <c r="T349" s="7">
        <f>VLOOKUP($D349,'chemical demand hist forec prov'!$C$1:$AK$33,34,0)</f>
        <v>16.354162831310262</v>
      </c>
      <c r="U349" s="7">
        <f>VLOOKUP($D349,'chemical demand hist forec prov'!$C$1:$AK$33,35,0)</f>
        <v>16.760195200040176</v>
      </c>
    </row>
    <row r="350" spans="1:21" x14ac:dyDescent="0.25">
      <c r="A350" t="s">
        <v>1104</v>
      </c>
      <c r="B350" t="s">
        <v>1105</v>
      </c>
      <c r="C350" t="s">
        <v>1106</v>
      </c>
      <c r="D350" t="s">
        <v>43</v>
      </c>
      <c r="E350" s="5">
        <v>3.8501438651577846E-2</v>
      </c>
      <c r="F350" s="7">
        <f>VLOOKUP($D350,'chemical demand hist forec prov'!$C$1:$AK$33,20,0)</f>
        <v>10.191341273569792</v>
      </c>
      <c r="G350" s="7">
        <f>VLOOKUP($D350,'chemical demand hist forec prov'!$C$1:$AK$33,21,0)</f>
        <v>11.077200312327161</v>
      </c>
      <c r="H350" s="7">
        <f>VLOOKUP($D350,'chemical demand hist forec prov'!$C$1:$AK$33,22,0)</f>
        <v>13.047652454307096</v>
      </c>
      <c r="I350" s="7">
        <f>VLOOKUP($D350,'chemical demand hist forec prov'!$C$1:$AK$33,23,0)</f>
        <v>9.7661963028452128</v>
      </c>
      <c r="J350" s="7">
        <f>VLOOKUP($D350,'chemical demand hist forec prov'!$C$1:$AK$33,24,0)</f>
        <v>10.860628247315454</v>
      </c>
      <c r="K350" s="7">
        <f>VLOOKUP($D350,'chemical demand hist forec prov'!$C$1:$AK$33,25,0)</f>
        <v>11.130270090718772</v>
      </c>
      <c r="L350" s="7">
        <f>VLOOKUP($D350,'chemical demand hist forec prov'!$C$1:$AK$33,26,0)</f>
        <v>11.406606456948786</v>
      </c>
      <c r="M350" s="7">
        <f>VLOOKUP($D350,'chemical demand hist forec prov'!$C$1:$AK$33,27,0)</f>
        <v>11.689803554021704</v>
      </c>
      <c r="N350" s="7">
        <f>VLOOKUP($D350,'chemical demand hist forec prov'!$C$1:$AK$33,28,0)</f>
        <v>11.980031716477058</v>
      </c>
      <c r="O350" s="7">
        <f>VLOOKUP($D350,'chemical demand hist forec prov'!$C$1:$AK$33,29,0)</f>
        <v>12.27746550782882</v>
      </c>
      <c r="P350" s="7">
        <f>VLOOKUP($D350,'chemical demand hist forec prov'!$C$1:$AK$33,30,0)</f>
        <v>12.582283825560109</v>
      </c>
      <c r="Q350" s="7">
        <f>VLOOKUP($D350,'chemical demand hist forec prov'!$C$1:$AK$33,31,0)</f>
        <v>12.894670008724642</v>
      </c>
      <c r="R350" s="7">
        <f>VLOOKUP($D350,'chemical demand hist forec prov'!$C$1:$AK$33,32,0)</f>
        <v>13.214811948219664</v>
      </c>
      <c r="S350" s="7">
        <f>VLOOKUP($D350,'chemical demand hist forec prov'!$C$1:$AK$33,33,0)</f>
        <v>13.542902199796677</v>
      </c>
      <c r="T350" s="7">
        <f>VLOOKUP($D350,'chemical demand hist forec prov'!$C$1:$AK$33,34,0)</f>
        <v>13.879138099877933</v>
      </c>
      <c r="U350" s="7">
        <f>VLOOKUP($D350,'chemical demand hist forec prov'!$C$1:$AK$33,35,0)</f>
        <v>14.223721884248361</v>
      </c>
    </row>
    <row r="351" spans="1:21" x14ac:dyDescent="0.25">
      <c r="A351" t="s">
        <v>1107</v>
      </c>
      <c r="B351" t="s">
        <v>1108</v>
      </c>
      <c r="C351" t="s">
        <v>1109</v>
      </c>
      <c r="D351" t="s">
        <v>1108</v>
      </c>
      <c r="E351" s="5">
        <v>1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</row>
    <row r="352" spans="1:21" x14ac:dyDescent="0.25">
      <c r="A352" t="s">
        <v>1110</v>
      </c>
      <c r="B352" t="s">
        <v>1111</v>
      </c>
      <c r="C352" t="s">
        <v>1112</v>
      </c>
      <c r="D352" t="s">
        <v>48</v>
      </c>
      <c r="E352" s="5">
        <v>0</v>
      </c>
      <c r="F352" s="7">
        <f>VLOOKUP($D352,'chemical demand hist forec prov'!$C$1:$AK$33,20,0)</f>
        <v>16.0634592588302</v>
      </c>
      <c r="G352" s="7">
        <f>VLOOKUP($D352,'chemical demand hist forec prov'!$C$1:$AK$33,21,0)</f>
        <v>15.717193538731816</v>
      </c>
      <c r="H352" s="7">
        <f>VLOOKUP($D352,'chemical demand hist forec prov'!$C$1:$AK$33,22,0)</f>
        <v>16.19464857817432</v>
      </c>
      <c r="I352" s="7">
        <f>VLOOKUP($D352,'chemical demand hist forec prov'!$C$1:$AK$33,23,0)</f>
        <v>13.829023773624959</v>
      </c>
      <c r="J352" s="7">
        <f>VLOOKUP($D352,'chemical demand hist forec prov'!$C$1:$AK$33,24,0)</f>
        <v>15.378749471262662</v>
      </c>
      <c r="K352" s="7">
        <f>VLOOKUP($D352,'chemical demand hist forec prov'!$C$1:$AK$33,25,0)</f>
        <v>15.760564801116532</v>
      </c>
      <c r="L352" s="7">
        <f>VLOOKUP($D352,'chemical demand hist forec prov'!$C$1:$AK$33,26,0)</f>
        <v>16.151859636855061</v>
      </c>
      <c r="M352" s="7">
        <f>VLOOKUP($D352,'chemical demand hist forec prov'!$C$1:$AK$33,27,0)</f>
        <v>16.552869330557613</v>
      </c>
      <c r="N352" s="7">
        <f>VLOOKUP($D352,'chemical demand hist forec prov'!$C$1:$AK$33,28,0)</f>
        <v>16.963835077498548</v>
      </c>
      <c r="O352" s="7">
        <f>VLOOKUP($D352,'chemical demand hist forec prov'!$C$1:$AK$33,29,0)</f>
        <v>17.385004061218915</v>
      </c>
      <c r="P352" s="7">
        <f>VLOOKUP($D352,'chemical demand hist forec prov'!$C$1:$AK$33,30,0)</f>
        <v>17.816629602199932</v>
      </c>
      <c r="Q352" s="7">
        <f>VLOOKUP($D352,'chemical demand hist forec prov'!$C$1:$AK$33,31,0)</f>
        <v>18.258971310227626</v>
      </c>
      <c r="R352" s="7">
        <f>VLOOKUP($D352,'chemical demand hist forec prov'!$C$1:$AK$33,32,0)</f>
        <v>18.712295240540314</v>
      </c>
      <c r="S352" s="7">
        <f>VLOOKUP($D352,'chemical demand hist forec prov'!$C$1:$AK$33,33,0)</f>
        <v>19.176874053852856</v>
      </c>
      <c r="T352" s="7">
        <f>VLOOKUP($D352,'chemical demand hist forec prov'!$C$1:$AK$33,34,0)</f>
        <v>19.652987180353826</v>
      </c>
      <c r="U352" s="7">
        <f>VLOOKUP($D352,'chemical demand hist forec prov'!$C$1:$AK$33,35,0)</f>
        <v>20.140920987774429</v>
      </c>
    </row>
    <row r="353" spans="1:21" x14ac:dyDescent="0.25">
      <c r="A353" t="s">
        <v>1113</v>
      </c>
      <c r="B353" t="s">
        <v>1114</v>
      </c>
      <c r="C353" t="s">
        <v>1115</v>
      </c>
      <c r="D353" t="s">
        <v>58</v>
      </c>
      <c r="E353" s="5">
        <v>0</v>
      </c>
      <c r="F353" s="7">
        <f>VLOOKUP($D353,'chemical demand hist forec prov'!$C$1:$AK$33,20,0)</f>
        <v>3.9564196100663036E-2</v>
      </c>
      <c r="G353" s="7">
        <f>VLOOKUP($D353,'chemical demand hist forec prov'!$C$1:$AK$33,21,0)</f>
        <v>0.45193713114487427</v>
      </c>
      <c r="H353" s="7">
        <f>VLOOKUP($D353,'chemical demand hist forec prov'!$C$1:$AK$33,22,0)</f>
        <v>0.77547037330719881</v>
      </c>
      <c r="I353" s="7">
        <f>VLOOKUP($D353,'chemical demand hist forec prov'!$C$1:$AK$33,23,0)</f>
        <v>1.1532265867824953</v>
      </c>
      <c r="J353" s="7">
        <f>VLOOKUP($D353,'chemical demand hist forec prov'!$C$1:$AK$33,24,0)</f>
        <v>1.2824609352073213</v>
      </c>
      <c r="K353" s="7">
        <f>VLOOKUP($D353,'chemical demand hist forec prov'!$C$1:$AK$33,25,0)</f>
        <v>1.3143011863224001</v>
      </c>
      <c r="L353" s="7">
        <f>VLOOKUP($D353,'chemical demand hist forec prov'!$C$1:$AK$33,26,0)</f>
        <v>1.3469319500864336</v>
      </c>
      <c r="M353" s="7">
        <f>VLOOKUP($D353,'chemical demand hist forec prov'!$C$1:$AK$33,27,0)</f>
        <v>1.3803728529227779</v>
      </c>
      <c r="N353" s="7">
        <f>VLOOKUP($D353,'chemical demand hist forec prov'!$C$1:$AK$33,28,0)</f>
        <v>1.4146440085290841</v>
      </c>
      <c r="O353" s="7">
        <f>VLOOKUP($D353,'chemical demand hist forec prov'!$C$1:$AK$33,29,0)</f>
        <v>1.4497660299750836</v>
      </c>
      <c r="P353" s="7">
        <f>VLOOKUP($D353,'chemical demand hist forec prov'!$C$1:$AK$33,30,0)</f>
        <v>1.4857600421007284</v>
      </c>
      <c r="Q353" s="7">
        <f>VLOOKUP($D353,'chemical demand hist forec prov'!$C$1:$AK$33,31,0)</f>
        <v>1.5226476942221476</v>
      </c>
      <c r="R353" s="7">
        <f>VLOOKUP($D353,'chemical demand hist forec prov'!$C$1:$AK$33,32,0)</f>
        <v>1.5604511731530613</v>
      </c>
      <c r="S353" s="7">
        <f>VLOOKUP($D353,'chemical demand hist forec prov'!$C$1:$AK$33,33,0)</f>
        <v>1.5991932165494795</v>
      </c>
      <c r="T353" s="7">
        <f>VLOOKUP($D353,'chemical demand hist forec prov'!$C$1:$AK$33,34,0)</f>
        <v>1.6388971265857217</v>
      </c>
      <c r="U353" s="7">
        <f>VLOOKUP($D353,'chemical demand hist forec prov'!$C$1:$AK$33,35,0)</f>
        <v>1.6795867839699721</v>
      </c>
    </row>
    <row r="354" spans="1:21" x14ac:dyDescent="0.25">
      <c r="A354" t="s">
        <v>1116</v>
      </c>
      <c r="B354" t="s">
        <v>1117</v>
      </c>
      <c r="C354" t="s">
        <v>1118</v>
      </c>
      <c r="D354" t="s">
        <v>65</v>
      </c>
      <c r="E354" s="5">
        <v>0</v>
      </c>
      <c r="F354" s="7">
        <f>VLOOKUP($D354,'chemical demand hist forec prov'!$C$1:$AK$33,20,0)</f>
        <v>7.9132348620936144</v>
      </c>
      <c r="G354" s="7">
        <f>VLOOKUP($D354,'chemical demand hist forec prov'!$C$1:$AK$33,21,0)</f>
        <v>7.7366580212772869</v>
      </c>
      <c r="H354" s="7">
        <f>VLOOKUP($D354,'chemical demand hist forec prov'!$C$1:$AK$33,22,0)</f>
        <v>9.5668080637155057</v>
      </c>
      <c r="I354" s="7">
        <f>VLOOKUP($D354,'chemical demand hist forec prov'!$C$1:$AK$33,23,0)</f>
        <v>9.0558903697473205</v>
      </c>
      <c r="J354" s="7">
        <f>VLOOKUP($D354,'chemical demand hist forec prov'!$C$1:$AK$33,24,0)</f>
        <v>10.070723104922269</v>
      </c>
      <c r="K354" s="7">
        <f>VLOOKUP($D354,'chemical demand hist forec prov'!$C$1:$AK$33,25,0)</f>
        <v>10.320753607815767</v>
      </c>
      <c r="L354" s="7">
        <f>VLOOKUP($D354,'chemical demand hist forec prov'!$C$1:$AK$33,26,0)</f>
        <v>10.576991733709708</v>
      </c>
      <c r="M354" s="7">
        <f>VLOOKUP($D354,'chemical demand hist forec prov'!$C$1:$AK$33,27,0)</f>
        <v>10.839591602132984</v>
      </c>
      <c r="N354" s="7">
        <f>VLOOKUP($D354,'chemical demand hist forec prov'!$C$1:$AK$33,28,0)</f>
        <v>11.108711159011355</v>
      </c>
      <c r="O354" s="7">
        <f>VLOOKUP($D354,'chemical demand hist forec prov'!$C$1:$AK$33,29,0)</f>
        <v>11.384512271667175</v>
      </c>
      <c r="P354" s="7">
        <f>VLOOKUP($D354,'chemical demand hist forec prov'!$C$1:$AK$33,30,0)</f>
        <v>11.667160826177714</v>
      </c>
      <c r="Q354" s="7">
        <f>VLOOKUP($D354,'chemical demand hist forec prov'!$C$1:$AK$33,31,0)</f>
        <v>11.956826827150646</v>
      </c>
      <c r="R354" s="7">
        <f>VLOOKUP($D354,'chemical demand hist forec prov'!$C$1:$AK$33,32,0)</f>
        <v>12.253684499976716</v>
      </c>
      <c r="S354" s="7">
        <f>VLOOKUP($D354,'chemical demand hist forec prov'!$C$1:$AK$33,33,0)</f>
        <v>12.557912395621068</v>
      </c>
      <c r="T354" s="7">
        <f>VLOOKUP($D354,'chemical demand hist forec prov'!$C$1:$AK$33,34,0)</f>
        <v>12.869693498016284</v>
      </c>
      <c r="U354" s="7">
        <f>VLOOKUP($D354,'chemical demand hist forec prov'!$C$1:$AK$33,35,0)</f>
        <v>13.189215334121721</v>
      </c>
    </row>
    <row r="355" spans="1:21" x14ac:dyDescent="0.25">
      <c r="A355" t="s">
        <v>1119</v>
      </c>
      <c r="B355" t="s">
        <v>1120</v>
      </c>
      <c r="C355" t="s">
        <v>1121</v>
      </c>
      <c r="D355" t="s">
        <v>62</v>
      </c>
      <c r="E355" s="5">
        <v>0</v>
      </c>
      <c r="F355" s="7">
        <f>VLOOKUP($D355,'chemical demand hist forec prov'!$C$1:$AK$33,20,0)</f>
        <v>0</v>
      </c>
      <c r="G355" s="7">
        <f>VLOOKUP($D355,'chemical demand hist forec prov'!$C$1:$AK$33,21,0)</f>
        <v>0</v>
      </c>
      <c r="H355" s="7">
        <f>VLOOKUP($D355,'chemical demand hist forec prov'!$C$1:$AK$33,22,0)</f>
        <v>0</v>
      </c>
      <c r="I355" s="7">
        <f>VLOOKUP($D355,'chemical demand hist forec prov'!$C$1:$AK$33,23,0)</f>
        <v>0</v>
      </c>
      <c r="J355" s="7">
        <f>VLOOKUP($D355,'chemical demand hist forec prov'!$C$1:$AK$33,24,0)</f>
        <v>0</v>
      </c>
      <c r="K355" s="7">
        <f>VLOOKUP($D355,'chemical demand hist forec prov'!$C$1:$AK$33,25,0)</f>
        <v>0</v>
      </c>
      <c r="L355" s="7">
        <f>VLOOKUP($D355,'chemical demand hist forec prov'!$C$1:$AK$33,26,0)</f>
        <v>0</v>
      </c>
      <c r="M355" s="7">
        <f>VLOOKUP($D355,'chemical demand hist forec prov'!$C$1:$AK$33,27,0)</f>
        <v>0</v>
      </c>
      <c r="N355" s="7">
        <f>VLOOKUP($D355,'chemical demand hist forec prov'!$C$1:$AK$33,28,0)</f>
        <v>0</v>
      </c>
      <c r="O355" s="7">
        <f>VLOOKUP($D355,'chemical demand hist forec prov'!$C$1:$AK$33,29,0)</f>
        <v>0</v>
      </c>
      <c r="P355" s="7">
        <f>VLOOKUP($D355,'chemical demand hist forec prov'!$C$1:$AK$33,30,0)</f>
        <v>0</v>
      </c>
      <c r="Q355" s="7">
        <f>VLOOKUP($D355,'chemical demand hist forec prov'!$C$1:$AK$33,31,0)</f>
        <v>0</v>
      </c>
      <c r="R355" s="7">
        <f>VLOOKUP($D355,'chemical demand hist forec prov'!$C$1:$AK$33,32,0)</f>
        <v>0</v>
      </c>
      <c r="S355" s="7">
        <f>VLOOKUP($D355,'chemical demand hist forec prov'!$C$1:$AK$33,33,0)</f>
        <v>0</v>
      </c>
      <c r="T355" s="7">
        <f>VLOOKUP($D355,'chemical demand hist forec prov'!$C$1:$AK$33,34,0)</f>
        <v>0</v>
      </c>
      <c r="U355" s="7">
        <f>VLOOKUP($D355,'chemical demand hist forec prov'!$C$1:$AK$33,35,0)</f>
        <v>0</v>
      </c>
    </row>
    <row r="356" spans="1:21" x14ac:dyDescent="0.25">
      <c r="A356" t="s">
        <v>1122</v>
      </c>
      <c r="B356" t="s">
        <v>1123</v>
      </c>
      <c r="C356" t="s">
        <v>1124</v>
      </c>
      <c r="D356" t="s">
        <v>50</v>
      </c>
      <c r="E356" s="5">
        <v>3.0206254526065845E-2</v>
      </c>
      <c r="F356" s="7">
        <f>VLOOKUP($D356,'chemical demand hist forec prov'!$C$1:$AK$33,20,0)</f>
        <v>0</v>
      </c>
      <c r="G356" s="7">
        <f>VLOOKUP($D356,'chemical demand hist forec prov'!$C$1:$AK$33,21,0)</f>
        <v>0</v>
      </c>
      <c r="H356" s="7">
        <f>VLOOKUP($D356,'chemical demand hist forec prov'!$C$1:$AK$33,22,0)</f>
        <v>0</v>
      </c>
      <c r="I356" s="7">
        <f>VLOOKUP($D356,'chemical demand hist forec prov'!$C$1:$AK$33,23,0)</f>
        <v>0</v>
      </c>
      <c r="J356" s="7">
        <f>VLOOKUP($D356,'chemical demand hist forec prov'!$C$1:$AK$33,24,0)</f>
        <v>0</v>
      </c>
      <c r="K356" s="7">
        <f>VLOOKUP($D356,'chemical demand hist forec prov'!$C$1:$AK$33,25,0)</f>
        <v>0</v>
      </c>
      <c r="L356" s="7">
        <f>VLOOKUP($D356,'chemical demand hist forec prov'!$C$1:$AK$33,26,0)</f>
        <v>0</v>
      </c>
      <c r="M356" s="7">
        <f>VLOOKUP($D356,'chemical demand hist forec prov'!$C$1:$AK$33,27,0)</f>
        <v>0</v>
      </c>
      <c r="N356" s="7">
        <f>VLOOKUP($D356,'chemical demand hist forec prov'!$C$1:$AK$33,28,0)</f>
        <v>0</v>
      </c>
      <c r="O356" s="7">
        <f>VLOOKUP($D356,'chemical demand hist forec prov'!$C$1:$AK$33,29,0)</f>
        <v>0</v>
      </c>
      <c r="P356" s="7">
        <f>VLOOKUP($D356,'chemical demand hist forec prov'!$C$1:$AK$33,30,0)</f>
        <v>0</v>
      </c>
      <c r="Q356" s="7">
        <f>VLOOKUP($D356,'chemical demand hist forec prov'!$C$1:$AK$33,31,0)</f>
        <v>0</v>
      </c>
      <c r="R356" s="7">
        <f>VLOOKUP($D356,'chemical demand hist forec prov'!$C$1:$AK$33,32,0)</f>
        <v>0</v>
      </c>
      <c r="S356" s="7">
        <f>VLOOKUP($D356,'chemical demand hist forec prov'!$C$1:$AK$33,33,0)</f>
        <v>0</v>
      </c>
      <c r="T356" s="7">
        <f>VLOOKUP($D356,'chemical demand hist forec prov'!$C$1:$AK$33,34,0)</f>
        <v>0</v>
      </c>
      <c r="U356" s="7">
        <f>VLOOKUP($D356,'chemical demand hist forec prov'!$C$1:$AK$33,35,0)</f>
        <v>0</v>
      </c>
    </row>
    <row r="357" spans="1:21" x14ac:dyDescent="0.25">
      <c r="A357" t="s">
        <v>1125</v>
      </c>
      <c r="B357" t="s">
        <v>1126</v>
      </c>
      <c r="C357" t="s">
        <v>1127</v>
      </c>
      <c r="D357" t="s">
        <v>40</v>
      </c>
      <c r="E357" s="5">
        <v>0</v>
      </c>
      <c r="F357" s="7">
        <f>VLOOKUP($D357,'chemical demand hist forec prov'!$C$1:$AK$33,20,0)</f>
        <v>1.6221320401271846</v>
      </c>
      <c r="G357" s="7">
        <f>VLOOKUP($D357,'chemical demand hist forec prov'!$C$1:$AK$33,21,0)</f>
        <v>0.93653172398086992</v>
      </c>
      <c r="H357" s="7">
        <f>VLOOKUP($D357,'chemical demand hist forec prov'!$C$1:$AK$33,22,0)</f>
        <v>1.8787737292536399</v>
      </c>
      <c r="I357" s="7">
        <f>VLOOKUP($D357,'chemical demand hist forec prov'!$C$1:$AK$33,23,0)</f>
        <v>1.9609954747810305</v>
      </c>
      <c r="J357" s="7">
        <f>VLOOKUP($D357,'chemical demand hist forec prov'!$C$1:$AK$33,24,0)</f>
        <v>2.1807510504432459</v>
      </c>
      <c r="K357" s="7">
        <f>VLOOKUP($D357,'chemical demand hist forec prov'!$C$1:$AK$33,25,0)</f>
        <v>2.2348935659455678</v>
      </c>
      <c r="L357" s="7">
        <f>VLOOKUP($D357,'chemical demand hist forec prov'!$C$1:$AK$33,26,0)</f>
        <v>2.2903803027354712</v>
      </c>
      <c r="M357" s="7">
        <f>VLOOKUP($D357,'chemical demand hist forec prov'!$C$1:$AK$33,27,0)</f>
        <v>2.3472446344169184</v>
      </c>
      <c r="N357" s="7">
        <f>VLOOKUP($D357,'chemical demand hist forec prov'!$C$1:$AK$33,28,0)</f>
        <v>2.405520763175784</v>
      </c>
      <c r="O357" s="7">
        <f>VLOOKUP($D357,'chemical demand hist forec prov'!$C$1:$AK$33,29,0)</f>
        <v>2.4652437403514367</v>
      </c>
      <c r="P357" s="7">
        <f>VLOOKUP($D357,'chemical demand hist forec prov'!$C$1:$AK$33,30,0)</f>
        <v>2.5264494875190713</v>
      </c>
      <c r="Q357" s="7">
        <f>VLOOKUP($D357,'chemical demand hist forec prov'!$C$1:$AK$33,31,0)</f>
        <v>2.589174818095449</v>
      </c>
      <c r="R357" s="7">
        <f>VLOOKUP($D357,'chemical demand hist forec prov'!$C$1:$AK$33,32,0)</f>
        <v>2.6534574594810683</v>
      </c>
      <c r="S357" s="7">
        <f>VLOOKUP($D357,'chemical demand hist forec prov'!$C$1:$AK$33,33,0)</f>
        <v>2.7193360757520577</v>
      </c>
      <c r="T357" s="7">
        <f>VLOOKUP($D357,'chemical demand hist forec prov'!$C$1:$AK$33,34,0)</f>
        <v>2.7868502909154551</v>
      </c>
      <c r="U357" s="7">
        <f>VLOOKUP($D357,'chemical demand hist forec prov'!$C$1:$AK$33,35,0)</f>
        <v>2.8560407127418594</v>
      </c>
    </row>
    <row r="358" spans="1:21" x14ac:dyDescent="0.25">
      <c r="A358" t="s">
        <v>1128</v>
      </c>
      <c r="B358" t="s">
        <v>1129</v>
      </c>
      <c r="C358" t="s">
        <v>1130</v>
      </c>
      <c r="D358" t="s">
        <v>54</v>
      </c>
      <c r="E358" s="5">
        <v>3.1253856985117588E-2</v>
      </c>
      <c r="F358" s="7">
        <f>VLOOKUP($D358,'chemical demand hist forec prov'!$C$1:$AK$33,20,0)</f>
        <v>13.173690375637772</v>
      </c>
      <c r="G358" s="7">
        <f>VLOOKUP($D358,'chemical demand hist forec prov'!$C$1:$AK$33,21,0)</f>
        <v>11.147255834987149</v>
      </c>
      <c r="H358" s="7">
        <f>VLOOKUP($D358,'chemical demand hist forec prov'!$C$1:$AK$33,22,0)</f>
        <v>12.588485769142652</v>
      </c>
      <c r="I358" s="7">
        <f>VLOOKUP($D358,'chemical demand hist forec prov'!$C$1:$AK$33,23,0)</f>
        <v>11.507772559787094</v>
      </c>
      <c r="J358" s="7">
        <f>VLOOKUP($D358,'chemical demand hist forec prov'!$C$1:$AK$33,24,0)</f>
        <v>12.797371243714826</v>
      </c>
      <c r="K358" s="7">
        <f>VLOOKUP($D358,'chemical demand hist forec prov'!$C$1:$AK$33,25,0)</f>
        <v>13.115097501744588</v>
      </c>
      <c r="L358" s="7">
        <f>VLOOKUP($D358,'chemical demand hist forec prov'!$C$1:$AK$33,26,0)</f>
        <v>13.440712096614712</v>
      </c>
      <c r="M358" s="7">
        <f>VLOOKUP($D358,'chemical demand hist forec prov'!$C$1:$AK$33,27,0)</f>
        <v>13.774410875714375</v>
      </c>
      <c r="N358" s="7">
        <f>VLOOKUP($D358,'chemical demand hist forec prov'!$C$1:$AK$33,28,0)</f>
        <v>14.116394548826509</v>
      </c>
      <c r="O358" s="7">
        <f>VLOOKUP($D358,'chemical demand hist forec prov'!$C$1:$AK$33,29,0)</f>
        <v>14.466868808848712</v>
      </c>
      <c r="P358" s="7">
        <f>VLOOKUP($D358,'chemical demand hist forec prov'!$C$1:$AK$33,30,0)</f>
        <v>14.826044455511338</v>
      </c>
      <c r="Q358" s="7">
        <f>VLOOKUP($D358,'chemical demand hist forec prov'!$C$1:$AK$33,31,0)</f>
        <v>15.194137522167203</v>
      </c>
      <c r="R358" s="7">
        <f>VLOOKUP($D358,'chemical demand hist forec prov'!$C$1:$AK$33,32,0)</f>
        <v>15.571369405729131</v>
      </c>
      <c r="S358" s="7">
        <f>VLOOKUP($D358,'chemical demand hist forec prov'!$C$1:$AK$33,33,0)</f>
        <v>15.957966999833566</v>
      </c>
      <c r="T358" s="7">
        <f>VLOOKUP($D358,'chemical demand hist forec prov'!$C$1:$AK$33,34,0)</f>
        <v>16.354162831310262</v>
      </c>
      <c r="U358" s="7">
        <f>VLOOKUP($D358,'chemical demand hist forec prov'!$C$1:$AK$33,35,0)</f>
        <v>16.760195200040176</v>
      </c>
    </row>
    <row r="359" spans="1:21" x14ac:dyDescent="0.25">
      <c r="A359" t="s">
        <v>1131</v>
      </c>
      <c r="B359" t="s">
        <v>1132</v>
      </c>
      <c r="C359" t="s">
        <v>1133</v>
      </c>
      <c r="D359" t="s">
        <v>50</v>
      </c>
      <c r="E359" s="5">
        <v>1.1024868606372877E-2</v>
      </c>
      <c r="F359" s="7">
        <f>VLOOKUP($D359,'chemical demand hist forec prov'!$C$1:$AK$33,20,0)</f>
        <v>0</v>
      </c>
      <c r="G359" s="7">
        <f>VLOOKUP($D359,'chemical demand hist forec prov'!$C$1:$AK$33,21,0)</f>
        <v>0</v>
      </c>
      <c r="H359" s="7">
        <f>VLOOKUP($D359,'chemical demand hist forec prov'!$C$1:$AK$33,22,0)</f>
        <v>0</v>
      </c>
      <c r="I359" s="7">
        <f>VLOOKUP($D359,'chemical demand hist forec prov'!$C$1:$AK$33,23,0)</f>
        <v>0</v>
      </c>
      <c r="J359" s="7">
        <f>VLOOKUP($D359,'chemical demand hist forec prov'!$C$1:$AK$33,24,0)</f>
        <v>0</v>
      </c>
      <c r="K359" s="7">
        <f>VLOOKUP($D359,'chemical demand hist forec prov'!$C$1:$AK$33,25,0)</f>
        <v>0</v>
      </c>
      <c r="L359" s="7">
        <f>VLOOKUP($D359,'chemical demand hist forec prov'!$C$1:$AK$33,26,0)</f>
        <v>0</v>
      </c>
      <c r="M359" s="7">
        <f>VLOOKUP($D359,'chemical demand hist forec prov'!$C$1:$AK$33,27,0)</f>
        <v>0</v>
      </c>
      <c r="N359" s="7">
        <f>VLOOKUP($D359,'chemical demand hist forec prov'!$C$1:$AK$33,28,0)</f>
        <v>0</v>
      </c>
      <c r="O359" s="7">
        <f>VLOOKUP($D359,'chemical demand hist forec prov'!$C$1:$AK$33,29,0)</f>
        <v>0</v>
      </c>
      <c r="P359" s="7">
        <f>VLOOKUP($D359,'chemical demand hist forec prov'!$C$1:$AK$33,30,0)</f>
        <v>0</v>
      </c>
      <c r="Q359" s="7">
        <f>VLOOKUP($D359,'chemical demand hist forec prov'!$C$1:$AK$33,31,0)</f>
        <v>0</v>
      </c>
      <c r="R359" s="7">
        <f>VLOOKUP($D359,'chemical demand hist forec prov'!$C$1:$AK$33,32,0)</f>
        <v>0</v>
      </c>
      <c r="S359" s="7">
        <f>VLOOKUP($D359,'chemical demand hist forec prov'!$C$1:$AK$33,33,0)</f>
        <v>0</v>
      </c>
      <c r="T359" s="7">
        <f>VLOOKUP($D359,'chemical demand hist forec prov'!$C$1:$AK$33,34,0)</f>
        <v>0</v>
      </c>
      <c r="U359" s="7">
        <f>VLOOKUP($D359,'chemical demand hist forec prov'!$C$1:$AK$33,35,0)</f>
        <v>0</v>
      </c>
    </row>
    <row r="360" spans="1:21" x14ac:dyDescent="0.25">
      <c r="A360" t="s">
        <v>1134</v>
      </c>
      <c r="B360" t="s">
        <v>1135</v>
      </c>
      <c r="C360" t="s">
        <v>1136</v>
      </c>
      <c r="D360" t="s">
        <v>47</v>
      </c>
      <c r="E360" s="5">
        <v>0</v>
      </c>
      <c r="F360" s="7">
        <f>VLOOKUP($D360,'chemical demand hist forec prov'!$C$1:$AK$33,20,0)</f>
        <v>18.737603273274019</v>
      </c>
      <c r="G360" s="7">
        <f>VLOOKUP($D360,'chemical demand hist forec prov'!$C$1:$AK$33,21,0)</f>
        <v>22.747502267625332</v>
      </c>
      <c r="H360" s="7">
        <f>VLOOKUP($D360,'chemical demand hist forec prov'!$C$1:$AK$33,22,0)</f>
        <v>26.953485438091832</v>
      </c>
      <c r="I360" s="7">
        <f>VLOOKUP($D360,'chemical demand hist forec prov'!$C$1:$AK$33,23,0)</f>
        <v>27.940741144186866</v>
      </c>
      <c r="J360" s="7">
        <f>VLOOKUP($D360,'chemical demand hist forec prov'!$C$1:$AK$33,24,0)</f>
        <v>31.071872109828359</v>
      </c>
      <c r="K360" s="7">
        <f>VLOOKUP($D360,'chemical demand hist forec prov'!$C$1:$AK$33,25,0)</f>
        <v>31.84330785764131</v>
      </c>
      <c r="L360" s="7">
        <f>VLOOKUP($D360,'chemical demand hist forec prov'!$C$1:$AK$33,26,0)</f>
        <v>32.633896397757866</v>
      </c>
      <c r="M360" s="7">
        <f>VLOOKUP($D360,'chemical demand hist forec prov'!$C$1:$AK$33,27,0)</f>
        <v>33.444113245415771</v>
      </c>
      <c r="N360" s="7">
        <f>VLOOKUP($D360,'chemical demand hist forec prov'!$C$1:$AK$33,28,0)</f>
        <v>34.274445721689624</v>
      </c>
      <c r="O360" s="7">
        <f>VLOOKUP($D360,'chemical demand hist forec prov'!$C$1:$AK$33,29,0)</f>
        <v>35.12539324659987</v>
      </c>
      <c r="P360" s="7">
        <f>VLOOKUP($D360,'chemical demand hist forec prov'!$C$1:$AK$33,30,0)</f>
        <v>35.9974676394989</v>
      </c>
      <c r="Q360" s="7">
        <f>VLOOKUP($D360,'chemical demand hist forec prov'!$C$1:$AK$33,31,0)</f>
        <v>36.891193426915024</v>
      </c>
      <c r="R360" s="7">
        <f>VLOOKUP($D360,'chemical demand hist forec prov'!$C$1:$AK$33,32,0)</f>
        <v>37.807108158039398</v>
      </c>
      <c r="S360" s="7">
        <f>VLOOKUP($D360,'chemical demand hist forec prov'!$C$1:$AK$33,33,0)</f>
        <v>38.745762728045719</v>
      </c>
      <c r="T360" s="7">
        <f>VLOOKUP($D360,'chemical demand hist forec prov'!$C$1:$AK$33,34,0)</f>
        <v>39.707721709437074</v>
      </c>
      <c r="U360" s="7">
        <f>VLOOKUP($D360,'chemical demand hist forec prov'!$C$1:$AK$33,35,0)</f>
        <v>40.693563691619374</v>
      </c>
    </row>
    <row r="361" spans="1:21" x14ac:dyDescent="0.25">
      <c r="A361" t="s">
        <v>1137</v>
      </c>
      <c r="B361" t="s">
        <v>1138</v>
      </c>
      <c r="C361" t="s">
        <v>1139</v>
      </c>
      <c r="D361" t="s">
        <v>65</v>
      </c>
      <c r="E361" s="5">
        <v>0</v>
      </c>
      <c r="F361" s="7">
        <f>VLOOKUP($D361,'chemical demand hist forec prov'!$C$1:$AK$33,20,0)</f>
        <v>7.9132348620936144</v>
      </c>
      <c r="G361" s="7">
        <f>VLOOKUP($D361,'chemical demand hist forec prov'!$C$1:$AK$33,21,0)</f>
        <v>7.7366580212772869</v>
      </c>
      <c r="H361" s="7">
        <f>VLOOKUP($D361,'chemical demand hist forec prov'!$C$1:$AK$33,22,0)</f>
        <v>9.5668080637155057</v>
      </c>
      <c r="I361" s="7">
        <f>VLOOKUP($D361,'chemical demand hist forec prov'!$C$1:$AK$33,23,0)</f>
        <v>9.0558903697473205</v>
      </c>
      <c r="J361" s="7">
        <f>VLOOKUP($D361,'chemical demand hist forec prov'!$C$1:$AK$33,24,0)</f>
        <v>10.070723104922269</v>
      </c>
      <c r="K361" s="7">
        <f>VLOOKUP($D361,'chemical demand hist forec prov'!$C$1:$AK$33,25,0)</f>
        <v>10.320753607815767</v>
      </c>
      <c r="L361" s="7">
        <f>VLOOKUP($D361,'chemical demand hist forec prov'!$C$1:$AK$33,26,0)</f>
        <v>10.576991733709708</v>
      </c>
      <c r="M361" s="7">
        <f>VLOOKUP($D361,'chemical demand hist forec prov'!$C$1:$AK$33,27,0)</f>
        <v>10.839591602132984</v>
      </c>
      <c r="N361" s="7">
        <f>VLOOKUP($D361,'chemical demand hist forec prov'!$C$1:$AK$33,28,0)</f>
        <v>11.108711159011355</v>
      </c>
      <c r="O361" s="7">
        <f>VLOOKUP($D361,'chemical demand hist forec prov'!$C$1:$AK$33,29,0)</f>
        <v>11.384512271667175</v>
      </c>
      <c r="P361" s="7">
        <f>VLOOKUP($D361,'chemical demand hist forec prov'!$C$1:$AK$33,30,0)</f>
        <v>11.667160826177714</v>
      </c>
      <c r="Q361" s="7">
        <f>VLOOKUP($D361,'chemical demand hist forec prov'!$C$1:$AK$33,31,0)</f>
        <v>11.956826827150646</v>
      </c>
      <c r="R361" s="7">
        <f>VLOOKUP($D361,'chemical demand hist forec prov'!$C$1:$AK$33,32,0)</f>
        <v>12.253684499976716</v>
      </c>
      <c r="S361" s="7">
        <f>VLOOKUP($D361,'chemical demand hist forec prov'!$C$1:$AK$33,33,0)</f>
        <v>12.557912395621068</v>
      </c>
      <c r="T361" s="7">
        <f>VLOOKUP($D361,'chemical demand hist forec prov'!$C$1:$AK$33,34,0)</f>
        <v>12.869693498016284</v>
      </c>
      <c r="U361" s="7">
        <f>VLOOKUP($D361,'chemical demand hist forec prov'!$C$1:$AK$33,35,0)</f>
        <v>13.189215334121721</v>
      </c>
    </row>
    <row r="362" spans="1:21" x14ac:dyDescent="0.25">
      <c r="A362" t="s">
        <v>1140</v>
      </c>
      <c r="B362" t="s">
        <v>1141</v>
      </c>
      <c r="C362" t="s">
        <v>1142</v>
      </c>
      <c r="D362" t="s">
        <v>54</v>
      </c>
      <c r="E362" s="5">
        <v>6.4677051384504303E-2</v>
      </c>
      <c r="F362" s="7">
        <f>VLOOKUP($D362,'chemical demand hist forec prov'!$C$1:$AK$33,20,0)</f>
        <v>13.173690375637772</v>
      </c>
      <c r="G362" s="7">
        <f>VLOOKUP($D362,'chemical demand hist forec prov'!$C$1:$AK$33,21,0)</f>
        <v>11.147255834987149</v>
      </c>
      <c r="H362" s="7">
        <f>VLOOKUP($D362,'chemical demand hist forec prov'!$C$1:$AK$33,22,0)</f>
        <v>12.588485769142652</v>
      </c>
      <c r="I362" s="7">
        <f>VLOOKUP($D362,'chemical demand hist forec prov'!$C$1:$AK$33,23,0)</f>
        <v>11.507772559787094</v>
      </c>
      <c r="J362" s="7">
        <f>VLOOKUP($D362,'chemical demand hist forec prov'!$C$1:$AK$33,24,0)</f>
        <v>12.797371243714826</v>
      </c>
      <c r="K362" s="7">
        <f>VLOOKUP($D362,'chemical demand hist forec prov'!$C$1:$AK$33,25,0)</f>
        <v>13.115097501744588</v>
      </c>
      <c r="L362" s="7">
        <f>VLOOKUP($D362,'chemical demand hist forec prov'!$C$1:$AK$33,26,0)</f>
        <v>13.440712096614712</v>
      </c>
      <c r="M362" s="7">
        <f>VLOOKUP($D362,'chemical demand hist forec prov'!$C$1:$AK$33,27,0)</f>
        <v>13.774410875714375</v>
      </c>
      <c r="N362" s="7">
        <f>VLOOKUP($D362,'chemical demand hist forec prov'!$C$1:$AK$33,28,0)</f>
        <v>14.116394548826509</v>
      </c>
      <c r="O362" s="7">
        <f>VLOOKUP($D362,'chemical demand hist forec prov'!$C$1:$AK$33,29,0)</f>
        <v>14.466868808848712</v>
      </c>
      <c r="P362" s="7">
        <f>VLOOKUP($D362,'chemical demand hist forec prov'!$C$1:$AK$33,30,0)</f>
        <v>14.826044455511338</v>
      </c>
      <c r="Q362" s="7">
        <f>VLOOKUP($D362,'chemical demand hist forec prov'!$C$1:$AK$33,31,0)</f>
        <v>15.194137522167203</v>
      </c>
      <c r="R362" s="7">
        <f>VLOOKUP($D362,'chemical demand hist forec prov'!$C$1:$AK$33,32,0)</f>
        <v>15.571369405729131</v>
      </c>
      <c r="S362" s="7">
        <f>VLOOKUP($D362,'chemical demand hist forec prov'!$C$1:$AK$33,33,0)</f>
        <v>15.957966999833566</v>
      </c>
      <c r="T362" s="7">
        <f>VLOOKUP($D362,'chemical demand hist forec prov'!$C$1:$AK$33,34,0)</f>
        <v>16.354162831310262</v>
      </c>
      <c r="U362" s="7">
        <f>VLOOKUP($D362,'chemical demand hist forec prov'!$C$1:$AK$33,35,0)</f>
        <v>16.760195200040176</v>
      </c>
    </row>
    <row r="363" spans="1:21" x14ac:dyDescent="0.25">
      <c r="A363" t="s">
        <v>1143</v>
      </c>
      <c r="B363" t="s">
        <v>1144</v>
      </c>
      <c r="C363" t="s">
        <v>1145</v>
      </c>
      <c r="D363" t="s">
        <v>54</v>
      </c>
      <c r="E363" s="5">
        <v>0</v>
      </c>
      <c r="F363" s="7">
        <f>VLOOKUP($D363,'chemical demand hist forec prov'!$C$1:$AK$33,20,0)</f>
        <v>13.173690375637772</v>
      </c>
      <c r="G363" s="7">
        <f>VLOOKUP($D363,'chemical demand hist forec prov'!$C$1:$AK$33,21,0)</f>
        <v>11.147255834987149</v>
      </c>
      <c r="H363" s="7">
        <f>VLOOKUP($D363,'chemical demand hist forec prov'!$C$1:$AK$33,22,0)</f>
        <v>12.588485769142652</v>
      </c>
      <c r="I363" s="7">
        <f>VLOOKUP($D363,'chemical demand hist forec prov'!$C$1:$AK$33,23,0)</f>
        <v>11.507772559787094</v>
      </c>
      <c r="J363" s="7">
        <f>VLOOKUP($D363,'chemical demand hist forec prov'!$C$1:$AK$33,24,0)</f>
        <v>12.797371243714826</v>
      </c>
      <c r="K363" s="7">
        <f>VLOOKUP($D363,'chemical demand hist forec prov'!$C$1:$AK$33,25,0)</f>
        <v>13.115097501744588</v>
      </c>
      <c r="L363" s="7">
        <f>VLOOKUP($D363,'chemical demand hist forec prov'!$C$1:$AK$33,26,0)</f>
        <v>13.440712096614712</v>
      </c>
      <c r="M363" s="7">
        <f>VLOOKUP($D363,'chemical demand hist forec prov'!$C$1:$AK$33,27,0)</f>
        <v>13.774410875714375</v>
      </c>
      <c r="N363" s="7">
        <f>VLOOKUP($D363,'chemical demand hist forec prov'!$C$1:$AK$33,28,0)</f>
        <v>14.116394548826509</v>
      </c>
      <c r="O363" s="7">
        <f>VLOOKUP($D363,'chemical demand hist forec prov'!$C$1:$AK$33,29,0)</f>
        <v>14.466868808848712</v>
      </c>
      <c r="P363" s="7">
        <f>VLOOKUP($D363,'chemical demand hist forec prov'!$C$1:$AK$33,30,0)</f>
        <v>14.826044455511338</v>
      </c>
      <c r="Q363" s="7">
        <f>VLOOKUP($D363,'chemical demand hist forec prov'!$C$1:$AK$33,31,0)</f>
        <v>15.194137522167203</v>
      </c>
      <c r="R363" s="7">
        <f>VLOOKUP($D363,'chemical demand hist forec prov'!$C$1:$AK$33,32,0)</f>
        <v>15.571369405729131</v>
      </c>
      <c r="S363" s="7">
        <f>VLOOKUP($D363,'chemical demand hist forec prov'!$C$1:$AK$33,33,0)</f>
        <v>15.957966999833566</v>
      </c>
      <c r="T363" s="7">
        <f>VLOOKUP($D363,'chemical demand hist forec prov'!$C$1:$AK$33,34,0)</f>
        <v>16.354162831310262</v>
      </c>
      <c r="U363" s="7">
        <f>VLOOKUP($D363,'chemical demand hist forec prov'!$C$1:$AK$33,35,0)</f>
        <v>16.760195200040176</v>
      </c>
    </row>
    <row r="364" spans="1:21" x14ac:dyDescent="0.25">
      <c r="A364" t="s">
        <v>1146</v>
      </c>
      <c r="B364" t="s">
        <v>1147</v>
      </c>
      <c r="C364" t="s">
        <v>1148</v>
      </c>
      <c r="D364" t="s">
        <v>65</v>
      </c>
      <c r="E364" s="5">
        <v>0</v>
      </c>
      <c r="F364" s="7">
        <f>VLOOKUP($D364,'chemical demand hist forec prov'!$C$1:$AK$33,20,0)</f>
        <v>7.9132348620936144</v>
      </c>
      <c r="G364" s="7">
        <f>VLOOKUP($D364,'chemical demand hist forec prov'!$C$1:$AK$33,21,0)</f>
        <v>7.7366580212772869</v>
      </c>
      <c r="H364" s="7">
        <f>VLOOKUP($D364,'chemical demand hist forec prov'!$C$1:$AK$33,22,0)</f>
        <v>9.5668080637155057</v>
      </c>
      <c r="I364" s="7">
        <f>VLOOKUP($D364,'chemical demand hist forec prov'!$C$1:$AK$33,23,0)</f>
        <v>9.0558903697473205</v>
      </c>
      <c r="J364" s="7">
        <f>VLOOKUP($D364,'chemical demand hist forec prov'!$C$1:$AK$33,24,0)</f>
        <v>10.070723104922269</v>
      </c>
      <c r="K364" s="7">
        <f>VLOOKUP($D364,'chemical demand hist forec prov'!$C$1:$AK$33,25,0)</f>
        <v>10.320753607815767</v>
      </c>
      <c r="L364" s="7">
        <f>VLOOKUP($D364,'chemical demand hist forec prov'!$C$1:$AK$33,26,0)</f>
        <v>10.576991733709708</v>
      </c>
      <c r="M364" s="7">
        <f>VLOOKUP($D364,'chemical demand hist forec prov'!$C$1:$AK$33,27,0)</f>
        <v>10.839591602132984</v>
      </c>
      <c r="N364" s="7">
        <f>VLOOKUP($D364,'chemical demand hist forec prov'!$C$1:$AK$33,28,0)</f>
        <v>11.108711159011355</v>
      </c>
      <c r="O364" s="7">
        <f>VLOOKUP($D364,'chemical demand hist forec prov'!$C$1:$AK$33,29,0)</f>
        <v>11.384512271667175</v>
      </c>
      <c r="P364" s="7">
        <f>VLOOKUP($D364,'chemical demand hist forec prov'!$C$1:$AK$33,30,0)</f>
        <v>11.667160826177714</v>
      </c>
      <c r="Q364" s="7">
        <f>VLOOKUP($D364,'chemical demand hist forec prov'!$C$1:$AK$33,31,0)</f>
        <v>11.956826827150646</v>
      </c>
      <c r="R364" s="7">
        <f>VLOOKUP($D364,'chemical demand hist forec prov'!$C$1:$AK$33,32,0)</f>
        <v>12.253684499976716</v>
      </c>
      <c r="S364" s="7">
        <f>VLOOKUP($D364,'chemical demand hist forec prov'!$C$1:$AK$33,33,0)</f>
        <v>12.557912395621068</v>
      </c>
      <c r="T364" s="7">
        <f>VLOOKUP($D364,'chemical demand hist forec prov'!$C$1:$AK$33,34,0)</f>
        <v>12.869693498016284</v>
      </c>
      <c r="U364" s="7">
        <f>VLOOKUP($D364,'chemical demand hist forec prov'!$C$1:$AK$33,35,0)</f>
        <v>13.189215334121721</v>
      </c>
    </row>
    <row r="365" spans="1:21" x14ac:dyDescent="0.25">
      <c r="A365" t="s">
        <v>1149</v>
      </c>
      <c r="B365" t="s">
        <v>1150</v>
      </c>
      <c r="C365" t="s">
        <v>1151</v>
      </c>
      <c r="D365" t="s">
        <v>49</v>
      </c>
      <c r="E365" s="5">
        <v>0</v>
      </c>
      <c r="F365" s="7">
        <f>VLOOKUP($D365,'chemical demand hist forec prov'!$C$1:$AK$33,20,0)</f>
        <v>3.4448545544847313</v>
      </c>
      <c r="G365" s="7">
        <f>VLOOKUP($D365,'chemical demand hist forec prov'!$C$1:$AK$33,21,0)</f>
        <v>2.3160461138042097</v>
      </c>
      <c r="H365" s="7">
        <f>VLOOKUP($D365,'chemical demand hist forec prov'!$C$1:$AK$33,22,0)</f>
        <v>2.1264029240912325</v>
      </c>
      <c r="I365" s="7">
        <f>VLOOKUP($D365,'chemical demand hist forec prov'!$C$1:$AK$33,23,0)</f>
        <v>2.2814495882763435</v>
      </c>
      <c r="J365" s="7">
        <f>VLOOKUP($D365,'chemical demand hist forec prov'!$C$1:$AK$33,24,0)</f>
        <v>2.5371163014654576</v>
      </c>
      <c r="K365" s="7">
        <f>VLOOKUP($D365,'chemical demand hist forec prov'!$C$1:$AK$33,25,0)</f>
        <v>2.6001064619678993</v>
      </c>
      <c r="L365" s="7">
        <f>VLOOKUP($D365,'chemical demand hist forec prov'!$C$1:$AK$33,26,0)</f>
        <v>2.6646605083347104</v>
      </c>
      <c r="M365" s="7">
        <f>VLOOKUP($D365,'chemical demand hist forec prov'!$C$1:$AK$33,27,0)</f>
        <v>2.730817267883956</v>
      </c>
      <c r="N365" s="7">
        <f>VLOOKUP($D365,'chemical demand hist forec prov'!$C$1:$AK$33,28,0)</f>
        <v>2.798616531917494</v>
      </c>
      <c r="O365" s="7">
        <f>VLOOKUP($D365,'chemical demand hist forec prov'!$C$1:$AK$33,29,0)</f>
        <v>2.8680990796542476</v>
      </c>
      <c r="P365" s="7">
        <f>VLOOKUP($D365,'chemical demand hist forec prov'!$C$1:$AK$33,30,0)</f>
        <v>2.9393067027576798</v>
      </c>
      <c r="Q365" s="7">
        <f>VLOOKUP($D365,'chemical demand hist forec prov'!$C$1:$AK$33,31,0)</f>
        <v>3.0122822304722221</v>
      </c>
      <c r="R365" s="7">
        <f>VLOOKUP($D365,'chemical demand hist forec prov'!$C$1:$AK$33,32,0)</f>
        <v>3.0870695553837764</v>
      </c>
      <c r="S365" s="7">
        <f>VLOOKUP($D365,'chemical demand hist forec prov'!$C$1:$AK$33,33,0)</f>
        <v>3.1637136598197881</v>
      </c>
      <c r="T365" s="7">
        <f>VLOOKUP($D365,'chemical demand hist forec prov'!$C$1:$AK$33,34,0)</f>
        <v>3.2422606429047605</v>
      </c>
      <c r="U365" s="7">
        <f>VLOOKUP($D365,'chemical demand hist forec prov'!$C$1:$AK$33,35,0)</f>
        <v>3.3227577482874961</v>
      </c>
    </row>
    <row r="366" spans="1:21" x14ac:dyDescent="0.25">
      <c r="A366" t="s">
        <v>1152</v>
      </c>
      <c r="B366" t="s">
        <v>1153</v>
      </c>
      <c r="C366" t="s">
        <v>1154</v>
      </c>
      <c r="D366" t="s">
        <v>43</v>
      </c>
      <c r="E366" s="5">
        <v>0</v>
      </c>
      <c r="F366" s="7">
        <f>VLOOKUP($D366,'chemical demand hist forec prov'!$C$1:$AK$33,20,0)</f>
        <v>10.191341273569792</v>
      </c>
      <c r="G366" s="7">
        <f>VLOOKUP($D366,'chemical demand hist forec prov'!$C$1:$AK$33,21,0)</f>
        <v>11.077200312327161</v>
      </c>
      <c r="H366" s="7">
        <f>VLOOKUP($D366,'chemical demand hist forec prov'!$C$1:$AK$33,22,0)</f>
        <v>13.047652454307096</v>
      </c>
      <c r="I366" s="7">
        <f>VLOOKUP($D366,'chemical demand hist forec prov'!$C$1:$AK$33,23,0)</f>
        <v>9.7661963028452128</v>
      </c>
      <c r="J366" s="7">
        <f>VLOOKUP($D366,'chemical demand hist forec prov'!$C$1:$AK$33,24,0)</f>
        <v>10.860628247315454</v>
      </c>
      <c r="K366" s="7">
        <f>VLOOKUP($D366,'chemical demand hist forec prov'!$C$1:$AK$33,25,0)</f>
        <v>11.130270090718772</v>
      </c>
      <c r="L366" s="7">
        <f>VLOOKUP($D366,'chemical demand hist forec prov'!$C$1:$AK$33,26,0)</f>
        <v>11.406606456948786</v>
      </c>
      <c r="M366" s="7">
        <f>VLOOKUP($D366,'chemical demand hist forec prov'!$C$1:$AK$33,27,0)</f>
        <v>11.689803554021704</v>
      </c>
      <c r="N366" s="7">
        <f>VLOOKUP($D366,'chemical demand hist forec prov'!$C$1:$AK$33,28,0)</f>
        <v>11.980031716477058</v>
      </c>
      <c r="O366" s="7">
        <f>VLOOKUP($D366,'chemical demand hist forec prov'!$C$1:$AK$33,29,0)</f>
        <v>12.27746550782882</v>
      </c>
      <c r="P366" s="7">
        <f>VLOOKUP($D366,'chemical demand hist forec prov'!$C$1:$AK$33,30,0)</f>
        <v>12.582283825560109</v>
      </c>
      <c r="Q366" s="7">
        <f>VLOOKUP($D366,'chemical demand hist forec prov'!$C$1:$AK$33,31,0)</f>
        <v>12.894670008724642</v>
      </c>
      <c r="R366" s="7">
        <f>VLOOKUP($D366,'chemical demand hist forec prov'!$C$1:$AK$33,32,0)</f>
        <v>13.214811948219664</v>
      </c>
      <c r="S366" s="7">
        <f>VLOOKUP($D366,'chemical demand hist forec prov'!$C$1:$AK$33,33,0)</f>
        <v>13.542902199796677</v>
      </c>
      <c r="T366" s="7">
        <f>VLOOKUP($D366,'chemical demand hist forec prov'!$C$1:$AK$33,34,0)</f>
        <v>13.879138099877933</v>
      </c>
      <c r="U366" s="7">
        <f>VLOOKUP($D366,'chemical demand hist forec prov'!$C$1:$AK$33,35,0)</f>
        <v>14.223721884248361</v>
      </c>
    </row>
    <row r="367" spans="1:21" x14ac:dyDescent="0.25">
      <c r="A367" t="s">
        <v>1155</v>
      </c>
      <c r="B367" t="s">
        <v>1156</v>
      </c>
      <c r="C367" t="s">
        <v>1157</v>
      </c>
      <c r="D367" t="s">
        <v>63</v>
      </c>
      <c r="E367" s="5">
        <v>0</v>
      </c>
      <c r="F367" s="7">
        <f>VLOOKUP($D367,'chemical demand hist forec prov'!$C$1:$AK$33,20,0)</f>
        <v>0</v>
      </c>
      <c r="G367" s="7">
        <f>VLOOKUP($D367,'chemical demand hist forec prov'!$C$1:$AK$33,21,0)</f>
        <v>0</v>
      </c>
      <c r="H367" s="7">
        <f>VLOOKUP($D367,'chemical demand hist forec prov'!$C$1:$AK$33,22,0)</f>
        <v>0</v>
      </c>
      <c r="I367" s="7">
        <f>VLOOKUP($D367,'chemical demand hist forec prov'!$C$1:$AK$33,23,0)</f>
        <v>0</v>
      </c>
      <c r="J367" s="7">
        <f>VLOOKUP($D367,'chemical demand hist forec prov'!$C$1:$AK$33,24,0)</f>
        <v>0</v>
      </c>
      <c r="K367" s="7">
        <f>VLOOKUP($D367,'chemical demand hist forec prov'!$C$1:$AK$33,25,0)</f>
        <v>0</v>
      </c>
      <c r="L367" s="7">
        <f>VLOOKUP($D367,'chemical demand hist forec prov'!$C$1:$AK$33,26,0)</f>
        <v>0</v>
      </c>
      <c r="M367" s="7">
        <f>VLOOKUP($D367,'chemical demand hist forec prov'!$C$1:$AK$33,27,0)</f>
        <v>0</v>
      </c>
      <c r="N367" s="7">
        <f>VLOOKUP($D367,'chemical demand hist forec prov'!$C$1:$AK$33,28,0)</f>
        <v>0</v>
      </c>
      <c r="O367" s="7">
        <f>VLOOKUP($D367,'chemical demand hist forec prov'!$C$1:$AK$33,29,0)</f>
        <v>0</v>
      </c>
      <c r="P367" s="7">
        <f>VLOOKUP($D367,'chemical demand hist forec prov'!$C$1:$AK$33,30,0)</f>
        <v>0</v>
      </c>
      <c r="Q367" s="7">
        <f>VLOOKUP($D367,'chemical demand hist forec prov'!$C$1:$AK$33,31,0)</f>
        <v>0</v>
      </c>
      <c r="R367" s="7">
        <f>VLOOKUP($D367,'chemical demand hist forec prov'!$C$1:$AK$33,32,0)</f>
        <v>0</v>
      </c>
      <c r="S367" s="7">
        <f>VLOOKUP($D367,'chemical demand hist forec prov'!$C$1:$AK$33,33,0)</f>
        <v>0</v>
      </c>
      <c r="T367" s="7">
        <f>VLOOKUP($D367,'chemical demand hist forec prov'!$C$1:$AK$33,34,0)</f>
        <v>0</v>
      </c>
      <c r="U367" s="7">
        <f>VLOOKUP($D367,'chemical demand hist forec prov'!$C$1:$AK$33,35,0)</f>
        <v>0</v>
      </c>
    </row>
    <row r="368" spans="1:21" x14ac:dyDescent="0.25">
      <c r="A368" t="s">
        <v>1158</v>
      </c>
      <c r="B368" t="s">
        <v>1159</v>
      </c>
      <c r="C368" t="s">
        <v>1160</v>
      </c>
      <c r="D368" t="s">
        <v>63</v>
      </c>
      <c r="E368" s="5">
        <v>0</v>
      </c>
      <c r="F368" s="7">
        <f>VLOOKUP($D368,'chemical demand hist forec prov'!$C$1:$AK$33,20,0)</f>
        <v>0</v>
      </c>
      <c r="G368" s="7">
        <f>VLOOKUP($D368,'chemical demand hist forec prov'!$C$1:$AK$33,21,0)</f>
        <v>0</v>
      </c>
      <c r="H368" s="7">
        <f>VLOOKUP($D368,'chemical demand hist forec prov'!$C$1:$AK$33,22,0)</f>
        <v>0</v>
      </c>
      <c r="I368" s="7">
        <f>VLOOKUP($D368,'chemical demand hist forec prov'!$C$1:$AK$33,23,0)</f>
        <v>0</v>
      </c>
      <c r="J368" s="7">
        <f>VLOOKUP($D368,'chemical demand hist forec prov'!$C$1:$AK$33,24,0)</f>
        <v>0</v>
      </c>
      <c r="K368" s="7">
        <f>VLOOKUP($D368,'chemical demand hist forec prov'!$C$1:$AK$33,25,0)</f>
        <v>0</v>
      </c>
      <c r="L368" s="7">
        <f>VLOOKUP($D368,'chemical demand hist forec prov'!$C$1:$AK$33,26,0)</f>
        <v>0</v>
      </c>
      <c r="M368" s="7">
        <f>VLOOKUP($D368,'chemical demand hist forec prov'!$C$1:$AK$33,27,0)</f>
        <v>0</v>
      </c>
      <c r="N368" s="7">
        <f>VLOOKUP($D368,'chemical demand hist forec prov'!$C$1:$AK$33,28,0)</f>
        <v>0</v>
      </c>
      <c r="O368" s="7">
        <f>VLOOKUP($D368,'chemical demand hist forec prov'!$C$1:$AK$33,29,0)</f>
        <v>0</v>
      </c>
      <c r="P368" s="7">
        <f>VLOOKUP($D368,'chemical demand hist forec prov'!$C$1:$AK$33,30,0)</f>
        <v>0</v>
      </c>
      <c r="Q368" s="7">
        <f>VLOOKUP($D368,'chemical demand hist forec prov'!$C$1:$AK$33,31,0)</f>
        <v>0</v>
      </c>
      <c r="R368" s="7">
        <f>VLOOKUP($D368,'chemical demand hist forec prov'!$C$1:$AK$33,32,0)</f>
        <v>0</v>
      </c>
      <c r="S368" s="7">
        <f>VLOOKUP($D368,'chemical demand hist forec prov'!$C$1:$AK$33,33,0)</f>
        <v>0</v>
      </c>
      <c r="T368" s="7">
        <f>VLOOKUP($D368,'chemical demand hist forec prov'!$C$1:$AK$33,34,0)</f>
        <v>0</v>
      </c>
      <c r="U368" s="7">
        <f>VLOOKUP($D368,'chemical demand hist forec prov'!$C$1:$AK$33,35,0)</f>
        <v>0</v>
      </c>
    </row>
    <row r="369" spans="1:21" x14ac:dyDescent="0.25">
      <c r="A369" t="s">
        <v>1161</v>
      </c>
      <c r="B369" t="s">
        <v>1162</v>
      </c>
      <c r="C369" t="s">
        <v>1163</v>
      </c>
      <c r="D369" t="s">
        <v>63</v>
      </c>
      <c r="E369" s="5">
        <v>5.8471404400210605E-2</v>
      </c>
      <c r="F369" s="7">
        <f>VLOOKUP($D369,'chemical demand hist forec prov'!$C$1:$AK$33,20,0)</f>
        <v>0</v>
      </c>
      <c r="G369" s="7">
        <f>VLOOKUP($D369,'chemical demand hist forec prov'!$C$1:$AK$33,21,0)</f>
        <v>0</v>
      </c>
      <c r="H369" s="7">
        <f>VLOOKUP($D369,'chemical demand hist forec prov'!$C$1:$AK$33,22,0)</f>
        <v>0</v>
      </c>
      <c r="I369" s="7">
        <f>VLOOKUP($D369,'chemical demand hist forec prov'!$C$1:$AK$33,23,0)</f>
        <v>0</v>
      </c>
      <c r="J369" s="7">
        <f>VLOOKUP($D369,'chemical demand hist forec prov'!$C$1:$AK$33,24,0)</f>
        <v>0</v>
      </c>
      <c r="K369" s="7">
        <f>VLOOKUP($D369,'chemical demand hist forec prov'!$C$1:$AK$33,25,0)</f>
        <v>0</v>
      </c>
      <c r="L369" s="7">
        <f>VLOOKUP($D369,'chemical demand hist forec prov'!$C$1:$AK$33,26,0)</f>
        <v>0</v>
      </c>
      <c r="M369" s="7">
        <f>VLOOKUP($D369,'chemical demand hist forec prov'!$C$1:$AK$33,27,0)</f>
        <v>0</v>
      </c>
      <c r="N369" s="7">
        <f>VLOOKUP($D369,'chemical demand hist forec prov'!$C$1:$AK$33,28,0)</f>
        <v>0</v>
      </c>
      <c r="O369" s="7">
        <f>VLOOKUP($D369,'chemical demand hist forec prov'!$C$1:$AK$33,29,0)</f>
        <v>0</v>
      </c>
      <c r="P369" s="7">
        <f>VLOOKUP($D369,'chemical demand hist forec prov'!$C$1:$AK$33,30,0)</f>
        <v>0</v>
      </c>
      <c r="Q369" s="7">
        <f>VLOOKUP($D369,'chemical demand hist forec prov'!$C$1:$AK$33,31,0)</f>
        <v>0</v>
      </c>
      <c r="R369" s="7">
        <f>VLOOKUP($D369,'chemical demand hist forec prov'!$C$1:$AK$33,32,0)</f>
        <v>0</v>
      </c>
      <c r="S369" s="7">
        <f>VLOOKUP($D369,'chemical demand hist forec prov'!$C$1:$AK$33,33,0)</f>
        <v>0</v>
      </c>
      <c r="T369" s="7">
        <f>VLOOKUP($D369,'chemical demand hist forec prov'!$C$1:$AK$33,34,0)</f>
        <v>0</v>
      </c>
      <c r="U369" s="7">
        <f>VLOOKUP($D369,'chemical demand hist forec prov'!$C$1:$AK$33,35,0)</f>
        <v>0</v>
      </c>
    </row>
    <row r="370" spans="1:21" x14ac:dyDescent="0.25">
      <c r="A370" t="s">
        <v>1164</v>
      </c>
      <c r="B370" t="s">
        <v>1165</v>
      </c>
      <c r="C370" t="s">
        <v>1166</v>
      </c>
      <c r="D370" t="s">
        <v>63</v>
      </c>
      <c r="E370" s="5">
        <v>0</v>
      </c>
      <c r="F370" s="7">
        <f>VLOOKUP($D370,'chemical demand hist forec prov'!$C$1:$AK$33,20,0)</f>
        <v>0</v>
      </c>
      <c r="G370" s="7">
        <f>VLOOKUP($D370,'chemical demand hist forec prov'!$C$1:$AK$33,21,0)</f>
        <v>0</v>
      </c>
      <c r="H370" s="7">
        <f>VLOOKUP($D370,'chemical demand hist forec prov'!$C$1:$AK$33,22,0)</f>
        <v>0</v>
      </c>
      <c r="I370" s="7">
        <f>VLOOKUP($D370,'chemical demand hist forec prov'!$C$1:$AK$33,23,0)</f>
        <v>0</v>
      </c>
      <c r="J370" s="7">
        <f>VLOOKUP($D370,'chemical demand hist forec prov'!$C$1:$AK$33,24,0)</f>
        <v>0</v>
      </c>
      <c r="K370" s="7">
        <f>VLOOKUP($D370,'chemical demand hist forec prov'!$C$1:$AK$33,25,0)</f>
        <v>0</v>
      </c>
      <c r="L370" s="7">
        <f>VLOOKUP($D370,'chemical demand hist forec prov'!$C$1:$AK$33,26,0)</f>
        <v>0</v>
      </c>
      <c r="M370" s="7">
        <f>VLOOKUP($D370,'chemical demand hist forec prov'!$C$1:$AK$33,27,0)</f>
        <v>0</v>
      </c>
      <c r="N370" s="7">
        <f>VLOOKUP($D370,'chemical demand hist forec prov'!$C$1:$AK$33,28,0)</f>
        <v>0</v>
      </c>
      <c r="O370" s="7">
        <f>VLOOKUP($D370,'chemical demand hist forec prov'!$C$1:$AK$33,29,0)</f>
        <v>0</v>
      </c>
      <c r="P370" s="7">
        <f>VLOOKUP($D370,'chemical demand hist forec prov'!$C$1:$AK$33,30,0)</f>
        <v>0</v>
      </c>
      <c r="Q370" s="7">
        <f>VLOOKUP($D370,'chemical demand hist forec prov'!$C$1:$AK$33,31,0)</f>
        <v>0</v>
      </c>
      <c r="R370" s="7">
        <f>VLOOKUP($D370,'chemical demand hist forec prov'!$C$1:$AK$33,32,0)</f>
        <v>0</v>
      </c>
      <c r="S370" s="7">
        <f>VLOOKUP($D370,'chemical demand hist forec prov'!$C$1:$AK$33,33,0)</f>
        <v>0</v>
      </c>
      <c r="T370" s="7">
        <f>VLOOKUP($D370,'chemical demand hist forec prov'!$C$1:$AK$33,34,0)</f>
        <v>0</v>
      </c>
      <c r="U370" s="7">
        <f>VLOOKUP($D370,'chemical demand hist forec prov'!$C$1:$AK$33,35,0)</f>
        <v>0</v>
      </c>
    </row>
    <row r="371" spans="1:21" x14ac:dyDescent="0.25">
      <c r="A371" t="s">
        <v>1167</v>
      </c>
      <c r="B371" t="s">
        <v>1168</v>
      </c>
      <c r="C371" t="s">
        <v>1169</v>
      </c>
      <c r="D371" t="s">
        <v>66</v>
      </c>
      <c r="E371" s="5">
        <v>9.6284261192822101E-2</v>
      </c>
      <c r="F371" s="7">
        <f>VLOOKUP($D371,'chemical demand hist forec prov'!$C$1:$AK$33,20,0)</f>
        <v>0</v>
      </c>
      <c r="G371" s="7">
        <f>VLOOKUP($D371,'chemical demand hist forec prov'!$C$1:$AK$33,21,0)</f>
        <v>0</v>
      </c>
      <c r="H371" s="7">
        <f>VLOOKUP($D371,'chemical demand hist forec prov'!$C$1:$AK$33,22,0)</f>
        <v>0</v>
      </c>
      <c r="I371" s="7">
        <f>VLOOKUP($D371,'chemical demand hist forec prov'!$C$1:$AK$33,23,0)</f>
        <v>0</v>
      </c>
      <c r="J371" s="7">
        <f>VLOOKUP($D371,'chemical demand hist forec prov'!$C$1:$AK$33,24,0)</f>
        <v>0</v>
      </c>
      <c r="K371" s="7">
        <f>VLOOKUP($D371,'chemical demand hist forec prov'!$C$1:$AK$33,25,0)</f>
        <v>0</v>
      </c>
      <c r="L371" s="7">
        <f>VLOOKUP($D371,'chemical demand hist forec prov'!$C$1:$AK$33,26,0)</f>
        <v>0</v>
      </c>
      <c r="M371" s="7">
        <f>VLOOKUP($D371,'chemical demand hist forec prov'!$C$1:$AK$33,27,0)</f>
        <v>0</v>
      </c>
      <c r="N371" s="7">
        <f>VLOOKUP($D371,'chemical demand hist forec prov'!$C$1:$AK$33,28,0)</f>
        <v>0</v>
      </c>
      <c r="O371" s="7">
        <f>VLOOKUP($D371,'chemical demand hist forec prov'!$C$1:$AK$33,29,0)</f>
        <v>0</v>
      </c>
      <c r="P371" s="7">
        <f>VLOOKUP($D371,'chemical demand hist forec prov'!$C$1:$AK$33,30,0)</f>
        <v>0</v>
      </c>
      <c r="Q371" s="7">
        <f>VLOOKUP($D371,'chemical demand hist forec prov'!$C$1:$AK$33,31,0)</f>
        <v>0</v>
      </c>
      <c r="R371" s="7">
        <f>VLOOKUP($D371,'chemical demand hist forec prov'!$C$1:$AK$33,32,0)</f>
        <v>0</v>
      </c>
      <c r="S371" s="7">
        <f>VLOOKUP($D371,'chemical demand hist forec prov'!$C$1:$AK$33,33,0)</f>
        <v>0</v>
      </c>
      <c r="T371" s="7">
        <f>VLOOKUP($D371,'chemical demand hist forec prov'!$C$1:$AK$33,34,0)</f>
        <v>0</v>
      </c>
      <c r="U371" s="7">
        <f>VLOOKUP($D371,'chemical demand hist forec prov'!$C$1:$AK$33,35,0)</f>
        <v>0</v>
      </c>
    </row>
    <row r="372" spans="1:21" x14ac:dyDescent="0.25">
      <c r="A372" t="s">
        <v>1170</v>
      </c>
      <c r="B372" t="s">
        <v>1171</v>
      </c>
      <c r="C372" t="s">
        <v>1172</v>
      </c>
      <c r="D372" t="s">
        <v>44</v>
      </c>
      <c r="E372" s="5">
        <v>0</v>
      </c>
      <c r="F372" s="7">
        <f>VLOOKUP($D372,'chemical demand hist forec prov'!$C$1:$AK$33,20,0)</f>
        <v>2.9218158820339655</v>
      </c>
      <c r="G372" s="7">
        <f>VLOOKUP($D372,'chemical demand hist forec prov'!$C$1:$AK$33,21,0)</f>
        <v>2.8127555714611052</v>
      </c>
      <c r="H372" s="7">
        <f>VLOOKUP($D372,'chemical demand hist forec prov'!$C$1:$AK$33,22,0)</f>
        <v>3.2908616682364316</v>
      </c>
      <c r="I372" s="7">
        <f>VLOOKUP($D372,'chemical demand hist forec prov'!$C$1:$AK$33,23,0)</f>
        <v>2.7437607774909192</v>
      </c>
      <c r="J372" s="7">
        <f>VLOOKUP($D372,'chemical demand hist forec prov'!$C$1:$AK$33,24,0)</f>
        <v>3.0512355967299856</v>
      </c>
      <c r="K372" s="7">
        <f>VLOOKUP($D372,'chemical demand hist forec prov'!$C$1:$AK$33,25,0)</f>
        <v>3.1269900348918345</v>
      </c>
      <c r="L372" s="7">
        <f>VLOOKUP($D372,'chemical demand hist forec prov'!$C$1:$AK$33,26,0)</f>
        <v>3.204625263546351</v>
      </c>
      <c r="M372" s="7">
        <f>VLOOKUP($D372,'chemical demand hist forec prov'!$C$1:$AK$33,27,0)</f>
        <v>3.2841879779494585</v>
      </c>
      <c r="N372" s="7">
        <f>VLOOKUP($D372,'chemical demand hist forec prov'!$C$1:$AK$33,28,0)</f>
        <v>3.3657260326818079</v>
      </c>
      <c r="O372" s="7">
        <f>VLOOKUP($D372,'chemical demand hist forec prov'!$C$1:$AK$33,29,0)</f>
        <v>3.44928847043187</v>
      </c>
      <c r="P372" s="7">
        <f>VLOOKUP($D372,'chemical demand hist forec prov'!$C$1:$AK$33,30,0)</f>
        <v>3.534925551493636</v>
      </c>
      <c r="Q372" s="7">
        <f>VLOOKUP($D372,'chemical demand hist forec prov'!$C$1:$AK$33,31,0)</f>
        <v>3.6226887839966766</v>
      </c>
      <c r="R372" s="7">
        <f>VLOOKUP($D372,'chemical demand hist forec prov'!$C$1:$AK$33,32,0)</f>
        <v>3.71263095488673</v>
      </c>
      <c r="S372" s="7">
        <f>VLOOKUP($D372,'chemical demand hist forec prov'!$C$1:$AK$33,33,0)</f>
        <v>3.8048061616754647</v>
      </c>
      <c r="T372" s="7">
        <f>VLOOKUP($D372,'chemical demand hist forec prov'!$C$1:$AK$33,34,0)</f>
        <v>3.8992698449785066</v>
      </c>
      <c r="U372" s="7">
        <f>VLOOKUP($D372,'chemical demand hist forec prov'!$C$1:$AK$33,35,0)</f>
        <v>3.9960788218613001</v>
      </c>
    </row>
    <row r="373" spans="1:21" x14ac:dyDescent="0.25">
      <c r="A373" t="s">
        <v>1173</v>
      </c>
      <c r="B373" t="s">
        <v>1174</v>
      </c>
      <c r="C373" t="s">
        <v>1175</v>
      </c>
      <c r="D373" t="s">
        <v>45</v>
      </c>
      <c r="E373" s="5">
        <v>0.18231419873898733</v>
      </c>
      <c r="F373" s="7">
        <f>VLOOKUP($D373,'chemical demand hist forec prov'!$C$1:$AK$33,20,0)</f>
        <v>0.35251698725690767</v>
      </c>
      <c r="G373" s="7">
        <f>VLOOKUP($D373,'chemical demand hist forec prov'!$C$1:$AK$33,21,0)</f>
        <v>0</v>
      </c>
      <c r="H373" s="7">
        <f>VLOOKUP($D373,'chemical demand hist forec prov'!$C$1:$AK$33,22,0)</f>
        <v>0</v>
      </c>
      <c r="I373" s="7">
        <f>VLOOKUP($D373,'chemical demand hist forec prov'!$C$1:$AK$33,23,0)</f>
        <v>0</v>
      </c>
      <c r="J373" s="7">
        <f>VLOOKUP($D373,'chemical demand hist forec prov'!$C$1:$AK$33,24,0)</f>
        <v>0</v>
      </c>
      <c r="K373" s="7">
        <f>VLOOKUP($D373,'chemical demand hist forec prov'!$C$1:$AK$33,25,0)</f>
        <v>0</v>
      </c>
      <c r="L373" s="7">
        <f>VLOOKUP($D373,'chemical demand hist forec prov'!$C$1:$AK$33,26,0)</f>
        <v>0</v>
      </c>
      <c r="M373" s="7">
        <f>VLOOKUP($D373,'chemical demand hist forec prov'!$C$1:$AK$33,27,0)</f>
        <v>0</v>
      </c>
      <c r="N373" s="7">
        <f>VLOOKUP($D373,'chemical demand hist forec prov'!$C$1:$AK$33,28,0)</f>
        <v>0</v>
      </c>
      <c r="O373" s="7">
        <f>VLOOKUP($D373,'chemical demand hist forec prov'!$C$1:$AK$33,29,0)</f>
        <v>0</v>
      </c>
      <c r="P373" s="7">
        <f>VLOOKUP($D373,'chemical demand hist forec prov'!$C$1:$AK$33,30,0)</f>
        <v>0</v>
      </c>
      <c r="Q373" s="7">
        <f>VLOOKUP($D373,'chemical demand hist forec prov'!$C$1:$AK$33,31,0)</f>
        <v>0</v>
      </c>
      <c r="R373" s="7">
        <f>VLOOKUP($D373,'chemical demand hist forec prov'!$C$1:$AK$33,32,0)</f>
        <v>0</v>
      </c>
      <c r="S373" s="7">
        <f>VLOOKUP($D373,'chemical demand hist forec prov'!$C$1:$AK$33,33,0)</f>
        <v>0</v>
      </c>
      <c r="T373" s="7">
        <f>VLOOKUP($D373,'chemical demand hist forec prov'!$C$1:$AK$33,34,0)</f>
        <v>0</v>
      </c>
      <c r="U373" s="7">
        <f>VLOOKUP($D373,'chemical demand hist forec prov'!$C$1:$AK$33,35,0)</f>
        <v>0</v>
      </c>
    </row>
    <row r="374" spans="1:21" x14ac:dyDescent="0.25">
      <c r="A374" t="s">
        <v>1176</v>
      </c>
      <c r="B374" t="s">
        <v>1177</v>
      </c>
      <c r="C374" t="s">
        <v>1178</v>
      </c>
      <c r="D374" t="s">
        <v>54</v>
      </c>
      <c r="E374" s="5">
        <v>5.2585372966222108E-2</v>
      </c>
      <c r="F374" s="7">
        <f>VLOOKUP($D374,'chemical demand hist forec prov'!$C$1:$AK$33,20,0)</f>
        <v>13.173690375637772</v>
      </c>
      <c r="G374" s="7">
        <f>VLOOKUP($D374,'chemical demand hist forec prov'!$C$1:$AK$33,21,0)</f>
        <v>11.147255834987149</v>
      </c>
      <c r="H374" s="7">
        <f>VLOOKUP($D374,'chemical demand hist forec prov'!$C$1:$AK$33,22,0)</f>
        <v>12.588485769142652</v>
      </c>
      <c r="I374" s="7">
        <f>VLOOKUP($D374,'chemical demand hist forec prov'!$C$1:$AK$33,23,0)</f>
        <v>11.507772559787094</v>
      </c>
      <c r="J374" s="7">
        <f>VLOOKUP($D374,'chemical demand hist forec prov'!$C$1:$AK$33,24,0)</f>
        <v>12.797371243714826</v>
      </c>
      <c r="K374" s="7">
        <f>VLOOKUP($D374,'chemical demand hist forec prov'!$C$1:$AK$33,25,0)</f>
        <v>13.115097501744588</v>
      </c>
      <c r="L374" s="7">
        <f>VLOOKUP($D374,'chemical demand hist forec prov'!$C$1:$AK$33,26,0)</f>
        <v>13.440712096614712</v>
      </c>
      <c r="M374" s="7">
        <f>VLOOKUP($D374,'chemical demand hist forec prov'!$C$1:$AK$33,27,0)</f>
        <v>13.774410875714375</v>
      </c>
      <c r="N374" s="7">
        <f>VLOOKUP($D374,'chemical demand hist forec prov'!$C$1:$AK$33,28,0)</f>
        <v>14.116394548826509</v>
      </c>
      <c r="O374" s="7">
        <f>VLOOKUP($D374,'chemical demand hist forec prov'!$C$1:$AK$33,29,0)</f>
        <v>14.466868808848712</v>
      </c>
      <c r="P374" s="7">
        <f>VLOOKUP($D374,'chemical demand hist forec prov'!$C$1:$AK$33,30,0)</f>
        <v>14.826044455511338</v>
      </c>
      <c r="Q374" s="7">
        <f>VLOOKUP($D374,'chemical demand hist forec prov'!$C$1:$AK$33,31,0)</f>
        <v>15.194137522167203</v>
      </c>
      <c r="R374" s="7">
        <f>VLOOKUP($D374,'chemical demand hist forec prov'!$C$1:$AK$33,32,0)</f>
        <v>15.571369405729131</v>
      </c>
      <c r="S374" s="7">
        <f>VLOOKUP($D374,'chemical demand hist forec prov'!$C$1:$AK$33,33,0)</f>
        <v>15.957966999833566</v>
      </c>
      <c r="T374" s="7">
        <f>VLOOKUP($D374,'chemical demand hist forec prov'!$C$1:$AK$33,34,0)</f>
        <v>16.354162831310262</v>
      </c>
      <c r="U374" s="7">
        <f>VLOOKUP($D374,'chemical demand hist forec prov'!$C$1:$AK$33,35,0)</f>
        <v>16.760195200040176</v>
      </c>
    </row>
    <row r="375" spans="1:21" x14ac:dyDescent="0.25">
      <c r="A375" t="s">
        <v>1179</v>
      </c>
      <c r="B375" t="s">
        <v>1180</v>
      </c>
      <c r="C375" t="s">
        <v>1181</v>
      </c>
      <c r="D375" t="s">
        <v>37</v>
      </c>
      <c r="E375" s="5">
        <v>0</v>
      </c>
      <c r="F375" s="7">
        <f>VLOOKUP($D375,'chemical demand hist forec prov'!$C$1:$AK$33,20,0)</f>
        <v>8.0212451174484247</v>
      </c>
      <c r="G375" s="7">
        <f>VLOOKUP($D375,'chemical demand hist forec prov'!$C$1:$AK$33,21,0)</f>
        <v>7.556515248723036</v>
      </c>
      <c r="H375" s="7">
        <f>VLOOKUP($D375,'chemical demand hist forec prov'!$C$1:$AK$33,22,0)</f>
        <v>7.3697255516240689</v>
      </c>
      <c r="I375" s="7">
        <f>VLOOKUP($D375,'chemical demand hist forec prov'!$C$1:$AK$33,23,0)</f>
        <v>8.2670017400279665</v>
      </c>
      <c r="J375" s="7">
        <f>VLOOKUP($D375,'chemical demand hist forec prov'!$C$1:$AK$33,24,0)</f>
        <v>9.1934290315459322</v>
      </c>
      <c r="K375" s="7">
        <f>VLOOKUP($D375,'chemical demand hist forec prov'!$C$1:$AK$33,25,0)</f>
        <v>9.4216785484996475</v>
      </c>
      <c r="L375" s="7">
        <f>VLOOKUP($D375,'chemical demand hist forec prov'!$C$1:$AK$33,26,0)</f>
        <v>9.6555949218364212</v>
      </c>
      <c r="M375" s="7">
        <f>VLOOKUP($D375,'chemical demand hist forec prov'!$C$1:$AK$33,27,0)</f>
        <v>9.8953188452220893</v>
      </c>
      <c r="N375" s="7">
        <f>VLOOKUP($D375,'chemical demand hist forec prov'!$C$1:$AK$33,28,0)</f>
        <v>10.140994505389244</v>
      </c>
      <c r="O375" s="7">
        <f>VLOOKUP($D375,'chemical demand hist forec prov'!$C$1:$AK$33,29,0)</f>
        <v>10.392769668861208</v>
      </c>
      <c r="P375" s="7">
        <f>VLOOKUP($D375,'chemical demand hist forec prov'!$C$1:$AK$33,30,0)</f>
        <v>10.650795770829157</v>
      </c>
      <c r="Q375" s="7">
        <f>VLOOKUP($D375,'chemical demand hist forec prov'!$C$1:$AK$33,31,0)</f>
        <v>10.915228006235846</v>
      </c>
      <c r="R375" s="7">
        <f>VLOOKUP($D375,'chemical demand hist forec prov'!$C$1:$AK$33,32,0)</f>
        <v>11.186225423120682</v>
      </c>
      <c r="S375" s="7">
        <f>VLOOKUP($D375,'chemical demand hist forec prov'!$C$1:$AK$33,33,0)</f>
        <v>11.463951018282351</v>
      </c>
      <c r="T375" s="7">
        <f>VLOOKUP($D375,'chemical demand hist forec prov'!$C$1:$AK$33,34,0)</f>
        <v>11.74857183531649</v>
      </c>
      <c r="U375" s="7">
        <f>VLOOKUP($D375,'chemical demand hist forec prov'!$C$1:$AK$33,35,0)</f>
        <v>12.040259065087394</v>
      </c>
    </row>
    <row r="376" spans="1:21" x14ac:dyDescent="0.25">
      <c r="A376" t="s">
        <v>1182</v>
      </c>
      <c r="B376" t="s">
        <v>1183</v>
      </c>
      <c r="C376" t="s">
        <v>1184</v>
      </c>
      <c r="D376" t="s">
        <v>41</v>
      </c>
      <c r="E376" s="5">
        <v>0.14033431016171583</v>
      </c>
      <c r="F376" s="7">
        <f>VLOOKUP($D376,'chemical demand hist forec prov'!$C$1:$AK$33,20,0)</f>
        <v>10.176306879051541</v>
      </c>
      <c r="G376" s="7">
        <f>VLOOKUP($D376,'chemical demand hist forec prov'!$C$1:$AK$33,21,0)</f>
        <v>11.924714116537071</v>
      </c>
      <c r="H376" s="7">
        <f>VLOOKUP($D376,'chemical demand hist forec prov'!$C$1:$AK$33,22,0)</f>
        <v>14.434175435928111</v>
      </c>
      <c r="I376" s="7">
        <f>VLOOKUP($D376,'chemical demand hist forec prov'!$C$1:$AK$33,23,0)</f>
        <v>13.000333518344085</v>
      </c>
      <c r="J376" s="7">
        <f>VLOOKUP($D376,'chemical demand hist forec prov'!$C$1:$AK$33,24,0)</f>
        <v>14.457193471803947</v>
      </c>
      <c r="K376" s="7">
        <f>VLOOKUP($D376,'chemical demand hist forec prov'!$C$1:$AK$33,25,0)</f>
        <v>14.816128904396365</v>
      </c>
      <c r="L376" s="7">
        <f>VLOOKUP($D376,'chemical demand hist forec prov'!$C$1:$AK$33,26,0)</f>
        <v>15.183975793076135</v>
      </c>
      <c r="M376" s="7">
        <f>VLOOKUP($D376,'chemical demand hist forec prov'!$C$1:$AK$33,27,0)</f>
        <v>15.560955386687437</v>
      </c>
      <c r="N376" s="7">
        <f>VLOOKUP($D376,'chemical demand hist forec prov'!$C$1:$AK$33,28,0)</f>
        <v>15.947294427121893</v>
      </c>
      <c r="O376" s="7">
        <f>VLOOKUP($D376,'chemical demand hist forec prov'!$C$1:$AK$33,29,0)</f>
        <v>16.343225285696995</v>
      </c>
      <c r="P376" s="7">
        <f>VLOOKUP($D376,'chemical demand hist forec prov'!$C$1:$AK$33,30,0)</f>
        <v>16.748986102920469</v>
      </c>
      <c r="Q376" s="7">
        <f>VLOOKUP($D376,'chemical demand hist forec prov'!$C$1:$AK$33,31,0)</f>
        <v>17.164820931724631</v>
      </c>
      <c r="R376" s="7">
        <f>VLOOKUP($D376,'chemical demand hist forec prov'!$C$1:$AK$33,32,0)</f>
        <v>17.590979884256878</v>
      </c>
      <c r="S376" s="7">
        <f>VLOOKUP($D376,'chemical demand hist forec prov'!$C$1:$AK$33,33,0)</f>
        <v>18.027719282314642</v>
      </c>
      <c r="T376" s="7">
        <f>VLOOKUP($D376,'chemical demand hist forec prov'!$C$1:$AK$33,34,0)</f>
        <v>18.475301811515237</v>
      </c>
      <c r="U376" s="7">
        <f>VLOOKUP($D376,'chemical demand hist forec prov'!$C$1:$AK$33,35,0)</f>
        <v>18.933996679293351</v>
      </c>
    </row>
    <row r="377" spans="1:21" x14ac:dyDescent="0.25">
      <c r="A377" t="s">
        <v>1185</v>
      </c>
      <c r="B377" t="s">
        <v>1186</v>
      </c>
      <c r="C377" t="s">
        <v>1187</v>
      </c>
      <c r="D377" t="s">
        <v>51</v>
      </c>
      <c r="E377" s="5">
        <v>0.2029239755548872</v>
      </c>
      <c r="F377" s="7">
        <f>VLOOKUP($D377,'chemical demand hist forec prov'!$C$1:$AK$33,20,0)</f>
        <v>3.3649348783613915</v>
      </c>
      <c r="G377" s="7">
        <f>VLOOKUP($D377,'chemical demand hist forec prov'!$C$1:$AK$33,21,0)</f>
        <v>1.9921051631584086</v>
      </c>
      <c r="H377" s="7">
        <f>VLOOKUP($D377,'chemical demand hist forec prov'!$C$1:$AK$33,22,0)</f>
        <v>2.556495736177578</v>
      </c>
      <c r="I377" s="7">
        <f>VLOOKUP($D377,'chemical demand hist forec prov'!$C$1:$AK$33,23,0)</f>
        <v>1.9788551785586355</v>
      </c>
      <c r="J377" s="7">
        <f>VLOOKUP($D377,'chemical demand hist forec prov'!$C$1:$AK$33,24,0)</f>
        <v>2.2006121711212354</v>
      </c>
      <c r="K377" s="7">
        <f>VLOOKUP($D377,'chemical demand hist forec prov'!$C$1:$AK$33,25,0)</f>
        <v>2.2552477878576407</v>
      </c>
      <c r="L377" s="7">
        <f>VLOOKUP($D377,'chemical demand hist forec prov'!$C$1:$AK$33,26,0)</f>
        <v>2.3112398683341544</v>
      </c>
      <c r="M377" s="7">
        <f>VLOOKUP($D377,'chemical demand hist forec prov'!$C$1:$AK$33,27,0)</f>
        <v>2.3686220901037753</v>
      </c>
      <c r="N377" s="7">
        <f>VLOOKUP($D377,'chemical demand hist forec prov'!$C$1:$AK$33,28,0)</f>
        <v>2.4274289668476938</v>
      </c>
      <c r="O377" s="7">
        <f>VLOOKUP($D377,'chemical demand hist forec prov'!$C$1:$AK$33,29,0)</f>
        <v>2.487695869134237</v>
      </c>
      <c r="P377" s="7">
        <f>VLOOKUP($D377,'chemical demand hist forec prov'!$C$1:$AK$33,30,0)</f>
        <v>2.5494590456931969</v>
      </c>
      <c r="Q377" s="7">
        <f>VLOOKUP($D377,'chemical demand hist forec prov'!$C$1:$AK$33,31,0)</f>
        <v>2.6127556452183582</v>
      </c>
      <c r="R377" s="7">
        <f>VLOOKUP($D377,'chemical demand hist forec prov'!$C$1:$AK$33,32,0)</f>
        <v>2.6776237387113144</v>
      </c>
      <c r="S377" s="7">
        <f>VLOOKUP($D377,'chemical demand hist forec prov'!$C$1:$AK$33,33,0)</f>
        <v>2.7441023423800357</v>
      </c>
      <c r="T377" s="7">
        <f>VLOOKUP($D377,'chemical demand hist forec prov'!$C$1:$AK$33,34,0)</f>
        <v>2.8122314411059408</v>
      </c>
      <c r="U377" s="7">
        <f>VLOOKUP($D377,'chemical demand hist forec prov'!$C$1:$AK$33,35,0)</f>
        <v>2.8820520124936055</v>
      </c>
    </row>
    <row r="378" spans="1:21" x14ac:dyDescent="0.25">
      <c r="A378" t="s">
        <v>1188</v>
      </c>
      <c r="B378" t="s">
        <v>1189</v>
      </c>
      <c r="C378" t="s">
        <v>1190</v>
      </c>
      <c r="D378" t="s">
        <v>44</v>
      </c>
      <c r="E378" s="5">
        <v>4.6976451098677305E-2</v>
      </c>
      <c r="F378" s="7">
        <f>VLOOKUP($D378,'chemical demand hist forec prov'!$C$1:$AK$33,20,0)</f>
        <v>2.9218158820339655</v>
      </c>
      <c r="G378" s="7">
        <f>VLOOKUP($D378,'chemical demand hist forec prov'!$C$1:$AK$33,21,0)</f>
        <v>2.8127555714611052</v>
      </c>
      <c r="H378" s="7">
        <f>VLOOKUP($D378,'chemical demand hist forec prov'!$C$1:$AK$33,22,0)</f>
        <v>3.2908616682364316</v>
      </c>
      <c r="I378" s="7">
        <f>VLOOKUP($D378,'chemical demand hist forec prov'!$C$1:$AK$33,23,0)</f>
        <v>2.7437607774909192</v>
      </c>
      <c r="J378" s="7">
        <f>VLOOKUP($D378,'chemical demand hist forec prov'!$C$1:$AK$33,24,0)</f>
        <v>3.0512355967299856</v>
      </c>
      <c r="K378" s="7">
        <f>VLOOKUP($D378,'chemical demand hist forec prov'!$C$1:$AK$33,25,0)</f>
        <v>3.1269900348918345</v>
      </c>
      <c r="L378" s="7">
        <f>VLOOKUP($D378,'chemical demand hist forec prov'!$C$1:$AK$33,26,0)</f>
        <v>3.204625263546351</v>
      </c>
      <c r="M378" s="7">
        <f>VLOOKUP($D378,'chemical demand hist forec prov'!$C$1:$AK$33,27,0)</f>
        <v>3.2841879779494585</v>
      </c>
      <c r="N378" s="7">
        <f>VLOOKUP($D378,'chemical demand hist forec prov'!$C$1:$AK$33,28,0)</f>
        <v>3.3657260326818079</v>
      </c>
      <c r="O378" s="7">
        <f>VLOOKUP($D378,'chemical demand hist forec prov'!$C$1:$AK$33,29,0)</f>
        <v>3.44928847043187</v>
      </c>
      <c r="P378" s="7">
        <f>VLOOKUP($D378,'chemical demand hist forec prov'!$C$1:$AK$33,30,0)</f>
        <v>3.534925551493636</v>
      </c>
      <c r="Q378" s="7">
        <f>VLOOKUP($D378,'chemical demand hist forec prov'!$C$1:$AK$33,31,0)</f>
        <v>3.6226887839966766</v>
      </c>
      <c r="R378" s="7">
        <f>VLOOKUP($D378,'chemical demand hist forec prov'!$C$1:$AK$33,32,0)</f>
        <v>3.71263095488673</v>
      </c>
      <c r="S378" s="7">
        <f>VLOOKUP($D378,'chemical demand hist forec prov'!$C$1:$AK$33,33,0)</f>
        <v>3.8048061616754647</v>
      </c>
      <c r="T378" s="7">
        <f>VLOOKUP($D378,'chemical demand hist forec prov'!$C$1:$AK$33,34,0)</f>
        <v>3.8992698449785066</v>
      </c>
      <c r="U378" s="7">
        <f>VLOOKUP($D378,'chemical demand hist forec prov'!$C$1:$AK$33,35,0)</f>
        <v>3.9960788218613001</v>
      </c>
    </row>
    <row r="379" spans="1:21" x14ac:dyDescent="0.25">
      <c r="A379" t="s">
        <v>1191</v>
      </c>
      <c r="B379" t="s">
        <v>1192</v>
      </c>
      <c r="C379" t="s">
        <v>1193</v>
      </c>
      <c r="D379" t="s">
        <v>41</v>
      </c>
      <c r="E379" s="5">
        <v>9.3855843496209415E-2</v>
      </c>
      <c r="F379" s="7">
        <f>VLOOKUP($D379,'chemical demand hist forec prov'!$C$1:$AK$33,20,0)</f>
        <v>10.176306879051541</v>
      </c>
      <c r="G379" s="7">
        <f>VLOOKUP($D379,'chemical demand hist forec prov'!$C$1:$AK$33,21,0)</f>
        <v>11.924714116537071</v>
      </c>
      <c r="H379" s="7">
        <f>VLOOKUP($D379,'chemical demand hist forec prov'!$C$1:$AK$33,22,0)</f>
        <v>14.434175435928111</v>
      </c>
      <c r="I379" s="7">
        <f>VLOOKUP($D379,'chemical demand hist forec prov'!$C$1:$AK$33,23,0)</f>
        <v>13.000333518344085</v>
      </c>
      <c r="J379" s="7">
        <f>VLOOKUP($D379,'chemical demand hist forec prov'!$C$1:$AK$33,24,0)</f>
        <v>14.457193471803947</v>
      </c>
      <c r="K379" s="7">
        <f>VLOOKUP($D379,'chemical demand hist forec prov'!$C$1:$AK$33,25,0)</f>
        <v>14.816128904396365</v>
      </c>
      <c r="L379" s="7">
        <f>VLOOKUP($D379,'chemical demand hist forec prov'!$C$1:$AK$33,26,0)</f>
        <v>15.183975793076135</v>
      </c>
      <c r="M379" s="7">
        <f>VLOOKUP($D379,'chemical demand hist forec prov'!$C$1:$AK$33,27,0)</f>
        <v>15.560955386687437</v>
      </c>
      <c r="N379" s="7">
        <f>VLOOKUP($D379,'chemical demand hist forec prov'!$C$1:$AK$33,28,0)</f>
        <v>15.947294427121893</v>
      </c>
      <c r="O379" s="7">
        <f>VLOOKUP($D379,'chemical demand hist forec prov'!$C$1:$AK$33,29,0)</f>
        <v>16.343225285696995</v>
      </c>
      <c r="P379" s="7">
        <f>VLOOKUP($D379,'chemical demand hist forec prov'!$C$1:$AK$33,30,0)</f>
        <v>16.748986102920469</v>
      </c>
      <c r="Q379" s="7">
        <f>VLOOKUP($D379,'chemical demand hist forec prov'!$C$1:$AK$33,31,0)</f>
        <v>17.164820931724631</v>
      </c>
      <c r="R379" s="7">
        <f>VLOOKUP($D379,'chemical demand hist forec prov'!$C$1:$AK$33,32,0)</f>
        <v>17.590979884256878</v>
      </c>
      <c r="S379" s="7">
        <f>VLOOKUP($D379,'chemical demand hist forec prov'!$C$1:$AK$33,33,0)</f>
        <v>18.027719282314642</v>
      </c>
      <c r="T379" s="7">
        <f>VLOOKUP($D379,'chemical demand hist forec prov'!$C$1:$AK$33,34,0)</f>
        <v>18.475301811515237</v>
      </c>
      <c r="U379" s="7">
        <f>VLOOKUP($D379,'chemical demand hist forec prov'!$C$1:$AK$33,35,0)</f>
        <v>18.933996679293351</v>
      </c>
    </row>
    <row r="380" spans="1:21" x14ac:dyDescent="0.25">
      <c r="A380" t="s">
        <v>1194</v>
      </c>
      <c r="B380" t="s">
        <v>1195</v>
      </c>
      <c r="C380" t="s">
        <v>1196</v>
      </c>
      <c r="D380" t="s">
        <v>50</v>
      </c>
      <c r="E380" s="5">
        <v>0</v>
      </c>
      <c r="F380" s="7">
        <f>VLOOKUP($D380,'chemical demand hist forec prov'!$C$1:$AK$33,20,0)</f>
        <v>0</v>
      </c>
      <c r="G380" s="7">
        <f>VLOOKUP($D380,'chemical demand hist forec prov'!$C$1:$AK$33,21,0)</f>
        <v>0</v>
      </c>
      <c r="H380" s="7">
        <f>VLOOKUP($D380,'chemical demand hist forec prov'!$C$1:$AK$33,22,0)</f>
        <v>0</v>
      </c>
      <c r="I380" s="7">
        <f>VLOOKUP($D380,'chemical demand hist forec prov'!$C$1:$AK$33,23,0)</f>
        <v>0</v>
      </c>
      <c r="J380" s="7">
        <f>VLOOKUP($D380,'chemical demand hist forec prov'!$C$1:$AK$33,24,0)</f>
        <v>0</v>
      </c>
      <c r="K380" s="7">
        <f>VLOOKUP($D380,'chemical demand hist forec prov'!$C$1:$AK$33,25,0)</f>
        <v>0</v>
      </c>
      <c r="L380" s="7">
        <f>VLOOKUP($D380,'chemical demand hist forec prov'!$C$1:$AK$33,26,0)</f>
        <v>0</v>
      </c>
      <c r="M380" s="7">
        <f>VLOOKUP($D380,'chemical demand hist forec prov'!$C$1:$AK$33,27,0)</f>
        <v>0</v>
      </c>
      <c r="N380" s="7">
        <f>VLOOKUP($D380,'chemical demand hist forec prov'!$C$1:$AK$33,28,0)</f>
        <v>0</v>
      </c>
      <c r="O380" s="7">
        <f>VLOOKUP($D380,'chemical demand hist forec prov'!$C$1:$AK$33,29,0)</f>
        <v>0</v>
      </c>
      <c r="P380" s="7">
        <f>VLOOKUP($D380,'chemical demand hist forec prov'!$C$1:$AK$33,30,0)</f>
        <v>0</v>
      </c>
      <c r="Q380" s="7">
        <f>VLOOKUP($D380,'chemical demand hist forec prov'!$C$1:$AK$33,31,0)</f>
        <v>0</v>
      </c>
      <c r="R380" s="7">
        <f>VLOOKUP($D380,'chemical demand hist forec prov'!$C$1:$AK$33,32,0)</f>
        <v>0</v>
      </c>
      <c r="S380" s="7">
        <f>VLOOKUP($D380,'chemical demand hist forec prov'!$C$1:$AK$33,33,0)</f>
        <v>0</v>
      </c>
      <c r="T380" s="7">
        <f>VLOOKUP($D380,'chemical demand hist forec prov'!$C$1:$AK$33,34,0)</f>
        <v>0</v>
      </c>
      <c r="U380" s="7">
        <f>VLOOKUP($D380,'chemical demand hist forec prov'!$C$1:$AK$33,35,0)</f>
        <v>0</v>
      </c>
    </row>
    <row r="381" spans="1:21" x14ac:dyDescent="0.25">
      <c r="A381" t="s">
        <v>1197</v>
      </c>
      <c r="B381" t="s">
        <v>1198</v>
      </c>
      <c r="C381" t="s">
        <v>1199</v>
      </c>
      <c r="D381" t="s">
        <v>47</v>
      </c>
      <c r="E381" s="5">
        <v>7.1064624440584354E-2</v>
      </c>
      <c r="F381" s="7">
        <f>VLOOKUP($D381,'chemical demand hist forec prov'!$C$1:$AK$33,20,0)</f>
        <v>18.737603273274019</v>
      </c>
      <c r="G381" s="7">
        <f>VLOOKUP($D381,'chemical demand hist forec prov'!$C$1:$AK$33,21,0)</f>
        <v>22.747502267625332</v>
      </c>
      <c r="H381" s="7">
        <f>VLOOKUP($D381,'chemical demand hist forec prov'!$C$1:$AK$33,22,0)</f>
        <v>26.953485438091832</v>
      </c>
      <c r="I381" s="7">
        <f>VLOOKUP($D381,'chemical demand hist forec prov'!$C$1:$AK$33,23,0)</f>
        <v>27.940741144186866</v>
      </c>
      <c r="J381" s="7">
        <f>VLOOKUP($D381,'chemical demand hist forec prov'!$C$1:$AK$33,24,0)</f>
        <v>31.071872109828359</v>
      </c>
      <c r="K381" s="7">
        <f>VLOOKUP($D381,'chemical demand hist forec prov'!$C$1:$AK$33,25,0)</f>
        <v>31.84330785764131</v>
      </c>
      <c r="L381" s="7">
        <f>VLOOKUP($D381,'chemical demand hist forec prov'!$C$1:$AK$33,26,0)</f>
        <v>32.633896397757866</v>
      </c>
      <c r="M381" s="7">
        <f>VLOOKUP($D381,'chemical demand hist forec prov'!$C$1:$AK$33,27,0)</f>
        <v>33.444113245415771</v>
      </c>
      <c r="N381" s="7">
        <f>VLOOKUP($D381,'chemical demand hist forec prov'!$C$1:$AK$33,28,0)</f>
        <v>34.274445721689624</v>
      </c>
      <c r="O381" s="7">
        <f>VLOOKUP($D381,'chemical demand hist forec prov'!$C$1:$AK$33,29,0)</f>
        <v>35.12539324659987</v>
      </c>
      <c r="P381" s="7">
        <f>VLOOKUP($D381,'chemical demand hist forec prov'!$C$1:$AK$33,30,0)</f>
        <v>35.9974676394989</v>
      </c>
      <c r="Q381" s="7">
        <f>VLOOKUP($D381,'chemical demand hist forec prov'!$C$1:$AK$33,31,0)</f>
        <v>36.891193426915024</v>
      </c>
      <c r="R381" s="7">
        <f>VLOOKUP($D381,'chemical demand hist forec prov'!$C$1:$AK$33,32,0)</f>
        <v>37.807108158039398</v>
      </c>
      <c r="S381" s="7">
        <f>VLOOKUP($D381,'chemical demand hist forec prov'!$C$1:$AK$33,33,0)</f>
        <v>38.745762728045719</v>
      </c>
      <c r="T381" s="7">
        <f>VLOOKUP($D381,'chemical demand hist forec prov'!$C$1:$AK$33,34,0)</f>
        <v>39.707721709437074</v>
      </c>
      <c r="U381" s="7">
        <f>VLOOKUP($D381,'chemical demand hist forec prov'!$C$1:$AK$33,35,0)</f>
        <v>40.693563691619374</v>
      </c>
    </row>
    <row r="382" spans="1:21" x14ac:dyDescent="0.25">
      <c r="A382" t="s">
        <v>1200</v>
      </c>
      <c r="B382" t="s">
        <v>1201</v>
      </c>
      <c r="C382" t="s">
        <v>1202</v>
      </c>
      <c r="D382" t="s">
        <v>63</v>
      </c>
      <c r="E382" s="5">
        <v>0</v>
      </c>
      <c r="F382" s="7">
        <f>VLOOKUP($D382,'chemical demand hist forec prov'!$C$1:$AK$33,20,0)</f>
        <v>0</v>
      </c>
      <c r="G382" s="7">
        <f>VLOOKUP($D382,'chemical demand hist forec prov'!$C$1:$AK$33,21,0)</f>
        <v>0</v>
      </c>
      <c r="H382" s="7">
        <f>VLOOKUP($D382,'chemical demand hist forec prov'!$C$1:$AK$33,22,0)</f>
        <v>0</v>
      </c>
      <c r="I382" s="7">
        <f>VLOOKUP($D382,'chemical demand hist forec prov'!$C$1:$AK$33,23,0)</f>
        <v>0</v>
      </c>
      <c r="J382" s="7">
        <f>VLOOKUP($D382,'chemical demand hist forec prov'!$C$1:$AK$33,24,0)</f>
        <v>0</v>
      </c>
      <c r="K382" s="7">
        <f>VLOOKUP($D382,'chemical demand hist forec prov'!$C$1:$AK$33,25,0)</f>
        <v>0</v>
      </c>
      <c r="L382" s="7">
        <f>VLOOKUP($D382,'chemical demand hist forec prov'!$C$1:$AK$33,26,0)</f>
        <v>0</v>
      </c>
      <c r="M382" s="7">
        <f>VLOOKUP($D382,'chemical demand hist forec prov'!$C$1:$AK$33,27,0)</f>
        <v>0</v>
      </c>
      <c r="N382" s="7">
        <f>VLOOKUP($D382,'chemical demand hist forec prov'!$C$1:$AK$33,28,0)</f>
        <v>0</v>
      </c>
      <c r="O382" s="7">
        <f>VLOOKUP($D382,'chemical demand hist forec prov'!$C$1:$AK$33,29,0)</f>
        <v>0</v>
      </c>
      <c r="P382" s="7">
        <f>VLOOKUP($D382,'chemical demand hist forec prov'!$C$1:$AK$33,30,0)</f>
        <v>0</v>
      </c>
      <c r="Q382" s="7">
        <f>VLOOKUP($D382,'chemical demand hist forec prov'!$C$1:$AK$33,31,0)</f>
        <v>0</v>
      </c>
      <c r="R382" s="7">
        <f>VLOOKUP($D382,'chemical demand hist forec prov'!$C$1:$AK$33,32,0)</f>
        <v>0</v>
      </c>
      <c r="S382" s="7">
        <f>VLOOKUP($D382,'chemical demand hist forec prov'!$C$1:$AK$33,33,0)</f>
        <v>0</v>
      </c>
      <c r="T382" s="7">
        <f>VLOOKUP($D382,'chemical demand hist forec prov'!$C$1:$AK$33,34,0)</f>
        <v>0</v>
      </c>
      <c r="U382" s="7">
        <f>VLOOKUP($D382,'chemical demand hist forec prov'!$C$1:$AK$33,35,0)</f>
        <v>0</v>
      </c>
    </row>
    <row r="383" spans="1:21" x14ac:dyDescent="0.25">
      <c r="A383" t="s">
        <v>1203</v>
      </c>
      <c r="B383" t="s">
        <v>1204</v>
      </c>
      <c r="C383" t="s">
        <v>1205</v>
      </c>
      <c r="D383" t="s">
        <v>54</v>
      </c>
      <c r="E383" s="5">
        <v>3.245627678363211E-2</v>
      </c>
      <c r="F383" s="7">
        <f>VLOOKUP($D383,'chemical demand hist forec prov'!$C$1:$AK$33,20,0)</f>
        <v>13.173690375637772</v>
      </c>
      <c r="G383" s="7">
        <f>VLOOKUP($D383,'chemical demand hist forec prov'!$C$1:$AK$33,21,0)</f>
        <v>11.147255834987149</v>
      </c>
      <c r="H383" s="7">
        <f>VLOOKUP($D383,'chemical demand hist forec prov'!$C$1:$AK$33,22,0)</f>
        <v>12.588485769142652</v>
      </c>
      <c r="I383" s="7">
        <f>VLOOKUP($D383,'chemical demand hist forec prov'!$C$1:$AK$33,23,0)</f>
        <v>11.507772559787094</v>
      </c>
      <c r="J383" s="7">
        <f>VLOOKUP($D383,'chemical demand hist forec prov'!$C$1:$AK$33,24,0)</f>
        <v>12.797371243714826</v>
      </c>
      <c r="K383" s="7">
        <f>VLOOKUP($D383,'chemical demand hist forec prov'!$C$1:$AK$33,25,0)</f>
        <v>13.115097501744588</v>
      </c>
      <c r="L383" s="7">
        <f>VLOOKUP($D383,'chemical demand hist forec prov'!$C$1:$AK$33,26,0)</f>
        <v>13.440712096614712</v>
      </c>
      <c r="M383" s="7">
        <f>VLOOKUP($D383,'chemical demand hist forec prov'!$C$1:$AK$33,27,0)</f>
        <v>13.774410875714375</v>
      </c>
      <c r="N383" s="7">
        <f>VLOOKUP($D383,'chemical demand hist forec prov'!$C$1:$AK$33,28,0)</f>
        <v>14.116394548826509</v>
      </c>
      <c r="O383" s="7">
        <f>VLOOKUP($D383,'chemical demand hist forec prov'!$C$1:$AK$33,29,0)</f>
        <v>14.466868808848712</v>
      </c>
      <c r="P383" s="7">
        <f>VLOOKUP($D383,'chemical demand hist forec prov'!$C$1:$AK$33,30,0)</f>
        <v>14.826044455511338</v>
      </c>
      <c r="Q383" s="7">
        <f>VLOOKUP($D383,'chemical demand hist forec prov'!$C$1:$AK$33,31,0)</f>
        <v>15.194137522167203</v>
      </c>
      <c r="R383" s="7">
        <f>VLOOKUP($D383,'chemical demand hist forec prov'!$C$1:$AK$33,32,0)</f>
        <v>15.571369405729131</v>
      </c>
      <c r="S383" s="7">
        <f>VLOOKUP($D383,'chemical demand hist forec prov'!$C$1:$AK$33,33,0)</f>
        <v>15.957966999833566</v>
      </c>
      <c r="T383" s="7">
        <f>VLOOKUP($D383,'chemical demand hist forec prov'!$C$1:$AK$33,34,0)</f>
        <v>16.354162831310262</v>
      </c>
      <c r="U383" s="7">
        <f>VLOOKUP($D383,'chemical demand hist forec prov'!$C$1:$AK$33,35,0)</f>
        <v>16.760195200040176</v>
      </c>
    </row>
    <row r="384" spans="1:21" x14ac:dyDescent="0.25">
      <c r="A384" t="s">
        <v>1206</v>
      </c>
      <c r="B384" t="s">
        <v>1207</v>
      </c>
      <c r="C384" t="s">
        <v>1208</v>
      </c>
      <c r="D384" t="s">
        <v>63</v>
      </c>
      <c r="E384" s="5">
        <v>0</v>
      </c>
      <c r="F384" s="7">
        <f>VLOOKUP($D384,'chemical demand hist forec prov'!$C$1:$AK$33,20,0)</f>
        <v>0</v>
      </c>
      <c r="G384" s="7">
        <f>VLOOKUP($D384,'chemical demand hist forec prov'!$C$1:$AK$33,21,0)</f>
        <v>0</v>
      </c>
      <c r="H384" s="7">
        <f>VLOOKUP($D384,'chemical demand hist forec prov'!$C$1:$AK$33,22,0)</f>
        <v>0</v>
      </c>
      <c r="I384" s="7">
        <f>VLOOKUP($D384,'chemical demand hist forec prov'!$C$1:$AK$33,23,0)</f>
        <v>0</v>
      </c>
      <c r="J384" s="7">
        <f>VLOOKUP($D384,'chemical demand hist forec prov'!$C$1:$AK$33,24,0)</f>
        <v>0</v>
      </c>
      <c r="K384" s="7">
        <f>VLOOKUP($D384,'chemical demand hist forec prov'!$C$1:$AK$33,25,0)</f>
        <v>0</v>
      </c>
      <c r="L384" s="7">
        <f>VLOOKUP($D384,'chemical demand hist forec prov'!$C$1:$AK$33,26,0)</f>
        <v>0</v>
      </c>
      <c r="M384" s="7">
        <f>VLOOKUP($D384,'chemical demand hist forec prov'!$C$1:$AK$33,27,0)</f>
        <v>0</v>
      </c>
      <c r="N384" s="7">
        <f>VLOOKUP($D384,'chemical demand hist forec prov'!$C$1:$AK$33,28,0)</f>
        <v>0</v>
      </c>
      <c r="O384" s="7">
        <f>VLOOKUP($D384,'chemical demand hist forec prov'!$C$1:$AK$33,29,0)</f>
        <v>0</v>
      </c>
      <c r="P384" s="7">
        <f>VLOOKUP($D384,'chemical demand hist forec prov'!$C$1:$AK$33,30,0)</f>
        <v>0</v>
      </c>
      <c r="Q384" s="7">
        <f>VLOOKUP($D384,'chemical demand hist forec prov'!$C$1:$AK$33,31,0)</f>
        <v>0</v>
      </c>
      <c r="R384" s="7">
        <f>VLOOKUP($D384,'chemical demand hist forec prov'!$C$1:$AK$33,32,0)</f>
        <v>0</v>
      </c>
      <c r="S384" s="7">
        <f>VLOOKUP($D384,'chemical demand hist forec prov'!$C$1:$AK$33,33,0)</f>
        <v>0</v>
      </c>
      <c r="T384" s="7">
        <f>VLOOKUP($D384,'chemical demand hist forec prov'!$C$1:$AK$33,34,0)</f>
        <v>0</v>
      </c>
      <c r="U384" s="7">
        <f>VLOOKUP($D384,'chemical demand hist forec prov'!$C$1:$AK$33,35,0)</f>
        <v>0</v>
      </c>
    </row>
    <row r="385" spans="1:21" x14ac:dyDescent="0.25">
      <c r="A385" t="s">
        <v>1209</v>
      </c>
      <c r="B385" t="s">
        <v>1210</v>
      </c>
      <c r="C385" t="s">
        <v>1211</v>
      </c>
      <c r="D385" t="s">
        <v>63</v>
      </c>
      <c r="E385" s="5">
        <v>0</v>
      </c>
      <c r="F385" s="7">
        <f>VLOOKUP($D385,'chemical demand hist forec prov'!$C$1:$AK$33,20,0)</f>
        <v>0</v>
      </c>
      <c r="G385" s="7">
        <f>VLOOKUP($D385,'chemical demand hist forec prov'!$C$1:$AK$33,21,0)</f>
        <v>0</v>
      </c>
      <c r="H385" s="7">
        <f>VLOOKUP($D385,'chemical demand hist forec prov'!$C$1:$AK$33,22,0)</f>
        <v>0</v>
      </c>
      <c r="I385" s="7">
        <f>VLOOKUP($D385,'chemical demand hist forec prov'!$C$1:$AK$33,23,0)</f>
        <v>0</v>
      </c>
      <c r="J385" s="7">
        <f>VLOOKUP($D385,'chemical demand hist forec prov'!$C$1:$AK$33,24,0)</f>
        <v>0</v>
      </c>
      <c r="K385" s="7">
        <f>VLOOKUP($D385,'chemical demand hist forec prov'!$C$1:$AK$33,25,0)</f>
        <v>0</v>
      </c>
      <c r="L385" s="7">
        <f>VLOOKUP($D385,'chemical demand hist forec prov'!$C$1:$AK$33,26,0)</f>
        <v>0</v>
      </c>
      <c r="M385" s="7">
        <f>VLOOKUP($D385,'chemical demand hist forec prov'!$C$1:$AK$33,27,0)</f>
        <v>0</v>
      </c>
      <c r="N385" s="7">
        <f>VLOOKUP($D385,'chemical demand hist forec prov'!$C$1:$AK$33,28,0)</f>
        <v>0</v>
      </c>
      <c r="O385" s="7">
        <f>VLOOKUP($D385,'chemical demand hist forec prov'!$C$1:$AK$33,29,0)</f>
        <v>0</v>
      </c>
      <c r="P385" s="7">
        <f>VLOOKUP($D385,'chemical demand hist forec prov'!$C$1:$AK$33,30,0)</f>
        <v>0</v>
      </c>
      <c r="Q385" s="7">
        <f>VLOOKUP($D385,'chemical demand hist forec prov'!$C$1:$AK$33,31,0)</f>
        <v>0</v>
      </c>
      <c r="R385" s="7">
        <f>VLOOKUP($D385,'chemical demand hist forec prov'!$C$1:$AK$33,32,0)</f>
        <v>0</v>
      </c>
      <c r="S385" s="7">
        <f>VLOOKUP($D385,'chemical demand hist forec prov'!$C$1:$AK$33,33,0)</f>
        <v>0</v>
      </c>
      <c r="T385" s="7">
        <f>VLOOKUP($D385,'chemical demand hist forec prov'!$C$1:$AK$33,34,0)</f>
        <v>0</v>
      </c>
      <c r="U385" s="7">
        <f>VLOOKUP($D385,'chemical demand hist forec prov'!$C$1:$AK$33,35,0)</f>
        <v>0</v>
      </c>
    </row>
    <row r="386" spans="1:21" x14ac:dyDescent="0.25">
      <c r="A386" t="s">
        <v>1212</v>
      </c>
      <c r="B386" t="s">
        <v>1213</v>
      </c>
      <c r="C386" t="s">
        <v>1214</v>
      </c>
      <c r="D386" t="s">
        <v>42</v>
      </c>
      <c r="E386" s="5">
        <v>0.19221472992691122</v>
      </c>
      <c r="F386" s="7">
        <f>VLOOKUP($D386,'chemical demand hist forec prov'!$C$1:$AK$33,20,0)</f>
        <v>2.477114317862513</v>
      </c>
      <c r="G386" s="7">
        <f>VLOOKUP($D386,'chemical demand hist forec prov'!$C$1:$AK$33,21,0)</f>
        <v>2.2538915899404626</v>
      </c>
      <c r="H386" s="7">
        <f>VLOOKUP($D386,'chemical demand hist forec prov'!$C$1:$AK$33,22,0)</f>
        <v>2.716903311780877</v>
      </c>
      <c r="I386" s="7">
        <f>VLOOKUP($D386,'chemical demand hist forec prov'!$C$1:$AK$33,23,0)</f>
        <v>2.5386293226738559</v>
      </c>
      <c r="J386" s="7">
        <f>VLOOKUP($D386,'chemical demand hist forec prov'!$C$1:$AK$33,24,0)</f>
        <v>2.8231164392285057</v>
      </c>
      <c r="K386" s="7">
        <f>VLOOKUP($D386,'chemical demand hist forec prov'!$C$1:$AK$33,25,0)</f>
        <v>2.8932072575017442</v>
      </c>
      <c r="L386" s="7">
        <f>VLOOKUP($D386,'chemical demand hist forec prov'!$C$1:$AK$33,26,0)</f>
        <v>2.9650382529557562</v>
      </c>
      <c r="M386" s="7">
        <f>VLOOKUP($D386,'chemical demand hist forec prov'!$C$1:$AK$33,27,0)</f>
        <v>3.0386526297746994</v>
      </c>
      <c r="N386" s="7">
        <f>VLOOKUP($D386,'chemical demand hist forec prov'!$C$1:$AK$33,28,0)</f>
        <v>3.114094664793007</v>
      </c>
      <c r="O386" s="7">
        <f>VLOOKUP($D386,'chemical demand hist forec prov'!$C$1:$AK$33,29,0)</f>
        <v>3.1914097341265677</v>
      </c>
      <c r="P386" s="7">
        <f>VLOOKUP($D386,'chemical demand hist forec prov'!$C$1:$AK$33,30,0)</f>
        <v>3.2706443404650996</v>
      </c>
      <c r="Q386" s="7">
        <f>VLOOKUP($D386,'chemical demand hist forec prov'!$C$1:$AK$33,31,0)</f>
        <v>3.3518461410421176</v>
      </c>
      <c r="R386" s="7">
        <f>VLOOKUP($D386,'chemical demand hist forec prov'!$C$1:$AK$33,32,0)</f>
        <v>3.4350639762993271</v>
      </c>
      <c r="S386" s="7">
        <f>VLOOKUP($D386,'chemical demand hist forec prov'!$C$1:$AK$33,33,0)</f>
        <v>3.5203478992626818</v>
      </c>
      <c r="T386" s="7">
        <f>VLOOKUP($D386,'chemical demand hist forec prov'!$C$1:$AK$33,34,0)</f>
        <v>3.6077492056477722</v>
      </c>
      <c r="U386" s="7">
        <f>VLOOKUP($D386,'chemical demand hist forec prov'!$C$1:$AK$33,35,0)</f>
        <v>3.6973204647126594</v>
      </c>
    </row>
    <row r="387" spans="1:21" x14ac:dyDescent="0.25">
      <c r="A387" t="s">
        <v>1215</v>
      </c>
      <c r="B387" t="s">
        <v>1216</v>
      </c>
      <c r="C387" t="s">
        <v>1217</v>
      </c>
      <c r="D387" t="s">
        <v>44</v>
      </c>
      <c r="E387" s="5">
        <v>5.7829999741691299E-2</v>
      </c>
      <c r="F387" s="7">
        <f>VLOOKUP($D387,'chemical demand hist forec prov'!$C$1:$AK$33,20,0)</f>
        <v>2.9218158820339655</v>
      </c>
      <c r="G387" s="7">
        <f>VLOOKUP($D387,'chemical demand hist forec prov'!$C$1:$AK$33,21,0)</f>
        <v>2.8127555714611052</v>
      </c>
      <c r="H387" s="7">
        <f>VLOOKUP($D387,'chemical demand hist forec prov'!$C$1:$AK$33,22,0)</f>
        <v>3.2908616682364316</v>
      </c>
      <c r="I387" s="7">
        <f>VLOOKUP($D387,'chemical demand hist forec prov'!$C$1:$AK$33,23,0)</f>
        <v>2.7437607774909192</v>
      </c>
      <c r="J387" s="7">
        <f>VLOOKUP($D387,'chemical demand hist forec prov'!$C$1:$AK$33,24,0)</f>
        <v>3.0512355967299856</v>
      </c>
      <c r="K387" s="7">
        <f>VLOOKUP($D387,'chemical demand hist forec prov'!$C$1:$AK$33,25,0)</f>
        <v>3.1269900348918345</v>
      </c>
      <c r="L387" s="7">
        <f>VLOOKUP($D387,'chemical demand hist forec prov'!$C$1:$AK$33,26,0)</f>
        <v>3.204625263546351</v>
      </c>
      <c r="M387" s="7">
        <f>VLOOKUP($D387,'chemical demand hist forec prov'!$C$1:$AK$33,27,0)</f>
        <v>3.2841879779494585</v>
      </c>
      <c r="N387" s="7">
        <f>VLOOKUP($D387,'chemical demand hist forec prov'!$C$1:$AK$33,28,0)</f>
        <v>3.3657260326818079</v>
      </c>
      <c r="O387" s="7">
        <f>VLOOKUP($D387,'chemical demand hist forec prov'!$C$1:$AK$33,29,0)</f>
        <v>3.44928847043187</v>
      </c>
      <c r="P387" s="7">
        <f>VLOOKUP($D387,'chemical demand hist forec prov'!$C$1:$AK$33,30,0)</f>
        <v>3.534925551493636</v>
      </c>
      <c r="Q387" s="7">
        <f>VLOOKUP($D387,'chemical demand hist forec prov'!$C$1:$AK$33,31,0)</f>
        <v>3.6226887839966766</v>
      </c>
      <c r="R387" s="7">
        <f>VLOOKUP($D387,'chemical demand hist forec prov'!$C$1:$AK$33,32,0)</f>
        <v>3.71263095488673</v>
      </c>
      <c r="S387" s="7">
        <f>VLOOKUP($D387,'chemical demand hist forec prov'!$C$1:$AK$33,33,0)</f>
        <v>3.8048061616754647</v>
      </c>
      <c r="T387" s="7">
        <f>VLOOKUP($D387,'chemical demand hist forec prov'!$C$1:$AK$33,34,0)</f>
        <v>3.8992698449785066</v>
      </c>
      <c r="U387" s="7">
        <f>VLOOKUP($D387,'chemical demand hist forec prov'!$C$1:$AK$33,35,0)</f>
        <v>3.9960788218613001</v>
      </c>
    </row>
    <row r="388" spans="1:21" x14ac:dyDescent="0.25">
      <c r="A388" t="s">
        <v>1218</v>
      </c>
      <c r="B388" t="s">
        <v>1219</v>
      </c>
      <c r="C388" t="s">
        <v>1220</v>
      </c>
      <c r="D388" t="s">
        <v>43</v>
      </c>
      <c r="E388" s="5">
        <v>0</v>
      </c>
      <c r="F388" s="7">
        <f>VLOOKUP($D388,'chemical demand hist forec prov'!$C$1:$AK$33,20,0)</f>
        <v>10.191341273569792</v>
      </c>
      <c r="G388" s="7">
        <f>VLOOKUP($D388,'chemical demand hist forec prov'!$C$1:$AK$33,21,0)</f>
        <v>11.077200312327161</v>
      </c>
      <c r="H388" s="7">
        <f>VLOOKUP($D388,'chemical demand hist forec prov'!$C$1:$AK$33,22,0)</f>
        <v>13.047652454307096</v>
      </c>
      <c r="I388" s="7">
        <f>VLOOKUP($D388,'chemical demand hist forec prov'!$C$1:$AK$33,23,0)</f>
        <v>9.7661963028452128</v>
      </c>
      <c r="J388" s="7">
        <f>VLOOKUP($D388,'chemical demand hist forec prov'!$C$1:$AK$33,24,0)</f>
        <v>10.860628247315454</v>
      </c>
      <c r="K388" s="7">
        <f>VLOOKUP($D388,'chemical demand hist forec prov'!$C$1:$AK$33,25,0)</f>
        <v>11.130270090718772</v>
      </c>
      <c r="L388" s="7">
        <f>VLOOKUP($D388,'chemical demand hist forec prov'!$C$1:$AK$33,26,0)</f>
        <v>11.406606456948786</v>
      </c>
      <c r="M388" s="7">
        <f>VLOOKUP($D388,'chemical demand hist forec prov'!$C$1:$AK$33,27,0)</f>
        <v>11.689803554021704</v>
      </c>
      <c r="N388" s="7">
        <f>VLOOKUP($D388,'chemical demand hist forec prov'!$C$1:$AK$33,28,0)</f>
        <v>11.980031716477058</v>
      </c>
      <c r="O388" s="7">
        <f>VLOOKUP($D388,'chemical demand hist forec prov'!$C$1:$AK$33,29,0)</f>
        <v>12.27746550782882</v>
      </c>
      <c r="P388" s="7">
        <f>VLOOKUP($D388,'chemical demand hist forec prov'!$C$1:$AK$33,30,0)</f>
        <v>12.582283825560109</v>
      </c>
      <c r="Q388" s="7">
        <f>VLOOKUP($D388,'chemical demand hist forec prov'!$C$1:$AK$33,31,0)</f>
        <v>12.894670008724642</v>
      </c>
      <c r="R388" s="7">
        <f>VLOOKUP($D388,'chemical demand hist forec prov'!$C$1:$AK$33,32,0)</f>
        <v>13.214811948219664</v>
      </c>
      <c r="S388" s="7">
        <f>VLOOKUP($D388,'chemical demand hist forec prov'!$C$1:$AK$33,33,0)</f>
        <v>13.542902199796677</v>
      </c>
      <c r="T388" s="7">
        <f>VLOOKUP($D388,'chemical demand hist forec prov'!$C$1:$AK$33,34,0)</f>
        <v>13.879138099877933</v>
      </c>
      <c r="U388" s="7">
        <f>VLOOKUP($D388,'chemical demand hist forec prov'!$C$1:$AK$33,35,0)</f>
        <v>14.223721884248361</v>
      </c>
    </row>
    <row r="389" spans="1:21" x14ac:dyDescent="0.25">
      <c r="A389" t="s">
        <v>1221</v>
      </c>
      <c r="B389" t="s">
        <v>1222</v>
      </c>
      <c r="C389" t="s">
        <v>1223</v>
      </c>
      <c r="D389" t="s">
        <v>49</v>
      </c>
      <c r="E389" s="5">
        <v>0</v>
      </c>
      <c r="F389" s="7">
        <f>VLOOKUP($D389,'chemical demand hist forec prov'!$C$1:$AK$33,20,0)</f>
        <v>3.4448545544847313</v>
      </c>
      <c r="G389" s="7">
        <f>VLOOKUP($D389,'chemical demand hist forec prov'!$C$1:$AK$33,21,0)</f>
        <v>2.3160461138042097</v>
      </c>
      <c r="H389" s="7">
        <f>VLOOKUP($D389,'chemical demand hist forec prov'!$C$1:$AK$33,22,0)</f>
        <v>2.1264029240912325</v>
      </c>
      <c r="I389" s="7">
        <f>VLOOKUP($D389,'chemical demand hist forec prov'!$C$1:$AK$33,23,0)</f>
        <v>2.2814495882763435</v>
      </c>
      <c r="J389" s="7">
        <f>VLOOKUP($D389,'chemical demand hist forec prov'!$C$1:$AK$33,24,0)</f>
        <v>2.5371163014654576</v>
      </c>
      <c r="K389" s="7">
        <f>VLOOKUP($D389,'chemical demand hist forec prov'!$C$1:$AK$33,25,0)</f>
        <v>2.6001064619678993</v>
      </c>
      <c r="L389" s="7">
        <f>VLOOKUP($D389,'chemical demand hist forec prov'!$C$1:$AK$33,26,0)</f>
        <v>2.6646605083347104</v>
      </c>
      <c r="M389" s="7">
        <f>VLOOKUP($D389,'chemical demand hist forec prov'!$C$1:$AK$33,27,0)</f>
        <v>2.730817267883956</v>
      </c>
      <c r="N389" s="7">
        <f>VLOOKUP($D389,'chemical demand hist forec prov'!$C$1:$AK$33,28,0)</f>
        <v>2.798616531917494</v>
      </c>
      <c r="O389" s="7">
        <f>VLOOKUP($D389,'chemical demand hist forec prov'!$C$1:$AK$33,29,0)</f>
        <v>2.8680990796542476</v>
      </c>
      <c r="P389" s="7">
        <f>VLOOKUP($D389,'chemical demand hist forec prov'!$C$1:$AK$33,30,0)</f>
        <v>2.9393067027576798</v>
      </c>
      <c r="Q389" s="7">
        <f>VLOOKUP($D389,'chemical demand hist forec prov'!$C$1:$AK$33,31,0)</f>
        <v>3.0122822304722221</v>
      </c>
      <c r="R389" s="7">
        <f>VLOOKUP($D389,'chemical demand hist forec prov'!$C$1:$AK$33,32,0)</f>
        <v>3.0870695553837764</v>
      </c>
      <c r="S389" s="7">
        <f>VLOOKUP($D389,'chemical demand hist forec prov'!$C$1:$AK$33,33,0)</f>
        <v>3.1637136598197881</v>
      </c>
      <c r="T389" s="7">
        <f>VLOOKUP($D389,'chemical demand hist forec prov'!$C$1:$AK$33,34,0)</f>
        <v>3.2422606429047605</v>
      </c>
      <c r="U389" s="7">
        <f>VLOOKUP($D389,'chemical demand hist forec prov'!$C$1:$AK$33,35,0)</f>
        <v>3.3227577482874961</v>
      </c>
    </row>
    <row r="390" spans="1:21" x14ac:dyDescent="0.25">
      <c r="A390" t="s">
        <v>1224</v>
      </c>
      <c r="B390" t="s">
        <v>1225</v>
      </c>
      <c r="C390" t="s">
        <v>1226</v>
      </c>
      <c r="D390" t="s">
        <v>66</v>
      </c>
      <c r="E390" s="5">
        <v>0.10540299712762344</v>
      </c>
      <c r="F390" s="7">
        <f>VLOOKUP($D390,'chemical demand hist forec prov'!$C$1:$AK$33,20,0)</f>
        <v>0</v>
      </c>
      <c r="G390" s="7">
        <f>VLOOKUP($D390,'chemical demand hist forec prov'!$C$1:$AK$33,21,0)</f>
        <v>0</v>
      </c>
      <c r="H390" s="7">
        <f>VLOOKUP($D390,'chemical demand hist forec prov'!$C$1:$AK$33,22,0)</f>
        <v>0</v>
      </c>
      <c r="I390" s="7">
        <f>VLOOKUP($D390,'chemical demand hist forec prov'!$C$1:$AK$33,23,0)</f>
        <v>0</v>
      </c>
      <c r="J390" s="7">
        <f>VLOOKUP($D390,'chemical demand hist forec prov'!$C$1:$AK$33,24,0)</f>
        <v>0</v>
      </c>
      <c r="K390" s="7">
        <f>VLOOKUP($D390,'chemical demand hist forec prov'!$C$1:$AK$33,25,0)</f>
        <v>0</v>
      </c>
      <c r="L390" s="7">
        <f>VLOOKUP($D390,'chemical demand hist forec prov'!$C$1:$AK$33,26,0)</f>
        <v>0</v>
      </c>
      <c r="M390" s="7">
        <f>VLOOKUP($D390,'chemical demand hist forec prov'!$C$1:$AK$33,27,0)</f>
        <v>0</v>
      </c>
      <c r="N390" s="7">
        <f>VLOOKUP($D390,'chemical demand hist forec prov'!$C$1:$AK$33,28,0)</f>
        <v>0</v>
      </c>
      <c r="O390" s="7">
        <f>VLOOKUP($D390,'chemical demand hist forec prov'!$C$1:$AK$33,29,0)</f>
        <v>0</v>
      </c>
      <c r="P390" s="7">
        <f>VLOOKUP($D390,'chemical demand hist forec prov'!$C$1:$AK$33,30,0)</f>
        <v>0</v>
      </c>
      <c r="Q390" s="7">
        <f>VLOOKUP($D390,'chemical demand hist forec prov'!$C$1:$AK$33,31,0)</f>
        <v>0</v>
      </c>
      <c r="R390" s="7">
        <f>VLOOKUP($D390,'chemical demand hist forec prov'!$C$1:$AK$33,32,0)</f>
        <v>0</v>
      </c>
      <c r="S390" s="7">
        <f>VLOOKUP($D390,'chemical demand hist forec prov'!$C$1:$AK$33,33,0)</f>
        <v>0</v>
      </c>
      <c r="T390" s="7">
        <f>VLOOKUP($D390,'chemical demand hist forec prov'!$C$1:$AK$33,34,0)</f>
        <v>0</v>
      </c>
      <c r="U390" s="7">
        <f>VLOOKUP($D390,'chemical demand hist forec prov'!$C$1:$AK$33,35,0)</f>
        <v>0</v>
      </c>
    </row>
    <row r="391" spans="1:21" x14ac:dyDescent="0.25">
      <c r="A391" t="s">
        <v>1227</v>
      </c>
      <c r="B391" t="s">
        <v>1228</v>
      </c>
      <c r="C391" t="s">
        <v>1229</v>
      </c>
      <c r="D391" t="s">
        <v>62</v>
      </c>
      <c r="E391" s="5">
        <v>0.23237250393965053</v>
      </c>
      <c r="F391" s="7">
        <f>VLOOKUP($D391,'chemical demand hist forec prov'!$C$1:$AK$33,20,0)</f>
        <v>0</v>
      </c>
      <c r="G391" s="7">
        <f>VLOOKUP($D391,'chemical demand hist forec prov'!$C$1:$AK$33,21,0)</f>
        <v>0</v>
      </c>
      <c r="H391" s="7">
        <f>VLOOKUP($D391,'chemical demand hist forec prov'!$C$1:$AK$33,22,0)</f>
        <v>0</v>
      </c>
      <c r="I391" s="7">
        <f>VLOOKUP($D391,'chemical demand hist forec prov'!$C$1:$AK$33,23,0)</f>
        <v>0</v>
      </c>
      <c r="J391" s="7">
        <f>VLOOKUP($D391,'chemical demand hist forec prov'!$C$1:$AK$33,24,0)</f>
        <v>0</v>
      </c>
      <c r="K391" s="7">
        <f>VLOOKUP($D391,'chemical demand hist forec prov'!$C$1:$AK$33,25,0)</f>
        <v>0</v>
      </c>
      <c r="L391" s="7">
        <f>VLOOKUP($D391,'chemical demand hist forec prov'!$C$1:$AK$33,26,0)</f>
        <v>0</v>
      </c>
      <c r="M391" s="7">
        <f>VLOOKUP($D391,'chemical demand hist forec prov'!$C$1:$AK$33,27,0)</f>
        <v>0</v>
      </c>
      <c r="N391" s="7">
        <f>VLOOKUP($D391,'chemical demand hist forec prov'!$C$1:$AK$33,28,0)</f>
        <v>0</v>
      </c>
      <c r="O391" s="7">
        <f>VLOOKUP($D391,'chemical demand hist forec prov'!$C$1:$AK$33,29,0)</f>
        <v>0</v>
      </c>
      <c r="P391" s="7">
        <f>VLOOKUP($D391,'chemical demand hist forec prov'!$C$1:$AK$33,30,0)</f>
        <v>0</v>
      </c>
      <c r="Q391" s="7">
        <f>VLOOKUP($D391,'chemical demand hist forec prov'!$C$1:$AK$33,31,0)</f>
        <v>0</v>
      </c>
      <c r="R391" s="7">
        <f>VLOOKUP($D391,'chemical demand hist forec prov'!$C$1:$AK$33,32,0)</f>
        <v>0</v>
      </c>
      <c r="S391" s="7">
        <f>VLOOKUP($D391,'chemical demand hist forec prov'!$C$1:$AK$33,33,0)</f>
        <v>0</v>
      </c>
      <c r="T391" s="7">
        <f>VLOOKUP($D391,'chemical demand hist forec prov'!$C$1:$AK$33,34,0)</f>
        <v>0</v>
      </c>
      <c r="U391" s="7">
        <f>VLOOKUP($D391,'chemical demand hist forec prov'!$C$1:$AK$33,35,0)</f>
        <v>0</v>
      </c>
    </row>
    <row r="392" spans="1:21" x14ac:dyDescent="0.25">
      <c r="A392" t="s">
        <v>1230</v>
      </c>
      <c r="B392" t="s">
        <v>1231</v>
      </c>
      <c r="C392" t="s">
        <v>1232</v>
      </c>
      <c r="D392" t="s">
        <v>39</v>
      </c>
      <c r="E392" s="5">
        <v>5.1431645981312918E-2</v>
      </c>
      <c r="F392" s="7">
        <f>VLOOKUP($D392,'chemical demand hist forec prov'!$C$1:$AK$33,20,0)</f>
        <v>3.0705772593724587</v>
      </c>
      <c r="G392" s="7">
        <f>VLOOKUP($D392,'chemical demand hist forec prov'!$C$1:$AK$33,21,0)</f>
        <v>2.6779118586719584</v>
      </c>
      <c r="H392" s="7">
        <f>VLOOKUP($D392,'chemical demand hist forec prov'!$C$1:$AK$33,22,0)</f>
        <v>2.7890867208023624</v>
      </c>
      <c r="I392" s="7">
        <f>VLOOKUP($D392,'chemical demand hist forec prov'!$C$1:$AK$33,23,0)</f>
        <v>1.8640427971311748</v>
      </c>
      <c r="J392" s="7">
        <f>VLOOKUP($D392,'chemical demand hist forec prov'!$C$1:$AK$33,24,0)</f>
        <v>2.072933538191303</v>
      </c>
      <c r="K392" s="7">
        <f>VLOOKUP($D392,'chemical demand hist forec prov'!$C$1:$AK$33,25,0)</f>
        <v>2.1243992184228886</v>
      </c>
      <c r="L392" s="7">
        <f>VLOOKUP($D392,'chemical demand hist forec prov'!$C$1:$AK$33,26,0)</f>
        <v>2.1771426609140452</v>
      </c>
      <c r="M392" s="7">
        <f>VLOOKUP($D392,'chemical demand hist forec prov'!$C$1:$AK$33,27,0)</f>
        <v>2.231195589259694</v>
      </c>
      <c r="N392" s="7">
        <f>VLOOKUP($D392,'chemical demand hist forec prov'!$C$1:$AK$33,28,0)</f>
        <v>2.2865905146711261</v>
      </c>
      <c r="O392" s="7">
        <f>VLOOKUP($D392,'chemical demand hist forec prov'!$C$1:$AK$33,29,0)</f>
        <v>2.3433607555305231</v>
      </c>
      <c r="P392" s="7">
        <f>VLOOKUP($D392,'chemical demand hist forec prov'!$C$1:$AK$33,30,0)</f>
        <v>2.4015404574309565</v>
      </c>
      <c r="Q392" s="7">
        <f>VLOOKUP($D392,'chemical demand hist forec prov'!$C$1:$AK$33,31,0)</f>
        <v>2.4611646137139407</v>
      </c>
      <c r="R392" s="7">
        <f>VLOOKUP($D392,'chemical demand hist forec prov'!$C$1:$AK$33,32,0)</f>
        <v>2.5222690865168729</v>
      </c>
      <c r="S392" s="7">
        <f>VLOOKUP($D392,'chemical demand hist forec prov'!$C$1:$AK$33,33,0)</f>
        <v>2.5848906283430302</v>
      </c>
      <c r="T392" s="7">
        <f>VLOOKUP($D392,'chemical demand hist forec prov'!$C$1:$AK$33,34,0)</f>
        <v>2.649066904167098</v>
      </c>
      <c r="U392" s="7">
        <f>VLOOKUP($D392,'chemical demand hist forec prov'!$C$1:$AK$33,35,0)</f>
        <v>2.7148365140895163</v>
      </c>
    </row>
    <row r="393" spans="1:21" x14ac:dyDescent="0.25">
      <c r="A393" t="s">
        <v>1233</v>
      </c>
      <c r="B393" t="s">
        <v>1234</v>
      </c>
      <c r="C393" t="s">
        <v>1235</v>
      </c>
      <c r="D393" t="s">
        <v>40</v>
      </c>
      <c r="E393" s="5">
        <v>0</v>
      </c>
      <c r="F393" s="7">
        <f>VLOOKUP($D393,'chemical demand hist forec prov'!$C$1:$AK$33,20,0)</f>
        <v>1.6221320401271846</v>
      </c>
      <c r="G393" s="7">
        <f>VLOOKUP($D393,'chemical demand hist forec prov'!$C$1:$AK$33,21,0)</f>
        <v>0.93653172398086992</v>
      </c>
      <c r="H393" s="7">
        <f>VLOOKUP($D393,'chemical demand hist forec prov'!$C$1:$AK$33,22,0)</f>
        <v>1.8787737292536399</v>
      </c>
      <c r="I393" s="7">
        <f>VLOOKUP($D393,'chemical demand hist forec prov'!$C$1:$AK$33,23,0)</f>
        <v>1.9609954747810305</v>
      </c>
      <c r="J393" s="7">
        <f>VLOOKUP($D393,'chemical demand hist forec prov'!$C$1:$AK$33,24,0)</f>
        <v>2.1807510504432459</v>
      </c>
      <c r="K393" s="7">
        <f>VLOOKUP($D393,'chemical demand hist forec prov'!$C$1:$AK$33,25,0)</f>
        <v>2.2348935659455678</v>
      </c>
      <c r="L393" s="7">
        <f>VLOOKUP($D393,'chemical demand hist forec prov'!$C$1:$AK$33,26,0)</f>
        <v>2.2903803027354712</v>
      </c>
      <c r="M393" s="7">
        <f>VLOOKUP($D393,'chemical demand hist forec prov'!$C$1:$AK$33,27,0)</f>
        <v>2.3472446344169184</v>
      </c>
      <c r="N393" s="7">
        <f>VLOOKUP($D393,'chemical demand hist forec prov'!$C$1:$AK$33,28,0)</f>
        <v>2.405520763175784</v>
      </c>
      <c r="O393" s="7">
        <f>VLOOKUP($D393,'chemical demand hist forec prov'!$C$1:$AK$33,29,0)</f>
        <v>2.4652437403514367</v>
      </c>
      <c r="P393" s="7">
        <f>VLOOKUP($D393,'chemical demand hist forec prov'!$C$1:$AK$33,30,0)</f>
        <v>2.5264494875190713</v>
      </c>
      <c r="Q393" s="7">
        <f>VLOOKUP($D393,'chemical demand hist forec prov'!$C$1:$AK$33,31,0)</f>
        <v>2.589174818095449</v>
      </c>
      <c r="R393" s="7">
        <f>VLOOKUP($D393,'chemical demand hist forec prov'!$C$1:$AK$33,32,0)</f>
        <v>2.6534574594810683</v>
      </c>
      <c r="S393" s="7">
        <f>VLOOKUP($D393,'chemical demand hist forec prov'!$C$1:$AK$33,33,0)</f>
        <v>2.7193360757520577</v>
      </c>
      <c r="T393" s="7">
        <f>VLOOKUP($D393,'chemical demand hist forec prov'!$C$1:$AK$33,34,0)</f>
        <v>2.7868502909154551</v>
      </c>
      <c r="U393" s="7">
        <f>VLOOKUP($D393,'chemical demand hist forec prov'!$C$1:$AK$33,35,0)</f>
        <v>2.8560407127418594</v>
      </c>
    </row>
    <row r="394" spans="1:21" x14ac:dyDescent="0.25">
      <c r="A394" t="s">
        <v>1236</v>
      </c>
      <c r="B394" t="s">
        <v>1237</v>
      </c>
      <c r="C394" t="s">
        <v>1238</v>
      </c>
      <c r="D394" t="s">
        <v>54</v>
      </c>
      <c r="E394" s="5">
        <v>2.2873828833775412E-2</v>
      </c>
      <c r="F394" s="7">
        <f>VLOOKUP($D394,'chemical demand hist forec prov'!$C$1:$AK$33,20,0)</f>
        <v>13.173690375637772</v>
      </c>
      <c r="G394" s="7">
        <f>VLOOKUP($D394,'chemical demand hist forec prov'!$C$1:$AK$33,21,0)</f>
        <v>11.147255834987149</v>
      </c>
      <c r="H394" s="7">
        <f>VLOOKUP($D394,'chemical demand hist forec prov'!$C$1:$AK$33,22,0)</f>
        <v>12.588485769142652</v>
      </c>
      <c r="I394" s="7">
        <f>VLOOKUP($D394,'chemical demand hist forec prov'!$C$1:$AK$33,23,0)</f>
        <v>11.507772559787094</v>
      </c>
      <c r="J394" s="7">
        <f>VLOOKUP($D394,'chemical demand hist forec prov'!$C$1:$AK$33,24,0)</f>
        <v>12.797371243714826</v>
      </c>
      <c r="K394" s="7">
        <f>VLOOKUP($D394,'chemical demand hist forec prov'!$C$1:$AK$33,25,0)</f>
        <v>13.115097501744588</v>
      </c>
      <c r="L394" s="7">
        <f>VLOOKUP($D394,'chemical demand hist forec prov'!$C$1:$AK$33,26,0)</f>
        <v>13.440712096614712</v>
      </c>
      <c r="M394" s="7">
        <f>VLOOKUP($D394,'chemical demand hist forec prov'!$C$1:$AK$33,27,0)</f>
        <v>13.774410875714375</v>
      </c>
      <c r="N394" s="7">
        <f>VLOOKUP($D394,'chemical demand hist forec prov'!$C$1:$AK$33,28,0)</f>
        <v>14.116394548826509</v>
      </c>
      <c r="O394" s="7">
        <f>VLOOKUP($D394,'chemical demand hist forec prov'!$C$1:$AK$33,29,0)</f>
        <v>14.466868808848712</v>
      </c>
      <c r="P394" s="7">
        <f>VLOOKUP($D394,'chemical demand hist forec prov'!$C$1:$AK$33,30,0)</f>
        <v>14.826044455511338</v>
      </c>
      <c r="Q394" s="7">
        <f>VLOOKUP($D394,'chemical demand hist forec prov'!$C$1:$AK$33,31,0)</f>
        <v>15.194137522167203</v>
      </c>
      <c r="R394" s="7">
        <f>VLOOKUP($D394,'chemical demand hist forec prov'!$C$1:$AK$33,32,0)</f>
        <v>15.571369405729131</v>
      </c>
      <c r="S394" s="7">
        <f>VLOOKUP($D394,'chemical demand hist forec prov'!$C$1:$AK$33,33,0)</f>
        <v>15.957966999833566</v>
      </c>
      <c r="T394" s="7">
        <f>VLOOKUP($D394,'chemical demand hist forec prov'!$C$1:$AK$33,34,0)</f>
        <v>16.354162831310262</v>
      </c>
      <c r="U394" s="7">
        <f>VLOOKUP($D394,'chemical demand hist forec prov'!$C$1:$AK$33,35,0)</f>
        <v>16.760195200040176</v>
      </c>
    </row>
    <row r="395" spans="1:21" x14ac:dyDescent="0.25">
      <c r="A395" t="s">
        <v>1239</v>
      </c>
      <c r="B395" t="s">
        <v>1240</v>
      </c>
      <c r="C395" t="s">
        <v>1241</v>
      </c>
      <c r="D395" t="s">
        <v>55</v>
      </c>
      <c r="E395" s="5">
        <v>0</v>
      </c>
      <c r="F395" s="7">
        <f>VLOOKUP($D395,'chemical demand hist forec prov'!$C$1:$AK$33,20,0)</f>
        <v>7.8586362714746993</v>
      </c>
      <c r="G395" s="7">
        <f>VLOOKUP($D395,'chemical demand hist forec prov'!$C$1:$AK$33,21,0)</f>
        <v>8.1691060220581058</v>
      </c>
      <c r="H395" s="7">
        <f>VLOOKUP($D395,'chemical demand hist forec prov'!$C$1:$AK$33,22,0)</f>
        <v>7.5717388421494736</v>
      </c>
      <c r="I395" s="7">
        <f>VLOOKUP($D395,'chemical demand hist forec prov'!$C$1:$AK$33,23,0)</f>
        <v>6.9117053619331408</v>
      </c>
      <c r="J395" s="7">
        <f>VLOOKUP($D395,'chemical demand hist forec prov'!$C$1:$AK$33,24,0)</f>
        <v>7.686253702381932</v>
      </c>
      <c r="K395" s="7">
        <f>VLOOKUP($D395,'chemical demand hist forec prov'!$C$1:$AK$33,25,0)</f>
        <v>7.8770838799720844</v>
      </c>
      <c r="L395" s="7">
        <f>VLOOKUP($D395,'chemical demand hist forec prov'!$C$1:$AK$33,26,0)</f>
        <v>8.0726518866905952</v>
      </c>
      <c r="M395" s="7">
        <f>VLOOKUP($D395,'chemical demand hist forec prov'!$C$1:$AK$33,27,0)</f>
        <v>8.2730753508137287</v>
      </c>
      <c r="N395" s="7">
        <f>VLOOKUP($D395,'chemical demand hist forec prov'!$C$1:$AK$33,28,0)</f>
        <v>8.4784748210294012</v>
      </c>
      <c r="O395" s="7">
        <f>VLOOKUP($D395,'chemical demand hist forec prov'!$C$1:$AK$33,29,0)</f>
        <v>8.6889738389435891</v>
      </c>
      <c r="P395" s="7">
        <f>VLOOKUP($D395,'chemical demand hist forec prov'!$C$1:$AK$33,30,0)</f>
        <v>8.9046990133868889</v>
      </c>
      <c r="Q395" s="7">
        <f>VLOOKUP($D395,'chemical demand hist forec prov'!$C$1:$AK$33,31,0)</f>
        <v>9.1257800965659257</v>
      </c>
      <c r="R395" s="7">
        <f>VLOOKUP($D395,'chemical demand hist forec prov'!$C$1:$AK$33,32,0)</f>
        <v>9.3523500621054048</v>
      </c>
      <c r="S395" s="7">
        <f>VLOOKUP($D395,'chemical demand hist forec prov'!$C$1:$AK$33,33,0)</f>
        <v>9.5845451850277428</v>
      </c>
      <c r="T395" s="7">
        <f>VLOOKUP($D395,'chemical demand hist forec prov'!$C$1:$AK$33,34,0)</f>
        <v>9.8225051237184076</v>
      </c>
      <c r="U395" s="7">
        <f>VLOOKUP($D395,'chemical demand hist forec prov'!$C$1:$AK$33,35,0)</f>
        <v>10.066373003926225</v>
      </c>
    </row>
    <row r="396" spans="1:21" x14ac:dyDescent="0.25">
      <c r="A396" t="s">
        <v>1242</v>
      </c>
      <c r="B396" t="s">
        <v>1243</v>
      </c>
      <c r="C396" t="s">
        <v>1244</v>
      </c>
      <c r="D396" t="s">
        <v>54</v>
      </c>
      <c r="E396" s="5">
        <v>0</v>
      </c>
      <c r="F396" s="7">
        <f>VLOOKUP($D396,'chemical demand hist forec prov'!$C$1:$AK$33,20,0)</f>
        <v>13.173690375637772</v>
      </c>
      <c r="G396" s="7">
        <f>VLOOKUP($D396,'chemical demand hist forec prov'!$C$1:$AK$33,21,0)</f>
        <v>11.147255834987149</v>
      </c>
      <c r="H396" s="7">
        <f>VLOOKUP($D396,'chemical demand hist forec prov'!$C$1:$AK$33,22,0)</f>
        <v>12.588485769142652</v>
      </c>
      <c r="I396" s="7">
        <f>VLOOKUP($D396,'chemical demand hist forec prov'!$C$1:$AK$33,23,0)</f>
        <v>11.507772559787094</v>
      </c>
      <c r="J396" s="7">
        <f>VLOOKUP($D396,'chemical demand hist forec prov'!$C$1:$AK$33,24,0)</f>
        <v>12.797371243714826</v>
      </c>
      <c r="K396" s="7">
        <f>VLOOKUP($D396,'chemical demand hist forec prov'!$C$1:$AK$33,25,0)</f>
        <v>13.115097501744588</v>
      </c>
      <c r="L396" s="7">
        <f>VLOOKUP($D396,'chemical demand hist forec prov'!$C$1:$AK$33,26,0)</f>
        <v>13.440712096614712</v>
      </c>
      <c r="M396" s="7">
        <f>VLOOKUP($D396,'chemical demand hist forec prov'!$C$1:$AK$33,27,0)</f>
        <v>13.774410875714375</v>
      </c>
      <c r="N396" s="7">
        <f>VLOOKUP($D396,'chemical demand hist forec prov'!$C$1:$AK$33,28,0)</f>
        <v>14.116394548826509</v>
      </c>
      <c r="O396" s="7">
        <f>VLOOKUP($D396,'chemical demand hist forec prov'!$C$1:$AK$33,29,0)</f>
        <v>14.466868808848712</v>
      </c>
      <c r="P396" s="7">
        <f>VLOOKUP($D396,'chemical demand hist forec prov'!$C$1:$AK$33,30,0)</f>
        <v>14.826044455511338</v>
      </c>
      <c r="Q396" s="7">
        <f>VLOOKUP($D396,'chemical demand hist forec prov'!$C$1:$AK$33,31,0)</f>
        <v>15.194137522167203</v>
      </c>
      <c r="R396" s="7">
        <f>VLOOKUP($D396,'chemical demand hist forec prov'!$C$1:$AK$33,32,0)</f>
        <v>15.571369405729131</v>
      </c>
      <c r="S396" s="7">
        <f>VLOOKUP($D396,'chemical demand hist forec prov'!$C$1:$AK$33,33,0)</f>
        <v>15.957966999833566</v>
      </c>
      <c r="T396" s="7">
        <f>VLOOKUP($D396,'chemical demand hist forec prov'!$C$1:$AK$33,34,0)</f>
        <v>16.354162831310262</v>
      </c>
      <c r="U396" s="7">
        <f>VLOOKUP($D396,'chemical demand hist forec prov'!$C$1:$AK$33,35,0)</f>
        <v>16.760195200040176</v>
      </c>
    </row>
    <row r="397" spans="1:21" x14ac:dyDescent="0.25">
      <c r="A397" t="s">
        <v>1245</v>
      </c>
      <c r="B397" t="s">
        <v>1246</v>
      </c>
      <c r="C397" t="s">
        <v>1247</v>
      </c>
      <c r="D397" t="s">
        <v>47</v>
      </c>
      <c r="E397" s="5">
        <v>4.4197026074241037E-2</v>
      </c>
      <c r="F397" s="7">
        <f>VLOOKUP($D397,'chemical demand hist forec prov'!$C$1:$AK$33,20,0)</f>
        <v>18.737603273274019</v>
      </c>
      <c r="G397" s="7">
        <f>VLOOKUP($D397,'chemical demand hist forec prov'!$C$1:$AK$33,21,0)</f>
        <v>22.747502267625332</v>
      </c>
      <c r="H397" s="7">
        <f>VLOOKUP($D397,'chemical demand hist forec prov'!$C$1:$AK$33,22,0)</f>
        <v>26.953485438091832</v>
      </c>
      <c r="I397" s="7">
        <f>VLOOKUP($D397,'chemical demand hist forec prov'!$C$1:$AK$33,23,0)</f>
        <v>27.940741144186866</v>
      </c>
      <c r="J397" s="7">
        <f>VLOOKUP($D397,'chemical demand hist forec prov'!$C$1:$AK$33,24,0)</f>
        <v>31.071872109828359</v>
      </c>
      <c r="K397" s="7">
        <f>VLOOKUP($D397,'chemical demand hist forec prov'!$C$1:$AK$33,25,0)</f>
        <v>31.84330785764131</v>
      </c>
      <c r="L397" s="7">
        <f>VLOOKUP($D397,'chemical demand hist forec prov'!$C$1:$AK$33,26,0)</f>
        <v>32.633896397757866</v>
      </c>
      <c r="M397" s="7">
        <f>VLOOKUP($D397,'chemical demand hist forec prov'!$C$1:$AK$33,27,0)</f>
        <v>33.444113245415771</v>
      </c>
      <c r="N397" s="7">
        <f>VLOOKUP($D397,'chemical demand hist forec prov'!$C$1:$AK$33,28,0)</f>
        <v>34.274445721689624</v>
      </c>
      <c r="O397" s="7">
        <f>VLOOKUP($D397,'chemical demand hist forec prov'!$C$1:$AK$33,29,0)</f>
        <v>35.12539324659987</v>
      </c>
      <c r="P397" s="7">
        <f>VLOOKUP($D397,'chemical demand hist forec prov'!$C$1:$AK$33,30,0)</f>
        <v>35.9974676394989</v>
      </c>
      <c r="Q397" s="7">
        <f>VLOOKUP($D397,'chemical demand hist forec prov'!$C$1:$AK$33,31,0)</f>
        <v>36.891193426915024</v>
      </c>
      <c r="R397" s="7">
        <f>VLOOKUP($D397,'chemical demand hist forec prov'!$C$1:$AK$33,32,0)</f>
        <v>37.807108158039398</v>
      </c>
      <c r="S397" s="7">
        <f>VLOOKUP($D397,'chemical demand hist forec prov'!$C$1:$AK$33,33,0)</f>
        <v>38.745762728045719</v>
      </c>
      <c r="T397" s="7">
        <f>VLOOKUP($D397,'chemical demand hist forec prov'!$C$1:$AK$33,34,0)</f>
        <v>39.707721709437074</v>
      </c>
      <c r="U397" s="7">
        <f>VLOOKUP($D397,'chemical demand hist forec prov'!$C$1:$AK$33,35,0)</f>
        <v>40.693563691619374</v>
      </c>
    </row>
    <row r="398" spans="1:21" x14ac:dyDescent="0.25">
      <c r="A398" t="s">
        <v>1248</v>
      </c>
      <c r="B398" t="s">
        <v>1249</v>
      </c>
      <c r="C398" t="s">
        <v>1250</v>
      </c>
      <c r="D398" t="s">
        <v>46</v>
      </c>
      <c r="E398" s="5">
        <v>0</v>
      </c>
      <c r="F398" s="7">
        <f>VLOOKUP($D398,'chemical demand hist forec prov'!$C$1:$AK$33,20,0)</f>
        <v>24.512788978087798</v>
      </c>
      <c r="G398" s="7">
        <f>VLOOKUP($D398,'chemical demand hist forec prov'!$C$1:$AK$33,21,0)</f>
        <v>24.538395328106184</v>
      </c>
      <c r="H398" s="7">
        <f>VLOOKUP($D398,'chemical demand hist forec prov'!$C$1:$AK$33,22,0)</f>
        <v>23.929802637969654</v>
      </c>
      <c r="I398" s="7">
        <f>VLOOKUP($D398,'chemical demand hist forec prov'!$C$1:$AK$33,23,0)</f>
        <v>25.983827887412147</v>
      </c>
      <c r="J398" s="7">
        <f>VLOOKUP($D398,'chemical demand hist forec prov'!$C$1:$AK$33,24,0)</f>
        <v>28.895660744111513</v>
      </c>
      <c r="K398" s="7">
        <f>VLOOKUP($D398,'chemical demand hist forec prov'!$C$1:$AK$33,25,0)</f>
        <v>29.613066685275641</v>
      </c>
      <c r="L398" s="7">
        <f>VLOOKUP($D398,'chemical demand hist forec prov'!$C$1:$AK$33,26,0)</f>
        <v>30.348283995730664</v>
      </c>
      <c r="M398" s="7">
        <f>VLOOKUP($D398,'chemical demand hist forec prov'!$C$1:$AK$33,27,0)</f>
        <v>31.101754886584423</v>
      </c>
      <c r="N398" s="7">
        <f>VLOOKUP($D398,'chemical demand hist forec prov'!$C$1:$AK$33,28,0)</f>
        <v>31.873932547924568</v>
      </c>
      <c r="O398" s="7">
        <f>VLOOKUP($D398,'chemical demand hist forec prov'!$C$1:$AK$33,29,0)</f>
        <v>32.665281421398788</v>
      </c>
      <c r="P398" s="7">
        <f>VLOOKUP($D398,'chemical demand hist forec prov'!$C$1:$AK$33,30,0)</f>
        <v>33.476277479562484</v>
      </c>
      <c r="Q398" s="7">
        <f>VLOOKUP($D398,'chemical demand hist forec prov'!$C$1:$AK$33,31,0)</f>
        <v>34.307408512161949</v>
      </c>
      <c r="R398" s="7">
        <f>VLOOKUP($D398,'chemical demand hist forec prov'!$C$1:$AK$33,32,0)</f>
        <v>35.159174419525236</v>
      </c>
      <c r="S398" s="7">
        <f>VLOOKUP($D398,'chemical demand hist forec prov'!$C$1:$AK$33,33,0)</f>
        <v>36.032087513237194</v>
      </c>
      <c r="T398" s="7">
        <f>VLOOKUP($D398,'chemical demand hist forec prov'!$C$1:$AK$33,34,0)</f>
        <v>36.926672824279443</v>
      </c>
      <c r="U398" s="7">
        <f>VLOOKUP($D398,'chemical demand hist forec prov'!$C$1:$AK$33,35,0)</f>
        <v>37.84346841882077</v>
      </c>
    </row>
    <row r="399" spans="1:21" x14ac:dyDescent="0.25">
      <c r="A399" t="s">
        <v>1251</v>
      </c>
      <c r="B399" t="s">
        <v>1252</v>
      </c>
      <c r="C399" t="s">
        <v>1253</v>
      </c>
      <c r="D399" t="s">
        <v>51</v>
      </c>
      <c r="E399" s="5">
        <v>0</v>
      </c>
      <c r="F399" s="7">
        <f>VLOOKUP($D399,'chemical demand hist forec prov'!$C$1:$AK$33,20,0)</f>
        <v>3.3649348783613915</v>
      </c>
      <c r="G399" s="7">
        <f>VLOOKUP($D399,'chemical demand hist forec prov'!$C$1:$AK$33,21,0)</f>
        <v>1.9921051631584086</v>
      </c>
      <c r="H399" s="7">
        <f>VLOOKUP($D399,'chemical demand hist forec prov'!$C$1:$AK$33,22,0)</f>
        <v>2.556495736177578</v>
      </c>
      <c r="I399" s="7">
        <f>VLOOKUP($D399,'chemical demand hist forec prov'!$C$1:$AK$33,23,0)</f>
        <v>1.9788551785586355</v>
      </c>
      <c r="J399" s="7">
        <f>VLOOKUP($D399,'chemical demand hist forec prov'!$C$1:$AK$33,24,0)</f>
        <v>2.2006121711212354</v>
      </c>
      <c r="K399" s="7">
        <f>VLOOKUP($D399,'chemical demand hist forec prov'!$C$1:$AK$33,25,0)</f>
        <v>2.2552477878576407</v>
      </c>
      <c r="L399" s="7">
        <f>VLOOKUP($D399,'chemical demand hist forec prov'!$C$1:$AK$33,26,0)</f>
        <v>2.3112398683341544</v>
      </c>
      <c r="M399" s="7">
        <f>VLOOKUP($D399,'chemical demand hist forec prov'!$C$1:$AK$33,27,0)</f>
        <v>2.3686220901037753</v>
      </c>
      <c r="N399" s="7">
        <f>VLOOKUP($D399,'chemical demand hist forec prov'!$C$1:$AK$33,28,0)</f>
        <v>2.4274289668476938</v>
      </c>
      <c r="O399" s="7">
        <f>VLOOKUP($D399,'chemical demand hist forec prov'!$C$1:$AK$33,29,0)</f>
        <v>2.487695869134237</v>
      </c>
      <c r="P399" s="7">
        <f>VLOOKUP($D399,'chemical demand hist forec prov'!$C$1:$AK$33,30,0)</f>
        <v>2.5494590456931969</v>
      </c>
      <c r="Q399" s="7">
        <f>VLOOKUP($D399,'chemical demand hist forec prov'!$C$1:$AK$33,31,0)</f>
        <v>2.6127556452183582</v>
      </c>
      <c r="R399" s="7">
        <f>VLOOKUP($D399,'chemical demand hist forec prov'!$C$1:$AK$33,32,0)</f>
        <v>2.6776237387113144</v>
      </c>
      <c r="S399" s="7">
        <f>VLOOKUP($D399,'chemical demand hist forec prov'!$C$1:$AK$33,33,0)</f>
        <v>2.7441023423800357</v>
      </c>
      <c r="T399" s="7">
        <f>VLOOKUP($D399,'chemical demand hist forec prov'!$C$1:$AK$33,34,0)</f>
        <v>2.8122314411059408</v>
      </c>
      <c r="U399" s="7">
        <f>VLOOKUP($D399,'chemical demand hist forec prov'!$C$1:$AK$33,35,0)</f>
        <v>2.8820520124936055</v>
      </c>
    </row>
    <row r="400" spans="1:21" x14ac:dyDescent="0.25">
      <c r="A400" t="s">
        <v>1254</v>
      </c>
      <c r="B400" t="s">
        <v>1255</v>
      </c>
      <c r="C400" t="s">
        <v>1256</v>
      </c>
      <c r="D400" t="s">
        <v>42</v>
      </c>
      <c r="E400" s="5">
        <v>0</v>
      </c>
      <c r="F400" s="7">
        <f>VLOOKUP($D400,'chemical demand hist forec prov'!$C$1:$AK$33,20,0)</f>
        <v>2.477114317862513</v>
      </c>
      <c r="G400" s="7">
        <f>VLOOKUP($D400,'chemical demand hist forec prov'!$C$1:$AK$33,21,0)</f>
        <v>2.2538915899404626</v>
      </c>
      <c r="H400" s="7">
        <f>VLOOKUP($D400,'chemical demand hist forec prov'!$C$1:$AK$33,22,0)</f>
        <v>2.716903311780877</v>
      </c>
      <c r="I400" s="7">
        <f>VLOOKUP($D400,'chemical demand hist forec prov'!$C$1:$AK$33,23,0)</f>
        <v>2.5386293226738559</v>
      </c>
      <c r="J400" s="7">
        <f>VLOOKUP($D400,'chemical demand hist forec prov'!$C$1:$AK$33,24,0)</f>
        <v>2.8231164392285057</v>
      </c>
      <c r="K400" s="7">
        <f>VLOOKUP($D400,'chemical demand hist forec prov'!$C$1:$AK$33,25,0)</f>
        <v>2.8932072575017442</v>
      </c>
      <c r="L400" s="7">
        <f>VLOOKUP($D400,'chemical demand hist forec prov'!$C$1:$AK$33,26,0)</f>
        <v>2.9650382529557562</v>
      </c>
      <c r="M400" s="7">
        <f>VLOOKUP($D400,'chemical demand hist forec prov'!$C$1:$AK$33,27,0)</f>
        <v>3.0386526297746994</v>
      </c>
      <c r="N400" s="7">
        <f>VLOOKUP($D400,'chemical demand hist forec prov'!$C$1:$AK$33,28,0)</f>
        <v>3.114094664793007</v>
      </c>
      <c r="O400" s="7">
        <f>VLOOKUP($D400,'chemical demand hist forec prov'!$C$1:$AK$33,29,0)</f>
        <v>3.1914097341265677</v>
      </c>
      <c r="P400" s="7">
        <f>VLOOKUP($D400,'chemical demand hist forec prov'!$C$1:$AK$33,30,0)</f>
        <v>3.2706443404650996</v>
      </c>
      <c r="Q400" s="7">
        <f>VLOOKUP($D400,'chemical demand hist forec prov'!$C$1:$AK$33,31,0)</f>
        <v>3.3518461410421176</v>
      </c>
      <c r="R400" s="7">
        <f>VLOOKUP($D400,'chemical demand hist forec prov'!$C$1:$AK$33,32,0)</f>
        <v>3.4350639762993271</v>
      </c>
      <c r="S400" s="7">
        <f>VLOOKUP($D400,'chemical demand hist forec prov'!$C$1:$AK$33,33,0)</f>
        <v>3.5203478992626818</v>
      </c>
      <c r="T400" s="7">
        <f>VLOOKUP($D400,'chemical demand hist forec prov'!$C$1:$AK$33,34,0)</f>
        <v>3.6077492056477722</v>
      </c>
      <c r="U400" s="7">
        <f>VLOOKUP($D400,'chemical demand hist forec prov'!$C$1:$AK$33,35,0)</f>
        <v>3.6973204647126594</v>
      </c>
    </row>
    <row r="401" spans="1:21" x14ac:dyDescent="0.25">
      <c r="A401" t="s">
        <v>1257</v>
      </c>
      <c r="B401" t="s">
        <v>1258</v>
      </c>
      <c r="C401" t="s">
        <v>1259</v>
      </c>
      <c r="D401" t="s">
        <v>57</v>
      </c>
      <c r="E401" s="5">
        <v>5.5704603822386518E-2</v>
      </c>
      <c r="F401" s="7">
        <f>VLOOKUP($D401,'chemical demand hist forec prov'!$C$1:$AK$33,20,0)</f>
        <v>1.9346891893224227</v>
      </c>
      <c r="G401" s="7">
        <f>VLOOKUP($D401,'chemical demand hist forec prov'!$C$1:$AK$33,21,0)</f>
        <v>0.86752966782704866</v>
      </c>
      <c r="H401" s="7">
        <f>VLOOKUP($D401,'chemical demand hist forec prov'!$C$1:$AK$33,22,0)</f>
        <v>1.3729885924294876</v>
      </c>
      <c r="I401" s="7">
        <f>VLOOKUP($D401,'chemical demand hist forec prov'!$C$1:$AK$33,23,0)</f>
        <v>1.6395208067841405</v>
      </c>
      <c r="J401" s="7">
        <f>VLOOKUP($D401,'chemical demand hist forec prov'!$C$1:$AK$33,24,0)</f>
        <v>1.8232508782394352</v>
      </c>
      <c r="K401" s="7">
        <f>VLOOKUP($D401,'chemical demand hist forec prov'!$C$1:$AK$33,25,0)</f>
        <v>1.8685175715282618</v>
      </c>
      <c r="L401" s="7">
        <f>VLOOKUP($D401,'chemical demand hist forec prov'!$C$1:$AK$33,26,0)</f>
        <v>1.9149081219591644</v>
      </c>
      <c r="M401" s="7">
        <f>VLOOKUP($D401,'chemical demand hist forec prov'!$C$1:$AK$33,27,0)</f>
        <v>1.9624504320534892</v>
      </c>
      <c r="N401" s="7">
        <f>VLOOKUP($D401,'chemical demand hist forec prov'!$C$1:$AK$33,28,0)</f>
        <v>2.011173097081393</v>
      </c>
      <c r="O401" s="7">
        <f>VLOOKUP($D401,'chemical demand hist forec prov'!$C$1:$AK$33,29,0)</f>
        <v>2.0611054222610372</v>
      </c>
      <c r="P401" s="7">
        <f>VLOOKUP($D401,'chemical demand hist forec prov'!$C$1:$AK$33,30,0)</f>
        <v>2.1122774403847973</v>
      </c>
      <c r="Q401" s="7">
        <f>VLOOKUP($D401,'chemical demand hist forec prov'!$C$1:$AK$33,31,0)</f>
        <v>2.1647199298830802</v>
      </c>
      <c r="R401" s="7">
        <f>VLOOKUP($D401,'chemical demand hist forec prov'!$C$1:$AK$33,32,0)</f>
        <v>2.218464433336631</v>
      </c>
      <c r="S401" s="7">
        <f>VLOOKUP($D401,'chemical demand hist forec prov'!$C$1:$AK$33,33,0)</f>
        <v>2.2735432764484411</v>
      </c>
      <c r="T401" s="7">
        <f>VLOOKUP($D401,'chemical demand hist forec prov'!$C$1:$AK$33,34,0)</f>
        <v>2.3299895874866916</v>
      </c>
      <c r="U401" s="7">
        <f>VLOOKUP($D401,'chemical demand hist forec prov'!$C$1:$AK$33,35,0)</f>
        <v>2.387837317210407</v>
      </c>
    </row>
    <row r="402" spans="1:21" x14ac:dyDescent="0.25">
      <c r="A402" t="s">
        <v>1260</v>
      </c>
      <c r="B402" t="s">
        <v>1261</v>
      </c>
      <c r="C402" t="s">
        <v>1262</v>
      </c>
      <c r="D402" t="s">
        <v>37</v>
      </c>
      <c r="E402" s="5">
        <v>0</v>
      </c>
      <c r="F402" s="7">
        <f>VLOOKUP($D402,'chemical demand hist forec prov'!$C$1:$AK$33,20,0)</f>
        <v>8.0212451174484247</v>
      </c>
      <c r="G402" s="7">
        <f>VLOOKUP($D402,'chemical demand hist forec prov'!$C$1:$AK$33,21,0)</f>
        <v>7.556515248723036</v>
      </c>
      <c r="H402" s="7">
        <f>VLOOKUP($D402,'chemical demand hist forec prov'!$C$1:$AK$33,22,0)</f>
        <v>7.3697255516240689</v>
      </c>
      <c r="I402" s="7">
        <f>VLOOKUP($D402,'chemical demand hist forec prov'!$C$1:$AK$33,23,0)</f>
        <v>8.2670017400279665</v>
      </c>
      <c r="J402" s="7">
        <f>VLOOKUP($D402,'chemical demand hist forec prov'!$C$1:$AK$33,24,0)</f>
        <v>9.1934290315459322</v>
      </c>
      <c r="K402" s="7">
        <f>VLOOKUP($D402,'chemical demand hist forec prov'!$C$1:$AK$33,25,0)</f>
        <v>9.4216785484996475</v>
      </c>
      <c r="L402" s="7">
        <f>VLOOKUP($D402,'chemical demand hist forec prov'!$C$1:$AK$33,26,0)</f>
        <v>9.6555949218364212</v>
      </c>
      <c r="M402" s="7">
        <f>VLOOKUP($D402,'chemical demand hist forec prov'!$C$1:$AK$33,27,0)</f>
        <v>9.8953188452220893</v>
      </c>
      <c r="N402" s="7">
        <f>VLOOKUP($D402,'chemical demand hist forec prov'!$C$1:$AK$33,28,0)</f>
        <v>10.140994505389244</v>
      </c>
      <c r="O402" s="7">
        <f>VLOOKUP($D402,'chemical demand hist forec prov'!$C$1:$AK$33,29,0)</f>
        <v>10.392769668861208</v>
      </c>
      <c r="P402" s="7">
        <f>VLOOKUP($D402,'chemical demand hist forec prov'!$C$1:$AK$33,30,0)</f>
        <v>10.650795770829157</v>
      </c>
      <c r="Q402" s="7">
        <f>VLOOKUP($D402,'chemical demand hist forec prov'!$C$1:$AK$33,31,0)</f>
        <v>10.915228006235846</v>
      </c>
      <c r="R402" s="7">
        <f>VLOOKUP($D402,'chemical demand hist forec prov'!$C$1:$AK$33,32,0)</f>
        <v>11.186225423120682</v>
      </c>
      <c r="S402" s="7">
        <f>VLOOKUP($D402,'chemical demand hist forec prov'!$C$1:$AK$33,33,0)</f>
        <v>11.463951018282351</v>
      </c>
      <c r="T402" s="7">
        <f>VLOOKUP($D402,'chemical demand hist forec prov'!$C$1:$AK$33,34,0)</f>
        <v>11.74857183531649</v>
      </c>
      <c r="U402" s="7">
        <f>VLOOKUP($D402,'chemical demand hist forec prov'!$C$1:$AK$33,35,0)</f>
        <v>12.040259065087394</v>
      </c>
    </row>
    <row r="403" spans="1:21" x14ac:dyDescent="0.25">
      <c r="A403" t="s">
        <v>1263</v>
      </c>
      <c r="B403" t="s">
        <v>1264</v>
      </c>
      <c r="C403" t="s">
        <v>1265</v>
      </c>
      <c r="D403" t="s">
        <v>51</v>
      </c>
      <c r="E403" s="5">
        <v>4.1877475445917987E-2</v>
      </c>
      <c r="F403" s="7">
        <f>VLOOKUP($D403,'chemical demand hist forec prov'!$C$1:$AK$33,20,0)</f>
        <v>3.3649348783613915</v>
      </c>
      <c r="G403" s="7">
        <f>VLOOKUP($D403,'chemical demand hist forec prov'!$C$1:$AK$33,21,0)</f>
        <v>1.9921051631584086</v>
      </c>
      <c r="H403" s="7">
        <f>VLOOKUP($D403,'chemical demand hist forec prov'!$C$1:$AK$33,22,0)</f>
        <v>2.556495736177578</v>
      </c>
      <c r="I403" s="7">
        <f>VLOOKUP($D403,'chemical demand hist forec prov'!$C$1:$AK$33,23,0)</f>
        <v>1.9788551785586355</v>
      </c>
      <c r="J403" s="7">
        <f>VLOOKUP($D403,'chemical demand hist forec prov'!$C$1:$AK$33,24,0)</f>
        <v>2.2006121711212354</v>
      </c>
      <c r="K403" s="7">
        <f>VLOOKUP($D403,'chemical demand hist forec prov'!$C$1:$AK$33,25,0)</f>
        <v>2.2552477878576407</v>
      </c>
      <c r="L403" s="7">
        <f>VLOOKUP($D403,'chemical demand hist forec prov'!$C$1:$AK$33,26,0)</f>
        <v>2.3112398683341544</v>
      </c>
      <c r="M403" s="7">
        <f>VLOOKUP($D403,'chemical demand hist forec prov'!$C$1:$AK$33,27,0)</f>
        <v>2.3686220901037753</v>
      </c>
      <c r="N403" s="7">
        <f>VLOOKUP($D403,'chemical demand hist forec prov'!$C$1:$AK$33,28,0)</f>
        <v>2.4274289668476938</v>
      </c>
      <c r="O403" s="7">
        <f>VLOOKUP($D403,'chemical demand hist forec prov'!$C$1:$AK$33,29,0)</f>
        <v>2.487695869134237</v>
      </c>
      <c r="P403" s="7">
        <f>VLOOKUP($D403,'chemical demand hist forec prov'!$C$1:$AK$33,30,0)</f>
        <v>2.5494590456931969</v>
      </c>
      <c r="Q403" s="7">
        <f>VLOOKUP($D403,'chemical demand hist forec prov'!$C$1:$AK$33,31,0)</f>
        <v>2.6127556452183582</v>
      </c>
      <c r="R403" s="7">
        <f>VLOOKUP($D403,'chemical demand hist forec prov'!$C$1:$AK$33,32,0)</f>
        <v>2.6776237387113144</v>
      </c>
      <c r="S403" s="7">
        <f>VLOOKUP($D403,'chemical demand hist forec prov'!$C$1:$AK$33,33,0)</f>
        <v>2.7441023423800357</v>
      </c>
      <c r="T403" s="7">
        <f>VLOOKUP($D403,'chemical demand hist forec prov'!$C$1:$AK$33,34,0)</f>
        <v>2.8122314411059408</v>
      </c>
      <c r="U403" s="7">
        <f>VLOOKUP($D403,'chemical demand hist forec prov'!$C$1:$AK$33,35,0)</f>
        <v>2.8820520124936055</v>
      </c>
    </row>
    <row r="404" spans="1:21" x14ac:dyDescent="0.25">
      <c r="A404" t="s">
        <v>1266</v>
      </c>
      <c r="B404" t="s">
        <v>1264</v>
      </c>
      <c r="C404" t="s">
        <v>1267</v>
      </c>
      <c r="D404" t="s">
        <v>45</v>
      </c>
      <c r="E404" s="5">
        <v>3.0298498459883881E-2</v>
      </c>
      <c r="F404" s="7">
        <f>VLOOKUP($D404,'chemical demand hist forec prov'!$C$1:$AK$33,20,0)</f>
        <v>0.35251698725690767</v>
      </c>
      <c r="G404" s="7">
        <f>VLOOKUP($D404,'chemical demand hist forec prov'!$C$1:$AK$33,21,0)</f>
        <v>0</v>
      </c>
      <c r="H404" s="7">
        <f>VLOOKUP($D404,'chemical demand hist forec prov'!$C$1:$AK$33,22,0)</f>
        <v>0</v>
      </c>
      <c r="I404" s="7">
        <f>VLOOKUP($D404,'chemical demand hist forec prov'!$C$1:$AK$33,23,0)</f>
        <v>0</v>
      </c>
      <c r="J404" s="7">
        <f>VLOOKUP($D404,'chemical demand hist forec prov'!$C$1:$AK$33,24,0)</f>
        <v>0</v>
      </c>
      <c r="K404" s="7">
        <f>VLOOKUP($D404,'chemical demand hist forec prov'!$C$1:$AK$33,25,0)</f>
        <v>0</v>
      </c>
      <c r="L404" s="7">
        <f>VLOOKUP($D404,'chemical demand hist forec prov'!$C$1:$AK$33,26,0)</f>
        <v>0</v>
      </c>
      <c r="M404" s="7">
        <f>VLOOKUP($D404,'chemical demand hist forec prov'!$C$1:$AK$33,27,0)</f>
        <v>0</v>
      </c>
      <c r="N404" s="7">
        <f>VLOOKUP($D404,'chemical demand hist forec prov'!$C$1:$AK$33,28,0)</f>
        <v>0</v>
      </c>
      <c r="O404" s="7">
        <f>VLOOKUP($D404,'chemical demand hist forec prov'!$C$1:$AK$33,29,0)</f>
        <v>0</v>
      </c>
      <c r="P404" s="7">
        <f>VLOOKUP($D404,'chemical demand hist forec prov'!$C$1:$AK$33,30,0)</f>
        <v>0</v>
      </c>
      <c r="Q404" s="7">
        <f>VLOOKUP($D404,'chemical demand hist forec prov'!$C$1:$AK$33,31,0)</f>
        <v>0</v>
      </c>
      <c r="R404" s="7">
        <f>VLOOKUP($D404,'chemical demand hist forec prov'!$C$1:$AK$33,32,0)</f>
        <v>0</v>
      </c>
      <c r="S404" s="7">
        <f>VLOOKUP($D404,'chemical demand hist forec prov'!$C$1:$AK$33,33,0)</f>
        <v>0</v>
      </c>
      <c r="T404" s="7">
        <f>VLOOKUP($D404,'chemical demand hist forec prov'!$C$1:$AK$33,34,0)</f>
        <v>0</v>
      </c>
      <c r="U404" s="7">
        <f>VLOOKUP($D404,'chemical demand hist forec prov'!$C$1:$AK$33,35,0)</f>
        <v>0</v>
      </c>
    </row>
    <row r="405" spans="1:21" x14ac:dyDescent="0.25">
      <c r="A405" t="s">
        <v>1268</v>
      </c>
      <c r="B405" t="s">
        <v>1269</v>
      </c>
      <c r="C405" t="s">
        <v>1270</v>
      </c>
      <c r="D405" t="s">
        <v>41</v>
      </c>
      <c r="E405" s="5">
        <v>0</v>
      </c>
      <c r="F405" s="7">
        <f>VLOOKUP($D405,'chemical demand hist forec prov'!$C$1:$AK$33,20,0)</f>
        <v>10.176306879051541</v>
      </c>
      <c r="G405" s="7">
        <f>VLOOKUP($D405,'chemical demand hist forec prov'!$C$1:$AK$33,21,0)</f>
        <v>11.924714116537071</v>
      </c>
      <c r="H405" s="7">
        <f>VLOOKUP($D405,'chemical demand hist forec prov'!$C$1:$AK$33,22,0)</f>
        <v>14.434175435928111</v>
      </c>
      <c r="I405" s="7">
        <f>VLOOKUP($D405,'chemical demand hist forec prov'!$C$1:$AK$33,23,0)</f>
        <v>13.000333518344085</v>
      </c>
      <c r="J405" s="7">
        <f>VLOOKUP($D405,'chemical demand hist forec prov'!$C$1:$AK$33,24,0)</f>
        <v>14.457193471803947</v>
      </c>
      <c r="K405" s="7">
        <f>VLOOKUP($D405,'chemical demand hist forec prov'!$C$1:$AK$33,25,0)</f>
        <v>14.816128904396365</v>
      </c>
      <c r="L405" s="7">
        <f>VLOOKUP($D405,'chemical demand hist forec prov'!$C$1:$AK$33,26,0)</f>
        <v>15.183975793076135</v>
      </c>
      <c r="M405" s="7">
        <f>VLOOKUP($D405,'chemical demand hist forec prov'!$C$1:$AK$33,27,0)</f>
        <v>15.560955386687437</v>
      </c>
      <c r="N405" s="7">
        <f>VLOOKUP($D405,'chemical demand hist forec prov'!$C$1:$AK$33,28,0)</f>
        <v>15.947294427121893</v>
      </c>
      <c r="O405" s="7">
        <f>VLOOKUP($D405,'chemical demand hist forec prov'!$C$1:$AK$33,29,0)</f>
        <v>16.343225285696995</v>
      </c>
      <c r="P405" s="7">
        <f>VLOOKUP($D405,'chemical demand hist forec prov'!$C$1:$AK$33,30,0)</f>
        <v>16.748986102920469</v>
      </c>
      <c r="Q405" s="7">
        <f>VLOOKUP($D405,'chemical demand hist forec prov'!$C$1:$AK$33,31,0)</f>
        <v>17.164820931724631</v>
      </c>
      <c r="R405" s="7">
        <f>VLOOKUP($D405,'chemical demand hist forec prov'!$C$1:$AK$33,32,0)</f>
        <v>17.590979884256878</v>
      </c>
      <c r="S405" s="7">
        <f>VLOOKUP($D405,'chemical demand hist forec prov'!$C$1:$AK$33,33,0)</f>
        <v>18.027719282314642</v>
      </c>
      <c r="T405" s="7">
        <f>VLOOKUP($D405,'chemical demand hist forec prov'!$C$1:$AK$33,34,0)</f>
        <v>18.475301811515237</v>
      </c>
      <c r="U405" s="7">
        <f>VLOOKUP($D405,'chemical demand hist forec prov'!$C$1:$AK$33,35,0)</f>
        <v>18.933996679293351</v>
      </c>
    </row>
    <row r="406" spans="1:21" x14ac:dyDescent="0.25">
      <c r="A406" t="s">
        <v>1271</v>
      </c>
      <c r="B406" t="s">
        <v>1272</v>
      </c>
      <c r="C406" t="s">
        <v>1273</v>
      </c>
      <c r="D406" t="s">
        <v>65</v>
      </c>
      <c r="E406" s="5">
        <v>5.7114405246368627E-2</v>
      </c>
      <c r="F406" s="7">
        <f>VLOOKUP($D406,'chemical demand hist forec prov'!$C$1:$AK$33,20,0)</f>
        <v>7.9132348620936144</v>
      </c>
      <c r="G406" s="7">
        <f>VLOOKUP($D406,'chemical demand hist forec prov'!$C$1:$AK$33,21,0)</f>
        <v>7.7366580212772869</v>
      </c>
      <c r="H406" s="7">
        <f>VLOOKUP($D406,'chemical demand hist forec prov'!$C$1:$AK$33,22,0)</f>
        <v>9.5668080637155057</v>
      </c>
      <c r="I406" s="7">
        <f>VLOOKUP($D406,'chemical demand hist forec prov'!$C$1:$AK$33,23,0)</f>
        <v>9.0558903697473205</v>
      </c>
      <c r="J406" s="7">
        <f>VLOOKUP($D406,'chemical demand hist forec prov'!$C$1:$AK$33,24,0)</f>
        <v>10.070723104922269</v>
      </c>
      <c r="K406" s="7">
        <f>VLOOKUP($D406,'chemical demand hist forec prov'!$C$1:$AK$33,25,0)</f>
        <v>10.320753607815767</v>
      </c>
      <c r="L406" s="7">
        <f>VLOOKUP($D406,'chemical demand hist forec prov'!$C$1:$AK$33,26,0)</f>
        <v>10.576991733709708</v>
      </c>
      <c r="M406" s="7">
        <f>VLOOKUP($D406,'chemical demand hist forec prov'!$C$1:$AK$33,27,0)</f>
        <v>10.839591602132984</v>
      </c>
      <c r="N406" s="7">
        <f>VLOOKUP($D406,'chemical demand hist forec prov'!$C$1:$AK$33,28,0)</f>
        <v>11.108711159011355</v>
      </c>
      <c r="O406" s="7">
        <f>VLOOKUP($D406,'chemical demand hist forec prov'!$C$1:$AK$33,29,0)</f>
        <v>11.384512271667175</v>
      </c>
      <c r="P406" s="7">
        <f>VLOOKUP($D406,'chemical demand hist forec prov'!$C$1:$AK$33,30,0)</f>
        <v>11.667160826177714</v>
      </c>
      <c r="Q406" s="7">
        <f>VLOOKUP($D406,'chemical demand hist forec prov'!$C$1:$AK$33,31,0)</f>
        <v>11.956826827150646</v>
      </c>
      <c r="R406" s="7">
        <f>VLOOKUP($D406,'chemical demand hist forec prov'!$C$1:$AK$33,32,0)</f>
        <v>12.253684499976716</v>
      </c>
      <c r="S406" s="7">
        <f>VLOOKUP($D406,'chemical demand hist forec prov'!$C$1:$AK$33,33,0)</f>
        <v>12.557912395621068</v>
      </c>
      <c r="T406" s="7">
        <f>VLOOKUP($D406,'chemical demand hist forec prov'!$C$1:$AK$33,34,0)</f>
        <v>12.869693498016284</v>
      </c>
      <c r="U406" s="7">
        <f>VLOOKUP($D406,'chemical demand hist forec prov'!$C$1:$AK$33,35,0)</f>
        <v>13.189215334121721</v>
      </c>
    </row>
    <row r="407" spans="1:21" x14ac:dyDescent="0.25">
      <c r="A407" t="s">
        <v>1274</v>
      </c>
      <c r="B407" t="s">
        <v>1275</v>
      </c>
      <c r="C407" t="s">
        <v>1276</v>
      </c>
      <c r="D407" t="s">
        <v>50</v>
      </c>
      <c r="E407" s="5">
        <v>0</v>
      </c>
      <c r="F407" s="7">
        <f>VLOOKUP($D407,'chemical demand hist forec prov'!$C$1:$AK$33,20,0)</f>
        <v>0</v>
      </c>
      <c r="G407" s="7">
        <f>VLOOKUP($D407,'chemical demand hist forec prov'!$C$1:$AK$33,21,0)</f>
        <v>0</v>
      </c>
      <c r="H407" s="7">
        <f>VLOOKUP($D407,'chemical demand hist forec prov'!$C$1:$AK$33,22,0)</f>
        <v>0</v>
      </c>
      <c r="I407" s="7">
        <f>VLOOKUP($D407,'chemical demand hist forec prov'!$C$1:$AK$33,23,0)</f>
        <v>0</v>
      </c>
      <c r="J407" s="7">
        <f>VLOOKUP($D407,'chemical demand hist forec prov'!$C$1:$AK$33,24,0)</f>
        <v>0</v>
      </c>
      <c r="K407" s="7">
        <f>VLOOKUP($D407,'chemical demand hist forec prov'!$C$1:$AK$33,25,0)</f>
        <v>0</v>
      </c>
      <c r="L407" s="7">
        <f>VLOOKUP($D407,'chemical demand hist forec prov'!$C$1:$AK$33,26,0)</f>
        <v>0</v>
      </c>
      <c r="M407" s="7">
        <f>VLOOKUP($D407,'chemical demand hist forec prov'!$C$1:$AK$33,27,0)</f>
        <v>0</v>
      </c>
      <c r="N407" s="7">
        <f>VLOOKUP($D407,'chemical demand hist forec prov'!$C$1:$AK$33,28,0)</f>
        <v>0</v>
      </c>
      <c r="O407" s="7">
        <f>VLOOKUP($D407,'chemical demand hist forec prov'!$C$1:$AK$33,29,0)</f>
        <v>0</v>
      </c>
      <c r="P407" s="7">
        <f>VLOOKUP($D407,'chemical demand hist forec prov'!$C$1:$AK$33,30,0)</f>
        <v>0</v>
      </c>
      <c r="Q407" s="7">
        <f>VLOOKUP($D407,'chemical demand hist forec prov'!$C$1:$AK$33,31,0)</f>
        <v>0</v>
      </c>
      <c r="R407" s="7">
        <f>VLOOKUP($D407,'chemical demand hist forec prov'!$C$1:$AK$33,32,0)</f>
        <v>0</v>
      </c>
      <c r="S407" s="7">
        <f>VLOOKUP($D407,'chemical demand hist forec prov'!$C$1:$AK$33,33,0)</f>
        <v>0</v>
      </c>
      <c r="T407" s="7">
        <f>VLOOKUP($D407,'chemical demand hist forec prov'!$C$1:$AK$33,34,0)</f>
        <v>0</v>
      </c>
      <c r="U407" s="7">
        <f>VLOOKUP($D407,'chemical demand hist forec prov'!$C$1:$AK$33,35,0)</f>
        <v>0</v>
      </c>
    </row>
    <row r="408" spans="1:21" x14ac:dyDescent="0.25">
      <c r="A408" t="s">
        <v>1277</v>
      </c>
      <c r="B408" t="s">
        <v>1278</v>
      </c>
      <c r="C408" t="s">
        <v>1279</v>
      </c>
      <c r="D408" t="s">
        <v>44</v>
      </c>
      <c r="E408" s="5">
        <v>6.1219162782736668E-2</v>
      </c>
      <c r="F408" s="7">
        <f>VLOOKUP($D408,'chemical demand hist forec prov'!$C$1:$AK$33,20,0)</f>
        <v>2.9218158820339655</v>
      </c>
      <c r="G408" s="7">
        <f>VLOOKUP($D408,'chemical demand hist forec prov'!$C$1:$AK$33,21,0)</f>
        <v>2.8127555714611052</v>
      </c>
      <c r="H408" s="7">
        <f>VLOOKUP($D408,'chemical demand hist forec prov'!$C$1:$AK$33,22,0)</f>
        <v>3.2908616682364316</v>
      </c>
      <c r="I408" s="7">
        <f>VLOOKUP($D408,'chemical demand hist forec prov'!$C$1:$AK$33,23,0)</f>
        <v>2.7437607774909192</v>
      </c>
      <c r="J408" s="7">
        <f>VLOOKUP($D408,'chemical demand hist forec prov'!$C$1:$AK$33,24,0)</f>
        <v>3.0512355967299856</v>
      </c>
      <c r="K408" s="7">
        <f>VLOOKUP($D408,'chemical demand hist forec prov'!$C$1:$AK$33,25,0)</f>
        <v>3.1269900348918345</v>
      </c>
      <c r="L408" s="7">
        <f>VLOOKUP($D408,'chemical demand hist forec prov'!$C$1:$AK$33,26,0)</f>
        <v>3.204625263546351</v>
      </c>
      <c r="M408" s="7">
        <f>VLOOKUP($D408,'chemical demand hist forec prov'!$C$1:$AK$33,27,0)</f>
        <v>3.2841879779494585</v>
      </c>
      <c r="N408" s="7">
        <f>VLOOKUP($D408,'chemical demand hist forec prov'!$C$1:$AK$33,28,0)</f>
        <v>3.3657260326818079</v>
      </c>
      <c r="O408" s="7">
        <f>VLOOKUP($D408,'chemical demand hist forec prov'!$C$1:$AK$33,29,0)</f>
        <v>3.44928847043187</v>
      </c>
      <c r="P408" s="7">
        <f>VLOOKUP($D408,'chemical demand hist forec prov'!$C$1:$AK$33,30,0)</f>
        <v>3.534925551493636</v>
      </c>
      <c r="Q408" s="7">
        <f>VLOOKUP($D408,'chemical demand hist forec prov'!$C$1:$AK$33,31,0)</f>
        <v>3.6226887839966766</v>
      </c>
      <c r="R408" s="7">
        <f>VLOOKUP($D408,'chemical demand hist forec prov'!$C$1:$AK$33,32,0)</f>
        <v>3.71263095488673</v>
      </c>
      <c r="S408" s="7">
        <f>VLOOKUP($D408,'chemical demand hist forec prov'!$C$1:$AK$33,33,0)</f>
        <v>3.8048061616754647</v>
      </c>
      <c r="T408" s="7">
        <f>VLOOKUP($D408,'chemical demand hist forec prov'!$C$1:$AK$33,34,0)</f>
        <v>3.8992698449785066</v>
      </c>
      <c r="U408" s="7">
        <f>VLOOKUP($D408,'chemical demand hist forec prov'!$C$1:$AK$33,35,0)</f>
        <v>3.9960788218613001</v>
      </c>
    </row>
    <row r="409" spans="1:21" x14ac:dyDescent="0.25">
      <c r="A409" t="s">
        <v>1280</v>
      </c>
      <c r="B409" t="s">
        <v>1281</v>
      </c>
      <c r="C409" t="s">
        <v>1282</v>
      </c>
      <c r="D409" t="s">
        <v>47</v>
      </c>
      <c r="E409" s="5">
        <v>2.9459654547740684E-2</v>
      </c>
      <c r="F409" s="7">
        <f>VLOOKUP($D409,'chemical demand hist forec prov'!$C$1:$AK$33,20,0)</f>
        <v>18.737603273274019</v>
      </c>
      <c r="G409" s="7">
        <f>VLOOKUP($D409,'chemical demand hist forec prov'!$C$1:$AK$33,21,0)</f>
        <v>22.747502267625332</v>
      </c>
      <c r="H409" s="7">
        <f>VLOOKUP($D409,'chemical demand hist forec prov'!$C$1:$AK$33,22,0)</f>
        <v>26.953485438091832</v>
      </c>
      <c r="I409" s="7">
        <f>VLOOKUP($D409,'chemical demand hist forec prov'!$C$1:$AK$33,23,0)</f>
        <v>27.940741144186866</v>
      </c>
      <c r="J409" s="7">
        <f>VLOOKUP($D409,'chemical demand hist forec prov'!$C$1:$AK$33,24,0)</f>
        <v>31.071872109828359</v>
      </c>
      <c r="K409" s="7">
        <f>VLOOKUP($D409,'chemical demand hist forec prov'!$C$1:$AK$33,25,0)</f>
        <v>31.84330785764131</v>
      </c>
      <c r="L409" s="7">
        <f>VLOOKUP($D409,'chemical demand hist forec prov'!$C$1:$AK$33,26,0)</f>
        <v>32.633896397757866</v>
      </c>
      <c r="M409" s="7">
        <f>VLOOKUP($D409,'chemical demand hist forec prov'!$C$1:$AK$33,27,0)</f>
        <v>33.444113245415771</v>
      </c>
      <c r="N409" s="7">
        <f>VLOOKUP($D409,'chemical demand hist forec prov'!$C$1:$AK$33,28,0)</f>
        <v>34.274445721689624</v>
      </c>
      <c r="O409" s="7">
        <f>VLOOKUP($D409,'chemical demand hist forec prov'!$C$1:$AK$33,29,0)</f>
        <v>35.12539324659987</v>
      </c>
      <c r="P409" s="7">
        <f>VLOOKUP($D409,'chemical demand hist forec prov'!$C$1:$AK$33,30,0)</f>
        <v>35.9974676394989</v>
      </c>
      <c r="Q409" s="7">
        <f>VLOOKUP($D409,'chemical demand hist forec prov'!$C$1:$AK$33,31,0)</f>
        <v>36.891193426915024</v>
      </c>
      <c r="R409" s="7">
        <f>VLOOKUP($D409,'chemical demand hist forec prov'!$C$1:$AK$33,32,0)</f>
        <v>37.807108158039398</v>
      </c>
      <c r="S409" s="7">
        <f>VLOOKUP($D409,'chemical demand hist forec prov'!$C$1:$AK$33,33,0)</f>
        <v>38.745762728045719</v>
      </c>
      <c r="T409" s="7">
        <f>VLOOKUP($D409,'chemical demand hist forec prov'!$C$1:$AK$33,34,0)</f>
        <v>39.707721709437074</v>
      </c>
      <c r="U409" s="7">
        <f>VLOOKUP($D409,'chemical demand hist forec prov'!$C$1:$AK$33,35,0)</f>
        <v>40.693563691619374</v>
      </c>
    </row>
    <row r="410" spans="1:21" x14ac:dyDescent="0.25">
      <c r="A410" t="s">
        <v>1283</v>
      </c>
      <c r="B410" t="s">
        <v>1284</v>
      </c>
      <c r="C410" t="s">
        <v>1285</v>
      </c>
      <c r="D410" t="s">
        <v>66</v>
      </c>
      <c r="E410" s="5">
        <v>0.13505433600881733</v>
      </c>
      <c r="F410" s="7">
        <f>VLOOKUP($D410,'chemical demand hist forec prov'!$C$1:$AK$33,20,0)</f>
        <v>0</v>
      </c>
      <c r="G410" s="7">
        <f>VLOOKUP($D410,'chemical demand hist forec prov'!$C$1:$AK$33,21,0)</f>
        <v>0</v>
      </c>
      <c r="H410" s="7">
        <f>VLOOKUP($D410,'chemical demand hist forec prov'!$C$1:$AK$33,22,0)</f>
        <v>0</v>
      </c>
      <c r="I410" s="7">
        <f>VLOOKUP($D410,'chemical demand hist forec prov'!$C$1:$AK$33,23,0)</f>
        <v>0</v>
      </c>
      <c r="J410" s="7">
        <f>VLOOKUP($D410,'chemical demand hist forec prov'!$C$1:$AK$33,24,0)</f>
        <v>0</v>
      </c>
      <c r="K410" s="7">
        <f>VLOOKUP($D410,'chemical demand hist forec prov'!$C$1:$AK$33,25,0)</f>
        <v>0</v>
      </c>
      <c r="L410" s="7">
        <f>VLOOKUP($D410,'chemical demand hist forec prov'!$C$1:$AK$33,26,0)</f>
        <v>0</v>
      </c>
      <c r="M410" s="7">
        <f>VLOOKUP($D410,'chemical demand hist forec prov'!$C$1:$AK$33,27,0)</f>
        <v>0</v>
      </c>
      <c r="N410" s="7">
        <f>VLOOKUP($D410,'chemical demand hist forec prov'!$C$1:$AK$33,28,0)</f>
        <v>0</v>
      </c>
      <c r="O410" s="7">
        <f>VLOOKUP($D410,'chemical demand hist forec prov'!$C$1:$AK$33,29,0)</f>
        <v>0</v>
      </c>
      <c r="P410" s="7">
        <f>VLOOKUP($D410,'chemical demand hist forec prov'!$C$1:$AK$33,30,0)</f>
        <v>0</v>
      </c>
      <c r="Q410" s="7">
        <f>VLOOKUP($D410,'chemical demand hist forec prov'!$C$1:$AK$33,31,0)</f>
        <v>0</v>
      </c>
      <c r="R410" s="7">
        <f>VLOOKUP($D410,'chemical demand hist forec prov'!$C$1:$AK$33,32,0)</f>
        <v>0</v>
      </c>
      <c r="S410" s="7">
        <f>VLOOKUP($D410,'chemical demand hist forec prov'!$C$1:$AK$33,33,0)</f>
        <v>0</v>
      </c>
      <c r="T410" s="7">
        <f>VLOOKUP($D410,'chemical demand hist forec prov'!$C$1:$AK$33,34,0)</f>
        <v>0</v>
      </c>
      <c r="U410" s="7">
        <f>VLOOKUP($D410,'chemical demand hist forec prov'!$C$1:$AK$33,35,0)</f>
        <v>0</v>
      </c>
    </row>
    <row r="411" spans="1:21" x14ac:dyDescent="0.25">
      <c r="A411" t="s">
        <v>1286</v>
      </c>
      <c r="B411" t="s">
        <v>1287</v>
      </c>
      <c r="C411" t="s">
        <v>1288</v>
      </c>
      <c r="D411" t="s">
        <v>37</v>
      </c>
      <c r="E411" s="5">
        <v>0</v>
      </c>
      <c r="F411" s="7">
        <f>VLOOKUP($D411,'chemical demand hist forec prov'!$C$1:$AK$33,20,0)</f>
        <v>8.0212451174484247</v>
      </c>
      <c r="G411" s="7">
        <f>VLOOKUP($D411,'chemical demand hist forec prov'!$C$1:$AK$33,21,0)</f>
        <v>7.556515248723036</v>
      </c>
      <c r="H411" s="7">
        <f>VLOOKUP($D411,'chemical demand hist forec prov'!$C$1:$AK$33,22,0)</f>
        <v>7.3697255516240689</v>
      </c>
      <c r="I411" s="7">
        <f>VLOOKUP($D411,'chemical demand hist forec prov'!$C$1:$AK$33,23,0)</f>
        <v>8.2670017400279665</v>
      </c>
      <c r="J411" s="7">
        <f>VLOOKUP($D411,'chemical demand hist forec prov'!$C$1:$AK$33,24,0)</f>
        <v>9.1934290315459322</v>
      </c>
      <c r="K411" s="7">
        <f>VLOOKUP($D411,'chemical demand hist forec prov'!$C$1:$AK$33,25,0)</f>
        <v>9.4216785484996475</v>
      </c>
      <c r="L411" s="7">
        <f>VLOOKUP($D411,'chemical demand hist forec prov'!$C$1:$AK$33,26,0)</f>
        <v>9.6555949218364212</v>
      </c>
      <c r="M411" s="7">
        <f>VLOOKUP($D411,'chemical demand hist forec prov'!$C$1:$AK$33,27,0)</f>
        <v>9.8953188452220893</v>
      </c>
      <c r="N411" s="7">
        <f>VLOOKUP($D411,'chemical demand hist forec prov'!$C$1:$AK$33,28,0)</f>
        <v>10.140994505389244</v>
      </c>
      <c r="O411" s="7">
        <f>VLOOKUP($D411,'chemical demand hist forec prov'!$C$1:$AK$33,29,0)</f>
        <v>10.392769668861208</v>
      </c>
      <c r="P411" s="7">
        <f>VLOOKUP($D411,'chemical demand hist forec prov'!$C$1:$AK$33,30,0)</f>
        <v>10.650795770829157</v>
      </c>
      <c r="Q411" s="7">
        <f>VLOOKUP($D411,'chemical demand hist forec prov'!$C$1:$AK$33,31,0)</f>
        <v>10.915228006235846</v>
      </c>
      <c r="R411" s="7">
        <f>VLOOKUP($D411,'chemical demand hist forec prov'!$C$1:$AK$33,32,0)</f>
        <v>11.186225423120682</v>
      </c>
      <c r="S411" s="7">
        <f>VLOOKUP($D411,'chemical demand hist forec prov'!$C$1:$AK$33,33,0)</f>
        <v>11.463951018282351</v>
      </c>
      <c r="T411" s="7">
        <f>VLOOKUP($D411,'chemical demand hist forec prov'!$C$1:$AK$33,34,0)</f>
        <v>11.74857183531649</v>
      </c>
      <c r="U411" s="7">
        <f>VLOOKUP($D411,'chemical demand hist forec prov'!$C$1:$AK$33,35,0)</f>
        <v>12.040259065087394</v>
      </c>
    </row>
    <row r="412" spans="1:21" x14ac:dyDescent="0.25">
      <c r="A412" t="s">
        <v>1289</v>
      </c>
      <c r="B412" t="s">
        <v>1290</v>
      </c>
      <c r="C412" t="s">
        <v>1291</v>
      </c>
      <c r="D412" t="s">
        <v>48</v>
      </c>
      <c r="E412" s="5">
        <v>0</v>
      </c>
      <c r="F412" s="7">
        <f>VLOOKUP($D412,'chemical demand hist forec prov'!$C$1:$AK$33,20,0)</f>
        <v>16.0634592588302</v>
      </c>
      <c r="G412" s="7">
        <f>VLOOKUP($D412,'chemical demand hist forec prov'!$C$1:$AK$33,21,0)</f>
        <v>15.717193538731816</v>
      </c>
      <c r="H412" s="7">
        <f>VLOOKUP($D412,'chemical demand hist forec prov'!$C$1:$AK$33,22,0)</f>
        <v>16.19464857817432</v>
      </c>
      <c r="I412" s="7">
        <f>VLOOKUP($D412,'chemical demand hist forec prov'!$C$1:$AK$33,23,0)</f>
        <v>13.829023773624959</v>
      </c>
      <c r="J412" s="7">
        <f>VLOOKUP($D412,'chemical demand hist forec prov'!$C$1:$AK$33,24,0)</f>
        <v>15.378749471262662</v>
      </c>
      <c r="K412" s="7">
        <f>VLOOKUP($D412,'chemical demand hist forec prov'!$C$1:$AK$33,25,0)</f>
        <v>15.760564801116532</v>
      </c>
      <c r="L412" s="7">
        <f>VLOOKUP($D412,'chemical demand hist forec prov'!$C$1:$AK$33,26,0)</f>
        <v>16.151859636855061</v>
      </c>
      <c r="M412" s="7">
        <f>VLOOKUP($D412,'chemical demand hist forec prov'!$C$1:$AK$33,27,0)</f>
        <v>16.552869330557613</v>
      </c>
      <c r="N412" s="7">
        <f>VLOOKUP($D412,'chemical demand hist forec prov'!$C$1:$AK$33,28,0)</f>
        <v>16.963835077498548</v>
      </c>
      <c r="O412" s="7">
        <f>VLOOKUP($D412,'chemical demand hist forec prov'!$C$1:$AK$33,29,0)</f>
        <v>17.385004061218915</v>
      </c>
      <c r="P412" s="7">
        <f>VLOOKUP($D412,'chemical demand hist forec prov'!$C$1:$AK$33,30,0)</f>
        <v>17.816629602199932</v>
      </c>
      <c r="Q412" s="7">
        <f>VLOOKUP($D412,'chemical demand hist forec prov'!$C$1:$AK$33,31,0)</f>
        <v>18.258971310227626</v>
      </c>
      <c r="R412" s="7">
        <f>VLOOKUP($D412,'chemical demand hist forec prov'!$C$1:$AK$33,32,0)</f>
        <v>18.712295240540314</v>
      </c>
      <c r="S412" s="7">
        <f>VLOOKUP($D412,'chemical demand hist forec prov'!$C$1:$AK$33,33,0)</f>
        <v>19.176874053852856</v>
      </c>
      <c r="T412" s="7">
        <f>VLOOKUP($D412,'chemical demand hist forec prov'!$C$1:$AK$33,34,0)</f>
        <v>19.652987180353826</v>
      </c>
      <c r="U412" s="7">
        <f>VLOOKUP($D412,'chemical demand hist forec prov'!$C$1:$AK$33,35,0)</f>
        <v>20.140920987774429</v>
      </c>
    </row>
    <row r="413" spans="1:21" x14ac:dyDescent="0.25">
      <c r="A413" t="s">
        <v>1292</v>
      </c>
      <c r="B413" t="s">
        <v>1293</v>
      </c>
      <c r="C413" t="s">
        <v>1294</v>
      </c>
      <c r="D413" t="s">
        <v>43</v>
      </c>
      <c r="E413" s="5">
        <v>0</v>
      </c>
      <c r="F413" s="7">
        <f>VLOOKUP($D413,'chemical demand hist forec prov'!$C$1:$AK$33,20,0)</f>
        <v>10.191341273569792</v>
      </c>
      <c r="G413" s="7">
        <f>VLOOKUP($D413,'chemical demand hist forec prov'!$C$1:$AK$33,21,0)</f>
        <v>11.077200312327161</v>
      </c>
      <c r="H413" s="7">
        <f>VLOOKUP($D413,'chemical demand hist forec prov'!$C$1:$AK$33,22,0)</f>
        <v>13.047652454307096</v>
      </c>
      <c r="I413" s="7">
        <f>VLOOKUP($D413,'chemical demand hist forec prov'!$C$1:$AK$33,23,0)</f>
        <v>9.7661963028452128</v>
      </c>
      <c r="J413" s="7">
        <f>VLOOKUP($D413,'chemical demand hist forec prov'!$C$1:$AK$33,24,0)</f>
        <v>10.860628247315454</v>
      </c>
      <c r="K413" s="7">
        <f>VLOOKUP($D413,'chemical demand hist forec prov'!$C$1:$AK$33,25,0)</f>
        <v>11.130270090718772</v>
      </c>
      <c r="L413" s="7">
        <f>VLOOKUP($D413,'chemical demand hist forec prov'!$C$1:$AK$33,26,0)</f>
        <v>11.406606456948786</v>
      </c>
      <c r="M413" s="7">
        <f>VLOOKUP($D413,'chemical demand hist forec prov'!$C$1:$AK$33,27,0)</f>
        <v>11.689803554021704</v>
      </c>
      <c r="N413" s="7">
        <f>VLOOKUP($D413,'chemical demand hist forec prov'!$C$1:$AK$33,28,0)</f>
        <v>11.980031716477058</v>
      </c>
      <c r="O413" s="7">
        <f>VLOOKUP($D413,'chemical demand hist forec prov'!$C$1:$AK$33,29,0)</f>
        <v>12.27746550782882</v>
      </c>
      <c r="P413" s="7">
        <f>VLOOKUP($D413,'chemical demand hist forec prov'!$C$1:$AK$33,30,0)</f>
        <v>12.582283825560109</v>
      </c>
      <c r="Q413" s="7">
        <f>VLOOKUP($D413,'chemical demand hist forec prov'!$C$1:$AK$33,31,0)</f>
        <v>12.894670008724642</v>
      </c>
      <c r="R413" s="7">
        <f>VLOOKUP($D413,'chemical demand hist forec prov'!$C$1:$AK$33,32,0)</f>
        <v>13.214811948219664</v>
      </c>
      <c r="S413" s="7">
        <f>VLOOKUP($D413,'chemical demand hist forec prov'!$C$1:$AK$33,33,0)</f>
        <v>13.542902199796677</v>
      </c>
      <c r="T413" s="7">
        <f>VLOOKUP($D413,'chemical demand hist forec prov'!$C$1:$AK$33,34,0)</f>
        <v>13.879138099877933</v>
      </c>
      <c r="U413" s="7">
        <f>VLOOKUP($D413,'chemical demand hist forec prov'!$C$1:$AK$33,35,0)</f>
        <v>14.223721884248361</v>
      </c>
    </row>
    <row r="414" spans="1:21" x14ac:dyDescent="0.25">
      <c r="A414" t="s">
        <v>1295</v>
      </c>
      <c r="B414" t="s">
        <v>1296</v>
      </c>
      <c r="C414" t="s">
        <v>1297</v>
      </c>
      <c r="D414" t="s">
        <v>41</v>
      </c>
      <c r="E414" s="5">
        <v>0</v>
      </c>
      <c r="F414" s="7">
        <f>VLOOKUP($D414,'chemical demand hist forec prov'!$C$1:$AK$33,20,0)</f>
        <v>10.176306879051541</v>
      </c>
      <c r="G414" s="7">
        <f>VLOOKUP($D414,'chemical demand hist forec prov'!$C$1:$AK$33,21,0)</f>
        <v>11.924714116537071</v>
      </c>
      <c r="H414" s="7">
        <f>VLOOKUP($D414,'chemical demand hist forec prov'!$C$1:$AK$33,22,0)</f>
        <v>14.434175435928111</v>
      </c>
      <c r="I414" s="7">
        <f>VLOOKUP($D414,'chemical demand hist forec prov'!$C$1:$AK$33,23,0)</f>
        <v>13.000333518344085</v>
      </c>
      <c r="J414" s="7">
        <f>VLOOKUP($D414,'chemical demand hist forec prov'!$C$1:$AK$33,24,0)</f>
        <v>14.457193471803947</v>
      </c>
      <c r="K414" s="7">
        <f>VLOOKUP($D414,'chemical demand hist forec prov'!$C$1:$AK$33,25,0)</f>
        <v>14.816128904396365</v>
      </c>
      <c r="L414" s="7">
        <f>VLOOKUP($D414,'chemical demand hist forec prov'!$C$1:$AK$33,26,0)</f>
        <v>15.183975793076135</v>
      </c>
      <c r="M414" s="7">
        <f>VLOOKUP($D414,'chemical demand hist forec prov'!$C$1:$AK$33,27,0)</f>
        <v>15.560955386687437</v>
      </c>
      <c r="N414" s="7">
        <f>VLOOKUP($D414,'chemical demand hist forec prov'!$C$1:$AK$33,28,0)</f>
        <v>15.947294427121893</v>
      </c>
      <c r="O414" s="7">
        <f>VLOOKUP($D414,'chemical demand hist forec prov'!$C$1:$AK$33,29,0)</f>
        <v>16.343225285696995</v>
      </c>
      <c r="P414" s="7">
        <f>VLOOKUP($D414,'chemical demand hist forec prov'!$C$1:$AK$33,30,0)</f>
        <v>16.748986102920469</v>
      </c>
      <c r="Q414" s="7">
        <f>VLOOKUP($D414,'chemical demand hist forec prov'!$C$1:$AK$33,31,0)</f>
        <v>17.164820931724631</v>
      </c>
      <c r="R414" s="7">
        <f>VLOOKUP($D414,'chemical demand hist forec prov'!$C$1:$AK$33,32,0)</f>
        <v>17.590979884256878</v>
      </c>
      <c r="S414" s="7">
        <f>VLOOKUP($D414,'chemical demand hist forec prov'!$C$1:$AK$33,33,0)</f>
        <v>18.027719282314642</v>
      </c>
      <c r="T414" s="7">
        <f>VLOOKUP($D414,'chemical demand hist forec prov'!$C$1:$AK$33,34,0)</f>
        <v>18.475301811515237</v>
      </c>
      <c r="U414" s="7">
        <f>VLOOKUP($D414,'chemical demand hist forec prov'!$C$1:$AK$33,35,0)</f>
        <v>18.933996679293351</v>
      </c>
    </row>
    <row r="415" spans="1:21" x14ac:dyDescent="0.25">
      <c r="A415" t="s">
        <v>1298</v>
      </c>
      <c r="B415" t="s">
        <v>1299</v>
      </c>
      <c r="C415" t="s">
        <v>1300</v>
      </c>
      <c r="D415" t="s">
        <v>46</v>
      </c>
      <c r="E415" s="5">
        <v>0.1666011829634533</v>
      </c>
      <c r="F415" s="7">
        <f>VLOOKUP($D415,'chemical demand hist forec prov'!$C$1:$AK$33,20,0)</f>
        <v>24.512788978087798</v>
      </c>
      <c r="G415" s="7">
        <f>VLOOKUP($D415,'chemical demand hist forec prov'!$C$1:$AK$33,21,0)</f>
        <v>24.538395328106184</v>
      </c>
      <c r="H415" s="7">
        <f>VLOOKUP($D415,'chemical demand hist forec prov'!$C$1:$AK$33,22,0)</f>
        <v>23.929802637969654</v>
      </c>
      <c r="I415" s="7">
        <f>VLOOKUP($D415,'chemical demand hist forec prov'!$C$1:$AK$33,23,0)</f>
        <v>25.983827887412147</v>
      </c>
      <c r="J415" s="7">
        <f>VLOOKUP($D415,'chemical demand hist forec prov'!$C$1:$AK$33,24,0)</f>
        <v>28.895660744111513</v>
      </c>
      <c r="K415" s="7">
        <f>VLOOKUP($D415,'chemical demand hist forec prov'!$C$1:$AK$33,25,0)</f>
        <v>29.613066685275641</v>
      </c>
      <c r="L415" s="7">
        <f>VLOOKUP($D415,'chemical demand hist forec prov'!$C$1:$AK$33,26,0)</f>
        <v>30.348283995730664</v>
      </c>
      <c r="M415" s="7">
        <f>VLOOKUP($D415,'chemical demand hist forec prov'!$C$1:$AK$33,27,0)</f>
        <v>31.101754886584423</v>
      </c>
      <c r="N415" s="7">
        <f>VLOOKUP($D415,'chemical demand hist forec prov'!$C$1:$AK$33,28,0)</f>
        <v>31.873932547924568</v>
      </c>
      <c r="O415" s="7">
        <f>VLOOKUP($D415,'chemical demand hist forec prov'!$C$1:$AK$33,29,0)</f>
        <v>32.665281421398788</v>
      </c>
      <c r="P415" s="7">
        <f>VLOOKUP($D415,'chemical demand hist forec prov'!$C$1:$AK$33,30,0)</f>
        <v>33.476277479562484</v>
      </c>
      <c r="Q415" s="7">
        <f>VLOOKUP($D415,'chemical demand hist forec prov'!$C$1:$AK$33,31,0)</f>
        <v>34.307408512161949</v>
      </c>
      <c r="R415" s="7">
        <f>VLOOKUP($D415,'chemical demand hist forec prov'!$C$1:$AK$33,32,0)</f>
        <v>35.159174419525236</v>
      </c>
      <c r="S415" s="7">
        <f>VLOOKUP($D415,'chemical demand hist forec prov'!$C$1:$AK$33,33,0)</f>
        <v>36.032087513237194</v>
      </c>
      <c r="T415" s="7">
        <f>VLOOKUP($D415,'chemical demand hist forec prov'!$C$1:$AK$33,34,0)</f>
        <v>36.926672824279443</v>
      </c>
      <c r="U415" s="7">
        <f>VLOOKUP($D415,'chemical demand hist forec prov'!$C$1:$AK$33,35,0)</f>
        <v>37.84346841882077</v>
      </c>
    </row>
    <row r="416" spans="1:21" x14ac:dyDescent="0.25">
      <c r="A416" t="s">
        <v>1301</v>
      </c>
      <c r="B416" t="s">
        <v>1302</v>
      </c>
      <c r="C416" t="s">
        <v>1303</v>
      </c>
      <c r="D416" t="s">
        <v>59</v>
      </c>
      <c r="E416" s="5">
        <v>0</v>
      </c>
      <c r="F416" s="7">
        <f>VLOOKUP($D416,'chemical demand hist forec prov'!$C$1:$AK$33,20,0)</f>
        <v>2.1360709474747974</v>
      </c>
      <c r="G416" s="7">
        <f>VLOOKUP($D416,'chemical demand hist forec prov'!$C$1:$AK$33,21,0)</f>
        <v>2.3745135048963788</v>
      </c>
      <c r="H416" s="7">
        <f>VLOOKUP($D416,'chemical demand hist forec prov'!$C$1:$AK$33,22,0)</f>
        <v>2.7108880276957534</v>
      </c>
      <c r="I416" s="7">
        <f>VLOOKUP($D416,'chemical demand hist forec prov'!$C$1:$AK$33,23,0)</f>
        <v>1.9048649771942718</v>
      </c>
      <c r="J416" s="7">
        <f>VLOOKUP($D416,'chemical demand hist forec prov'!$C$1:$AK$33,24,0)</f>
        <v>2.1183303854552786</v>
      </c>
      <c r="K416" s="7">
        <f>VLOOKUP($D416,'chemical demand hist forec prov'!$C$1:$AK$33,25,0)</f>
        <v>2.1709231542219114</v>
      </c>
      <c r="L416" s="7">
        <f>VLOOKUP($D416,'chemical demand hist forec prov'!$C$1:$AK$33,26,0)</f>
        <v>2.2248216679967507</v>
      </c>
      <c r="M416" s="7">
        <f>VLOOKUP($D416,'chemical demand hist forec prov'!$C$1:$AK$33,27,0)</f>
        <v>2.2800583451153669</v>
      </c>
      <c r="N416" s="7">
        <f>VLOOKUP($D416,'chemical demand hist forec prov'!$C$1:$AK$33,28,0)</f>
        <v>2.33666640877835</v>
      </c>
      <c r="O416" s="7">
        <f>VLOOKUP($D416,'chemical demand hist forec prov'!$C$1:$AK$33,29,0)</f>
        <v>2.3946799070340652</v>
      </c>
      <c r="P416" s="7">
        <f>VLOOKUP($D416,'chemical demand hist forec prov'!$C$1:$AK$33,30,0)</f>
        <v>2.4541337332575308</v>
      </c>
      <c r="Q416" s="7">
        <f>VLOOKUP($D416,'chemical demand hist forec prov'!$C$1:$AK$33,31,0)</f>
        <v>2.5150636471377332</v>
      </c>
      <c r="R416" s="7">
        <f>VLOOKUP($D416,'chemical demand hist forec prov'!$C$1:$AK$33,32,0)</f>
        <v>2.5775062961860078</v>
      </c>
      <c r="S416" s="7">
        <f>VLOOKUP($D416,'chemical demand hist forec prov'!$C$1:$AK$33,33,0)</f>
        <v>2.6414992377784103</v>
      </c>
      <c r="T416" s="7">
        <f>VLOOKUP($D416,'chemical demand hist forec prov'!$C$1:$AK$33,34,0)</f>
        <v>2.7070809617453535</v>
      </c>
      <c r="U416" s="7">
        <f>VLOOKUP($D416,'chemical demand hist forec prov'!$C$1:$AK$33,35,0)</f>
        <v>2.7742909135220817</v>
      </c>
    </row>
    <row r="417" spans="1:21" x14ac:dyDescent="0.25">
      <c r="A417" t="s">
        <v>1304</v>
      </c>
      <c r="B417" t="s">
        <v>1305</v>
      </c>
      <c r="C417" t="s">
        <v>1306</v>
      </c>
      <c r="D417" t="s">
        <v>57</v>
      </c>
      <c r="E417" s="5">
        <v>9.0641680239615913E-2</v>
      </c>
      <c r="F417" s="7">
        <f>VLOOKUP($D417,'chemical demand hist forec prov'!$C$1:$AK$33,20,0)</f>
        <v>1.9346891893224227</v>
      </c>
      <c r="G417" s="7">
        <f>VLOOKUP($D417,'chemical demand hist forec prov'!$C$1:$AK$33,21,0)</f>
        <v>0.86752966782704866</v>
      </c>
      <c r="H417" s="7">
        <f>VLOOKUP($D417,'chemical demand hist forec prov'!$C$1:$AK$33,22,0)</f>
        <v>1.3729885924294876</v>
      </c>
      <c r="I417" s="7">
        <f>VLOOKUP($D417,'chemical demand hist forec prov'!$C$1:$AK$33,23,0)</f>
        <v>1.6395208067841405</v>
      </c>
      <c r="J417" s="7">
        <f>VLOOKUP($D417,'chemical demand hist forec prov'!$C$1:$AK$33,24,0)</f>
        <v>1.8232508782394352</v>
      </c>
      <c r="K417" s="7">
        <f>VLOOKUP($D417,'chemical demand hist forec prov'!$C$1:$AK$33,25,0)</f>
        <v>1.8685175715282618</v>
      </c>
      <c r="L417" s="7">
        <f>VLOOKUP($D417,'chemical demand hist forec prov'!$C$1:$AK$33,26,0)</f>
        <v>1.9149081219591644</v>
      </c>
      <c r="M417" s="7">
        <f>VLOOKUP($D417,'chemical demand hist forec prov'!$C$1:$AK$33,27,0)</f>
        <v>1.9624504320534892</v>
      </c>
      <c r="N417" s="7">
        <f>VLOOKUP($D417,'chemical demand hist forec prov'!$C$1:$AK$33,28,0)</f>
        <v>2.011173097081393</v>
      </c>
      <c r="O417" s="7">
        <f>VLOOKUP($D417,'chemical demand hist forec prov'!$C$1:$AK$33,29,0)</f>
        <v>2.0611054222610372</v>
      </c>
      <c r="P417" s="7">
        <f>VLOOKUP($D417,'chemical demand hist forec prov'!$C$1:$AK$33,30,0)</f>
        <v>2.1122774403847973</v>
      </c>
      <c r="Q417" s="7">
        <f>VLOOKUP($D417,'chemical demand hist forec prov'!$C$1:$AK$33,31,0)</f>
        <v>2.1647199298830802</v>
      </c>
      <c r="R417" s="7">
        <f>VLOOKUP($D417,'chemical demand hist forec prov'!$C$1:$AK$33,32,0)</f>
        <v>2.218464433336631</v>
      </c>
      <c r="S417" s="7">
        <f>VLOOKUP($D417,'chemical demand hist forec prov'!$C$1:$AK$33,33,0)</f>
        <v>2.2735432764484411</v>
      </c>
      <c r="T417" s="7">
        <f>VLOOKUP($D417,'chemical demand hist forec prov'!$C$1:$AK$33,34,0)</f>
        <v>2.3299895874866916</v>
      </c>
      <c r="U417" s="7">
        <f>VLOOKUP($D417,'chemical demand hist forec prov'!$C$1:$AK$33,35,0)</f>
        <v>2.387837317210407</v>
      </c>
    </row>
    <row r="418" spans="1:21" x14ac:dyDescent="0.25">
      <c r="A418" t="s">
        <v>1307</v>
      </c>
      <c r="B418" t="s">
        <v>1308</v>
      </c>
      <c r="C418" t="s">
        <v>1309</v>
      </c>
      <c r="D418" t="s">
        <v>50</v>
      </c>
      <c r="E418" s="5">
        <v>1.577233200361064E-2</v>
      </c>
      <c r="F418" s="7">
        <f>VLOOKUP($D418,'chemical demand hist forec prov'!$C$1:$AK$33,20,0)</f>
        <v>0</v>
      </c>
      <c r="G418" s="7">
        <f>VLOOKUP($D418,'chemical demand hist forec prov'!$C$1:$AK$33,21,0)</f>
        <v>0</v>
      </c>
      <c r="H418" s="7">
        <f>VLOOKUP($D418,'chemical demand hist forec prov'!$C$1:$AK$33,22,0)</f>
        <v>0</v>
      </c>
      <c r="I418" s="7">
        <f>VLOOKUP($D418,'chemical demand hist forec prov'!$C$1:$AK$33,23,0)</f>
        <v>0</v>
      </c>
      <c r="J418" s="7">
        <f>VLOOKUP($D418,'chemical demand hist forec prov'!$C$1:$AK$33,24,0)</f>
        <v>0</v>
      </c>
      <c r="K418" s="7">
        <f>VLOOKUP($D418,'chemical demand hist forec prov'!$C$1:$AK$33,25,0)</f>
        <v>0</v>
      </c>
      <c r="L418" s="7">
        <f>VLOOKUP($D418,'chemical demand hist forec prov'!$C$1:$AK$33,26,0)</f>
        <v>0</v>
      </c>
      <c r="M418" s="7">
        <f>VLOOKUP($D418,'chemical demand hist forec prov'!$C$1:$AK$33,27,0)</f>
        <v>0</v>
      </c>
      <c r="N418" s="7">
        <f>VLOOKUP($D418,'chemical demand hist forec prov'!$C$1:$AK$33,28,0)</f>
        <v>0</v>
      </c>
      <c r="O418" s="7">
        <f>VLOOKUP($D418,'chemical demand hist forec prov'!$C$1:$AK$33,29,0)</f>
        <v>0</v>
      </c>
      <c r="P418" s="7">
        <f>VLOOKUP($D418,'chemical demand hist forec prov'!$C$1:$AK$33,30,0)</f>
        <v>0</v>
      </c>
      <c r="Q418" s="7">
        <f>VLOOKUP($D418,'chemical demand hist forec prov'!$C$1:$AK$33,31,0)</f>
        <v>0</v>
      </c>
      <c r="R418" s="7">
        <f>VLOOKUP($D418,'chemical demand hist forec prov'!$C$1:$AK$33,32,0)</f>
        <v>0</v>
      </c>
      <c r="S418" s="7">
        <f>VLOOKUP($D418,'chemical demand hist forec prov'!$C$1:$AK$33,33,0)</f>
        <v>0</v>
      </c>
      <c r="T418" s="7">
        <f>VLOOKUP($D418,'chemical demand hist forec prov'!$C$1:$AK$33,34,0)</f>
        <v>0</v>
      </c>
      <c r="U418" s="7">
        <f>VLOOKUP($D418,'chemical demand hist forec prov'!$C$1:$AK$33,35,0)</f>
        <v>0</v>
      </c>
    </row>
    <row r="419" spans="1:21" x14ac:dyDescent="0.25">
      <c r="A419" t="s">
        <v>1310</v>
      </c>
      <c r="B419" t="s">
        <v>1311</v>
      </c>
      <c r="C419" t="s">
        <v>1312</v>
      </c>
      <c r="D419" t="s">
        <v>55</v>
      </c>
      <c r="E419" s="5">
        <v>0</v>
      </c>
      <c r="F419" s="7">
        <f>VLOOKUP($D419,'chemical demand hist forec prov'!$C$1:$AK$33,20,0)</f>
        <v>7.8586362714746993</v>
      </c>
      <c r="G419" s="7">
        <f>VLOOKUP($D419,'chemical demand hist forec prov'!$C$1:$AK$33,21,0)</f>
        <v>8.1691060220581058</v>
      </c>
      <c r="H419" s="7">
        <f>VLOOKUP($D419,'chemical demand hist forec prov'!$C$1:$AK$33,22,0)</f>
        <v>7.5717388421494736</v>
      </c>
      <c r="I419" s="7">
        <f>VLOOKUP($D419,'chemical demand hist forec prov'!$C$1:$AK$33,23,0)</f>
        <v>6.9117053619331408</v>
      </c>
      <c r="J419" s="7">
        <f>VLOOKUP($D419,'chemical demand hist forec prov'!$C$1:$AK$33,24,0)</f>
        <v>7.686253702381932</v>
      </c>
      <c r="K419" s="7">
        <f>VLOOKUP($D419,'chemical demand hist forec prov'!$C$1:$AK$33,25,0)</f>
        <v>7.8770838799720844</v>
      </c>
      <c r="L419" s="7">
        <f>VLOOKUP($D419,'chemical demand hist forec prov'!$C$1:$AK$33,26,0)</f>
        <v>8.0726518866905952</v>
      </c>
      <c r="M419" s="7">
        <f>VLOOKUP($D419,'chemical demand hist forec prov'!$C$1:$AK$33,27,0)</f>
        <v>8.2730753508137287</v>
      </c>
      <c r="N419" s="7">
        <f>VLOOKUP($D419,'chemical demand hist forec prov'!$C$1:$AK$33,28,0)</f>
        <v>8.4784748210294012</v>
      </c>
      <c r="O419" s="7">
        <f>VLOOKUP($D419,'chemical demand hist forec prov'!$C$1:$AK$33,29,0)</f>
        <v>8.6889738389435891</v>
      </c>
      <c r="P419" s="7">
        <f>VLOOKUP($D419,'chemical demand hist forec prov'!$C$1:$AK$33,30,0)</f>
        <v>8.9046990133868889</v>
      </c>
      <c r="Q419" s="7">
        <f>VLOOKUP($D419,'chemical demand hist forec prov'!$C$1:$AK$33,31,0)</f>
        <v>9.1257800965659257</v>
      </c>
      <c r="R419" s="7">
        <f>VLOOKUP($D419,'chemical demand hist forec prov'!$C$1:$AK$33,32,0)</f>
        <v>9.3523500621054048</v>
      </c>
      <c r="S419" s="7">
        <f>VLOOKUP($D419,'chemical demand hist forec prov'!$C$1:$AK$33,33,0)</f>
        <v>9.5845451850277428</v>
      </c>
      <c r="T419" s="7">
        <f>VLOOKUP($D419,'chemical demand hist forec prov'!$C$1:$AK$33,34,0)</f>
        <v>9.8225051237184076</v>
      </c>
      <c r="U419" s="7">
        <f>VLOOKUP($D419,'chemical demand hist forec prov'!$C$1:$AK$33,35,0)</f>
        <v>10.066373003926225</v>
      </c>
    </row>
    <row r="420" spans="1:21" x14ac:dyDescent="0.25">
      <c r="A420" t="s">
        <v>1313</v>
      </c>
      <c r="B420" t="s">
        <v>1314</v>
      </c>
      <c r="C420" t="s">
        <v>1315</v>
      </c>
      <c r="D420" t="s">
        <v>46</v>
      </c>
      <c r="E420" s="5">
        <v>0</v>
      </c>
      <c r="F420" s="7">
        <f>VLOOKUP($D420,'chemical demand hist forec prov'!$C$1:$AK$33,20,0)</f>
        <v>24.512788978087798</v>
      </c>
      <c r="G420" s="7">
        <f>VLOOKUP($D420,'chemical demand hist forec prov'!$C$1:$AK$33,21,0)</f>
        <v>24.538395328106184</v>
      </c>
      <c r="H420" s="7">
        <f>VLOOKUP($D420,'chemical demand hist forec prov'!$C$1:$AK$33,22,0)</f>
        <v>23.929802637969654</v>
      </c>
      <c r="I420" s="7">
        <f>VLOOKUP($D420,'chemical demand hist forec prov'!$C$1:$AK$33,23,0)</f>
        <v>25.983827887412147</v>
      </c>
      <c r="J420" s="7">
        <f>VLOOKUP($D420,'chemical demand hist forec prov'!$C$1:$AK$33,24,0)</f>
        <v>28.895660744111513</v>
      </c>
      <c r="K420" s="7">
        <f>VLOOKUP($D420,'chemical demand hist forec prov'!$C$1:$AK$33,25,0)</f>
        <v>29.613066685275641</v>
      </c>
      <c r="L420" s="7">
        <f>VLOOKUP($D420,'chemical demand hist forec prov'!$C$1:$AK$33,26,0)</f>
        <v>30.348283995730664</v>
      </c>
      <c r="M420" s="7">
        <f>VLOOKUP($D420,'chemical demand hist forec prov'!$C$1:$AK$33,27,0)</f>
        <v>31.101754886584423</v>
      </c>
      <c r="N420" s="7">
        <f>VLOOKUP($D420,'chemical demand hist forec prov'!$C$1:$AK$33,28,0)</f>
        <v>31.873932547924568</v>
      </c>
      <c r="O420" s="7">
        <f>VLOOKUP($D420,'chemical demand hist forec prov'!$C$1:$AK$33,29,0)</f>
        <v>32.665281421398788</v>
      </c>
      <c r="P420" s="7">
        <f>VLOOKUP($D420,'chemical demand hist forec prov'!$C$1:$AK$33,30,0)</f>
        <v>33.476277479562484</v>
      </c>
      <c r="Q420" s="7">
        <f>VLOOKUP($D420,'chemical demand hist forec prov'!$C$1:$AK$33,31,0)</f>
        <v>34.307408512161949</v>
      </c>
      <c r="R420" s="7">
        <f>VLOOKUP($D420,'chemical demand hist forec prov'!$C$1:$AK$33,32,0)</f>
        <v>35.159174419525236</v>
      </c>
      <c r="S420" s="7">
        <f>VLOOKUP($D420,'chemical demand hist forec prov'!$C$1:$AK$33,33,0)</f>
        <v>36.032087513237194</v>
      </c>
      <c r="T420" s="7">
        <f>VLOOKUP($D420,'chemical demand hist forec prov'!$C$1:$AK$33,34,0)</f>
        <v>36.926672824279443</v>
      </c>
      <c r="U420" s="7">
        <f>VLOOKUP($D420,'chemical demand hist forec prov'!$C$1:$AK$33,35,0)</f>
        <v>37.84346841882077</v>
      </c>
    </row>
    <row r="421" spans="1:21" x14ac:dyDescent="0.25">
      <c r="A421" t="s">
        <v>1316</v>
      </c>
      <c r="B421" t="s">
        <v>1317</v>
      </c>
      <c r="C421" t="s">
        <v>1318</v>
      </c>
      <c r="D421" t="s">
        <v>37</v>
      </c>
      <c r="E421" s="5">
        <v>4.5375883298729491E-2</v>
      </c>
      <c r="F421" s="7">
        <f>VLOOKUP($D421,'chemical demand hist forec prov'!$C$1:$AK$33,20,0)</f>
        <v>8.0212451174484247</v>
      </c>
      <c r="G421" s="7">
        <f>VLOOKUP($D421,'chemical demand hist forec prov'!$C$1:$AK$33,21,0)</f>
        <v>7.556515248723036</v>
      </c>
      <c r="H421" s="7">
        <f>VLOOKUP($D421,'chemical demand hist forec prov'!$C$1:$AK$33,22,0)</f>
        <v>7.3697255516240689</v>
      </c>
      <c r="I421" s="7">
        <f>VLOOKUP($D421,'chemical demand hist forec prov'!$C$1:$AK$33,23,0)</f>
        <v>8.2670017400279665</v>
      </c>
      <c r="J421" s="7">
        <f>VLOOKUP($D421,'chemical demand hist forec prov'!$C$1:$AK$33,24,0)</f>
        <v>9.1934290315459322</v>
      </c>
      <c r="K421" s="7">
        <f>VLOOKUP($D421,'chemical demand hist forec prov'!$C$1:$AK$33,25,0)</f>
        <v>9.4216785484996475</v>
      </c>
      <c r="L421" s="7">
        <f>VLOOKUP($D421,'chemical demand hist forec prov'!$C$1:$AK$33,26,0)</f>
        <v>9.6555949218364212</v>
      </c>
      <c r="M421" s="7">
        <f>VLOOKUP($D421,'chemical demand hist forec prov'!$C$1:$AK$33,27,0)</f>
        <v>9.8953188452220893</v>
      </c>
      <c r="N421" s="7">
        <f>VLOOKUP($D421,'chemical demand hist forec prov'!$C$1:$AK$33,28,0)</f>
        <v>10.140994505389244</v>
      </c>
      <c r="O421" s="7">
        <f>VLOOKUP($D421,'chemical demand hist forec prov'!$C$1:$AK$33,29,0)</f>
        <v>10.392769668861208</v>
      </c>
      <c r="P421" s="7">
        <f>VLOOKUP($D421,'chemical demand hist forec prov'!$C$1:$AK$33,30,0)</f>
        <v>10.650795770829157</v>
      </c>
      <c r="Q421" s="7">
        <f>VLOOKUP($D421,'chemical demand hist forec prov'!$C$1:$AK$33,31,0)</f>
        <v>10.915228006235846</v>
      </c>
      <c r="R421" s="7">
        <f>VLOOKUP($D421,'chemical demand hist forec prov'!$C$1:$AK$33,32,0)</f>
        <v>11.186225423120682</v>
      </c>
      <c r="S421" s="7">
        <f>VLOOKUP($D421,'chemical demand hist forec prov'!$C$1:$AK$33,33,0)</f>
        <v>11.463951018282351</v>
      </c>
      <c r="T421" s="7">
        <f>VLOOKUP($D421,'chemical demand hist forec prov'!$C$1:$AK$33,34,0)</f>
        <v>11.74857183531649</v>
      </c>
      <c r="U421" s="7">
        <f>VLOOKUP($D421,'chemical demand hist forec prov'!$C$1:$AK$33,35,0)</f>
        <v>12.040259065087394</v>
      </c>
    </row>
    <row r="422" spans="1:21" x14ac:dyDescent="0.25">
      <c r="A422" t="s">
        <v>1319</v>
      </c>
      <c r="B422" t="s">
        <v>1320</v>
      </c>
      <c r="C422" t="s">
        <v>1321</v>
      </c>
      <c r="D422" t="s">
        <v>47</v>
      </c>
      <c r="E422" s="5">
        <v>0</v>
      </c>
      <c r="F422" s="7">
        <f>VLOOKUP($D422,'chemical demand hist forec prov'!$C$1:$AK$33,20,0)</f>
        <v>18.737603273274019</v>
      </c>
      <c r="G422" s="7">
        <f>VLOOKUP($D422,'chemical demand hist forec prov'!$C$1:$AK$33,21,0)</f>
        <v>22.747502267625332</v>
      </c>
      <c r="H422" s="7">
        <f>VLOOKUP($D422,'chemical demand hist forec prov'!$C$1:$AK$33,22,0)</f>
        <v>26.953485438091832</v>
      </c>
      <c r="I422" s="7">
        <f>VLOOKUP($D422,'chemical demand hist forec prov'!$C$1:$AK$33,23,0)</f>
        <v>27.940741144186866</v>
      </c>
      <c r="J422" s="7">
        <f>VLOOKUP($D422,'chemical demand hist forec prov'!$C$1:$AK$33,24,0)</f>
        <v>31.071872109828359</v>
      </c>
      <c r="K422" s="7">
        <f>VLOOKUP($D422,'chemical demand hist forec prov'!$C$1:$AK$33,25,0)</f>
        <v>31.84330785764131</v>
      </c>
      <c r="L422" s="7">
        <f>VLOOKUP($D422,'chemical demand hist forec prov'!$C$1:$AK$33,26,0)</f>
        <v>32.633896397757866</v>
      </c>
      <c r="M422" s="7">
        <f>VLOOKUP($D422,'chemical demand hist forec prov'!$C$1:$AK$33,27,0)</f>
        <v>33.444113245415771</v>
      </c>
      <c r="N422" s="7">
        <f>VLOOKUP($D422,'chemical demand hist forec prov'!$C$1:$AK$33,28,0)</f>
        <v>34.274445721689624</v>
      </c>
      <c r="O422" s="7">
        <f>VLOOKUP($D422,'chemical demand hist forec prov'!$C$1:$AK$33,29,0)</f>
        <v>35.12539324659987</v>
      </c>
      <c r="P422" s="7">
        <f>VLOOKUP($D422,'chemical demand hist forec prov'!$C$1:$AK$33,30,0)</f>
        <v>35.9974676394989</v>
      </c>
      <c r="Q422" s="7">
        <f>VLOOKUP($D422,'chemical demand hist forec prov'!$C$1:$AK$33,31,0)</f>
        <v>36.891193426915024</v>
      </c>
      <c r="R422" s="7">
        <f>VLOOKUP($D422,'chemical demand hist forec prov'!$C$1:$AK$33,32,0)</f>
        <v>37.807108158039398</v>
      </c>
      <c r="S422" s="7">
        <f>VLOOKUP($D422,'chemical demand hist forec prov'!$C$1:$AK$33,33,0)</f>
        <v>38.745762728045719</v>
      </c>
      <c r="T422" s="7">
        <f>VLOOKUP($D422,'chemical demand hist forec prov'!$C$1:$AK$33,34,0)</f>
        <v>39.707721709437074</v>
      </c>
      <c r="U422" s="7">
        <f>VLOOKUP($D422,'chemical demand hist forec prov'!$C$1:$AK$33,35,0)</f>
        <v>40.693563691619374</v>
      </c>
    </row>
    <row r="423" spans="1:21" x14ac:dyDescent="0.25">
      <c r="A423" t="s">
        <v>1322</v>
      </c>
      <c r="B423" t="s">
        <v>1323</v>
      </c>
      <c r="C423" t="s">
        <v>1324</v>
      </c>
      <c r="D423" t="s">
        <v>51</v>
      </c>
      <c r="E423" s="5">
        <v>6.1072256453945685E-2</v>
      </c>
      <c r="F423" s="7">
        <f>VLOOKUP($D423,'chemical demand hist forec prov'!$C$1:$AK$33,20,0)</f>
        <v>3.3649348783613915</v>
      </c>
      <c r="G423" s="7">
        <f>VLOOKUP($D423,'chemical demand hist forec prov'!$C$1:$AK$33,21,0)</f>
        <v>1.9921051631584086</v>
      </c>
      <c r="H423" s="7">
        <f>VLOOKUP($D423,'chemical demand hist forec prov'!$C$1:$AK$33,22,0)</f>
        <v>2.556495736177578</v>
      </c>
      <c r="I423" s="7">
        <f>VLOOKUP($D423,'chemical demand hist forec prov'!$C$1:$AK$33,23,0)</f>
        <v>1.9788551785586355</v>
      </c>
      <c r="J423" s="7">
        <f>VLOOKUP($D423,'chemical demand hist forec prov'!$C$1:$AK$33,24,0)</f>
        <v>2.2006121711212354</v>
      </c>
      <c r="K423" s="7">
        <f>VLOOKUP($D423,'chemical demand hist forec prov'!$C$1:$AK$33,25,0)</f>
        <v>2.2552477878576407</v>
      </c>
      <c r="L423" s="7">
        <f>VLOOKUP($D423,'chemical demand hist forec prov'!$C$1:$AK$33,26,0)</f>
        <v>2.3112398683341544</v>
      </c>
      <c r="M423" s="7">
        <f>VLOOKUP($D423,'chemical demand hist forec prov'!$C$1:$AK$33,27,0)</f>
        <v>2.3686220901037753</v>
      </c>
      <c r="N423" s="7">
        <f>VLOOKUP($D423,'chemical demand hist forec prov'!$C$1:$AK$33,28,0)</f>
        <v>2.4274289668476938</v>
      </c>
      <c r="O423" s="7">
        <f>VLOOKUP($D423,'chemical demand hist forec prov'!$C$1:$AK$33,29,0)</f>
        <v>2.487695869134237</v>
      </c>
      <c r="P423" s="7">
        <f>VLOOKUP($D423,'chemical demand hist forec prov'!$C$1:$AK$33,30,0)</f>
        <v>2.5494590456931969</v>
      </c>
      <c r="Q423" s="7">
        <f>VLOOKUP($D423,'chemical demand hist forec prov'!$C$1:$AK$33,31,0)</f>
        <v>2.6127556452183582</v>
      </c>
      <c r="R423" s="7">
        <f>VLOOKUP($D423,'chemical demand hist forec prov'!$C$1:$AK$33,32,0)</f>
        <v>2.6776237387113144</v>
      </c>
      <c r="S423" s="7">
        <f>VLOOKUP($D423,'chemical demand hist forec prov'!$C$1:$AK$33,33,0)</f>
        <v>2.7441023423800357</v>
      </c>
      <c r="T423" s="7">
        <f>VLOOKUP($D423,'chemical demand hist forec prov'!$C$1:$AK$33,34,0)</f>
        <v>2.8122314411059408</v>
      </c>
      <c r="U423" s="7">
        <f>VLOOKUP($D423,'chemical demand hist forec prov'!$C$1:$AK$33,35,0)</f>
        <v>2.8820520124936055</v>
      </c>
    </row>
    <row r="424" spans="1:21" x14ac:dyDescent="0.25">
      <c r="A424" t="s">
        <v>1325</v>
      </c>
      <c r="B424" t="s">
        <v>1326</v>
      </c>
      <c r="C424" t="s">
        <v>1327</v>
      </c>
      <c r="D424" t="s">
        <v>52</v>
      </c>
      <c r="E424" s="5">
        <v>0</v>
      </c>
      <c r="F424" s="7">
        <f>VLOOKUP($D424,'chemical demand hist forec prov'!$C$1:$AK$33,20,0)</f>
        <v>1.1200623916097707</v>
      </c>
      <c r="G424" s="7">
        <f>VLOOKUP($D424,'chemical demand hist forec prov'!$C$1:$AK$33,21,0)</f>
        <v>2.2944500504278227</v>
      </c>
      <c r="H424" s="7">
        <f>VLOOKUP($D424,'chemical demand hist forec prov'!$C$1:$AK$33,22,0)</f>
        <v>3.1174209771153643</v>
      </c>
      <c r="I424" s="7">
        <f>VLOOKUP($D424,'chemical demand hist forec prov'!$C$1:$AK$33,23,0)</f>
        <v>2.9897144123710793</v>
      </c>
      <c r="J424" s="7">
        <f>VLOOKUP($D424,'chemical demand hist forec prov'!$C$1:$AK$33,24,0)</f>
        <v>3.3247516014954392</v>
      </c>
      <c r="K424" s="7">
        <f>VLOOKUP($D424,'chemical demand hist forec prov'!$C$1:$AK$33,25,0)</f>
        <v>3.4072967480809471</v>
      </c>
      <c r="L424" s="7">
        <f>VLOOKUP($D424,'chemical demand hist forec prov'!$C$1:$AK$33,26,0)</f>
        <v>3.4918912812196519</v>
      </c>
      <c r="M424" s="7">
        <f>VLOOKUP($D424,'chemical demand hist forec prov'!$C$1:$AK$33,27,0)</f>
        <v>3.5785860819798909</v>
      </c>
      <c r="N424" s="7">
        <f>VLOOKUP($D424,'chemical demand hist forec prov'!$C$1:$AK$33,28,0)</f>
        <v>3.6674332946778336</v>
      </c>
      <c r="O424" s="7">
        <f>VLOOKUP($D424,'chemical demand hist forec prov'!$C$1:$AK$33,29,0)</f>
        <v>3.7584863582407144</v>
      </c>
      <c r="P424" s="7">
        <f>VLOOKUP($D424,'chemical demand hist forec prov'!$C$1:$AK$33,30,0)</f>
        <v>3.8518000383487458</v>
      </c>
      <c r="Q424" s="7">
        <f>VLOOKUP($D424,'chemical demand hist forec prov'!$C$1:$AK$33,31,0)</f>
        <v>3.9474304603750276</v>
      </c>
      <c r="R424" s="7">
        <f>VLOOKUP($D424,'chemical demand hist forec prov'!$C$1:$AK$33,32,0)</f>
        <v>4.0454351431432674</v>
      </c>
      <c r="S424" s="7">
        <f>VLOOKUP($D424,'chemical demand hist forec prov'!$C$1:$AK$33,33,0)</f>
        <v>4.1458730335236273</v>
      </c>
      <c r="T424" s="7">
        <f>VLOOKUP($D424,'chemical demand hist forec prov'!$C$1:$AK$33,34,0)</f>
        <v>4.2488045418874965</v>
      </c>
      <c r="U424" s="7">
        <f>VLOOKUP($D424,'chemical demand hist forec prov'!$C$1:$AK$33,35,0)</f>
        <v>4.3542915784425062</v>
      </c>
    </row>
    <row r="425" spans="1:21" x14ac:dyDescent="0.25">
      <c r="A425" t="s">
        <v>1328</v>
      </c>
      <c r="B425" t="s">
        <v>1329</v>
      </c>
      <c r="C425" t="s">
        <v>1330</v>
      </c>
      <c r="D425" t="s">
        <v>54</v>
      </c>
      <c r="E425" s="5">
        <v>0</v>
      </c>
      <c r="F425" s="7">
        <f>VLOOKUP($D425,'chemical demand hist forec prov'!$C$1:$AK$33,20,0)</f>
        <v>13.173690375637772</v>
      </c>
      <c r="G425" s="7">
        <f>VLOOKUP($D425,'chemical demand hist forec prov'!$C$1:$AK$33,21,0)</f>
        <v>11.147255834987149</v>
      </c>
      <c r="H425" s="7">
        <f>VLOOKUP($D425,'chemical demand hist forec prov'!$C$1:$AK$33,22,0)</f>
        <v>12.588485769142652</v>
      </c>
      <c r="I425" s="7">
        <f>VLOOKUP($D425,'chemical demand hist forec prov'!$C$1:$AK$33,23,0)</f>
        <v>11.507772559787094</v>
      </c>
      <c r="J425" s="7">
        <f>VLOOKUP($D425,'chemical demand hist forec prov'!$C$1:$AK$33,24,0)</f>
        <v>12.797371243714826</v>
      </c>
      <c r="K425" s="7">
        <f>VLOOKUP($D425,'chemical demand hist forec prov'!$C$1:$AK$33,25,0)</f>
        <v>13.115097501744588</v>
      </c>
      <c r="L425" s="7">
        <f>VLOOKUP($D425,'chemical demand hist forec prov'!$C$1:$AK$33,26,0)</f>
        <v>13.440712096614712</v>
      </c>
      <c r="M425" s="7">
        <f>VLOOKUP($D425,'chemical demand hist forec prov'!$C$1:$AK$33,27,0)</f>
        <v>13.774410875714375</v>
      </c>
      <c r="N425" s="7">
        <f>VLOOKUP($D425,'chemical demand hist forec prov'!$C$1:$AK$33,28,0)</f>
        <v>14.116394548826509</v>
      </c>
      <c r="O425" s="7">
        <f>VLOOKUP($D425,'chemical demand hist forec prov'!$C$1:$AK$33,29,0)</f>
        <v>14.466868808848712</v>
      </c>
      <c r="P425" s="7">
        <f>VLOOKUP($D425,'chemical demand hist forec prov'!$C$1:$AK$33,30,0)</f>
        <v>14.826044455511338</v>
      </c>
      <c r="Q425" s="7">
        <f>VLOOKUP($D425,'chemical demand hist forec prov'!$C$1:$AK$33,31,0)</f>
        <v>15.194137522167203</v>
      </c>
      <c r="R425" s="7">
        <f>VLOOKUP($D425,'chemical demand hist forec prov'!$C$1:$AK$33,32,0)</f>
        <v>15.571369405729131</v>
      </c>
      <c r="S425" s="7">
        <f>VLOOKUP($D425,'chemical demand hist forec prov'!$C$1:$AK$33,33,0)</f>
        <v>15.957966999833566</v>
      </c>
      <c r="T425" s="7">
        <f>VLOOKUP($D425,'chemical demand hist forec prov'!$C$1:$AK$33,34,0)</f>
        <v>16.354162831310262</v>
      </c>
      <c r="U425" s="7">
        <f>VLOOKUP($D425,'chemical demand hist forec prov'!$C$1:$AK$33,35,0)</f>
        <v>16.760195200040176</v>
      </c>
    </row>
    <row r="426" spans="1:21" x14ac:dyDescent="0.25">
      <c r="A426" t="s">
        <v>1331</v>
      </c>
      <c r="B426" t="s">
        <v>1332</v>
      </c>
      <c r="C426" t="s">
        <v>1333</v>
      </c>
      <c r="D426" t="s">
        <v>63</v>
      </c>
      <c r="E426" s="5">
        <v>8.0010143548360918E-2</v>
      </c>
      <c r="F426" s="7">
        <f>VLOOKUP($D426,'chemical demand hist forec prov'!$C$1:$AK$33,20,0)</f>
        <v>0</v>
      </c>
      <c r="G426" s="7">
        <f>VLOOKUP($D426,'chemical demand hist forec prov'!$C$1:$AK$33,21,0)</f>
        <v>0</v>
      </c>
      <c r="H426" s="7">
        <f>VLOOKUP($D426,'chemical demand hist forec prov'!$C$1:$AK$33,22,0)</f>
        <v>0</v>
      </c>
      <c r="I426" s="7">
        <f>VLOOKUP($D426,'chemical demand hist forec prov'!$C$1:$AK$33,23,0)</f>
        <v>0</v>
      </c>
      <c r="J426" s="7">
        <f>VLOOKUP($D426,'chemical demand hist forec prov'!$C$1:$AK$33,24,0)</f>
        <v>0</v>
      </c>
      <c r="K426" s="7">
        <f>VLOOKUP($D426,'chemical demand hist forec prov'!$C$1:$AK$33,25,0)</f>
        <v>0</v>
      </c>
      <c r="L426" s="7">
        <f>VLOOKUP($D426,'chemical demand hist forec prov'!$C$1:$AK$33,26,0)</f>
        <v>0</v>
      </c>
      <c r="M426" s="7">
        <f>VLOOKUP($D426,'chemical demand hist forec prov'!$C$1:$AK$33,27,0)</f>
        <v>0</v>
      </c>
      <c r="N426" s="7">
        <f>VLOOKUP($D426,'chemical demand hist forec prov'!$C$1:$AK$33,28,0)</f>
        <v>0</v>
      </c>
      <c r="O426" s="7">
        <f>VLOOKUP($D426,'chemical demand hist forec prov'!$C$1:$AK$33,29,0)</f>
        <v>0</v>
      </c>
      <c r="P426" s="7">
        <f>VLOOKUP($D426,'chemical demand hist forec prov'!$C$1:$AK$33,30,0)</f>
        <v>0</v>
      </c>
      <c r="Q426" s="7">
        <f>VLOOKUP($D426,'chemical demand hist forec prov'!$C$1:$AK$33,31,0)</f>
        <v>0</v>
      </c>
      <c r="R426" s="7">
        <f>VLOOKUP($D426,'chemical demand hist forec prov'!$C$1:$AK$33,32,0)</f>
        <v>0</v>
      </c>
      <c r="S426" s="7">
        <f>VLOOKUP($D426,'chemical demand hist forec prov'!$C$1:$AK$33,33,0)</f>
        <v>0</v>
      </c>
      <c r="T426" s="7">
        <f>VLOOKUP($D426,'chemical demand hist forec prov'!$C$1:$AK$33,34,0)</f>
        <v>0</v>
      </c>
      <c r="U426" s="7">
        <f>VLOOKUP($D426,'chemical demand hist forec prov'!$C$1:$AK$33,35,0)</f>
        <v>0</v>
      </c>
    </row>
    <row r="427" spans="1:21" x14ac:dyDescent="0.25">
      <c r="A427" t="s">
        <v>1334</v>
      </c>
      <c r="B427" t="s">
        <v>1335</v>
      </c>
      <c r="C427" t="s">
        <v>1336</v>
      </c>
      <c r="D427" t="s">
        <v>63</v>
      </c>
      <c r="E427" s="5">
        <v>1.6395381793819053E-2</v>
      </c>
      <c r="F427" s="7">
        <f>VLOOKUP($D427,'chemical demand hist forec prov'!$C$1:$AK$33,20,0)</f>
        <v>0</v>
      </c>
      <c r="G427" s="7">
        <f>VLOOKUP($D427,'chemical demand hist forec prov'!$C$1:$AK$33,21,0)</f>
        <v>0</v>
      </c>
      <c r="H427" s="7">
        <f>VLOOKUP($D427,'chemical demand hist forec prov'!$C$1:$AK$33,22,0)</f>
        <v>0</v>
      </c>
      <c r="I427" s="7">
        <f>VLOOKUP($D427,'chemical demand hist forec prov'!$C$1:$AK$33,23,0)</f>
        <v>0</v>
      </c>
      <c r="J427" s="7">
        <f>VLOOKUP($D427,'chemical demand hist forec prov'!$C$1:$AK$33,24,0)</f>
        <v>0</v>
      </c>
      <c r="K427" s="7">
        <f>VLOOKUP($D427,'chemical demand hist forec prov'!$C$1:$AK$33,25,0)</f>
        <v>0</v>
      </c>
      <c r="L427" s="7">
        <f>VLOOKUP($D427,'chemical demand hist forec prov'!$C$1:$AK$33,26,0)</f>
        <v>0</v>
      </c>
      <c r="M427" s="7">
        <f>VLOOKUP($D427,'chemical demand hist forec prov'!$C$1:$AK$33,27,0)</f>
        <v>0</v>
      </c>
      <c r="N427" s="7">
        <f>VLOOKUP($D427,'chemical demand hist forec prov'!$C$1:$AK$33,28,0)</f>
        <v>0</v>
      </c>
      <c r="O427" s="7">
        <f>VLOOKUP($D427,'chemical demand hist forec prov'!$C$1:$AK$33,29,0)</f>
        <v>0</v>
      </c>
      <c r="P427" s="7">
        <f>VLOOKUP($D427,'chemical demand hist forec prov'!$C$1:$AK$33,30,0)</f>
        <v>0</v>
      </c>
      <c r="Q427" s="7">
        <f>VLOOKUP($D427,'chemical demand hist forec prov'!$C$1:$AK$33,31,0)</f>
        <v>0</v>
      </c>
      <c r="R427" s="7">
        <f>VLOOKUP($D427,'chemical demand hist forec prov'!$C$1:$AK$33,32,0)</f>
        <v>0</v>
      </c>
      <c r="S427" s="7">
        <f>VLOOKUP($D427,'chemical demand hist forec prov'!$C$1:$AK$33,33,0)</f>
        <v>0</v>
      </c>
      <c r="T427" s="7">
        <f>VLOOKUP($D427,'chemical demand hist forec prov'!$C$1:$AK$33,34,0)</f>
        <v>0</v>
      </c>
      <c r="U427" s="7">
        <f>VLOOKUP($D427,'chemical demand hist forec prov'!$C$1:$AK$33,35,0)</f>
        <v>0</v>
      </c>
    </row>
    <row r="428" spans="1:21" x14ac:dyDescent="0.25">
      <c r="A428" t="s">
        <v>1337</v>
      </c>
      <c r="B428" t="s">
        <v>1338</v>
      </c>
      <c r="C428" t="s">
        <v>1339</v>
      </c>
      <c r="D428" t="s">
        <v>46</v>
      </c>
      <c r="E428" s="5">
        <v>0</v>
      </c>
      <c r="F428" s="7">
        <f>VLOOKUP($D428,'chemical demand hist forec prov'!$C$1:$AK$33,20,0)</f>
        <v>24.512788978087798</v>
      </c>
      <c r="G428" s="7">
        <f>VLOOKUP($D428,'chemical demand hist forec prov'!$C$1:$AK$33,21,0)</f>
        <v>24.538395328106184</v>
      </c>
      <c r="H428" s="7">
        <f>VLOOKUP($D428,'chemical demand hist forec prov'!$C$1:$AK$33,22,0)</f>
        <v>23.929802637969654</v>
      </c>
      <c r="I428" s="7">
        <f>VLOOKUP($D428,'chemical demand hist forec prov'!$C$1:$AK$33,23,0)</f>
        <v>25.983827887412147</v>
      </c>
      <c r="J428" s="7">
        <f>VLOOKUP($D428,'chemical demand hist forec prov'!$C$1:$AK$33,24,0)</f>
        <v>28.895660744111513</v>
      </c>
      <c r="K428" s="7">
        <f>VLOOKUP($D428,'chemical demand hist forec prov'!$C$1:$AK$33,25,0)</f>
        <v>29.613066685275641</v>
      </c>
      <c r="L428" s="7">
        <f>VLOOKUP($D428,'chemical demand hist forec prov'!$C$1:$AK$33,26,0)</f>
        <v>30.348283995730664</v>
      </c>
      <c r="M428" s="7">
        <f>VLOOKUP($D428,'chemical demand hist forec prov'!$C$1:$AK$33,27,0)</f>
        <v>31.101754886584423</v>
      </c>
      <c r="N428" s="7">
        <f>VLOOKUP($D428,'chemical demand hist forec prov'!$C$1:$AK$33,28,0)</f>
        <v>31.873932547924568</v>
      </c>
      <c r="O428" s="7">
        <f>VLOOKUP($D428,'chemical demand hist forec prov'!$C$1:$AK$33,29,0)</f>
        <v>32.665281421398788</v>
      </c>
      <c r="P428" s="7">
        <f>VLOOKUP($D428,'chemical demand hist forec prov'!$C$1:$AK$33,30,0)</f>
        <v>33.476277479562484</v>
      </c>
      <c r="Q428" s="7">
        <f>VLOOKUP($D428,'chemical demand hist forec prov'!$C$1:$AK$33,31,0)</f>
        <v>34.307408512161949</v>
      </c>
      <c r="R428" s="7">
        <f>VLOOKUP($D428,'chemical demand hist forec prov'!$C$1:$AK$33,32,0)</f>
        <v>35.159174419525236</v>
      </c>
      <c r="S428" s="7">
        <f>VLOOKUP($D428,'chemical demand hist forec prov'!$C$1:$AK$33,33,0)</f>
        <v>36.032087513237194</v>
      </c>
      <c r="T428" s="7">
        <f>VLOOKUP($D428,'chemical demand hist forec prov'!$C$1:$AK$33,34,0)</f>
        <v>36.926672824279443</v>
      </c>
      <c r="U428" s="7">
        <f>VLOOKUP($D428,'chemical demand hist forec prov'!$C$1:$AK$33,35,0)</f>
        <v>37.84346841882077</v>
      </c>
    </row>
    <row r="429" spans="1:21" x14ac:dyDescent="0.25">
      <c r="A429" t="s">
        <v>1340</v>
      </c>
      <c r="B429" t="s">
        <v>1341</v>
      </c>
      <c r="C429" t="s">
        <v>1342</v>
      </c>
      <c r="D429" t="s">
        <v>44</v>
      </c>
      <c r="E429" s="5">
        <v>0.23461871504183193</v>
      </c>
      <c r="F429" s="7">
        <f>VLOOKUP($D429,'chemical demand hist forec prov'!$C$1:$AK$33,20,0)</f>
        <v>2.9218158820339655</v>
      </c>
      <c r="G429" s="7">
        <f>VLOOKUP($D429,'chemical demand hist forec prov'!$C$1:$AK$33,21,0)</f>
        <v>2.8127555714611052</v>
      </c>
      <c r="H429" s="7">
        <f>VLOOKUP($D429,'chemical demand hist forec prov'!$C$1:$AK$33,22,0)</f>
        <v>3.2908616682364316</v>
      </c>
      <c r="I429" s="7">
        <f>VLOOKUP($D429,'chemical demand hist forec prov'!$C$1:$AK$33,23,0)</f>
        <v>2.7437607774909192</v>
      </c>
      <c r="J429" s="7">
        <f>VLOOKUP($D429,'chemical demand hist forec prov'!$C$1:$AK$33,24,0)</f>
        <v>3.0512355967299856</v>
      </c>
      <c r="K429" s="7">
        <f>VLOOKUP($D429,'chemical demand hist forec prov'!$C$1:$AK$33,25,0)</f>
        <v>3.1269900348918345</v>
      </c>
      <c r="L429" s="7">
        <f>VLOOKUP($D429,'chemical demand hist forec prov'!$C$1:$AK$33,26,0)</f>
        <v>3.204625263546351</v>
      </c>
      <c r="M429" s="7">
        <f>VLOOKUP($D429,'chemical demand hist forec prov'!$C$1:$AK$33,27,0)</f>
        <v>3.2841879779494585</v>
      </c>
      <c r="N429" s="7">
        <f>VLOOKUP($D429,'chemical demand hist forec prov'!$C$1:$AK$33,28,0)</f>
        <v>3.3657260326818079</v>
      </c>
      <c r="O429" s="7">
        <f>VLOOKUP($D429,'chemical demand hist forec prov'!$C$1:$AK$33,29,0)</f>
        <v>3.44928847043187</v>
      </c>
      <c r="P429" s="7">
        <f>VLOOKUP($D429,'chemical demand hist forec prov'!$C$1:$AK$33,30,0)</f>
        <v>3.534925551493636</v>
      </c>
      <c r="Q429" s="7">
        <f>VLOOKUP($D429,'chemical demand hist forec prov'!$C$1:$AK$33,31,0)</f>
        <v>3.6226887839966766</v>
      </c>
      <c r="R429" s="7">
        <f>VLOOKUP($D429,'chemical demand hist forec prov'!$C$1:$AK$33,32,0)</f>
        <v>3.71263095488673</v>
      </c>
      <c r="S429" s="7">
        <f>VLOOKUP($D429,'chemical demand hist forec prov'!$C$1:$AK$33,33,0)</f>
        <v>3.8048061616754647</v>
      </c>
      <c r="T429" s="7">
        <f>VLOOKUP($D429,'chemical demand hist forec prov'!$C$1:$AK$33,34,0)</f>
        <v>3.8992698449785066</v>
      </c>
      <c r="U429" s="7">
        <f>VLOOKUP($D429,'chemical demand hist forec prov'!$C$1:$AK$33,35,0)</f>
        <v>3.9960788218613001</v>
      </c>
    </row>
    <row r="430" spans="1:21" x14ac:dyDescent="0.25">
      <c r="A430" t="s">
        <v>1343</v>
      </c>
      <c r="B430" t="s">
        <v>1344</v>
      </c>
      <c r="C430" t="s">
        <v>1345</v>
      </c>
      <c r="D430" t="s">
        <v>46</v>
      </c>
      <c r="E430" s="5">
        <v>0</v>
      </c>
      <c r="F430" s="7">
        <f>VLOOKUP($D430,'chemical demand hist forec prov'!$C$1:$AK$33,20,0)</f>
        <v>24.512788978087798</v>
      </c>
      <c r="G430" s="7">
        <f>VLOOKUP($D430,'chemical demand hist forec prov'!$C$1:$AK$33,21,0)</f>
        <v>24.538395328106184</v>
      </c>
      <c r="H430" s="7">
        <f>VLOOKUP($D430,'chemical demand hist forec prov'!$C$1:$AK$33,22,0)</f>
        <v>23.929802637969654</v>
      </c>
      <c r="I430" s="7">
        <f>VLOOKUP($D430,'chemical demand hist forec prov'!$C$1:$AK$33,23,0)</f>
        <v>25.983827887412147</v>
      </c>
      <c r="J430" s="7">
        <f>VLOOKUP($D430,'chemical demand hist forec prov'!$C$1:$AK$33,24,0)</f>
        <v>28.895660744111513</v>
      </c>
      <c r="K430" s="7">
        <f>VLOOKUP($D430,'chemical demand hist forec prov'!$C$1:$AK$33,25,0)</f>
        <v>29.613066685275641</v>
      </c>
      <c r="L430" s="7">
        <f>VLOOKUP($D430,'chemical demand hist forec prov'!$C$1:$AK$33,26,0)</f>
        <v>30.348283995730664</v>
      </c>
      <c r="M430" s="7">
        <f>VLOOKUP($D430,'chemical demand hist forec prov'!$C$1:$AK$33,27,0)</f>
        <v>31.101754886584423</v>
      </c>
      <c r="N430" s="7">
        <f>VLOOKUP($D430,'chemical demand hist forec prov'!$C$1:$AK$33,28,0)</f>
        <v>31.873932547924568</v>
      </c>
      <c r="O430" s="7">
        <f>VLOOKUP($D430,'chemical demand hist forec prov'!$C$1:$AK$33,29,0)</f>
        <v>32.665281421398788</v>
      </c>
      <c r="P430" s="7">
        <f>VLOOKUP($D430,'chemical demand hist forec prov'!$C$1:$AK$33,30,0)</f>
        <v>33.476277479562484</v>
      </c>
      <c r="Q430" s="7">
        <f>VLOOKUP($D430,'chemical demand hist forec prov'!$C$1:$AK$33,31,0)</f>
        <v>34.307408512161949</v>
      </c>
      <c r="R430" s="7">
        <f>VLOOKUP($D430,'chemical demand hist forec prov'!$C$1:$AK$33,32,0)</f>
        <v>35.159174419525236</v>
      </c>
      <c r="S430" s="7">
        <f>VLOOKUP($D430,'chemical demand hist forec prov'!$C$1:$AK$33,33,0)</f>
        <v>36.032087513237194</v>
      </c>
      <c r="T430" s="7">
        <f>VLOOKUP($D430,'chemical demand hist forec prov'!$C$1:$AK$33,34,0)</f>
        <v>36.926672824279443</v>
      </c>
      <c r="U430" s="7">
        <f>VLOOKUP($D430,'chemical demand hist forec prov'!$C$1:$AK$33,35,0)</f>
        <v>37.84346841882077</v>
      </c>
    </row>
    <row r="431" spans="1:21" x14ac:dyDescent="0.25">
      <c r="A431" t="s">
        <v>1346</v>
      </c>
      <c r="B431" t="s">
        <v>1347</v>
      </c>
      <c r="C431" t="s">
        <v>1348</v>
      </c>
      <c r="D431" t="s">
        <v>65</v>
      </c>
      <c r="E431" s="5">
        <v>0.1721091545515043</v>
      </c>
      <c r="F431" s="7">
        <f>VLOOKUP($D431,'chemical demand hist forec prov'!$C$1:$AK$33,20,0)</f>
        <v>7.9132348620936144</v>
      </c>
      <c r="G431" s="7">
        <f>VLOOKUP($D431,'chemical demand hist forec prov'!$C$1:$AK$33,21,0)</f>
        <v>7.7366580212772869</v>
      </c>
      <c r="H431" s="7">
        <f>VLOOKUP($D431,'chemical demand hist forec prov'!$C$1:$AK$33,22,0)</f>
        <v>9.5668080637155057</v>
      </c>
      <c r="I431" s="7">
        <f>VLOOKUP($D431,'chemical demand hist forec prov'!$C$1:$AK$33,23,0)</f>
        <v>9.0558903697473205</v>
      </c>
      <c r="J431" s="7">
        <f>VLOOKUP($D431,'chemical demand hist forec prov'!$C$1:$AK$33,24,0)</f>
        <v>10.070723104922269</v>
      </c>
      <c r="K431" s="7">
        <f>VLOOKUP($D431,'chemical demand hist forec prov'!$C$1:$AK$33,25,0)</f>
        <v>10.320753607815767</v>
      </c>
      <c r="L431" s="7">
        <f>VLOOKUP($D431,'chemical demand hist forec prov'!$C$1:$AK$33,26,0)</f>
        <v>10.576991733709708</v>
      </c>
      <c r="M431" s="7">
        <f>VLOOKUP($D431,'chemical demand hist forec prov'!$C$1:$AK$33,27,0)</f>
        <v>10.839591602132984</v>
      </c>
      <c r="N431" s="7">
        <f>VLOOKUP($D431,'chemical demand hist forec prov'!$C$1:$AK$33,28,0)</f>
        <v>11.108711159011355</v>
      </c>
      <c r="O431" s="7">
        <f>VLOOKUP($D431,'chemical demand hist forec prov'!$C$1:$AK$33,29,0)</f>
        <v>11.384512271667175</v>
      </c>
      <c r="P431" s="7">
        <f>VLOOKUP($D431,'chemical demand hist forec prov'!$C$1:$AK$33,30,0)</f>
        <v>11.667160826177714</v>
      </c>
      <c r="Q431" s="7">
        <f>VLOOKUP($D431,'chemical demand hist forec prov'!$C$1:$AK$33,31,0)</f>
        <v>11.956826827150646</v>
      </c>
      <c r="R431" s="7">
        <f>VLOOKUP($D431,'chemical demand hist forec prov'!$C$1:$AK$33,32,0)</f>
        <v>12.253684499976716</v>
      </c>
      <c r="S431" s="7">
        <f>VLOOKUP($D431,'chemical demand hist forec prov'!$C$1:$AK$33,33,0)</f>
        <v>12.557912395621068</v>
      </c>
      <c r="T431" s="7">
        <f>VLOOKUP($D431,'chemical demand hist forec prov'!$C$1:$AK$33,34,0)</f>
        <v>12.869693498016284</v>
      </c>
      <c r="U431" s="7">
        <f>VLOOKUP($D431,'chemical demand hist forec prov'!$C$1:$AK$33,35,0)</f>
        <v>13.189215334121721</v>
      </c>
    </row>
    <row r="432" spans="1:21" x14ac:dyDescent="0.25">
      <c r="A432" t="s">
        <v>1349</v>
      </c>
      <c r="B432" t="s">
        <v>1350</v>
      </c>
      <c r="C432" t="s">
        <v>1351</v>
      </c>
      <c r="D432" t="s">
        <v>42</v>
      </c>
      <c r="E432" s="5">
        <v>2.523576917332437E-2</v>
      </c>
      <c r="F432" s="7">
        <f>VLOOKUP($D432,'chemical demand hist forec prov'!$C$1:$AK$33,20,0)</f>
        <v>2.477114317862513</v>
      </c>
      <c r="G432" s="7">
        <f>VLOOKUP($D432,'chemical demand hist forec prov'!$C$1:$AK$33,21,0)</f>
        <v>2.2538915899404626</v>
      </c>
      <c r="H432" s="7">
        <f>VLOOKUP($D432,'chemical demand hist forec prov'!$C$1:$AK$33,22,0)</f>
        <v>2.716903311780877</v>
      </c>
      <c r="I432" s="7">
        <f>VLOOKUP($D432,'chemical demand hist forec prov'!$C$1:$AK$33,23,0)</f>
        <v>2.5386293226738559</v>
      </c>
      <c r="J432" s="7">
        <f>VLOOKUP($D432,'chemical demand hist forec prov'!$C$1:$AK$33,24,0)</f>
        <v>2.8231164392285057</v>
      </c>
      <c r="K432" s="7">
        <f>VLOOKUP($D432,'chemical demand hist forec prov'!$C$1:$AK$33,25,0)</f>
        <v>2.8932072575017442</v>
      </c>
      <c r="L432" s="7">
        <f>VLOOKUP($D432,'chemical demand hist forec prov'!$C$1:$AK$33,26,0)</f>
        <v>2.9650382529557562</v>
      </c>
      <c r="M432" s="7">
        <f>VLOOKUP($D432,'chemical demand hist forec prov'!$C$1:$AK$33,27,0)</f>
        <v>3.0386526297746994</v>
      </c>
      <c r="N432" s="7">
        <f>VLOOKUP($D432,'chemical demand hist forec prov'!$C$1:$AK$33,28,0)</f>
        <v>3.114094664793007</v>
      </c>
      <c r="O432" s="7">
        <f>VLOOKUP($D432,'chemical demand hist forec prov'!$C$1:$AK$33,29,0)</f>
        <v>3.1914097341265677</v>
      </c>
      <c r="P432" s="7">
        <f>VLOOKUP($D432,'chemical demand hist forec prov'!$C$1:$AK$33,30,0)</f>
        <v>3.2706443404650996</v>
      </c>
      <c r="Q432" s="7">
        <f>VLOOKUP($D432,'chemical demand hist forec prov'!$C$1:$AK$33,31,0)</f>
        <v>3.3518461410421176</v>
      </c>
      <c r="R432" s="7">
        <f>VLOOKUP($D432,'chemical demand hist forec prov'!$C$1:$AK$33,32,0)</f>
        <v>3.4350639762993271</v>
      </c>
      <c r="S432" s="7">
        <f>VLOOKUP($D432,'chemical demand hist forec prov'!$C$1:$AK$33,33,0)</f>
        <v>3.5203478992626818</v>
      </c>
      <c r="T432" s="7">
        <f>VLOOKUP($D432,'chemical demand hist forec prov'!$C$1:$AK$33,34,0)</f>
        <v>3.6077492056477722</v>
      </c>
      <c r="U432" s="7">
        <f>VLOOKUP($D432,'chemical demand hist forec prov'!$C$1:$AK$33,35,0)</f>
        <v>3.6973204647126594</v>
      </c>
    </row>
    <row r="433" spans="1:21" x14ac:dyDescent="0.25">
      <c r="A433" t="s">
        <v>1352</v>
      </c>
      <c r="B433" t="s">
        <v>1353</v>
      </c>
      <c r="C433" t="s">
        <v>1354</v>
      </c>
      <c r="D433" t="s">
        <v>55</v>
      </c>
      <c r="E433" s="5">
        <v>0</v>
      </c>
      <c r="F433" s="7">
        <f>VLOOKUP($D433,'chemical demand hist forec prov'!$C$1:$AK$33,20,0)</f>
        <v>7.8586362714746993</v>
      </c>
      <c r="G433" s="7">
        <f>VLOOKUP($D433,'chemical demand hist forec prov'!$C$1:$AK$33,21,0)</f>
        <v>8.1691060220581058</v>
      </c>
      <c r="H433" s="7">
        <f>VLOOKUP($D433,'chemical demand hist forec prov'!$C$1:$AK$33,22,0)</f>
        <v>7.5717388421494736</v>
      </c>
      <c r="I433" s="7">
        <f>VLOOKUP($D433,'chemical demand hist forec prov'!$C$1:$AK$33,23,0)</f>
        <v>6.9117053619331408</v>
      </c>
      <c r="J433" s="7">
        <f>VLOOKUP($D433,'chemical demand hist forec prov'!$C$1:$AK$33,24,0)</f>
        <v>7.686253702381932</v>
      </c>
      <c r="K433" s="7">
        <f>VLOOKUP($D433,'chemical demand hist forec prov'!$C$1:$AK$33,25,0)</f>
        <v>7.8770838799720844</v>
      </c>
      <c r="L433" s="7">
        <f>VLOOKUP($D433,'chemical demand hist forec prov'!$C$1:$AK$33,26,0)</f>
        <v>8.0726518866905952</v>
      </c>
      <c r="M433" s="7">
        <f>VLOOKUP($D433,'chemical demand hist forec prov'!$C$1:$AK$33,27,0)</f>
        <v>8.2730753508137287</v>
      </c>
      <c r="N433" s="7">
        <f>VLOOKUP($D433,'chemical demand hist forec prov'!$C$1:$AK$33,28,0)</f>
        <v>8.4784748210294012</v>
      </c>
      <c r="O433" s="7">
        <f>VLOOKUP($D433,'chemical demand hist forec prov'!$C$1:$AK$33,29,0)</f>
        <v>8.6889738389435891</v>
      </c>
      <c r="P433" s="7">
        <f>VLOOKUP($D433,'chemical demand hist forec prov'!$C$1:$AK$33,30,0)</f>
        <v>8.9046990133868889</v>
      </c>
      <c r="Q433" s="7">
        <f>VLOOKUP($D433,'chemical demand hist forec prov'!$C$1:$AK$33,31,0)</f>
        <v>9.1257800965659257</v>
      </c>
      <c r="R433" s="7">
        <f>VLOOKUP($D433,'chemical demand hist forec prov'!$C$1:$AK$33,32,0)</f>
        <v>9.3523500621054048</v>
      </c>
      <c r="S433" s="7">
        <f>VLOOKUP($D433,'chemical demand hist forec prov'!$C$1:$AK$33,33,0)</f>
        <v>9.5845451850277428</v>
      </c>
      <c r="T433" s="7">
        <f>VLOOKUP($D433,'chemical demand hist forec prov'!$C$1:$AK$33,34,0)</f>
        <v>9.8225051237184076</v>
      </c>
      <c r="U433" s="7">
        <f>VLOOKUP($D433,'chemical demand hist forec prov'!$C$1:$AK$33,35,0)</f>
        <v>10.066373003926225</v>
      </c>
    </row>
    <row r="434" spans="1:21" x14ac:dyDescent="0.25">
      <c r="A434" t="s">
        <v>1355</v>
      </c>
      <c r="B434" t="s">
        <v>1356</v>
      </c>
      <c r="C434" t="s">
        <v>1357</v>
      </c>
      <c r="D434" t="s">
        <v>37</v>
      </c>
      <c r="E434" s="5">
        <v>0</v>
      </c>
      <c r="F434" s="7">
        <f>VLOOKUP($D434,'chemical demand hist forec prov'!$C$1:$AK$33,20,0)</f>
        <v>8.0212451174484247</v>
      </c>
      <c r="G434" s="7">
        <f>VLOOKUP($D434,'chemical demand hist forec prov'!$C$1:$AK$33,21,0)</f>
        <v>7.556515248723036</v>
      </c>
      <c r="H434" s="7">
        <f>VLOOKUP($D434,'chemical demand hist forec prov'!$C$1:$AK$33,22,0)</f>
        <v>7.3697255516240689</v>
      </c>
      <c r="I434" s="7">
        <f>VLOOKUP($D434,'chemical demand hist forec prov'!$C$1:$AK$33,23,0)</f>
        <v>8.2670017400279665</v>
      </c>
      <c r="J434" s="7">
        <f>VLOOKUP($D434,'chemical demand hist forec prov'!$C$1:$AK$33,24,0)</f>
        <v>9.1934290315459322</v>
      </c>
      <c r="K434" s="7">
        <f>VLOOKUP($D434,'chemical demand hist forec prov'!$C$1:$AK$33,25,0)</f>
        <v>9.4216785484996475</v>
      </c>
      <c r="L434" s="7">
        <f>VLOOKUP($D434,'chemical demand hist forec prov'!$C$1:$AK$33,26,0)</f>
        <v>9.6555949218364212</v>
      </c>
      <c r="M434" s="7">
        <f>VLOOKUP($D434,'chemical demand hist forec prov'!$C$1:$AK$33,27,0)</f>
        <v>9.8953188452220893</v>
      </c>
      <c r="N434" s="7">
        <f>VLOOKUP($D434,'chemical demand hist forec prov'!$C$1:$AK$33,28,0)</f>
        <v>10.140994505389244</v>
      </c>
      <c r="O434" s="7">
        <f>VLOOKUP($D434,'chemical demand hist forec prov'!$C$1:$AK$33,29,0)</f>
        <v>10.392769668861208</v>
      </c>
      <c r="P434" s="7">
        <f>VLOOKUP($D434,'chemical demand hist forec prov'!$C$1:$AK$33,30,0)</f>
        <v>10.650795770829157</v>
      </c>
      <c r="Q434" s="7">
        <f>VLOOKUP($D434,'chemical demand hist forec prov'!$C$1:$AK$33,31,0)</f>
        <v>10.915228006235846</v>
      </c>
      <c r="R434" s="7">
        <f>VLOOKUP($D434,'chemical demand hist forec prov'!$C$1:$AK$33,32,0)</f>
        <v>11.186225423120682</v>
      </c>
      <c r="S434" s="7">
        <f>VLOOKUP($D434,'chemical demand hist forec prov'!$C$1:$AK$33,33,0)</f>
        <v>11.463951018282351</v>
      </c>
      <c r="T434" s="7">
        <f>VLOOKUP($D434,'chemical demand hist forec prov'!$C$1:$AK$33,34,0)</f>
        <v>11.74857183531649</v>
      </c>
      <c r="U434" s="7">
        <f>VLOOKUP($D434,'chemical demand hist forec prov'!$C$1:$AK$33,35,0)</f>
        <v>12.040259065087394</v>
      </c>
    </row>
    <row r="435" spans="1:21" x14ac:dyDescent="0.25">
      <c r="A435" t="s">
        <v>1358</v>
      </c>
      <c r="B435" t="s">
        <v>1359</v>
      </c>
      <c r="C435" t="s">
        <v>1360</v>
      </c>
      <c r="D435" t="s">
        <v>46</v>
      </c>
      <c r="E435" s="5">
        <v>2.7660372994605931E-2</v>
      </c>
      <c r="F435" s="7">
        <f>VLOOKUP($D435,'chemical demand hist forec prov'!$C$1:$AK$33,20,0)</f>
        <v>24.512788978087798</v>
      </c>
      <c r="G435" s="7">
        <f>VLOOKUP($D435,'chemical demand hist forec prov'!$C$1:$AK$33,21,0)</f>
        <v>24.538395328106184</v>
      </c>
      <c r="H435" s="7">
        <f>VLOOKUP($D435,'chemical demand hist forec prov'!$C$1:$AK$33,22,0)</f>
        <v>23.929802637969654</v>
      </c>
      <c r="I435" s="7">
        <f>VLOOKUP($D435,'chemical demand hist forec prov'!$C$1:$AK$33,23,0)</f>
        <v>25.983827887412147</v>
      </c>
      <c r="J435" s="7">
        <f>VLOOKUP($D435,'chemical demand hist forec prov'!$C$1:$AK$33,24,0)</f>
        <v>28.895660744111513</v>
      </c>
      <c r="K435" s="7">
        <f>VLOOKUP($D435,'chemical demand hist forec prov'!$C$1:$AK$33,25,0)</f>
        <v>29.613066685275641</v>
      </c>
      <c r="L435" s="7">
        <f>VLOOKUP($D435,'chemical demand hist forec prov'!$C$1:$AK$33,26,0)</f>
        <v>30.348283995730664</v>
      </c>
      <c r="M435" s="7">
        <f>VLOOKUP($D435,'chemical demand hist forec prov'!$C$1:$AK$33,27,0)</f>
        <v>31.101754886584423</v>
      </c>
      <c r="N435" s="7">
        <f>VLOOKUP($D435,'chemical demand hist forec prov'!$C$1:$AK$33,28,0)</f>
        <v>31.873932547924568</v>
      </c>
      <c r="O435" s="7">
        <f>VLOOKUP($D435,'chemical demand hist forec prov'!$C$1:$AK$33,29,0)</f>
        <v>32.665281421398788</v>
      </c>
      <c r="P435" s="7">
        <f>VLOOKUP($D435,'chemical demand hist forec prov'!$C$1:$AK$33,30,0)</f>
        <v>33.476277479562484</v>
      </c>
      <c r="Q435" s="7">
        <f>VLOOKUP($D435,'chemical demand hist forec prov'!$C$1:$AK$33,31,0)</f>
        <v>34.307408512161949</v>
      </c>
      <c r="R435" s="7">
        <f>VLOOKUP($D435,'chemical demand hist forec prov'!$C$1:$AK$33,32,0)</f>
        <v>35.159174419525236</v>
      </c>
      <c r="S435" s="7">
        <f>VLOOKUP($D435,'chemical demand hist forec prov'!$C$1:$AK$33,33,0)</f>
        <v>36.032087513237194</v>
      </c>
      <c r="T435" s="7">
        <f>VLOOKUP($D435,'chemical demand hist forec prov'!$C$1:$AK$33,34,0)</f>
        <v>36.926672824279443</v>
      </c>
      <c r="U435" s="7">
        <f>VLOOKUP($D435,'chemical demand hist forec prov'!$C$1:$AK$33,35,0)</f>
        <v>37.84346841882077</v>
      </c>
    </row>
    <row r="436" spans="1:21" x14ac:dyDescent="0.25">
      <c r="A436" t="s">
        <v>1361</v>
      </c>
      <c r="B436" t="s">
        <v>1362</v>
      </c>
      <c r="C436" t="s">
        <v>1363</v>
      </c>
      <c r="D436" t="s">
        <v>46</v>
      </c>
      <c r="E436" s="5">
        <v>0</v>
      </c>
      <c r="F436" s="7">
        <f>VLOOKUP($D436,'chemical demand hist forec prov'!$C$1:$AK$33,20,0)</f>
        <v>24.512788978087798</v>
      </c>
      <c r="G436" s="7">
        <f>VLOOKUP($D436,'chemical demand hist forec prov'!$C$1:$AK$33,21,0)</f>
        <v>24.538395328106184</v>
      </c>
      <c r="H436" s="7">
        <f>VLOOKUP($D436,'chemical demand hist forec prov'!$C$1:$AK$33,22,0)</f>
        <v>23.929802637969654</v>
      </c>
      <c r="I436" s="7">
        <f>VLOOKUP($D436,'chemical demand hist forec prov'!$C$1:$AK$33,23,0)</f>
        <v>25.983827887412147</v>
      </c>
      <c r="J436" s="7">
        <f>VLOOKUP($D436,'chemical demand hist forec prov'!$C$1:$AK$33,24,0)</f>
        <v>28.895660744111513</v>
      </c>
      <c r="K436" s="7">
        <f>VLOOKUP($D436,'chemical demand hist forec prov'!$C$1:$AK$33,25,0)</f>
        <v>29.613066685275641</v>
      </c>
      <c r="L436" s="7">
        <f>VLOOKUP($D436,'chemical demand hist forec prov'!$C$1:$AK$33,26,0)</f>
        <v>30.348283995730664</v>
      </c>
      <c r="M436" s="7">
        <f>VLOOKUP($D436,'chemical demand hist forec prov'!$C$1:$AK$33,27,0)</f>
        <v>31.101754886584423</v>
      </c>
      <c r="N436" s="7">
        <f>VLOOKUP($D436,'chemical demand hist forec prov'!$C$1:$AK$33,28,0)</f>
        <v>31.873932547924568</v>
      </c>
      <c r="O436" s="7">
        <f>VLOOKUP($D436,'chemical demand hist forec prov'!$C$1:$AK$33,29,0)</f>
        <v>32.665281421398788</v>
      </c>
      <c r="P436" s="7">
        <f>VLOOKUP($D436,'chemical demand hist forec prov'!$C$1:$AK$33,30,0)</f>
        <v>33.476277479562484</v>
      </c>
      <c r="Q436" s="7">
        <f>VLOOKUP($D436,'chemical demand hist forec prov'!$C$1:$AK$33,31,0)</f>
        <v>34.307408512161949</v>
      </c>
      <c r="R436" s="7">
        <f>VLOOKUP($D436,'chemical demand hist forec prov'!$C$1:$AK$33,32,0)</f>
        <v>35.159174419525236</v>
      </c>
      <c r="S436" s="7">
        <f>VLOOKUP($D436,'chemical demand hist forec prov'!$C$1:$AK$33,33,0)</f>
        <v>36.032087513237194</v>
      </c>
      <c r="T436" s="7">
        <f>VLOOKUP($D436,'chemical demand hist forec prov'!$C$1:$AK$33,34,0)</f>
        <v>36.926672824279443</v>
      </c>
      <c r="U436" s="7">
        <f>VLOOKUP($D436,'chemical demand hist forec prov'!$C$1:$AK$33,35,0)</f>
        <v>37.84346841882077</v>
      </c>
    </row>
    <row r="437" spans="1:21" x14ac:dyDescent="0.25">
      <c r="A437" t="s">
        <v>1364</v>
      </c>
      <c r="B437" t="s">
        <v>1365</v>
      </c>
      <c r="C437" t="s">
        <v>1366</v>
      </c>
      <c r="D437" t="s">
        <v>41</v>
      </c>
      <c r="E437" s="5">
        <v>0</v>
      </c>
      <c r="F437" s="7">
        <f>VLOOKUP($D437,'chemical demand hist forec prov'!$C$1:$AK$33,20,0)</f>
        <v>10.176306879051541</v>
      </c>
      <c r="G437" s="7">
        <f>VLOOKUP($D437,'chemical demand hist forec prov'!$C$1:$AK$33,21,0)</f>
        <v>11.924714116537071</v>
      </c>
      <c r="H437" s="7">
        <f>VLOOKUP($D437,'chemical demand hist forec prov'!$C$1:$AK$33,22,0)</f>
        <v>14.434175435928111</v>
      </c>
      <c r="I437" s="7">
        <f>VLOOKUP($D437,'chemical demand hist forec prov'!$C$1:$AK$33,23,0)</f>
        <v>13.000333518344085</v>
      </c>
      <c r="J437" s="7">
        <f>VLOOKUP($D437,'chemical demand hist forec prov'!$C$1:$AK$33,24,0)</f>
        <v>14.457193471803947</v>
      </c>
      <c r="K437" s="7">
        <f>VLOOKUP($D437,'chemical demand hist forec prov'!$C$1:$AK$33,25,0)</f>
        <v>14.816128904396365</v>
      </c>
      <c r="L437" s="7">
        <f>VLOOKUP($D437,'chemical demand hist forec prov'!$C$1:$AK$33,26,0)</f>
        <v>15.183975793076135</v>
      </c>
      <c r="M437" s="7">
        <f>VLOOKUP($D437,'chemical demand hist forec prov'!$C$1:$AK$33,27,0)</f>
        <v>15.560955386687437</v>
      </c>
      <c r="N437" s="7">
        <f>VLOOKUP($D437,'chemical demand hist forec prov'!$C$1:$AK$33,28,0)</f>
        <v>15.947294427121893</v>
      </c>
      <c r="O437" s="7">
        <f>VLOOKUP($D437,'chemical demand hist forec prov'!$C$1:$AK$33,29,0)</f>
        <v>16.343225285696995</v>
      </c>
      <c r="P437" s="7">
        <f>VLOOKUP($D437,'chemical demand hist forec prov'!$C$1:$AK$33,30,0)</f>
        <v>16.748986102920469</v>
      </c>
      <c r="Q437" s="7">
        <f>VLOOKUP($D437,'chemical demand hist forec prov'!$C$1:$AK$33,31,0)</f>
        <v>17.164820931724631</v>
      </c>
      <c r="R437" s="7">
        <f>VLOOKUP($D437,'chemical demand hist forec prov'!$C$1:$AK$33,32,0)</f>
        <v>17.590979884256878</v>
      </c>
      <c r="S437" s="7">
        <f>VLOOKUP($D437,'chemical demand hist forec prov'!$C$1:$AK$33,33,0)</f>
        <v>18.027719282314642</v>
      </c>
      <c r="T437" s="7">
        <f>VLOOKUP($D437,'chemical demand hist forec prov'!$C$1:$AK$33,34,0)</f>
        <v>18.475301811515237</v>
      </c>
      <c r="U437" s="7">
        <f>VLOOKUP($D437,'chemical demand hist forec prov'!$C$1:$AK$33,35,0)</f>
        <v>18.933996679293351</v>
      </c>
    </row>
    <row r="438" spans="1:21" x14ac:dyDescent="0.25">
      <c r="A438" t="s">
        <v>1367</v>
      </c>
      <c r="B438" t="s">
        <v>1368</v>
      </c>
      <c r="C438" t="s">
        <v>1369</v>
      </c>
      <c r="D438" t="s">
        <v>42</v>
      </c>
      <c r="E438" s="5">
        <v>0</v>
      </c>
      <c r="F438" s="7">
        <f>VLOOKUP($D438,'chemical demand hist forec prov'!$C$1:$AK$33,20,0)</f>
        <v>2.477114317862513</v>
      </c>
      <c r="G438" s="7">
        <f>VLOOKUP($D438,'chemical demand hist forec prov'!$C$1:$AK$33,21,0)</f>
        <v>2.2538915899404626</v>
      </c>
      <c r="H438" s="7">
        <f>VLOOKUP($D438,'chemical demand hist forec prov'!$C$1:$AK$33,22,0)</f>
        <v>2.716903311780877</v>
      </c>
      <c r="I438" s="7">
        <f>VLOOKUP($D438,'chemical demand hist forec prov'!$C$1:$AK$33,23,0)</f>
        <v>2.5386293226738559</v>
      </c>
      <c r="J438" s="7">
        <f>VLOOKUP($D438,'chemical demand hist forec prov'!$C$1:$AK$33,24,0)</f>
        <v>2.8231164392285057</v>
      </c>
      <c r="K438" s="7">
        <f>VLOOKUP($D438,'chemical demand hist forec prov'!$C$1:$AK$33,25,0)</f>
        <v>2.8932072575017442</v>
      </c>
      <c r="L438" s="7">
        <f>VLOOKUP($D438,'chemical demand hist forec prov'!$C$1:$AK$33,26,0)</f>
        <v>2.9650382529557562</v>
      </c>
      <c r="M438" s="7">
        <f>VLOOKUP($D438,'chemical demand hist forec prov'!$C$1:$AK$33,27,0)</f>
        <v>3.0386526297746994</v>
      </c>
      <c r="N438" s="7">
        <f>VLOOKUP($D438,'chemical demand hist forec prov'!$C$1:$AK$33,28,0)</f>
        <v>3.114094664793007</v>
      </c>
      <c r="O438" s="7">
        <f>VLOOKUP($D438,'chemical demand hist forec prov'!$C$1:$AK$33,29,0)</f>
        <v>3.1914097341265677</v>
      </c>
      <c r="P438" s="7">
        <f>VLOOKUP($D438,'chemical demand hist forec prov'!$C$1:$AK$33,30,0)</f>
        <v>3.2706443404650996</v>
      </c>
      <c r="Q438" s="7">
        <f>VLOOKUP($D438,'chemical demand hist forec prov'!$C$1:$AK$33,31,0)</f>
        <v>3.3518461410421176</v>
      </c>
      <c r="R438" s="7">
        <f>VLOOKUP($D438,'chemical demand hist forec prov'!$C$1:$AK$33,32,0)</f>
        <v>3.4350639762993271</v>
      </c>
      <c r="S438" s="7">
        <f>VLOOKUP($D438,'chemical demand hist forec prov'!$C$1:$AK$33,33,0)</f>
        <v>3.5203478992626818</v>
      </c>
      <c r="T438" s="7">
        <f>VLOOKUP($D438,'chemical demand hist forec prov'!$C$1:$AK$33,34,0)</f>
        <v>3.6077492056477722</v>
      </c>
      <c r="U438" s="7">
        <f>VLOOKUP($D438,'chemical demand hist forec prov'!$C$1:$AK$33,35,0)</f>
        <v>3.6973204647126594</v>
      </c>
    </row>
    <row r="439" spans="1:21" x14ac:dyDescent="0.25">
      <c r="A439" t="s">
        <v>1370</v>
      </c>
      <c r="B439" t="s">
        <v>1371</v>
      </c>
      <c r="C439" t="s">
        <v>1372</v>
      </c>
      <c r="D439" t="s">
        <v>45</v>
      </c>
      <c r="E439" s="5">
        <v>0</v>
      </c>
      <c r="F439" s="7">
        <f>VLOOKUP($D439,'chemical demand hist forec prov'!$C$1:$AK$33,20,0)</f>
        <v>0.35251698725690767</v>
      </c>
      <c r="G439" s="7">
        <f>VLOOKUP($D439,'chemical demand hist forec prov'!$C$1:$AK$33,21,0)</f>
        <v>0</v>
      </c>
      <c r="H439" s="7">
        <f>VLOOKUP($D439,'chemical demand hist forec prov'!$C$1:$AK$33,22,0)</f>
        <v>0</v>
      </c>
      <c r="I439" s="7">
        <f>VLOOKUP($D439,'chemical demand hist forec prov'!$C$1:$AK$33,23,0)</f>
        <v>0</v>
      </c>
      <c r="J439" s="7">
        <f>VLOOKUP($D439,'chemical demand hist forec prov'!$C$1:$AK$33,24,0)</f>
        <v>0</v>
      </c>
      <c r="K439" s="7">
        <f>VLOOKUP($D439,'chemical demand hist forec prov'!$C$1:$AK$33,25,0)</f>
        <v>0</v>
      </c>
      <c r="L439" s="7">
        <f>VLOOKUP($D439,'chemical demand hist forec prov'!$C$1:$AK$33,26,0)</f>
        <v>0</v>
      </c>
      <c r="M439" s="7">
        <f>VLOOKUP($D439,'chemical demand hist forec prov'!$C$1:$AK$33,27,0)</f>
        <v>0</v>
      </c>
      <c r="N439" s="7">
        <f>VLOOKUP($D439,'chemical demand hist forec prov'!$C$1:$AK$33,28,0)</f>
        <v>0</v>
      </c>
      <c r="O439" s="7">
        <f>VLOOKUP($D439,'chemical demand hist forec prov'!$C$1:$AK$33,29,0)</f>
        <v>0</v>
      </c>
      <c r="P439" s="7">
        <f>VLOOKUP($D439,'chemical demand hist forec prov'!$C$1:$AK$33,30,0)</f>
        <v>0</v>
      </c>
      <c r="Q439" s="7">
        <f>VLOOKUP($D439,'chemical demand hist forec prov'!$C$1:$AK$33,31,0)</f>
        <v>0</v>
      </c>
      <c r="R439" s="7">
        <f>VLOOKUP($D439,'chemical demand hist forec prov'!$C$1:$AK$33,32,0)</f>
        <v>0</v>
      </c>
      <c r="S439" s="7">
        <f>VLOOKUP($D439,'chemical demand hist forec prov'!$C$1:$AK$33,33,0)</f>
        <v>0</v>
      </c>
      <c r="T439" s="7">
        <f>VLOOKUP($D439,'chemical demand hist forec prov'!$C$1:$AK$33,34,0)</f>
        <v>0</v>
      </c>
      <c r="U439" s="7">
        <f>VLOOKUP($D439,'chemical demand hist forec prov'!$C$1:$AK$33,35,0)</f>
        <v>0</v>
      </c>
    </row>
    <row r="440" spans="1:21" x14ac:dyDescent="0.25">
      <c r="A440" t="s">
        <v>1373</v>
      </c>
      <c r="B440" t="s">
        <v>1374</v>
      </c>
      <c r="C440" t="s">
        <v>1375</v>
      </c>
      <c r="D440" t="s">
        <v>45</v>
      </c>
      <c r="E440" s="5">
        <v>0</v>
      </c>
      <c r="F440" s="7">
        <f>VLOOKUP($D440,'chemical demand hist forec prov'!$C$1:$AK$33,20,0)</f>
        <v>0.35251698725690767</v>
      </c>
      <c r="G440" s="7">
        <f>VLOOKUP($D440,'chemical demand hist forec prov'!$C$1:$AK$33,21,0)</f>
        <v>0</v>
      </c>
      <c r="H440" s="7">
        <f>VLOOKUP($D440,'chemical demand hist forec prov'!$C$1:$AK$33,22,0)</f>
        <v>0</v>
      </c>
      <c r="I440" s="7">
        <f>VLOOKUP($D440,'chemical demand hist forec prov'!$C$1:$AK$33,23,0)</f>
        <v>0</v>
      </c>
      <c r="J440" s="7">
        <f>VLOOKUP($D440,'chemical demand hist forec prov'!$C$1:$AK$33,24,0)</f>
        <v>0</v>
      </c>
      <c r="K440" s="7">
        <f>VLOOKUP($D440,'chemical demand hist forec prov'!$C$1:$AK$33,25,0)</f>
        <v>0</v>
      </c>
      <c r="L440" s="7">
        <f>VLOOKUP($D440,'chemical demand hist forec prov'!$C$1:$AK$33,26,0)</f>
        <v>0</v>
      </c>
      <c r="M440" s="7">
        <f>VLOOKUP($D440,'chemical demand hist forec prov'!$C$1:$AK$33,27,0)</f>
        <v>0</v>
      </c>
      <c r="N440" s="7">
        <f>VLOOKUP($D440,'chemical demand hist forec prov'!$C$1:$AK$33,28,0)</f>
        <v>0</v>
      </c>
      <c r="O440" s="7">
        <f>VLOOKUP($D440,'chemical demand hist forec prov'!$C$1:$AK$33,29,0)</f>
        <v>0</v>
      </c>
      <c r="P440" s="7">
        <f>VLOOKUP($D440,'chemical demand hist forec prov'!$C$1:$AK$33,30,0)</f>
        <v>0</v>
      </c>
      <c r="Q440" s="7">
        <f>VLOOKUP($D440,'chemical demand hist forec prov'!$C$1:$AK$33,31,0)</f>
        <v>0</v>
      </c>
      <c r="R440" s="7">
        <f>VLOOKUP($D440,'chemical demand hist forec prov'!$C$1:$AK$33,32,0)</f>
        <v>0</v>
      </c>
      <c r="S440" s="7">
        <f>VLOOKUP($D440,'chemical demand hist forec prov'!$C$1:$AK$33,33,0)</f>
        <v>0</v>
      </c>
      <c r="T440" s="7">
        <f>VLOOKUP($D440,'chemical demand hist forec prov'!$C$1:$AK$33,34,0)</f>
        <v>0</v>
      </c>
      <c r="U440" s="7">
        <f>VLOOKUP($D440,'chemical demand hist forec prov'!$C$1:$AK$33,35,0)</f>
        <v>0</v>
      </c>
    </row>
    <row r="441" spans="1:21" x14ac:dyDescent="0.25">
      <c r="A441" t="s">
        <v>1376</v>
      </c>
      <c r="B441" t="s">
        <v>1377</v>
      </c>
      <c r="C441" t="s">
        <v>1378</v>
      </c>
      <c r="D441" t="s">
        <v>65</v>
      </c>
      <c r="E441" s="5">
        <v>0</v>
      </c>
      <c r="F441" s="7">
        <f>VLOOKUP($D441,'chemical demand hist forec prov'!$C$1:$AK$33,20,0)</f>
        <v>7.9132348620936144</v>
      </c>
      <c r="G441" s="7">
        <f>VLOOKUP($D441,'chemical demand hist forec prov'!$C$1:$AK$33,21,0)</f>
        <v>7.7366580212772869</v>
      </c>
      <c r="H441" s="7">
        <f>VLOOKUP($D441,'chemical demand hist forec prov'!$C$1:$AK$33,22,0)</f>
        <v>9.5668080637155057</v>
      </c>
      <c r="I441" s="7">
        <f>VLOOKUP($D441,'chemical demand hist forec prov'!$C$1:$AK$33,23,0)</f>
        <v>9.0558903697473205</v>
      </c>
      <c r="J441" s="7">
        <f>VLOOKUP($D441,'chemical demand hist forec prov'!$C$1:$AK$33,24,0)</f>
        <v>10.070723104922269</v>
      </c>
      <c r="K441" s="7">
        <f>VLOOKUP($D441,'chemical demand hist forec prov'!$C$1:$AK$33,25,0)</f>
        <v>10.320753607815767</v>
      </c>
      <c r="L441" s="7">
        <f>VLOOKUP($D441,'chemical demand hist forec prov'!$C$1:$AK$33,26,0)</f>
        <v>10.576991733709708</v>
      </c>
      <c r="M441" s="7">
        <f>VLOOKUP($D441,'chemical demand hist forec prov'!$C$1:$AK$33,27,0)</f>
        <v>10.839591602132984</v>
      </c>
      <c r="N441" s="7">
        <f>VLOOKUP($D441,'chemical demand hist forec prov'!$C$1:$AK$33,28,0)</f>
        <v>11.108711159011355</v>
      </c>
      <c r="O441" s="7">
        <f>VLOOKUP($D441,'chemical demand hist forec prov'!$C$1:$AK$33,29,0)</f>
        <v>11.384512271667175</v>
      </c>
      <c r="P441" s="7">
        <f>VLOOKUP($D441,'chemical demand hist forec prov'!$C$1:$AK$33,30,0)</f>
        <v>11.667160826177714</v>
      </c>
      <c r="Q441" s="7">
        <f>VLOOKUP($D441,'chemical demand hist forec prov'!$C$1:$AK$33,31,0)</f>
        <v>11.956826827150646</v>
      </c>
      <c r="R441" s="7">
        <f>VLOOKUP($D441,'chemical demand hist forec prov'!$C$1:$AK$33,32,0)</f>
        <v>12.253684499976716</v>
      </c>
      <c r="S441" s="7">
        <f>VLOOKUP($D441,'chemical demand hist forec prov'!$C$1:$AK$33,33,0)</f>
        <v>12.557912395621068</v>
      </c>
      <c r="T441" s="7">
        <f>VLOOKUP($D441,'chemical demand hist forec prov'!$C$1:$AK$33,34,0)</f>
        <v>12.869693498016284</v>
      </c>
      <c r="U441" s="7">
        <f>VLOOKUP($D441,'chemical demand hist forec prov'!$C$1:$AK$33,35,0)</f>
        <v>13.189215334121721</v>
      </c>
    </row>
    <row r="442" spans="1:21" x14ac:dyDescent="0.25">
      <c r="A442" t="s">
        <v>1379</v>
      </c>
      <c r="B442" t="s">
        <v>1380</v>
      </c>
      <c r="C442" t="s">
        <v>1381</v>
      </c>
      <c r="D442" t="s">
        <v>46</v>
      </c>
      <c r="E442" s="5">
        <v>0</v>
      </c>
      <c r="F442" s="7">
        <f>VLOOKUP($D442,'chemical demand hist forec prov'!$C$1:$AK$33,20,0)</f>
        <v>24.512788978087798</v>
      </c>
      <c r="G442" s="7">
        <f>VLOOKUP($D442,'chemical demand hist forec prov'!$C$1:$AK$33,21,0)</f>
        <v>24.538395328106184</v>
      </c>
      <c r="H442" s="7">
        <f>VLOOKUP($D442,'chemical demand hist forec prov'!$C$1:$AK$33,22,0)</f>
        <v>23.929802637969654</v>
      </c>
      <c r="I442" s="7">
        <f>VLOOKUP($D442,'chemical demand hist forec prov'!$C$1:$AK$33,23,0)</f>
        <v>25.983827887412147</v>
      </c>
      <c r="J442" s="7">
        <f>VLOOKUP($D442,'chemical demand hist forec prov'!$C$1:$AK$33,24,0)</f>
        <v>28.895660744111513</v>
      </c>
      <c r="K442" s="7">
        <f>VLOOKUP($D442,'chemical demand hist forec prov'!$C$1:$AK$33,25,0)</f>
        <v>29.613066685275641</v>
      </c>
      <c r="L442" s="7">
        <f>VLOOKUP($D442,'chemical demand hist forec prov'!$C$1:$AK$33,26,0)</f>
        <v>30.348283995730664</v>
      </c>
      <c r="M442" s="7">
        <f>VLOOKUP($D442,'chemical demand hist forec prov'!$C$1:$AK$33,27,0)</f>
        <v>31.101754886584423</v>
      </c>
      <c r="N442" s="7">
        <f>VLOOKUP($D442,'chemical demand hist forec prov'!$C$1:$AK$33,28,0)</f>
        <v>31.873932547924568</v>
      </c>
      <c r="O442" s="7">
        <f>VLOOKUP($D442,'chemical demand hist forec prov'!$C$1:$AK$33,29,0)</f>
        <v>32.665281421398788</v>
      </c>
      <c r="P442" s="7">
        <f>VLOOKUP($D442,'chemical demand hist forec prov'!$C$1:$AK$33,30,0)</f>
        <v>33.476277479562484</v>
      </c>
      <c r="Q442" s="7">
        <f>VLOOKUP($D442,'chemical demand hist forec prov'!$C$1:$AK$33,31,0)</f>
        <v>34.307408512161949</v>
      </c>
      <c r="R442" s="7">
        <f>VLOOKUP($D442,'chemical demand hist forec prov'!$C$1:$AK$33,32,0)</f>
        <v>35.159174419525236</v>
      </c>
      <c r="S442" s="7">
        <f>VLOOKUP($D442,'chemical demand hist forec prov'!$C$1:$AK$33,33,0)</f>
        <v>36.032087513237194</v>
      </c>
      <c r="T442" s="7">
        <f>VLOOKUP($D442,'chemical demand hist forec prov'!$C$1:$AK$33,34,0)</f>
        <v>36.926672824279443</v>
      </c>
      <c r="U442" s="7">
        <f>VLOOKUP($D442,'chemical demand hist forec prov'!$C$1:$AK$33,35,0)</f>
        <v>37.84346841882077</v>
      </c>
    </row>
    <row r="443" spans="1:21" x14ac:dyDescent="0.25">
      <c r="A443" t="s">
        <v>1382</v>
      </c>
      <c r="B443" t="s">
        <v>1383</v>
      </c>
      <c r="C443" t="s">
        <v>1384</v>
      </c>
      <c r="D443" t="s">
        <v>47</v>
      </c>
      <c r="E443" s="5">
        <v>0</v>
      </c>
      <c r="F443" s="7">
        <f>VLOOKUP($D443,'chemical demand hist forec prov'!$C$1:$AK$33,20,0)</f>
        <v>18.737603273274019</v>
      </c>
      <c r="G443" s="7">
        <f>VLOOKUP($D443,'chemical demand hist forec prov'!$C$1:$AK$33,21,0)</f>
        <v>22.747502267625332</v>
      </c>
      <c r="H443" s="7">
        <f>VLOOKUP($D443,'chemical demand hist forec prov'!$C$1:$AK$33,22,0)</f>
        <v>26.953485438091832</v>
      </c>
      <c r="I443" s="7">
        <f>VLOOKUP($D443,'chemical demand hist forec prov'!$C$1:$AK$33,23,0)</f>
        <v>27.940741144186866</v>
      </c>
      <c r="J443" s="7">
        <f>VLOOKUP($D443,'chemical demand hist forec prov'!$C$1:$AK$33,24,0)</f>
        <v>31.071872109828359</v>
      </c>
      <c r="K443" s="7">
        <f>VLOOKUP($D443,'chemical demand hist forec prov'!$C$1:$AK$33,25,0)</f>
        <v>31.84330785764131</v>
      </c>
      <c r="L443" s="7">
        <f>VLOOKUP($D443,'chemical demand hist forec prov'!$C$1:$AK$33,26,0)</f>
        <v>32.633896397757866</v>
      </c>
      <c r="M443" s="7">
        <f>VLOOKUP($D443,'chemical demand hist forec prov'!$C$1:$AK$33,27,0)</f>
        <v>33.444113245415771</v>
      </c>
      <c r="N443" s="7">
        <f>VLOOKUP($D443,'chemical demand hist forec prov'!$C$1:$AK$33,28,0)</f>
        <v>34.274445721689624</v>
      </c>
      <c r="O443" s="7">
        <f>VLOOKUP($D443,'chemical demand hist forec prov'!$C$1:$AK$33,29,0)</f>
        <v>35.12539324659987</v>
      </c>
      <c r="P443" s="7">
        <f>VLOOKUP($D443,'chemical demand hist forec prov'!$C$1:$AK$33,30,0)</f>
        <v>35.9974676394989</v>
      </c>
      <c r="Q443" s="7">
        <f>VLOOKUP($D443,'chemical demand hist forec prov'!$C$1:$AK$33,31,0)</f>
        <v>36.891193426915024</v>
      </c>
      <c r="R443" s="7">
        <f>VLOOKUP($D443,'chemical demand hist forec prov'!$C$1:$AK$33,32,0)</f>
        <v>37.807108158039398</v>
      </c>
      <c r="S443" s="7">
        <f>VLOOKUP($D443,'chemical demand hist forec prov'!$C$1:$AK$33,33,0)</f>
        <v>38.745762728045719</v>
      </c>
      <c r="T443" s="7">
        <f>VLOOKUP($D443,'chemical demand hist forec prov'!$C$1:$AK$33,34,0)</f>
        <v>39.707721709437074</v>
      </c>
      <c r="U443" s="7">
        <f>VLOOKUP($D443,'chemical demand hist forec prov'!$C$1:$AK$33,35,0)</f>
        <v>40.693563691619374</v>
      </c>
    </row>
    <row r="444" spans="1:21" x14ac:dyDescent="0.25">
      <c r="A444" t="s">
        <v>1385</v>
      </c>
      <c r="B444" t="s">
        <v>1386</v>
      </c>
      <c r="C444" t="s">
        <v>1387</v>
      </c>
      <c r="D444" t="s">
        <v>37</v>
      </c>
      <c r="E444" s="5">
        <v>0</v>
      </c>
      <c r="F444" s="7">
        <f>VLOOKUP($D444,'chemical demand hist forec prov'!$C$1:$AK$33,20,0)</f>
        <v>8.0212451174484247</v>
      </c>
      <c r="G444" s="7">
        <f>VLOOKUP($D444,'chemical demand hist forec prov'!$C$1:$AK$33,21,0)</f>
        <v>7.556515248723036</v>
      </c>
      <c r="H444" s="7">
        <f>VLOOKUP($D444,'chemical demand hist forec prov'!$C$1:$AK$33,22,0)</f>
        <v>7.3697255516240689</v>
      </c>
      <c r="I444" s="7">
        <f>VLOOKUP($D444,'chemical demand hist forec prov'!$C$1:$AK$33,23,0)</f>
        <v>8.2670017400279665</v>
      </c>
      <c r="J444" s="7">
        <f>VLOOKUP($D444,'chemical demand hist forec prov'!$C$1:$AK$33,24,0)</f>
        <v>9.1934290315459322</v>
      </c>
      <c r="K444" s="7">
        <f>VLOOKUP($D444,'chemical demand hist forec prov'!$C$1:$AK$33,25,0)</f>
        <v>9.4216785484996475</v>
      </c>
      <c r="L444" s="7">
        <f>VLOOKUP($D444,'chemical demand hist forec prov'!$C$1:$AK$33,26,0)</f>
        <v>9.6555949218364212</v>
      </c>
      <c r="M444" s="7">
        <f>VLOOKUP($D444,'chemical demand hist forec prov'!$C$1:$AK$33,27,0)</f>
        <v>9.8953188452220893</v>
      </c>
      <c r="N444" s="7">
        <f>VLOOKUP($D444,'chemical demand hist forec prov'!$C$1:$AK$33,28,0)</f>
        <v>10.140994505389244</v>
      </c>
      <c r="O444" s="7">
        <f>VLOOKUP($D444,'chemical demand hist forec prov'!$C$1:$AK$33,29,0)</f>
        <v>10.392769668861208</v>
      </c>
      <c r="P444" s="7">
        <f>VLOOKUP($D444,'chemical demand hist forec prov'!$C$1:$AK$33,30,0)</f>
        <v>10.650795770829157</v>
      </c>
      <c r="Q444" s="7">
        <f>VLOOKUP($D444,'chemical demand hist forec prov'!$C$1:$AK$33,31,0)</f>
        <v>10.915228006235846</v>
      </c>
      <c r="R444" s="7">
        <f>VLOOKUP($D444,'chemical demand hist forec prov'!$C$1:$AK$33,32,0)</f>
        <v>11.186225423120682</v>
      </c>
      <c r="S444" s="7">
        <f>VLOOKUP($D444,'chemical demand hist forec prov'!$C$1:$AK$33,33,0)</f>
        <v>11.463951018282351</v>
      </c>
      <c r="T444" s="7">
        <f>VLOOKUP($D444,'chemical demand hist forec prov'!$C$1:$AK$33,34,0)</f>
        <v>11.74857183531649</v>
      </c>
      <c r="U444" s="7">
        <f>VLOOKUP($D444,'chemical demand hist forec prov'!$C$1:$AK$33,35,0)</f>
        <v>12.040259065087394</v>
      </c>
    </row>
    <row r="445" spans="1:21" x14ac:dyDescent="0.25">
      <c r="A445" t="s">
        <v>1388</v>
      </c>
      <c r="B445" t="s">
        <v>1389</v>
      </c>
      <c r="C445" t="s">
        <v>1390</v>
      </c>
      <c r="D445" t="s">
        <v>47</v>
      </c>
      <c r="E445" s="5">
        <v>2.6895167487065334E-2</v>
      </c>
      <c r="F445" s="7">
        <f>VLOOKUP($D445,'chemical demand hist forec prov'!$C$1:$AK$33,20,0)</f>
        <v>18.737603273274019</v>
      </c>
      <c r="G445" s="7">
        <f>VLOOKUP($D445,'chemical demand hist forec prov'!$C$1:$AK$33,21,0)</f>
        <v>22.747502267625332</v>
      </c>
      <c r="H445" s="7">
        <f>VLOOKUP($D445,'chemical demand hist forec prov'!$C$1:$AK$33,22,0)</f>
        <v>26.953485438091832</v>
      </c>
      <c r="I445" s="7">
        <f>VLOOKUP($D445,'chemical demand hist forec prov'!$C$1:$AK$33,23,0)</f>
        <v>27.940741144186866</v>
      </c>
      <c r="J445" s="7">
        <f>VLOOKUP($D445,'chemical demand hist forec prov'!$C$1:$AK$33,24,0)</f>
        <v>31.071872109828359</v>
      </c>
      <c r="K445" s="7">
        <f>VLOOKUP($D445,'chemical demand hist forec prov'!$C$1:$AK$33,25,0)</f>
        <v>31.84330785764131</v>
      </c>
      <c r="L445" s="7">
        <f>VLOOKUP($D445,'chemical demand hist forec prov'!$C$1:$AK$33,26,0)</f>
        <v>32.633896397757866</v>
      </c>
      <c r="M445" s="7">
        <f>VLOOKUP($D445,'chemical demand hist forec prov'!$C$1:$AK$33,27,0)</f>
        <v>33.444113245415771</v>
      </c>
      <c r="N445" s="7">
        <f>VLOOKUP($D445,'chemical demand hist forec prov'!$C$1:$AK$33,28,0)</f>
        <v>34.274445721689624</v>
      </c>
      <c r="O445" s="7">
        <f>VLOOKUP($D445,'chemical demand hist forec prov'!$C$1:$AK$33,29,0)</f>
        <v>35.12539324659987</v>
      </c>
      <c r="P445" s="7">
        <f>VLOOKUP($D445,'chemical demand hist forec prov'!$C$1:$AK$33,30,0)</f>
        <v>35.9974676394989</v>
      </c>
      <c r="Q445" s="7">
        <f>VLOOKUP($D445,'chemical demand hist forec prov'!$C$1:$AK$33,31,0)</f>
        <v>36.891193426915024</v>
      </c>
      <c r="R445" s="7">
        <f>VLOOKUP($D445,'chemical demand hist forec prov'!$C$1:$AK$33,32,0)</f>
        <v>37.807108158039398</v>
      </c>
      <c r="S445" s="7">
        <f>VLOOKUP($D445,'chemical demand hist forec prov'!$C$1:$AK$33,33,0)</f>
        <v>38.745762728045719</v>
      </c>
      <c r="T445" s="7">
        <f>VLOOKUP($D445,'chemical demand hist forec prov'!$C$1:$AK$33,34,0)</f>
        <v>39.707721709437074</v>
      </c>
      <c r="U445" s="7">
        <f>VLOOKUP($D445,'chemical demand hist forec prov'!$C$1:$AK$33,35,0)</f>
        <v>40.693563691619374</v>
      </c>
    </row>
    <row r="446" spans="1:21" x14ac:dyDescent="0.25">
      <c r="A446" t="s">
        <v>1391</v>
      </c>
      <c r="B446" t="s">
        <v>1392</v>
      </c>
      <c r="C446" t="s">
        <v>1393</v>
      </c>
      <c r="D446" t="s">
        <v>44</v>
      </c>
      <c r="E446" s="5">
        <v>6.1364731802384755E-2</v>
      </c>
      <c r="F446" s="7">
        <f>VLOOKUP($D446,'chemical demand hist forec prov'!$C$1:$AK$33,20,0)</f>
        <v>2.9218158820339655</v>
      </c>
      <c r="G446" s="7">
        <f>VLOOKUP($D446,'chemical demand hist forec prov'!$C$1:$AK$33,21,0)</f>
        <v>2.8127555714611052</v>
      </c>
      <c r="H446" s="7">
        <f>VLOOKUP($D446,'chemical demand hist forec prov'!$C$1:$AK$33,22,0)</f>
        <v>3.2908616682364316</v>
      </c>
      <c r="I446" s="7">
        <f>VLOOKUP($D446,'chemical demand hist forec prov'!$C$1:$AK$33,23,0)</f>
        <v>2.7437607774909192</v>
      </c>
      <c r="J446" s="7">
        <f>VLOOKUP($D446,'chemical demand hist forec prov'!$C$1:$AK$33,24,0)</f>
        <v>3.0512355967299856</v>
      </c>
      <c r="K446" s="7">
        <f>VLOOKUP($D446,'chemical demand hist forec prov'!$C$1:$AK$33,25,0)</f>
        <v>3.1269900348918345</v>
      </c>
      <c r="L446" s="7">
        <f>VLOOKUP($D446,'chemical demand hist forec prov'!$C$1:$AK$33,26,0)</f>
        <v>3.204625263546351</v>
      </c>
      <c r="M446" s="7">
        <f>VLOOKUP($D446,'chemical demand hist forec prov'!$C$1:$AK$33,27,0)</f>
        <v>3.2841879779494585</v>
      </c>
      <c r="N446" s="7">
        <f>VLOOKUP($D446,'chemical demand hist forec prov'!$C$1:$AK$33,28,0)</f>
        <v>3.3657260326818079</v>
      </c>
      <c r="O446" s="7">
        <f>VLOOKUP($D446,'chemical demand hist forec prov'!$C$1:$AK$33,29,0)</f>
        <v>3.44928847043187</v>
      </c>
      <c r="P446" s="7">
        <f>VLOOKUP($D446,'chemical demand hist forec prov'!$C$1:$AK$33,30,0)</f>
        <v>3.534925551493636</v>
      </c>
      <c r="Q446" s="7">
        <f>VLOOKUP($D446,'chemical demand hist forec prov'!$C$1:$AK$33,31,0)</f>
        <v>3.6226887839966766</v>
      </c>
      <c r="R446" s="7">
        <f>VLOOKUP($D446,'chemical demand hist forec prov'!$C$1:$AK$33,32,0)</f>
        <v>3.71263095488673</v>
      </c>
      <c r="S446" s="7">
        <f>VLOOKUP($D446,'chemical demand hist forec prov'!$C$1:$AK$33,33,0)</f>
        <v>3.8048061616754647</v>
      </c>
      <c r="T446" s="7">
        <f>VLOOKUP($D446,'chemical demand hist forec prov'!$C$1:$AK$33,34,0)</f>
        <v>3.8992698449785066</v>
      </c>
      <c r="U446" s="7">
        <f>VLOOKUP($D446,'chemical demand hist forec prov'!$C$1:$AK$33,35,0)</f>
        <v>3.9960788218613001</v>
      </c>
    </row>
    <row r="447" spans="1:21" x14ac:dyDescent="0.25">
      <c r="A447" t="s">
        <v>1394</v>
      </c>
      <c r="B447" t="s">
        <v>1395</v>
      </c>
      <c r="C447" t="s">
        <v>1396</v>
      </c>
      <c r="D447" t="s">
        <v>52</v>
      </c>
      <c r="E447" s="5">
        <v>0.25037033217649385</v>
      </c>
      <c r="F447" s="7">
        <f>VLOOKUP($D447,'chemical demand hist forec prov'!$C$1:$AK$33,20,0)</f>
        <v>1.1200623916097707</v>
      </c>
      <c r="G447" s="7">
        <f>VLOOKUP($D447,'chemical demand hist forec prov'!$C$1:$AK$33,21,0)</f>
        <v>2.2944500504278227</v>
      </c>
      <c r="H447" s="7">
        <f>VLOOKUP($D447,'chemical demand hist forec prov'!$C$1:$AK$33,22,0)</f>
        <v>3.1174209771153643</v>
      </c>
      <c r="I447" s="7">
        <f>VLOOKUP($D447,'chemical demand hist forec prov'!$C$1:$AK$33,23,0)</f>
        <v>2.9897144123710793</v>
      </c>
      <c r="J447" s="7">
        <f>VLOOKUP($D447,'chemical demand hist forec prov'!$C$1:$AK$33,24,0)</f>
        <v>3.3247516014954392</v>
      </c>
      <c r="K447" s="7">
        <f>VLOOKUP($D447,'chemical demand hist forec prov'!$C$1:$AK$33,25,0)</f>
        <v>3.4072967480809471</v>
      </c>
      <c r="L447" s="7">
        <f>VLOOKUP($D447,'chemical demand hist forec prov'!$C$1:$AK$33,26,0)</f>
        <v>3.4918912812196519</v>
      </c>
      <c r="M447" s="7">
        <f>VLOOKUP($D447,'chemical demand hist forec prov'!$C$1:$AK$33,27,0)</f>
        <v>3.5785860819798909</v>
      </c>
      <c r="N447" s="7">
        <f>VLOOKUP($D447,'chemical demand hist forec prov'!$C$1:$AK$33,28,0)</f>
        <v>3.6674332946778336</v>
      </c>
      <c r="O447" s="7">
        <f>VLOOKUP($D447,'chemical demand hist forec prov'!$C$1:$AK$33,29,0)</f>
        <v>3.7584863582407144</v>
      </c>
      <c r="P447" s="7">
        <f>VLOOKUP($D447,'chemical demand hist forec prov'!$C$1:$AK$33,30,0)</f>
        <v>3.8518000383487458</v>
      </c>
      <c r="Q447" s="7">
        <f>VLOOKUP($D447,'chemical demand hist forec prov'!$C$1:$AK$33,31,0)</f>
        <v>3.9474304603750276</v>
      </c>
      <c r="R447" s="7">
        <f>VLOOKUP($D447,'chemical demand hist forec prov'!$C$1:$AK$33,32,0)</f>
        <v>4.0454351431432674</v>
      </c>
      <c r="S447" s="7">
        <f>VLOOKUP($D447,'chemical demand hist forec prov'!$C$1:$AK$33,33,0)</f>
        <v>4.1458730335236273</v>
      </c>
      <c r="T447" s="7">
        <f>VLOOKUP($D447,'chemical demand hist forec prov'!$C$1:$AK$33,34,0)</f>
        <v>4.2488045418874965</v>
      </c>
      <c r="U447" s="7">
        <f>VLOOKUP($D447,'chemical demand hist forec prov'!$C$1:$AK$33,35,0)</f>
        <v>4.3542915784425062</v>
      </c>
    </row>
    <row r="448" spans="1:21" x14ac:dyDescent="0.25">
      <c r="A448" t="s">
        <v>1397</v>
      </c>
      <c r="B448" t="s">
        <v>1398</v>
      </c>
      <c r="C448" t="s">
        <v>1399</v>
      </c>
      <c r="D448" t="s">
        <v>37</v>
      </c>
      <c r="E448" s="5">
        <v>0</v>
      </c>
      <c r="F448" s="7">
        <f>VLOOKUP($D448,'chemical demand hist forec prov'!$C$1:$AK$33,20,0)</f>
        <v>8.0212451174484247</v>
      </c>
      <c r="G448" s="7">
        <f>VLOOKUP($D448,'chemical demand hist forec prov'!$C$1:$AK$33,21,0)</f>
        <v>7.556515248723036</v>
      </c>
      <c r="H448" s="7">
        <f>VLOOKUP($D448,'chemical demand hist forec prov'!$C$1:$AK$33,22,0)</f>
        <v>7.3697255516240689</v>
      </c>
      <c r="I448" s="7">
        <f>VLOOKUP($D448,'chemical demand hist forec prov'!$C$1:$AK$33,23,0)</f>
        <v>8.2670017400279665</v>
      </c>
      <c r="J448" s="7">
        <f>VLOOKUP($D448,'chemical demand hist forec prov'!$C$1:$AK$33,24,0)</f>
        <v>9.1934290315459322</v>
      </c>
      <c r="K448" s="7">
        <f>VLOOKUP($D448,'chemical demand hist forec prov'!$C$1:$AK$33,25,0)</f>
        <v>9.4216785484996475</v>
      </c>
      <c r="L448" s="7">
        <f>VLOOKUP($D448,'chemical demand hist forec prov'!$C$1:$AK$33,26,0)</f>
        <v>9.6555949218364212</v>
      </c>
      <c r="M448" s="7">
        <f>VLOOKUP($D448,'chemical demand hist forec prov'!$C$1:$AK$33,27,0)</f>
        <v>9.8953188452220893</v>
      </c>
      <c r="N448" s="7">
        <f>VLOOKUP($D448,'chemical demand hist forec prov'!$C$1:$AK$33,28,0)</f>
        <v>10.140994505389244</v>
      </c>
      <c r="O448" s="7">
        <f>VLOOKUP($D448,'chemical demand hist forec prov'!$C$1:$AK$33,29,0)</f>
        <v>10.392769668861208</v>
      </c>
      <c r="P448" s="7">
        <f>VLOOKUP($D448,'chemical demand hist forec prov'!$C$1:$AK$33,30,0)</f>
        <v>10.650795770829157</v>
      </c>
      <c r="Q448" s="7">
        <f>VLOOKUP($D448,'chemical demand hist forec prov'!$C$1:$AK$33,31,0)</f>
        <v>10.915228006235846</v>
      </c>
      <c r="R448" s="7">
        <f>VLOOKUP($D448,'chemical demand hist forec prov'!$C$1:$AK$33,32,0)</f>
        <v>11.186225423120682</v>
      </c>
      <c r="S448" s="7">
        <f>VLOOKUP($D448,'chemical demand hist forec prov'!$C$1:$AK$33,33,0)</f>
        <v>11.463951018282351</v>
      </c>
      <c r="T448" s="7">
        <f>VLOOKUP($D448,'chemical demand hist forec prov'!$C$1:$AK$33,34,0)</f>
        <v>11.74857183531649</v>
      </c>
      <c r="U448" s="7">
        <f>VLOOKUP($D448,'chemical demand hist forec prov'!$C$1:$AK$33,35,0)</f>
        <v>12.040259065087394</v>
      </c>
    </row>
    <row r="449" spans="1:21" x14ac:dyDescent="0.25">
      <c r="A449" t="s">
        <v>1400</v>
      </c>
      <c r="B449" t="s">
        <v>64</v>
      </c>
      <c r="C449" t="s">
        <v>1401</v>
      </c>
      <c r="D449" t="s">
        <v>64</v>
      </c>
      <c r="E449" s="5">
        <v>1</v>
      </c>
      <c r="F449" s="7">
        <f>VLOOKUP($D449,'chemical demand hist forec prov'!$C$1:$AK$33,20,0)</f>
        <v>0</v>
      </c>
      <c r="G449" s="7">
        <f>VLOOKUP($D449,'chemical demand hist forec prov'!$C$1:$AK$33,21,0)</f>
        <v>0</v>
      </c>
      <c r="H449" s="7">
        <f>VLOOKUP($D449,'chemical demand hist forec prov'!$C$1:$AK$33,22,0)</f>
        <v>0</v>
      </c>
      <c r="I449" s="7">
        <f>VLOOKUP($D449,'chemical demand hist forec prov'!$C$1:$AK$33,23,0)</f>
        <v>5.4089388583603751E-2</v>
      </c>
      <c r="J449" s="7">
        <f>VLOOKUP($D449,'chemical demand hist forec prov'!$C$1:$AK$33,24,0)</f>
        <v>6.015082262476816E-2</v>
      </c>
      <c r="K449" s="7">
        <f>VLOOKUP($D449,'chemical demand hist forec prov'!$C$1:$AK$33,25,0)</f>
        <v>6.1644214933705491E-2</v>
      </c>
      <c r="L449" s="7">
        <f>VLOOKUP($D449,'chemical demand hist forec prov'!$C$1:$AK$33,26,0)</f>
        <v>6.3174684384584942E-2</v>
      </c>
      <c r="M449" s="7">
        <f>VLOOKUP($D449,'chemical demand hist forec prov'!$C$1:$AK$33,27,0)</f>
        <v>6.4743151508767458E-2</v>
      </c>
      <c r="N449" s="7">
        <f>VLOOKUP($D449,'chemical demand hist forec prov'!$C$1:$AK$33,28,0)</f>
        <v>6.6350559692072097E-2</v>
      </c>
      <c r="O449" s="7">
        <f>VLOOKUP($D449,'chemical demand hist forec prov'!$C$1:$AK$33,29,0)</f>
        <v>6.7997875742194194E-2</v>
      </c>
      <c r="P449" s="7">
        <f>VLOOKUP($D449,'chemical demand hist forec prov'!$C$1:$AK$33,30,0)</f>
        <v>6.9686090470211154E-2</v>
      </c>
      <c r="Q449" s="7">
        <f>VLOOKUP($D449,'chemical demand hist forec prov'!$C$1:$AK$33,31,0)</f>
        <v>7.1416219286525515E-2</v>
      </c>
      <c r="R449" s="7">
        <f>VLOOKUP($D449,'chemical demand hist forec prov'!$C$1:$AK$33,32,0)</f>
        <v>7.3189302811603754E-2</v>
      </c>
      <c r="S449" s="7">
        <f>VLOOKUP($D449,'chemical demand hist forec prov'!$C$1:$AK$33,33,0)</f>
        <v>7.5006407501878244E-2</v>
      </c>
      <c r="T449" s="7">
        <f>VLOOKUP($D449,'chemical demand hist forec prov'!$C$1:$AK$33,34,0)</f>
        <v>7.6868626291188721E-2</v>
      </c>
      <c r="U449" s="7">
        <f>VLOOKUP($D449,'chemical demand hist forec prov'!$C$1:$AK$33,35,0)</f>
        <v>7.8777079248149126E-2</v>
      </c>
    </row>
    <row r="450" spans="1:21" x14ac:dyDescent="0.25">
      <c r="A450" t="s">
        <v>1402</v>
      </c>
      <c r="B450" t="s">
        <v>1403</v>
      </c>
      <c r="C450" t="s">
        <v>1404</v>
      </c>
      <c r="D450" t="s">
        <v>56</v>
      </c>
      <c r="E450" s="5">
        <v>3.3102938572103391E-2</v>
      </c>
      <c r="F450" s="7">
        <f>VLOOKUP($D450,'chemical demand hist forec prov'!$C$1:$AK$33,20,0)</f>
        <v>6.3100936360947486</v>
      </c>
      <c r="G450" s="7">
        <f>VLOOKUP($D450,'chemical demand hist forec prov'!$C$1:$AK$33,21,0)</f>
        <v>6.7084747112600436</v>
      </c>
      <c r="H450" s="7">
        <f>VLOOKUP($D450,'chemical demand hist forec prov'!$C$1:$AK$33,22,0)</f>
        <v>6.4228195818908462</v>
      </c>
      <c r="I450" s="7">
        <f>VLOOKUP($D450,'chemical demand hist forec prov'!$C$1:$AK$33,23,0)</f>
        <v>5.8937022466096547</v>
      </c>
      <c r="J450" s="7">
        <f>VLOOKUP($D450,'chemical demand hist forec prov'!$C$1:$AK$33,24,0)</f>
        <v>6.5541698237365305</v>
      </c>
      <c r="K450" s="7">
        <f>VLOOKUP($D450,'chemical demand hist forec prov'!$C$1:$AK$33,25,0)</f>
        <v>6.7168932309839464</v>
      </c>
      <c r="L450" s="7">
        <f>VLOOKUP($D450,'chemical demand hist forec prov'!$C$1:$AK$33,26,0)</f>
        <v>6.8836566475656218</v>
      </c>
      <c r="M450" s="7">
        <f>VLOOKUP($D450,'chemical demand hist forec prov'!$C$1:$AK$33,27,0)</f>
        <v>7.0545603766628675</v>
      </c>
      <c r="N450" s="7">
        <f>VLOOKUP($D450,'chemical demand hist forec prov'!$C$1:$AK$33,28,0)</f>
        <v>7.2297072117304957</v>
      </c>
      <c r="O450" s="7">
        <f>VLOOKUP($D450,'chemical demand hist forec prov'!$C$1:$AK$33,29,0)</f>
        <v>7.4092024983239888</v>
      </c>
      <c r="P450" s="7">
        <f>VLOOKUP($D450,'chemical demand hist forec prov'!$C$1:$AK$33,30,0)</f>
        <v>7.5931541974616854</v>
      </c>
      <c r="Q450" s="7">
        <f>VLOOKUP($D450,'chemical demand hist forec prov'!$C$1:$AK$33,31,0)</f>
        <v>7.7816729505600897</v>
      </c>
      <c r="R450" s="7">
        <f>VLOOKUP($D450,'chemical demand hist forec prov'!$C$1:$AK$33,32,0)</f>
        <v>7.9748721459813492</v>
      </c>
      <c r="S450" s="7">
        <f>VLOOKUP($D450,'chemical demand hist forec prov'!$C$1:$AK$33,33,0)</f>
        <v>8.172867987232955</v>
      </c>
      <c r="T450" s="7">
        <f>VLOOKUP($D450,'chemical demand hist forec prov'!$C$1:$AK$33,34,0)</f>
        <v>8.375779562860652</v>
      </c>
      <c r="U450" s="7">
        <f>VLOOKUP($D450,'chemical demand hist forec prov'!$C$1:$AK$33,35,0)</f>
        <v>8.5837289180766216</v>
      </c>
    </row>
    <row r="451" spans="1:21" x14ac:dyDescent="0.25">
      <c r="A451" t="s">
        <v>1405</v>
      </c>
      <c r="B451" t="s">
        <v>1406</v>
      </c>
      <c r="C451" t="s">
        <v>1407</v>
      </c>
      <c r="D451" t="s">
        <v>47</v>
      </c>
      <c r="E451" s="5">
        <v>5.422920557157028E-2</v>
      </c>
      <c r="F451" s="7">
        <f>VLOOKUP($D451,'chemical demand hist forec prov'!$C$1:$AK$33,20,0)</f>
        <v>18.737603273274019</v>
      </c>
      <c r="G451" s="7">
        <f>VLOOKUP($D451,'chemical demand hist forec prov'!$C$1:$AK$33,21,0)</f>
        <v>22.747502267625332</v>
      </c>
      <c r="H451" s="7">
        <f>VLOOKUP($D451,'chemical demand hist forec prov'!$C$1:$AK$33,22,0)</f>
        <v>26.953485438091832</v>
      </c>
      <c r="I451" s="7">
        <f>VLOOKUP($D451,'chemical demand hist forec prov'!$C$1:$AK$33,23,0)</f>
        <v>27.940741144186866</v>
      </c>
      <c r="J451" s="7">
        <f>VLOOKUP($D451,'chemical demand hist forec prov'!$C$1:$AK$33,24,0)</f>
        <v>31.071872109828359</v>
      </c>
      <c r="K451" s="7">
        <f>VLOOKUP($D451,'chemical demand hist forec prov'!$C$1:$AK$33,25,0)</f>
        <v>31.84330785764131</v>
      </c>
      <c r="L451" s="7">
        <f>VLOOKUP($D451,'chemical demand hist forec prov'!$C$1:$AK$33,26,0)</f>
        <v>32.633896397757866</v>
      </c>
      <c r="M451" s="7">
        <f>VLOOKUP($D451,'chemical demand hist forec prov'!$C$1:$AK$33,27,0)</f>
        <v>33.444113245415771</v>
      </c>
      <c r="N451" s="7">
        <f>VLOOKUP($D451,'chemical demand hist forec prov'!$C$1:$AK$33,28,0)</f>
        <v>34.274445721689624</v>
      </c>
      <c r="O451" s="7">
        <f>VLOOKUP($D451,'chemical demand hist forec prov'!$C$1:$AK$33,29,0)</f>
        <v>35.12539324659987</v>
      </c>
      <c r="P451" s="7">
        <f>VLOOKUP($D451,'chemical demand hist forec prov'!$C$1:$AK$33,30,0)</f>
        <v>35.9974676394989</v>
      </c>
      <c r="Q451" s="7">
        <f>VLOOKUP($D451,'chemical demand hist forec prov'!$C$1:$AK$33,31,0)</f>
        <v>36.891193426915024</v>
      </c>
      <c r="R451" s="7">
        <f>VLOOKUP($D451,'chemical demand hist forec prov'!$C$1:$AK$33,32,0)</f>
        <v>37.807108158039398</v>
      </c>
      <c r="S451" s="7">
        <f>VLOOKUP($D451,'chemical demand hist forec prov'!$C$1:$AK$33,33,0)</f>
        <v>38.745762728045719</v>
      </c>
      <c r="T451" s="7">
        <f>VLOOKUP($D451,'chemical demand hist forec prov'!$C$1:$AK$33,34,0)</f>
        <v>39.707721709437074</v>
      </c>
      <c r="U451" s="7">
        <f>VLOOKUP($D451,'chemical demand hist forec prov'!$C$1:$AK$33,35,0)</f>
        <v>40.693563691619374</v>
      </c>
    </row>
    <row r="452" spans="1:21" x14ac:dyDescent="0.25">
      <c r="A452" t="s">
        <v>1408</v>
      </c>
      <c r="B452" t="s">
        <v>1409</v>
      </c>
      <c r="C452" t="s">
        <v>1410</v>
      </c>
      <c r="D452" t="s">
        <v>45</v>
      </c>
      <c r="E452" s="5">
        <v>8.1871623754951911E-2</v>
      </c>
      <c r="F452" s="7">
        <f>VLOOKUP($D452,'chemical demand hist forec prov'!$C$1:$AK$33,20,0)</f>
        <v>0.35251698725690767</v>
      </c>
      <c r="G452" s="7">
        <f>VLOOKUP($D452,'chemical demand hist forec prov'!$C$1:$AK$33,21,0)</f>
        <v>0</v>
      </c>
      <c r="H452" s="7">
        <f>VLOOKUP($D452,'chemical demand hist forec prov'!$C$1:$AK$33,22,0)</f>
        <v>0</v>
      </c>
      <c r="I452" s="7">
        <f>VLOOKUP($D452,'chemical demand hist forec prov'!$C$1:$AK$33,23,0)</f>
        <v>0</v>
      </c>
      <c r="J452" s="7">
        <f>VLOOKUP($D452,'chemical demand hist forec prov'!$C$1:$AK$33,24,0)</f>
        <v>0</v>
      </c>
      <c r="K452" s="7">
        <f>VLOOKUP($D452,'chemical demand hist forec prov'!$C$1:$AK$33,25,0)</f>
        <v>0</v>
      </c>
      <c r="L452" s="7">
        <f>VLOOKUP($D452,'chemical demand hist forec prov'!$C$1:$AK$33,26,0)</f>
        <v>0</v>
      </c>
      <c r="M452" s="7">
        <f>VLOOKUP($D452,'chemical demand hist forec prov'!$C$1:$AK$33,27,0)</f>
        <v>0</v>
      </c>
      <c r="N452" s="7">
        <f>VLOOKUP($D452,'chemical demand hist forec prov'!$C$1:$AK$33,28,0)</f>
        <v>0</v>
      </c>
      <c r="O452" s="7">
        <f>VLOOKUP($D452,'chemical demand hist forec prov'!$C$1:$AK$33,29,0)</f>
        <v>0</v>
      </c>
      <c r="P452" s="7">
        <f>VLOOKUP($D452,'chemical demand hist forec prov'!$C$1:$AK$33,30,0)</f>
        <v>0</v>
      </c>
      <c r="Q452" s="7">
        <f>VLOOKUP($D452,'chemical demand hist forec prov'!$C$1:$AK$33,31,0)</f>
        <v>0</v>
      </c>
      <c r="R452" s="7">
        <f>VLOOKUP($D452,'chemical demand hist forec prov'!$C$1:$AK$33,32,0)</f>
        <v>0</v>
      </c>
      <c r="S452" s="7">
        <f>VLOOKUP($D452,'chemical demand hist forec prov'!$C$1:$AK$33,33,0)</f>
        <v>0</v>
      </c>
      <c r="T452" s="7">
        <f>VLOOKUP($D452,'chemical demand hist forec prov'!$C$1:$AK$33,34,0)</f>
        <v>0</v>
      </c>
      <c r="U452" s="7">
        <f>VLOOKUP($D452,'chemical demand hist forec prov'!$C$1:$AK$33,35,0)</f>
        <v>0</v>
      </c>
    </row>
    <row r="453" spans="1:21" x14ac:dyDescent="0.25">
      <c r="A453" t="s">
        <v>1411</v>
      </c>
      <c r="B453" t="s">
        <v>1412</v>
      </c>
      <c r="C453" t="s">
        <v>1413</v>
      </c>
      <c r="D453" t="s">
        <v>65</v>
      </c>
      <c r="E453" s="5">
        <v>0</v>
      </c>
      <c r="F453" s="7">
        <f>VLOOKUP($D453,'chemical demand hist forec prov'!$C$1:$AK$33,20,0)</f>
        <v>7.9132348620936144</v>
      </c>
      <c r="G453" s="7">
        <f>VLOOKUP($D453,'chemical demand hist forec prov'!$C$1:$AK$33,21,0)</f>
        <v>7.7366580212772869</v>
      </c>
      <c r="H453" s="7">
        <f>VLOOKUP($D453,'chemical demand hist forec prov'!$C$1:$AK$33,22,0)</f>
        <v>9.5668080637155057</v>
      </c>
      <c r="I453" s="7">
        <f>VLOOKUP($D453,'chemical demand hist forec prov'!$C$1:$AK$33,23,0)</f>
        <v>9.0558903697473205</v>
      </c>
      <c r="J453" s="7">
        <f>VLOOKUP($D453,'chemical demand hist forec prov'!$C$1:$AK$33,24,0)</f>
        <v>10.070723104922269</v>
      </c>
      <c r="K453" s="7">
        <f>VLOOKUP($D453,'chemical demand hist forec prov'!$C$1:$AK$33,25,0)</f>
        <v>10.320753607815767</v>
      </c>
      <c r="L453" s="7">
        <f>VLOOKUP($D453,'chemical demand hist forec prov'!$C$1:$AK$33,26,0)</f>
        <v>10.576991733709708</v>
      </c>
      <c r="M453" s="7">
        <f>VLOOKUP($D453,'chemical demand hist forec prov'!$C$1:$AK$33,27,0)</f>
        <v>10.839591602132984</v>
      </c>
      <c r="N453" s="7">
        <f>VLOOKUP($D453,'chemical demand hist forec prov'!$C$1:$AK$33,28,0)</f>
        <v>11.108711159011355</v>
      </c>
      <c r="O453" s="7">
        <f>VLOOKUP($D453,'chemical demand hist forec prov'!$C$1:$AK$33,29,0)</f>
        <v>11.384512271667175</v>
      </c>
      <c r="P453" s="7">
        <f>VLOOKUP($D453,'chemical demand hist forec prov'!$C$1:$AK$33,30,0)</f>
        <v>11.667160826177714</v>
      </c>
      <c r="Q453" s="7">
        <f>VLOOKUP($D453,'chemical demand hist forec prov'!$C$1:$AK$33,31,0)</f>
        <v>11.956826827150646</v>
      </c>
      <c r="R453" s="7">
        <f>VLOOKUP($D453,'chemical demand hist forec prov'!$C$1:$AK$33,32,0)</f>
        <v>12.253684499976716</v>
      </c>
      <c r="S453" s="7">
        <f>VLOOKUP($D453,'chemical demand hist forec prov'!$C$1:$AK$33,33,0)</f>
        <v>12.557912395621068</v>
      </c>
      <c r="T453" s="7">
        <f>VLOOKUP($D453,'chemical demand hist forec prov'!$C$1:$AK$33,34,0)</f>
        <v>12.869693498016284</v>
      </c>
      <c r="U453" s="7">
        <f>VLOOKUP($D453,'chemical demand hist forec prov'!$C$1:$AK$33,35,0)</f>
        <v>13.189215334121721</v>
      </c>
    </row>
    <row r="454" spans="1:21" x14ac:dyDescent="0.25">
      <c r="A454" t="s">
        <v>1414</v>
      </c>
      <c r="B454" t="s">
        <v>1415</v>
      </c>
      <c r="C454" t="s">
        <v>1416</v>
      </c>
      <c r="D454" t="s">
        <v>63</v>
      </c>
      <c r="E454" s="5">
        <v>0</v>
      </c>
      <c r="F454" s="7">
        <f>VLOOKUP($D454,'chemical demand hist forec prov'!$C$1:$AK$33,20,0)</f>
        <v>0</v>
      </c>
      <c r="G454" s="7">
        <f>VLOOKUP($D454,'chemical demand hist forec prov'!$C$1:$AK$33,21,0)</f>
        <v>0</v>
      </c>
      <c r="H454" s="7">
        <f>VLOOKUP($D454,'chemical demand hist forec prov'!$C$1:$AK$33,22,0)</f>
        <v>0</v>
      </c>
      <c r="I454" s="7">
        <f>VLOOKUP($D454,'chemical demand hist forec prov'!$C$1:$AK$33,23,0)</f>
        <v>0</v>
      </c>
      <c r="J454" s="7">
        <f>VLOOKUP($D454,'chemical demand hist forec prov'!$C$1:$AK$33,24,0)</f>
        <v>0</v>
      </c>
      <c r="K454" s="7">
        <f>VLOOKUP($D454,'chemical demand hist forec prov'!$C$1:$AK$33,25,0)</f>
        <v>0</v>
      </c>
      <c r="L454" s="7">
        <f>VLOOKUP($D454,'chemical demand hist forec prov'!$C$1:$AK$33,26,0)</f>
        <v>0</v>
      </c>
      <c r="M454" s="7">
        <f>VLOOKUP($D454,'chemical demand hist forec prov'!$C$1:$AK$33,27,0)</f>
        <v>0</v>
      </c>
      <c r="N454" s="7">
        <f>VLOOKUP($D454,'chemical demand hist forec prov'!$C$1:$AK$33,28,0)</f>
        <v>0</v>
      </c>
      <c r="O454" s="7">
        <f>VLOOKUP($D454,'chemical demand hist forec prov'!$C$1:$AK$33,29,0)</f>
        <v>0</v>
      </c>
      <c r="P454" s="7">
        <f>VLOOKUP($D454,'chemical demand hist forec prov'!$C$1:$AK$33,30,0)</f>
        <v>0</v>
      </c>
      <c r="Q454" s="7">
        <f>VLOOKUP($D454,'chemical demand hist forec prov'!$C$1:$AK$33,31,0)</f>
        <v>0</v>
      </c>
      <c r="R454" s="7">
        <f>VLOOKUP($D454,'chemical demand hist forec prov'!$C$1:$AK$33,32,0)</f>
        <v>0</v>
      </c>
      <c r="S454" s="7">
        <f>VLOOKUP($D454,'chemical demand hist forec prov'!$C$1:$AK$33,33,0)</f>
        <v>0</v>
      </c>
      <c r="T454" s="7">
        <f>VLOOKUP($D454,'chemical demand hist forec prov'!$C$1:$AK$33,34,0)</f>
        <v>0</v>
      </c>
      <c r="U454" s="7">
        <f>VLOOKUP($D454,'chemical demand hist forec prov'!$C$1:$AK$33,35,0)</f>
        <v>0</v>
      </c>
    </row>
    <row r="455" spans="1:21" x14ac:dyDescent="0.25">
      <c r="A455" t="s">
        <v>1417</v>
      </c>
      <c r="B455" t="s">
        <v>1418</v>
      </c>
      <c r="C455" t="s">
        <v>1419</v>
      </c>
      <c r="D455" t="s">
        <v>66</v>
      </c>
      <c r="E455" s="5">
        <v>0.11476741749137126</v>
      </c>
      <c r="F455" s="7">
        <f>VLOOKUP($D455,'chemical demand hist forec prov'!$C$1:$AK$33,20,0)</f>
        <v>0</v>
      </c>
      <c r="G455" s="7">
        <f>VLOOKUP($D455,'chemical demand hist forec prov'!$C$1:$AK$33,21,0)</f>
        <v>0</v>
      </c>
      <c r="H455" s="7">
        <f>VLOOKUP($D455,'chemical demand hist forec prov'!$C$1:$AK$33,22,0)</f>
        <v>0</v>
      </c>
      <c r="I455" s="7">
        <f>VLOOKUP($D455,'chemical demand hist forec prov'!$C$1:$AK$33,23,0)</f>
        <v>0</v>
      </c>
      <c r="J455" s="7">
        <f>VLOOKUP($D455,'chemical demand hist forec prov'!$C$1:$AK$33,24,0)</f>
        <v>0</v>
      </c>
      <c r="K455" s="7">
        <f>VLOOKUP($D455,'chemical demand hist forec prov'!$C$1:$AK$33,25,0)</f>
        <v>0</v>
      </c>
      <c r="L455" s="7">
        <f>VLOOKUP($D455,'chemical demand hist forec prov'!$C$1:$AK$33,26,0)</f>
        <v>0</v>
      </c>
      <c r="M455" s="7">
        <f>VLOOKUP($D455,'chemical demand hist forec prov'!$C$1:$AK$33,27,0)</f>
        <v>0</v>
      </c>
      <c r="N455" s="7">
        <f>VLOOKUP($D455,'chemical demand hist forec prov'!$C$1:$AK$33,28,0)</f>
        <v>0</v>
      </c>
      <c r="O455" s="7">
        <f>VLOOKUP($D455,'chemical demand hist forec prov'!$C$1:$AK$33,29,0)</f>
        <v>0</v>
      </c>
      <c r="P455" s="7">
        <f>VLOOKUP($D455,'chemical demand hist forec prov'!$C$1:$AK$33,30,0)</f>
        <v>0</v>
      </c>
      <c r="Q455" s="7">
        <f>VLOOKUP($D455,'chemical demand hist forec prov'!$C$1:$AK$33,31,0)</f>
        <v>0</v>
      </c>
      <c r="R455" s="7">
        <f>VLOOKUP($D455,'chemical demand hist forec prov'!$C$1:$AK$33,32,0)</f>
        <v>0</v>
      </c>
      <c r="S455" s="7">
        <f>VLOOKUP($D455,'chemical demand hist forec prov'!$C$1:$AK$33,33,0)</f>
        <v>0</v>
      </c>
      <c r="T455" s="7">
        <f>VLOOKUP($D455,'chemical demand hist forec prov'!$C$1:$AK$33,34,0)</f>
        <v>0</v>
      </c>
      <c r="U455" s="7">
        <f>VLOOKUP($D455,'chemical demand hist forec prov'!$C$1:$AK$33,35,0)</f>
        <v>0</v>
      </c>
    </row>
    <row r="456" spans="1:21" x14ac:dyDescent="0.25">
      <c r="A456" t="s">
        <v>1420</v>
      </c>
      <c r="B456" t="s">
        <v>1421</v>
      </c>
      <c r="C456" t="s">
        <v>1422</v>
      </c>
      <c r="D456" t="s">
        <v>50</v>
      </c>
      <c r="E456" s="5">
        <v>2.5021400816105453E-2</v>
      </c>
      <c r="F456" s="7">
        <f>VLOOKUP($D456,'chemical demand hist forec prov'!$C$1:$AK$33,20,0)</f>
        <v>0</v>
      </c>
      <c r="G456" s="7">
        <f>VLOOKUP($D456,'chemical demand hist forec prov'!$C$1:$AK$33,21,0)</f>
        <v>0</v>
      </c>
      <c r="H456" s="7">
        <f>VLOOKUP($D456,'chemical demand hist forec prov'!$C$1:$AK$33,22,0)</f>
        <v>0</v>
      </c>
      <c r="I456" s="7">
        <f>VLOOKUP($D456,'chemical demand hist forec prov'!$C$1:$AK$33,23,0)</f>
        <v>0</v>
      </c>
      <c r="J456" s="7">
        <f>VLOOKUP($D456,'chemical demand hist forec prov'!$C$1:$AK$33,24,0)</f>
        <v>0</v>
      </c>
      <c r="K456" s="7">
        <f>VLOOKUP($D456,'chemical demand hist forec prov'!$C$1:$AK$33,25,0)</f>
        <v>0</v>
      </c>
      <c r="L456" s="7">
        <f>VLOOKUP($D456,'chemical demand hist forec prov'!$C$1:$AK$33,26,0)</f>
        <v>0</v>
      </c>
      <c r="M456" s="7">
        <f>VLOOKUP($D456,'chemical demand hist forec prov'!$C$1:$AK$33,27,0)</f>
        <v>0</v>
      </c>
      <c r="N456" s="7">
        <f>VLOOKUP($D456,'chemical demand hist forec prov'!$C$1:$AK$33,28,0)</f>
        <v>0</v>
      </c>
      <c r="O456" s="7">
        <f>VLOOKUP($D456,'chemical demand hist forec prov'!$C$1:$AK$33,29,0)</f>
        <v>0</v>
      </c>
      <c r="P456" s="7">
        <f>VLOOKUP($D456,'chemical demand hist forec prov'!$C$1:$AK$33,30,0)</f>
        <v>0</v>
      </c>
      <c r="Q456" s="7">
        <f>VLOOKUP($D456,'chemical demand hist forec prov'!$C$1:$AK$33,31,0)</f>
        <v>0</v>
      </c>
      <c r="R456" s="7">
        <f>VLOOKUP($D456,'chemical demand hist forec prov'!$C$1:$AK$33,32,0)</f>
        <v>0</v>
      </c>
      <c r="S456" s="7">
        <f>VLOOKUP($D456,'chemical demand hist forec prov'!$C$1:$AK$33,33,0)</f>
        <v>0</v>
      </c>
      <c r="T456" s="7">
        <f>VLOOKUP($D456,'chemical demand hist forec prov'!$C$1:$AK$33,34,0)</f>
        <v>0</v>
      </c>
      <c r="U456" s="7">
        <f>VLOOKUP($D456,'chemical demand hist forec prov'!$C$1:$AK$33,35,0)</f>
        <v>0</v>
      </c>
    </row>
    <row r="457" spans="1:21" x14ac:dyDescent="0.25">
      <c r="A457" t="s">
        <v>1423</v>
      </c>
      <c r="B457" t="s">
        <v>1424</v>
      </c>
      <c r="C457" t="s">
        <v>1425</v>
      </c>
      <c r="D457" t="s">
        <v>50</v>
      </c>
      <c r="E457" s="5">
        <v>1.0033326496210731E-2</v>
      </c>
      <c r="F457" s="7">
        <f>VLOOKUP($D457,'chemical demand hist forec prov'!$C$1:$AK$33,20,0)</f>
        <v>0</v>
      </c>
      <c r="G457" s="7">
        <f>VLOOKUP($D457,'chemical demand hist forec prov'!$C$1:$AK$33,21,0)</f>
        <v>0</v>
      </c>
      <c r="H457" s="7">
        <f>VLOOKUP($D457,'chemical demand hist forec prov'!$C$1:$AK$33,22,0)</f>
        <v>0</v>
      </c>
      <c r="I457" s="7">
        <f>VLOOKUP($D457,'chemical demand hist forec prov'!$C$1:$AK$33,23,0)</f>
        <v>0</v>
      </c>
      <c r="J457" s="7">
        <f>VLOOKUP($D457,'chemical demand hist forec prov'!$C$1:$AK$33,24,0)</f>
        <v>0</v>
      </c>
      <c r="K457" s="7">
        <f>VLOOKUP($D457,'chemical demand hist forec prov'!$C$1:$AK$33,25,0)</f>
        <v>0</v>
      </c>
      <c r="L457" s="7">
        <f>VLOOKUP($D457,'chemical demand hist forec prov'!$C$1:$AK$33,26,0)</f>
        <v>0</v>
      </c>
      <c r="M457" s="7">
        <f>VLOOKUP($D457,'chemical demand hist forec prov'!$C$1:$AK$33,27,0)</f>
        <v>0</v>
      </c>
      <c r="N457" s="7">
        <f>VLOOKUP($D457,'chemical demand hist forec prov'!$C$1:$AK$33,28,0)</f>
        <v>0</v>
      </c>
      <c r="O457" s="7">
        <f>VLOOKUP($D457,'chemical demand hist forec prov'!$C$1:$AK$33,29,0)</f>
        <v>0</v>
      </c>
      <c r="P457" s="7">
        <f>VLOOKUP($D457,'chemical demand hist forec prov'!$C$1:$AK$33,30,0)</f>
        <v>0</v>
      </c>
      <c r="Q457" s="7">
        <f>VLOOKUP($D457,'chemical demand hist forec prov'!$C$1:$AK$33,31,0)</f>
        <v>0</v>
      </c>
      <c r="R457" s="7">
        <f>VLOOKUP($D457,'chemical demand hist forec prov'!$C$1:$AK$33,32,0)</f>
        <v>0</v>
      </c>
      <c r="S457" s="7">
        <f>VLOOKUP($D457,'chemical demand hist forec prov'!$C$1:$AK$33,33,0)</f>
        <v>0</v>
      </c>
      <c r="T457" s="7">
        <f>VLOOKUP($D457,'chemical demand hist forec prov'!$C$1:$AK$33,34,0)</f>
        <v>0</v>
      </c>
      <c r="U457" s="7">
        <f>VLOOKUP($D457,'chemical demand hist forec prov'!$C$1:$AK$33,35,0)</f>
        <v>0</v>
      </c>
    </row>
    <row r="458" spans="1:21" x14ac:dyDescent="0.25">
      <c r="A458" t="s">
        <v>1426</v>
      </c>
      <c r="B458" t="s">
        <v>1427</v>
      </c>
      <c r="C458" t="s">
        <v>1428</v>
      </c>
      <c r="D458" t="s">
        <v>49</v>
      </c>
      <c r="E458" s="5">
        <v>0</v>
      </c>
      <c r="F458" s="7">
        <f>VLOOKUP($D458,'chemical demand hist forec prov'!$C$1:$AK$33,20,0)</f>
        <v>3.4448545544847313</v>
      </c>
      <c r="G458" s="7">
        <f>VLOOKUP($D458,'chemical demand hist forec prov'!$C$1:$AK$33,21,0)</f>
        <v>2.3160461138042097</v>
      </c>
      <c r="H458" s="7">
        <f>VLOOKUP($D458,'chemical demand hist forec prov'!$C$1:$AK$33,22,0)</f>
        <v>2.1264029240912325</v>
      </c>
      <c r="I458" s="7">
        <f>VLOOKUP($D458,'chemical demand hist forec prov'!$C$1:$AK$33,23,0)</f>
        <v>2.2814495882763435</v>
      </c>
      <c r="J458" s="7">
        <f>VLOOKUP($D458,'chemical demand hist forec prov'!$C$1:$AK$33,24,0)</f>
        <v>2.5371163014654576</v>
      </c>
      <c r="K458" s="7">
        <f>VLOOKUP($D458,'chemical demand hist forec prov'!$C$1:$AK$33,25,0)</f>
        <v>2.6001064619678993</v>
      </c>
      <c r="L458" s="7">
        <f>VLOOKUP($D458,'chemical demand hist forec prov'!$C$1:$AK$33,26,0)</f>
        <v>2.6646605083347104</v>
      </c>
      <c r="M458" s="7">
        <f>VLOOKUP($D458,'chemical demand hist forec prov'!$C$1:$AK$33,27,0)</f>
        <v>2.730817267883956</v>
      </c>
      <c r="N458" s="7">
        <f>VLOOKUP($D458,'chemical demand hist forec prov'!$C$1:$AK$33,28,0)</f>
        <v>2.798616531917494</v>
      </c>
      <c r="O458" s="7">
        <f>VLOOKUP($D458,'chemical demand hist forec prov'!$C$1:$AK$33,29,0)</f>
        <v>2.8680990796542476</v>
      </c>
      <c r="P458" s="7">
        <f>VLOOKUP($D458,'chemical demand hist forec prov'!$C$1:$AK$33,30,0)</f>
        <v>2.9393067027576798</v>
      </c>
      <c r="Q458" s="7">
        <f>VLOOKUP($D458,'chemical demand hist forec prov'!$C$1:$AK$33,31,0)</f>
        <v>3.0122822304722221</v>
      </c>
      <c r="R458" s="7">
        <f>VLOOKUP($D458,'chemical demand hist forec prov'!$C$1:$AK$33,32,0)</f>
        <v>3.0870695553837764</v>
      </c>
      <c r="S458" s="7">
        <f>VLOOKUP($D458,'chemical demand hist forec prov'!$C$1:$AK$33,33,0)</f>
        <v>3.1637136598197881</v>
      </c>
      <c r="T458" s="7">
        <f>VLOOKUP($D458,'chemical demand hist forec prov'!$C$1:$AK$33,34,0)</f>
        <v>3.2422606429047605</v>
      </c>
      <c r="U458" s="7">
        <f>VLOOKUP($D458,'chemical demand hist forec prov'!$C$1:$AK$33,35,0)</f>
        <v>3.3227577482874961</v>
      </c>
    </row>
    <row r="459" spans="1:21" x14ac:dyDescent="0.25">
      <c r="A459" t="s">
        <v>1429</v>
      </c>
      <c r="B459" t="s">
        <v>1430</v>
      </c>
      <c r="C459" t="s">
        <v>1431</v>
      </c>
      <c r="D459" t="s">
        <v>50</v>
      </c>
      <c r="E459" s="5">
        <v>1.2244814827209901E-2</v>
      </c>
      <c r="F459" s="7">
        <f>VLOOKUP($D459,'chemical demand hist forec prov'!$C$1:$AK$33,20,0)</f>
        <v>0</v>
      </c>
      <c r="G459" s="7">
        <f>VLOOKUP($D459,'chemical demand hist forec prov'!$C$1:$AK$33,21,0)</f>
        <v>0</v>
      </c>
      <c r="H459" s="7">
        <f>VLOOKUP($D459,'chemical demand hist forec prov'!$C$1:$AK$33,22,0)</f>
        <v>0</v>
      </c>
      <c r="I459" s="7">
        <f>VLOOKUP($D459,'chemical demand hist forec prov'!$C$1:$AK$33,23,0)</f>
        <v>0</v>
      </c>
      <c r="J459" s="7">
        <f>VLOOKUP($D459,'chemical demand hist forec prov'!$C$1:$AK$33,24,0)</f>
        <v>0</v>
      </c>
      <c r="K459" s="7">
        <f>VLOOKUP($D459,'chemical demand hist forec prov'!$C$1:$AK$33,25,0)</f>
        <v>0</v>
      </c>
      <c r="L459" s="7">
        <f>VLOOKUP($D459,'chemical demand hist forec prov'!$C$1:$AK$33,26,0)</f>
        <v>0</v>
      </c>
      <c r="M459" s="7">
        <f>VLOOKUP($D459,'chemical demand hist forec prov'!$C$1:$AK$33,27,0)</f>
        <v>0</v>
      </c>
      <c r="N459" s="7">
        <f>VLOOKUP($D459,'chemical demand hist forec prov'!$C$1:$AK$33,28,0)</f>
        <v>0</v>
      </c>
      <c r="O459" s="7">
        <f>VLOOKUP($D459,'chemical demand hist forec prov'!$C$1:$AK$33,29,0)</f>
        <v>0</v>
      </c>
      <c r="P459" s="7">
        <f>VLOOKUP($D459,'chemical demand hist forec prov'!$C$1:$AK$33,30,0)</f>
        <v>0</v>
      </c>
      <c r="Q459" s="7">
        <f>VLOOKUP($D459,'chemical demand hist forec prov'!$C$1:$AK$33,31,0)</f>
        <v>0</v>
      </c>
      <c r="R459" s="7">
        <f>VLOOKUP($D459,'chemical demand hist forec prov'!$C$1:$AK$33,32,0)</f>
        <v>0</v>
      </c>
      <c r="S459" s="7">
        <f>VLOOKUP($D459,'chemical demand hist forec prov'!$C$1:$AK$33,33,0)</f>
        <v>0</v>
      </c>
      <c r="T459" s="7">
        <f>VLOOKUP($D459,'chemical demand hist forec prov'!$C$1:$AK$33,34,0)</f>
        <v>0</v>
      </c>
      <c r="U459" s="7">
        <f>VLOOKUP($D459,'chemical demand hist forec prov'!$C$1:$AK$33,35,0)</f>
        <v>0</v>
      </c>
    </row>
    <row r="460" spans="1:21" x14ac:dyDescent="0.25">
      <c r="A460" t="s">
        <v>1432</v>
      </c>
      <c r="B460" t="s">
        <v>1433</v>
      </c>
      <c r="C460" t="s">
        <v>1434</v>
      </c>
      <c r="D460" t="s">
        <v>49</v>
      </c>
      <c r="E460" s="5">
        <v>0</v>
      </c>
      <c r="F460" s="7">
        <f>VLOOKUP($D460,'chemical demand hist forec prov'!$C$1:$AK$33,20,0)</f>
        <v>3.4448545544847313</v>
      </c>
      <c r="G460" s="7">
        <f>VLOOKUP($D460,'chemical demand hist forec prov'!$C$1:$AK$33,21,0)</f>
        <v>2.3160461138042097</v>
      </c>
      <c r="H460" s="7">
        <f>VLOOKUP($D460,'chemical demand hist forec prov'!$C$1:$AK$33,22,0)</f>
        <v>2.1264029240912325</v>
      </c>
      <c r="I460" s="7">
        <f>VLOOKUP($D460,'chemical demand hist forec prov'!$C$1:$AK$33,23,0)</f>
        <v>2.2814495882763435</v>
      </c>
      <c r="J460" s="7">
        <f>VLOOKUP($D460,'chemical demand hist forec prov'!$C$1:$AK$33,24,0)</f>
        <v>2.5371163014654576</v>
      </c>
      <c r="K460" s="7">
        <f>VLOOKUP($D460,'chemical demand hist forec prov'!$C$1:$AK$33,25,0)</f>
        <v>2.6001064619678993</v>
      </c>
      <c r="L460" s="7">
        <f>VLOOKUP($D460,'chemical demand hist forec prov'!$C$1:$AK$33,26,0)</f>
        <v>2.6646605083347104</v>
      </c>
      <c r="M460" s="7">
        <f>VLOOKUP($D460,'chemical demand hist forec prov'!$C$1:$AK$33,27,0)</f>
        <v>2.730817267883956</v>
      </c>
      <c r="N460" s="7">
        <f>VLOOKUP($D460,'chemical demand hist forec prov'!$C$1:$AK$33,28,0)</f>
        <v>2.798616531917494</v>
      </c>
      <c r="O460" s="7">
        <f>VLOOKUP($D460,'chemical demand hist forec prov'!$C$1:$AK$33,29,0)</f>
        <v>2.8680990796542476</v>
      </c>
      <c r="P460" s="7">
        <f>VLOOKUP($D460,'chemical demand hist forec prov'!$C$1:$AK$33,30,0)</f>
        <v>2.9393067027576798</v>
      </c>
      <c r="Q460" s="7">
        <f>VLOOKUP($D460,'chemical demand hist forec prov'!$C$1:$AK$33,31,0)</f>
        <v>3.0122822304722221</v>
      </c>
      <c r="R460" s="7">
        <f>VLOOKUP($D460,'chemical demand hist forec prov'!$C$1:$AK$33,32,0)</f>
        <v>3.0870695553837764</v>
      </c>
      <c r="S460" s="7">
        <f>VLOOKUP($D460,'chemical demand hist forec prov'!$C$1:$AK$33,33,0)</f>
        <v>3.1637136598197881</v>
      </c>
      <c r="T460" s="7">
        <f>VLOOKUP($D460,'chemical demand hist forec prov'!$C$1:$AK$33,34,0)</f>
        <v>3.2422606429047605</v>
      </c>
      <c r="U460" s="7">
        <f>VLOOKUP($D460,'chemical demand hist forec prov'!$C$1:$AK$33,35,0)</f>
        <v>3.3227577482874961</v>
      </c>
    </row>
    <row r="461" spans="1:21" x14ac:dyDescent="0.25">
      <c r="A461" t="s">
        <v>1435</v>
      </c>
      <c r="B461" t="s">
        <v>1436</v>
      </c>
      <c r="C461" t="s">
        <v>1437</v>
      </c>
      <c r="D461" t="s">
        <v>44</v>
      </c>
      <c r="E461" s="5">
        <v>0</v>
      </c>
      <c r="F461" s="7">
        <f>VLOOKUP($D461,'chemical demand hist forec prov'!$C$1:$AK$33,20,0)</f>
        <v>2.9218158820339655</v>
      </c>
      <c r="G461" s="7">
        <f>VLOOKUP($D461,'chemical demand hist forec prov'!$C$1:$AK$33,21,0)</f>
        <v>2.8127555714611052</v>
      </c>
      <c r="H461" s="7">
        <f>VLOOKUP($D461,'chemical demand hist forec prov'!$C$1:$AK$33,22,0)</f>
        <v>3.2908616682364316</v>
      </c>
      <c r="I461" s="7">
        <f>VLOOKUP($D461,'chemical demand hist forec prov'!$C$1:$AK$33,23,0)</f>
        <v>2.7437607774909192</v>
      </c>
      <c r="J461" s="7">
        <f>VLOOKUP($D461,'chemical demand hist forec prov'!$C$1:$AK$33,24,0)</f>
        <v>3.0512355967299856</v>
      </c>
      <c r="K461" s="7">
        <f>VLOOKUP($D461,'chemical demand hist forec prov'!$C$1:$AK$33,25,0)</f>
        <v>3.1269900348918345</v>
      </c>
      <c r="L461" s="7">
        <f>VLOOKUP($D461,'chemical demand hist forec prov'!$C$1:$AK$33,26,0)</f>
        <v>3.204625263546351</v>
      </c>
      <c r="M461" s="7">
        <f>VLOOKUP($D461,'chemical demand hist forec prov'!$C$1:$AK$33,27,0)</f>
        <v>3.2841879779494585</v>
      </c>
      <c r="N461" s="7">
        <f>VLOOKUP($D461,'chemical demand hist forec prov'!$C$1:$AK$33,28,0)</f>
        <v>3.3657260326818079</v>
      </c>
      <c r="O461" s="7">
        <f>VLOOKUP($D461,'chemical demand hist forec prov'!$C$1:$AK$33,29,0)</f>
        <v>3.44928847043187</v>
      </c>
      <c r="P461" s="7">
        <f>VLOOKUP($D461,'chemical demand hist forec prov'!$C$1:$AK$33,30,0)</f>
        <v>3.534925551493636</v>
      </c>
      <c r="Q461" s="7">
        <f>VLOOKUP($D461,'chemical demand hist forec prov'!$C$1:$AK$33,31,0)</f>
        <v>3.6226887839966766</v>
      </c>
      <c r="R461" s="7">
        <f>VLOOKUP($D461,'chemical demand hist forec prov'!$C$1:$AK$33,32,0)</f>
        <v>3.71263095488673</v>
      </c>
      <c r="S461" s="7">
        <f>VLOOKUP($D461,'chemical demand hist forec prov'!$C$1:$AK$33,33,0)</f>
        <v>3.8048061616754647</v>
      </c>
      <c r="T461" s="7">
        <f>VLOOKUP($D461,'chemical demand hist forec prov'!$C$1:$AK$33,34,0)</f>
        <v>3.8992698449785066</v>
      </c>
      <c r="U461" s="7">
        <f>VLOOKUP($D461,'chemical demand hist forec prov'!$C$1:$AK$33,35,0)</f>
        <v>3.9960788218613001</v>
      </c>
    </row>
    <row r="462" spans="1:21" x14ac:dyDescent="0.25">
      <c r="A462" t="s">
        <v>1438</v>
      </c>
      <c r="B462" t="s">
        <v>1439</v>
      </c>
      <c r="C462" t="s">
        <v>1440</v>
      </c>
      <c r="D462" t="s">
        <v>42</v>
      </c>
      <c r="E462" s="5">
        <v>9.2710242190123485E-2</v>
      </c>
      <c r="F462" s="7">
        <f>VLOOKUP($D462,'chemical demand hist forec prov'!$C$1:$AK$33,20,0)</f>
        <v>2.477114317862513</v>
      </c>
      <c r="G462" s="7">
        <f>VLOOKUP($D462,'chemical demand hist forec prov'!$C$1:$AK$33,21,0)</f>
        <v>2.2538915899404626</v>
      </c>
      <c r="H462" s="7">
        <f>VLOOKUP($D462,'chemical demand hist forec prov'!$C$1:$AK$33,22,0)</f>
        <v>2.716903311780877</v>
      </c>
      <c r="I462" s="7">
        <f>VLOOKUP($D462,'chemical demand hist forec prov'!$C$1:$AK$33,23,0)</f>
        <v>2.5386293226738559</v>
      </c>
      <c r="J462" s="7">
        <f>VLOOKUP($D462,'chemical demand hist forec prov'!$C$1:$AK$33,24,0)</f>
        <v>2.8231164392285057</v>
      </c>
      <c r="K462" s="7">
        <f>VLOOKUP($D462,'chemical demand hist forec prov'!$C$1:$AK$33,25,0)</f>
        <v>2.8932072575017442</v>
      </c>
      <c r="L462" s="7">
        <f>VLOOKUP($D462,'chemical demand hist forec prov'!$C$1:$AK$33,26,0)</f>
        <v>2.9650382529557562</v>
      </c>
      <c r="M462" s="7">
        <f>VLOOKUP($D462,'chemical demand hist forec prov'!$C$1:$AK$33,27,0)</f>
        <v>3.0386526297746994</v>
      </c>
      <c r="N462" s="7">
        <f>VLOOKUP($D462,'chemical demand hist forec prov'!$C$1:$AK$33,28,0)</f>
        <v>3.114094664793007</v>
      </c>
      <c r="O462" s="7">
        <f>VLOOKUP($D462,'chemical demand hist forec prov'!$C$1:$AK$33,29,0)</f>
        <v>3.1914097341265677</v>
      </c>
      <c r="P462" s="7">
        <f>VLOOKUP($D462,'chemical demand hist forec prov'!$C$1:$AK$33,30,0)</f>
        <v>3.2706443404650996</v>
      </c>
      <c r="Q462" s="7">
        <f>VLOOKUP($D462,'chemical demand hist forec prov'!$C$1:$AK$33,31,0)</f>
        <v>3.3518461410421176</v>
      </c>
      <c r="R462" s="7">
        <f>VLOOKUP($D462,'chemical demand hist forec prov'!$C$1:$AK$33,32,0)</f>
        <v>3.4350639762993271</v>
      </c>
      <c r="S462" s="7">
        <f>VLOOKUP($D462,'chemical demand hist forec prov'!$C$1:$AK$33,33,0)</f>
        <v>3.5203478992626818</v>
      </c>
      <c r="T462" s="7">
        <f>VLOOKUP($D462,'chemical demand hist forec prov'!$C$1:$AK$33,34,0)</f>
        <v>3.6077492056477722</v>
      </c>
      <c r="U462" s="7">
        <f>VLOOKUP($D462,'chemical demand hist forec prov'!$C$1:$AK$33,35,0)</f>
        <v>3.6973204647126594</v>
      </c>
    </row>
    <row r="463" spans="1:21" x14ac:dyDescent="0.25">
      <c r="A463" t="s">
        <v>1441</v>
      </c>
      <c r="B463" t="s">
        <v>1442</v>
      </c>
      <c r="C463" t="s">
        <v>1443</v>
      </c>
      <c r="D463" t="s">
        <v>49</v>
      </c>
      <c r="E463" s="5">
        <v>5.4090129351196121E-2</v>
      </c>
      <c r="F463" s="7">
        <f>VLOOKUP($D463,'chemical demand hist forec prov'!$C$1:$AK$33,20,0)</f>
        <v>3.4448545544847313</v>
      </c>
      <c r="G463" s="7">
        <f>VLOOKUP($D463,'chemical demand hist forec prov'!$C$1:$AK$33,21,0)</f>
        <v>2.3160461138042097</v>
      </c>
      <c r="H463" s="7">
        <f>VLOOKUP($D463,'chemical demand hist forec prov'!$C$1:$AK$33,22,0)</f>
        <v>2.1264029240912325</v>
      </c>
      <c r="I463" s="7">
        <f>VLOOKUP($D463,'chemical demand hist forec prov'!$C$1:$AK$33,23,0)</f>
        <v>2.2814495882763435</v>
      </c>
      <c r="J463" s="7">
        <f>VLOOKUP($D463,'chemical demand hist forec prov'!$C$1:$AK$33,24,0)</f>
        <v>2.5371163014654576</v>
      </c>
      <c r="K463" s="7">
        <f>VLOOKUP($D463,'chemical demand hist forec prov'!$C$1:$AK$33,25,0)</f>
        <v>2.6001064619678993</v>
      </c>
      <c r="L463" s="7">
        <f>VLOOKUP($D463,'chemical demand hist forec prov'!$C$1:$AK$33,26,0)</f>
        <v>2.6646605083347104</v>
      </c>
      <c r="M463" s="7">
        <f>VLOOKUP($D463,'chemical demand hist forec prov'!$C$1:$AK$33,27,0)</f>
        <v>2.730817267883956</v>
      </c>
      <c r="N463" s="7">
        <f>VLOOKUP($D463,'chemical demand hist forec prov'!$C$1:$AK$33,28,0)</f>
        <v>2.798616531917494</v>
      </c>
      <c r="O463" s="7">
        <f>VLOOKUP($D463,'chemical demand hist forec prov'!$C$1:$AK$33,29,0)</f>
        <v>2.8680990796542476</v>
      </c>
      <c r="P463" s="7">
        <f>VLOOKUP($D463,'chemical demand hist forec prov'!$C$1:$AK$33,30,0)</f>
        <v>2.9393067027576798</v>
      </c>
      <c r="Q463" s="7">
        <f>VLOOKUP($D463,'chemical demand hist forec prov'!$C$1:$AK$33,31,0)</f>
        <v>3.0122822304722221</v>
      </c>
      <c r="R463" s="7">
        <f>VLOOKUP($D463,'chemical demand hist forec prov'!$C$1:$AK$33,32,0)</f>
        <v>3.0870695553837764</v>
      </c>
      <c r="S463" s="7">
        <f>VLOOKUP($D463,'chemical demand hist forec prov'!$C$1:$AK$33,33,0)</f>
        <v>3.1637136598197881</v>
      </c>
      <c r="T463" s="7">
        <f>VLOOKUP($D463,'chemical demand hist forec prov'!$C$1:$AK$33,34,0)</f>
        <v>3.2422606429047605</v>
      </c>
      <c r="U463" s="7">
        <f>VLOOKUP($D463,'chemical demand hist forec prov'!$C$1:$AK$33,35,0)</f>
        <v>3.3227577482874961</v>
      </c>
    </row>
    <row r="464" spans="1:21" x14ac:dyDescent="0.25">
      <c r="A464" t="s">
        <v>1444</v>
      </c>
      <c r="B464" t="s">
        <v>1445</v>
      </c>
      <c r="C464" t="s">
        <v>1446</v>
      </c>
      <c r="D464" t="s">
        <v>54</v>
      </c>
      <c r="E464" s="5">
        <v>0</v>
      </c>
      <c r="F464" s="7">
        <f>VLOOKUP($D464,'chemical demand hist forec prov'!$C$1:$AK$33,20,0)</f>
        <v>13.173690375637772</v>
      </c>
      <c r="G464" s="7">
        <f>VLOOKUP($D464,'chemical demand hist forec prov'!$C$1:$AK$33,21,0)</f>
        <v>11.147255834987149</v>
      </c>
      <c r="H464" s="7">
        <f>VLOOKUP($D464,'chemical demand hist forec prov'!$C$1:$AK$33,22,0)</f>
        <v>12.588485769142652</v>
      </c>
      <c r="I464" s="7">
        <f>VLOOKUP($D464,'chemical demand hist forec prov'!$C$1:$AK$33,23,0)</f>
        <v>11.507772559787094</v>
      </c>
      <c r="J464" s="7">
        <f>VLOOKUP($D464,'chemical demand hist forec prov'!$C$1:$AK$33,24,0)</f>
        <v>12.797371243714826</v>
      </c>
      <c r="K464" s="7">
        <f>VLOOKUP($D464,'chemical demand hist forec prov'!$C$1:$AK$33,25,0)</f>
        <v>13.115097501744588</v>
      </c>
      <c r="L464" s="7">
        <f>VLOOKUP($D464,'chemical demand hist forec prov'!$C$1:$AK$33,26,0)</f>
        <v>13.440712096614712</v>
      </c>
      <c r="M464" s="7">
        <f>VLOOKUP($D464,'chemical demand hist forec prov'!$C$1:$AK$33,27,0)</f>
        <v>13.774410875714375</v>
      </c>
      <c r="N464" s="7">
        <f>VLOOKUP($D464,'chemical demand hist forec prov'!$C$1:$AK$33,28,0)</f>
        <v>14.116394548826509</v>
      </c>
      <c r="O464" s="7">
        <f>VLOOKUP($D464,'chemical demand hist forec prov'!$C$1:$AK$33,29,0)</f>
        <v>14.466868808848712</v>
      </c>
      <c r="P464" s="7">
        <f>VLOOKUP($D464,'chemical demand hist forec prov'!$C$1:$AK$33,30,0)</f>
        <v>14.826044455511338</v>
      </c>
      <c r="Q464" s="7">
        <f>VLOOKUP($D464,'chemical demand hist forec prov'!$C$1:$AK$33,31,0)</f>
        <v>15.194137522167203</v>
      </c>
      <c r="R464" s="7">
        <f>VLOOKUP($D464,'chemical demand hist forec prov'!$C$1:$AK$33,32,0)</f>
        <v>15.571369405729131</v>
      </c>
      <c r="S464" s="7">
        <f>VLOOKUP($D464,'chemical demand hist forec prov'!$C$1:$AK$33,33,0)</f>
        <v>15.957966999833566</v>
      </c>
      <c r="T464" s="7">
        <f>VLOOKUP($D464,'chemical demand hist forec prov'!$C$1:$AK$33,34,0)</f>
        <v>16.354162831310262</v>
      </c>
      <c r="U464" s="7">
        <f>VLOOKUP($D464,'chemical demand hist forec prov'!$C$1:$AK$33,35,0)</f>
        <v>16.760195200040176</v>
      </c>
    </row>
    <row r="465" spans="1:21" x14ac:dyDescent="0.25">
      <c r="A465" t="s">
        <v>1447</v>
      </c>
      <c r="B465" t="s">
        <v>1448</v>
      </c>
      <c r="C465" t="s">
        <v>1449</v>
      </c>
      <c r="D465" t="s">
        <v>42</v>
      </c>
      <c r="E465" s="5">
        <v>0</v>
      </c>
      <c r="F465" s="7">
        <f>VLOOKUP($D465,'chemical demand hist forec prov'!$C$1:$AK$33,20,0)</f>
        <v>2.477114317862513</v>
      </c>
      <c r="G465" s="7">
        <f>VLOOKUP($D465,'chemical demand hist forec prov'!$C$1:$AK$33,21,0)</f>
        <v>2.2538915899404626</v>
      </c>
      <c r="H465" s="7">
        <f>VLOOKUP($D465,'chemical demand hist forec prov'!$C$1:$AK$33,22,0)</f>
        <v>2.716903311780877</v>
      </c>
      <c r="I465" s="7">
        <f>VLOOKUP($D465,'chemical demand hist forec prov'!$C$1:$AK$33,23,0)</f>
        <v>2.5386293226738559</v>
      </c>
      <c r="J465" s="7">
        <f>VLOOKUP($D465,'chemical demand hist forec prov'!$C$1:$AK$33,24,0)</f>
        <v>2.8231164392285057</v>
      </c>
      <c r="K465" s="7">
        <f>VLOOKUP($D465,'chemical demand hist forec prov'!$C$1:$AK$33,25,0)</f>
        <v>2.8932072575017442</v>
      </c>
      <c r="L465" s="7">
        <f>VLOOKUP($D465,'chemical demand hist forec prov'!$C$1:$AK$33,26,0)</f>
        <v>2.9650382529557562</v>
      </c>
      <c r="M465" s="7">
        <f>VLOOKUP($D465,'chemical demand hist forec prov'!$C$1:$AK$33,27,0)</f>
        <v>3.0386526297746994</v>
      </c>
      <c r="N465" s="7">
        <f>VLOOKUP($D465,'chemical demand hist forec prov'!$C$1:$AK$33,28,0)</f>
        <v>3.114094664793007</v>
      </c>
      <c r="O465" s="7">
        <f>VLOOKUP($D465,'chemical demand hist forec prov'!$C$1:$AK$33,29,0)</f>
        <v>3.1914097341265677</v>
      </c>
      <c r="P465" s="7">
        <f>VLOOKUP($D465,'chemical demand hist forec prov'!$C$1:$AK$33,30,0)</f>
        <v>3.2706443404650996</v>
      </c>
      <c r="Q465" s="7">
        <f>VLOOKUP($D465,'chemical demand hist forec prov'!$C$1:$AK$33,31,0)</f>
        <v>3.3518461410421176</v>
      </c>
      <c r="R465" s="7">
        <f>VLOOKUP($D465,'chemical demand hist forec prov'!$C$1:$AK$33,32,0)</f>
        <v>3.4350639762993271</v>
      </c>
      <c r="S465" s="7">
        <f>VLOOKUP($D465,'chemical demand hist forec prov'!$C$1:$AK$33,33,0)</f>
        <v>3.5203478992626818</v>
      </c>
      <c r="T465" s="7">
        <f>VLOOKUP($D465,'chemical demand hist forec prov'!$C$1:$AK$33,34,0)</f>
        <v>3.6077492056477722</v>
      </c>
      <c r="U465" s="7">
        <f>VLOOKUP($D465,'chemical demand hist forec prov'!$C$1:$AK$33,35,0)</f>
        <v>3.6973204647126594</v>
      </c>
    </row>
    <row r="466" spans="1:21" x14ac:dyDescent="0.25">
      <c r="A466" t="s">
        <v>1450</v>
      </c>
      <c r="B466" t="s">
        <v>1451</v>
      </c>
      <c r="C466" t="s">
        <v>1452</v>
      </c>
      <c r="D466" t="s">
        <v>56</v>
      </c>
      <c r="E466" s="5">
        <v>0</v>
      </c>
      <c r="F466" s="7">
        <f>VLOOKUP($D466,'chemical demand hist forec prov'!$C$1:$AK$33,20,0)</f>
        <v>6.3100936360947486</v>
      </c>
      <c r="G466" s="7">
        <f>VLOOKUP($D466,'chemical demand hist forec prov'!$C$1:$AK$33,21,0)</f>
        <v>6.7084747112600436</v>
      </c>
      <c r="H466" s="7">
        <f>VLOOKUP($D466,'chemical demand hist forec prov'!$C$1:$AK$33,22,0)</f>
        <v>6.4228195818908462</v>
      </c>
      <c r="I466" s="7">
        <f>VLOOKUP($D466,'chemical demand hist forec prov'!$C$1:$AK$33,23,0)</f>
        <v>5.8937022466096547</v>
      </c>
      <c r="J466" s="7">
        <f>VLOOKUP($D466,'chemical demand hist forec prov'!$C$1:$AK$33,24,0)</f>
        <v>6.5541698237365305</v>
      </c>
      <c r="K466" s="7">
        <f>VLOOKUP($D466,'chemical demand hist forec prov'!$C$1:$AK$33,25,0)</f>
        <v>6.7168932309839464</v>
      </c>
      <c r="L466" s="7">
        <f>VLOOKUP($D466,'chemical demand hist forec prov'!$C$1:$AK$33,26,0)</f>
        <v>6.8836566475656218</v>
      </c>
      <c r="M466" s="7">
        <f>VLOOKUP($D466,'chemical demand hist forec prov'!$C$1:$AK$33,27,0)</f>
        <v>7.0545603766628675</v>
      </c>
      <c r="N466" s="7">
        <f>VLOOKUP($D466,'chemical demand hist forec prov'!$C$1:$AK$33,28,0)</f>
        <v>7.2297072117304957</v>
      </c>
      <c r="O466" s="7">
        <f>VLOOKUP($D466,'chemical demand hist forec prov'!$C$1:$AK$33,29,0)</f>
        <v>7.4092024983239888</v>
      </c>
      <c r="P466" s="7">
        <f>VLOOKUP($D466,'chemical demand hist forec prov'!$C$1:$AK$33,30,0)</f>
        <v>7.5931541974616854</v>
      </c>
      <c r="Q466" s="7">
        <f>VLOOKUP($D466,'chemical demand hist forec prov'!$C$1:$AK$33,31,0)</f>
        <v>7.7816729505600897</v>
      </c>
      <c r="R466" s="7">
        <f>VLOOKUP($D466,'chemical demand hist forec prov'!$C$1:$AK$33,32,0)</f>
        <v>7.9748721459813492</v>
      </c>
      <c r="S466" s="7">
        <f>VLOOKUP($D466,'chemical demand hist forec prov'!$C$1:$AK$33,33,0)</f>
        <v>8.172867987232955</v>
      </c>
      <c r="T466" s="7">
        <f>VLOOKUP($D466,'chemical demand hist forec prov'!$C$1:$AK$33,34,0)</f>
        <v>8.375779562860652</v>
      </c>
      <c r="U466" s="7">
        <f>VLOOKUP($D466,'chemical demand hist forec prov'!$C$1:$AK$33,35,0)</f>
        <v>8.5837289180766216</v>
      </c>
    </row>
    <row r="467" spans="1:21" x14ac:dyDescent="0.25">
      <c r="A467" t="s">
        <v>1453</v>
      </c>
      <c r="B467" t="s">
        <v>1454</v>
      </c>
      <c r="C467" t="s">
        <v>1455</v>
      </c>
      <c r="D467" t="s">
        <v>39</v>
      </c>
      <c r="E467" s="5">
        <v>0.25980028026613239</v>
      </c>
      <c r="F467" s="7">
        <f>VLOOKUP($D467,'chemical demand hist forec prov'!$C$1:$AK$33,20,0)</f>
        <v>3.0705772593724587</v>
      </c>
      <c r="G467" s="7">
        <f>VLOOKUP($D467,'chemical demand hist forec prov'!$C$1:$AK$33,21,0)</f>
        <v>2.6779118586719584</v>
      </c>
      <c r="H467" s="7">
        <f>VLOOKUP($D467,'chemical demand hist forec prov'!$C$1:$AK$33,22,0)</f>
        <v>2.7890867208023624</v>
      </c>
      <c r="I467" s="7">
        <f>VLOOKUP($D467,'chemical demand hist forec prov'!$C$1:$AK$33,23,0)</f>
        <v>1.8640427971311748</v>
      </c>
      <c r="J467" s="7">
        <f>VLOOKUP($D467,'chemical demand hist forec prov'!$C$1:$AK$33,24,0)</f>
        <v>2.072933538191303</v>
      </c>
      <c r="K467" s="7">
        <f>VLOOKUP($D467,'chemical demand hist forec prov'!$C$1:$AK$33,25,0)</f>
        <v>2.1243992184228886</v>
      </c>
      <c r="L467" s="7">
        <f>VLOOKUP($D467,'chemical demand hist forec prov'!$C$1:$AK$33,26,0)</f>
        <v>2.1771426609140452</v>
      </c>
      <c r="M467" s="7">
        <f>VLOOKUP($D467,'chemical demand hist forec prov'!$C$1:$AK$33,27,0)</f>
        <v>2.231195589259694</v>
      </c>
      <c r="N467" s="7">
        <f>VLOOKUP($D467,'chemical demand hist forec prov'!$C$1:$AK$33,28,0)</f>
        <v>2.2865905146711261</v>
      </c>
      <c r="O467" s="7">
        <f>VLOOKUP($D467,'chemical demand hist forec prov'!$C$1:$AK$33,29,0)</f>
        <v>2.3433607555305231</v>
      </c>
      <c r="P467" s="7">
        <f>VLOOKUP($D467,'chemical demand hist forec prov'!$C$1:$AK$33,30,0)</f>
        <v>2.4015404574309565</v>
      </c>
      <c r="Q467" s="7">
        <f>VLOOKUP($D467,'chemical demand hist forec prov'!$C$1:$AK$33,31,0)</f>
        <v>2.4611646137139407</v>
      </c>
      <c r="R467" s="7">
        <f>VLOOKUP($D467,'chemical demand hist forec prov'!$C$1:$AK$33,32,0)</f>
        <v>2.5222690865168729</v>
      </c>
      <c r="S467" s="7">
        <f>VLOOKUP($D467,'chemical demand hist forec prov'!$C$1:$AK$33,33,0)</f>
        <v>2.5848906283430302</v>
      </c>
      <c r="T467" s="7">
        <f>VLOOKUP($D467,'chemical demand hist forec prov'!$C$1:$AK$33,34,0)</f>
        <v>2.649066904167098</v>
      </c>
      <c r="U467" s="7">
        <f>VLOOKUP($D467,'chemical demand hist forec prov'!$C$1:$AK$33,35,0)</f>
        <v>2.7148365140895163</v>
      </c>
    </row>
    <row r="468" spans="1:21" x14ac:dyDescent="0.25">
      <c r="A468" t="s">
        <v>1456</v>
      </c>
      <c r="B468" t="s">
        <v>1457</v>
      </c>
      <c r="C468" t="s">
        <v>1458</v>
      </c>
      <c r="D468" t="s">
        <v>50</v>
      </c>
      <c r="E468" s="5">
        <v>0.25008660160705881</v>
      </c>
      <c r="F468" s="7">
        <f>VLOOKUP($D468,'chemical demand hist forec prov'!$C$1:$AK$33,20,0)</f>
        <v>0</v>
      </c>
      <c r="G468" s="7">
        <f>VLOOKUP($D468,'chemical demand hist forec prov'!$C$1:$AK$33,21,0)</f>
        <v>0</v>
      </c>
      <c r="H468" s="7">
        <f>VLOOKUP($D468,'chemical demand hist forec prov'!$C$1:$AK$33,22,0)</f>
        <v>0</v>
      </c>
      <c r="I468" s="7">
        <f>VLOOKUP($D468,'chemical demand hist forec prov'!$C$1:$AK$33,23,0)</f>
        <v>0</v>
      </c>
      <c r="J468" s="7">
        <f>VLOOKUP($D468,'chemical demand hist forec prov'!$C$1:$AK$33,24,0)</f>
        <v>0</v>
      </c>
      <c r="K468" s="7">
        <f>VLOOKUP($D468,'chemical demand hist forec prov'!$C$1:$AK$33,25,0)</f>
        <v>0</v>
      </c>
      <c r="L468" s="7">
        <f>VLOOKUP($D468,'chemical demand hist forec prov'!$C$1:$AK$33,26,0)</f>
        <v>0</v>
      </c>
      <c r="M468" s="7">
        <f>VLOOKUP($D468,'chemical demand hist forec prov'!$C$1:$AK$33,27,0)</f>
        <v>0</v>
      </c>
      <c r="N468" s="7">
        <f>VLOOKUP($D468,'chemical demand hist forec prov'!$C$1:$AK$33,28,0)</f>
        <v>0</v>
      </c>
      <c r="O468" s="7">
        <f>VLOOKUP($D468,'chemical demand hist forec prov'!$C$1:$AK$33,29,0)</f>
        <v>0</v>
      </c>
      <c r="P468" s="7">
        <f>VLOOKUP($D468,'chemical demand hist forec prov'!$C$1:$AK$33,30,0)</f>
        <v>0</v>
      </c>
      <c r="Q468" s="7">
        <f>VLOOKUP($D468,'chemical demand hist forec prov'!$C$1:$AK$33,31,0)</f>
        <v>0</v>
      </c>
      <c r="R468" s="7">
        <f>VLOOKUP($D468,'chemical demand hist forec prov'!$C$1:$AK$33,32,0)</f>
        <v>0</v>
      </c>
      <c r="S468" s="7">
        <f>VLOOKUP($D468,'chemical demand hist forec prov'!$C$1:$AK$33,33,0)</f>
        <v>0</v>
      </c>
      <c r="T468" s="7">
        <f>VLOOKUP($D468,'chemical demand hist forec prov'!$C$1:$AK$33,34,0)</f>
        <v>0</v>
      </c>
      <c r="U468" s="7">
        <f>VLOOKUP($D468,'chemical demand hist forec prov'!$C$1:$AK$33,35,0)</f>
        <v>0</v>
      </c>
    </row>
    <row r="469" spans="1:21" x14ac:dyDescent="0.25">
      <c r="A469" t="s">
        <v>1459</v>
      </c>
      <c r="B469" t="s">
        <v>1460</v>
      </c>
      <c r="C469" t="s">
        <v>1461</v>
      </c>
      <c r="D469" t="s">
        <v>37</v>
      </c>
      <c r="E469" s="5">
        <v>0</v>
      </c>
      <c r="F469" s="7">
        <f>VLOOKUP($D469,'chemical demand hist forec prov'!$C$1:$AK$33,20,0)</f>
        <v>8.0212451174484247</v>
      </c>
      <c r="G469" s="7">
        <f>VLOOKUP($D469,'chemical demand hist forec prov'!$C$1:$AK$33,21,0)</f>
        <v>7.556515248723036</v>
      </c>
      <c r="H469" s="7">
        <f>VLOOKUP($D469,'chemical demand hist forec prov'!$C$1:$AK$33,22,0)</f>
        <v>7.3697255516240689</v>
      </c>
      <c r="I469" s="7">
        <f>VLOOKUP($D469,'chemical demand hist forec prov'!$C$1:$AK$33,23,0)</f>
        <v>8.2670017400279665</v>
      </c>
      <c r="J469" s="7">
        <f>VLOOKUP($D469,'chemical demand hist forec prov'!$C$1:$AK$33,24,0)</f>
        <v>9.1934290315459322</v>
      </c>
      <c r="K469" s="7">
        <f>VLOOKUP($D469,'chemical demand hist forec prov'!$C$1:$AK$33,25,0)</f>
        <v>9.4216785484996475</v>
      </c>
      <c r="L469" s="7">
        <f>VLOOKUP($D469,'chemical demand hist forec prov'!$C$1:$AK$33,26,0)</f>
        <v>9.6555949218364212</v>
      </c>
      <c r="M469" s="7">
        <f>VLOOKUP($D469,'chemical demand hist forec prov'!$C$1:$AK$33,27,0)</f>
        <v>9.8953188452220893</v>
      </c>
      <c r="N469" s="7">
        <f>VLOOKUP($D469,'chemical demand hist forec prov'!$C$1:$AK$33,28,0)</f>
        <v>10.140994505389244</v>
      </c>
      <c r="O469" s="7">
        <f>VLOOKUP($D469,'chemical demand hist forec prov'!$C$1:$AK$33,29,0)</f>
        <v>10.392769668861208</v>
      </c>
      <c r="P469" s="7">
        <f>VLOOKUP($D469,'chemical demand hist forec prov'!$C$1:$AK$33,30,0)</f>
        <v>10.650795770829157</v>
      </c>
      <c r="Q469" s="7">
        <f>VLOOKUP($D469,'chemical demand hist forec prov'!$C$1:$AK$33,31,0)</f>
        <v>10.915228006235846</v>
      </c>
      <c r="R469" s="7">
        <f>VLOOKUP($D469,'chemical demand hist forec prov'!$C$1:$AK$33,32,0)</f>
        <v>11.186225423120682</v>
      </c>
      <c r="S469" s="7">
        <f>VLOOKUP($D469,'chemical demand hist forec prov'!$C$1:$AK$33,33,0)</f>
        <v>11.463951018282351</v>
      </c>
      <c r="T469" s="7">
        <f>VLOOKUP($D469,'chemical demand hist forec prov'!$C$1:$AK$33,34,0)</f>
        <v>11.74857183531649</v>
      </c>
      <c r="U469" s="7">
        <f>VLOOKUP($D469,'chemical demand hist forec prov'!$C$1:$AK$33,35,0)</f>
        <v>12.040259065087394</v>
      </c>
    </row>
    <row r="470" spans="1:21" x14ac:dyDescent="0.25">
      <c r="A470" t="s">
        <v>1462</v>
      </c>
      <c r="B470" t="s">
        <v>1463</v>
      </c>
      <c r="C470" t="s">
        <v>1464</v>
      </c>
      <c r="D470" t="s">
        <v>54</v>
      </c>
      <c r="E470" s="5">
        <v>0</v>
      </c>
      <c r="F470" s="7">
        <f>VLOOKUP($D470,'chemical demand hist forec prov'!$C$1:$AK$33,20,0)</f>
        <v>13.173690375637772</v>
      </c>
      <c r="G470" s="7">
        <f>VLOOKUP($D470,'chemical demand hist forec prov'!$C$1:$AK$33,21,0)</f>
        <v>11.147255834987149</v>
      </c>
      <c r="H470" s="7">
        <f>VLOOKUP($D470,'chemical demand hist forec prov'!$C$1:$AK$33,22,0)</f>
        <v>12.588485769142652</v>
      </c>
      <c r="I470" s="7">
        <f>VLOOKUP($D470,'chemical demand hist forec prov'!$C$1:$AK$33,23,0)</f>
        <v>11.507772559787094</v>
      </c>
      <c r="J470" s="7">
        <f>VLOOKUP($D470,'chemical demand hist forec prov'!$C$1:$AK$33,24,0)</f>
        <v>12.797371243714826</v>
      </c>
      <c r="K470" s="7">
        <f>VLOOKUP($D470,'chemical demand hist forec prov'!$C$1:$AK$33,25,0)</f>
        <v>13.115097501744588</v>
      </c>
      <c r="L470" s="7">
        <f>VLOOKUP($D470,'chemical demand hist forec prov'!$C$1:$AK$33,26,0)</f>
        <v>13.440712096614712</v>
      </c>
      <c r="M470" s="7">
        <f>VLOOKUP($D470,'chemical demand hist forec prov'!$C$1:$AK$33,27,0)</f>
        <v>13.774410875714375</v>
      </c>
      <c r="N470" s="7">
        <f>VLOOKUP($D470,'chemical demand hist forec prov'!$C$1:$AK$33,28,0)</f>
        <v>14.116394548826509</v>
      </c>
      <c r="O470" s="7">
        <f>VLOOKUP($D470,'chemical demand hist forec prov'!$C$1:$AK$33,29,0)</f>
        <v>14.466868808848712</v>
      </c>
      <c r="P470" s="7">
        <f>VLOOKUP($D470,'chemical demand hist forec prov'!$C$1:$AK$33,30,0)</f>
        <v>14.826044455511338</v>
      </c>
      <c r="Q470" s="7">
        <f>VLOOKUP($D470,'chemical demand hist forec prov'!$C$1:$AK$33,31,0)</f>
        <v>15.194137522167203</v>
      </c>
      <c r="R470" s="7">
        <f>VLOOKUP($D470,'chemical demand hist forec prov'!$C$1:$AK$33,32,0)</f>
        <v>15.571369405729131</v>
      </c>
      <c r="S470" s="7">
        <f>VLOOKUP($D470,'chemical demand hist forec prov'!$C$1:$AK$33,33,0)</f>
        <v>15.957966999833566</v>
      </c>
      <c r="T470" s="7">
        <f>VLOOKUP($D470,'chemical demand hist forec prov'!$C$1:$AK$33,34,0)</f>
        <v>16.354162831310262</v>
      </c>
      <c r="U470" s="7">
        <f>VLOOKUP($D470,'chemical demand hist forec prov'!$C$1:$AK$33,35,0)</f>
        <v>16.760195200040176</v>
      </c>
    </row>
    <row r="471" spans="1:21" x14ac:dyDescent="0.25">
      <c r="A471" t="s">
        <v>1465</v>
      </c>
      <c r="B471" t="s">
        <v>1466</v>
      </c>
      <c r="C471" t="s">
        <v>1467</v>
      </c>
      <c r="D471" t="s">
        <v>60</v>
      </c>
      <c r="E471" s="5">
        <v>0</v>
      </c>
      <c r="F471" s="7">
        <f>VLOOKUP($D471,'chemical demand hist forec prov'!$C$1:$AK$33,20,0)</f>
        <v>7.7640778427941148</v>
      </c>
      <c r="G471" s="7">
        <f>VLOOKUP($D471,'chemical demand hist forec prov'!$C$1:$AK$33,21,0)</f>
        <v>5.5802120831571074</v>
      </c>
      <c r="H471" s="7">
        <f>VLOOKUP($D471,'chemical demand hist forec prov'!$C$1:$AK$33,22,0)</f>
        <v>5.5079951272782797</v>
      </c>
      <c r="I471" s="7">
        <f>VLOOKUP($D471,'chemical demand hist forec prov'!$C$1:$AK$33,23,0)</f>
        <v>9.330419530671648</v>
      </c>
      <c r="J471" s="7">
        <f>VLOOKUP($D471,'chemical demand hist forec prov'!$C$1:$AK$33,24,0)</f>
        <v>10.376016902772507</v>
      </c>
      <c r="K471" s="7">
        <f>VLOOKUP($D471,'chemical demand hist forec prov'!$C$1:$AK$33,25,0)</f>
        <v>10.633627076064199</v>
      </c>
      <c r="L471" s="7">
        <f>VLOOKUP($D471,'chemical demand hist forec prov'!$C$1:$AK$33,26,0)</f>
        <v>10.897633056340901</v>
      </c>
      <c r="M471" s="7">
        <f>VLOOKUP($D471,'chemical demand hist forec prov'!$C$1:$AK$33,27,0)</f>
        <v>11.168193635262385</v>
      </c>
      <c r="N471" s="7">
        <f>VLOOKUP($D471,'chemical demand hist forec prov'!$C$1:$AK$33,28,0)</f>
        <v>11.445471546882436</v>
      </c>
      <c r="O471" s="7">
        <f>VLOOKUP($D471,'chemical demand hist forec prov'!$C$1:$AK$33,29,0)</f>
        <v>11.729633565528498</v>
      </c>
      <c r="P471" s="7">
        <f>VLOOKUP($D471,'chemical demand hist forec prov'!$C$1:$AK$33,30,0)</f>
        <v>12.020850606111424</v>
      </c>
      <c r="Q471" s="7">
        <f>VLOOKUP($D471,'chemical demand hist forec prov'!$C$1:$AK$33,31,0)</f>
        <v>12.31929782692565</v>
      </c>
      <c r="R471" s="7">
        <f>VLOOKUP($D471,'chemical demand hist forec prov'!$C$1:$AK$33,32,0)</f>
        <v>12.625154735001646</v>
      </c>
      <c r="S471" s="7">
        <f>VLOOKUP($D471,'chemical demand hist forec prov'!$C$1:$AK$33,33,0)</f>
        <v>12.938605294073996</v>
      </c>
      <c r="T471" s="7">
        <f>VLOOKUP($D471,'chemical demand hist forec prov'!$C$1:$AK$33,34,0)</f>
        <v>13.259838035230052</v>
      </c>
      <c r="U471" s="7">
        <f>VLOOKUP($D471,'chemical demand hist forec prov'!$C$1:$AK$33,35,0)</f>
        <v>13.589046170305721</v>
      </c>
    </row>
    <row r="472" spans="1:21" x14ac:dyDescent="0.25">
      <c r="A472" t="s">
        <v>1468</v>
      </c>
      <c r="B472" t="s">
        <v>1469</v>
      </c>
      <c r="C472" t="s">
        <v>1470</v>
      </c>
      <c r="D472" t="s">
        <v>37</v>
      </c>
      <c r="E472" s="5">
        <v>0.16353974787985787</v>
      </c>
      <c r="F472" s="7">
        <f>VLOOKUP($D472,'chemical demand hist forec prov'!$C$1:$AK$33,20,0)</f>
        <v>8.0212451174484247</v>
      </c>
      <c r="G472" s="7">
        <f>VLOOKUP($D472,'chemical demand hist forec prov'!$C$1:$AK$33,21,0)</f>
        <v>7.556515248723036</v>
      </c>
      <c r="H472" s="7">
        <f>VLOOKUP($D472,'chemical demand hist forec prov'!$C$1:$AK$33,22,0)</f>
        <v>7.3697255516240689</v>
      </c>
      <c r="I472" s="7">
        <f>VLOOKUP($D472,'chemical demand hist forec prov'!$C$1:$AK$33,23,0)</f>
        <v>8.2670017400279665</v>
      </c>
      <c r="J472" s="7">
        <f>VLOOKUP($D472,'chemical demand hist forec prov'!$C$1:$AK$33,24,0)</f>
        <v>9.1934290315459322</v>
      </c>
      <c r="K472" s="7">
        <f>VLOOKUP($D472,'chemical demand hist forec prov'!$C$1:$AK$33,25,0)</f>
        <v>9.4216785484996475</v>
      </c>
      <c r="L472" s="7">
        <f>VLOOKUP($D472,'chemical demand hist forec prov'!$C$1:$AK$33,26,0)</f>
        <v>9.6555949218364212</v>
      </c>
      <c r="M472" s="7">
        <f>VLOOKUP($D472,'chemical demand hist forec prov'!$C$1:$AK$33,27,0)</f>
        <v>9.8953188452220893</v>
      </c>
      <c r="N472" s="7">
        <f>VLOOKUP($D472,'chemical demand hist forec prov'!$C$1:$AK$33,28,0)</f>
        <v>10.140994505389244</v>
      </c>
      <c r="O472" s="7">
        <f>VLOOKUP($D472,'chemical demand hist forec prov'!$C$1:$AK$33,29,0)</f>
        <v>10.392769668861208</v>
      </c>
      <c r="P472" s="7">
        <f>VLOOKUP($D472,'chemical demand hist forec prov'!$C$1:$AK$33,30,0)</f>
        <v>10.650795770829157</v>
      </c>
      <c r="Q472" s="7">
        <f>VLOOKUP($D472,'chemical demand hist forec prov'!$C$1:$AK$33,31,0)</f>
        <v>10.915228006235846</v>
      </c>
      <c r="R472" s="7">
        <f>VLOOKUP($D472,'chemical demand hist forec prov'!$C$1:$AK$33,32,0)</f>
        <v>11.186225423120682</v>
      </c>
      <c r="S472" s="7">
        <f>VLOOKUP($D472,'chemical demand hist forec prov'!$C$1:$AK$33,33,0)</f>
        <v>11.463951018282351</v>
      </c>
      <c r="T472" s="7">
        <f>VLOOKUP($D472,'chemical demand hist forec prov'!$C$1:$AK$33,34,0)</f>
        <v>11.74857183531649</v>
      </c>
      <c r="U472" s="7">
        <f>VLOOKUP($D472,'chemical demand hist forec prov'!$C$1:$AK$33,35,0)</f>
        <v>12.040259065087394</v>
      </c>
    </row>
    <row r="473" spans="1:21" x14ac:dyDescent="0.25">
      <c r="A473" t="s">
        <v>1471</v>
      </c>
      <c r="B473" t="s">
        <v>1472</v>
      </c>
      <c r="C473" t="s">
        <v>1473</v>
      </c>
      <c r="D473" t="s">
        <v>44</v>
      </c>
      <c r="E473" s="5">
        <v>0</v>
      </c>
      <c r="F473" s="7">
        <f>VLOOKUP($D473,'chemical demand hist forec prov'!$C$1:$AK$33,20,0)</f>
        <v>2.9218158820339655</v>
      </c>
      <c r="G473" s="7">
        <f>VLOOKUP($D473,'chemical demand hist forec prov'!$C$1:$AK$33,21,0)</f>
        <v>2.8127555714611052</v>
      </c>
      <c r="H473" s="7">
        <f>VLOOKUP($D473,'chemical demand hist forec prov'!$C$1:$AK$33,22,0)</f>
        <v>3.2908616682364316</v>
      </c>
      <c r="I473" s="7">
        <f>VLOOKUP($D473,'chemical demand hist forec prov'!$C$1:$AK$33,23,0)</f>
        <v>2.7437607774909192</v>
      </c>
      <c r="J473" s="7">
        <f>VLOOKUP($D473,'chemical demand hist forec prov'!$C$1:$AK$33,24,0)</f>
        <v>3.0512355967299856</v>
      </c>
      <c r="K473" s="7">
        <f>VLOOKUP($D473,'chemical demand hist forec prov'!$C$1:$AK$33,25,0)</f>
        <v>3.1269900348918345</v>
      </c>
      <c r="L473" s="7">
        <f>VLOOKUP($D473,'chemical demand hist forec prov'!$C$1:$AK$33,26,0)</f>
        <v>3.204625263546351</v>
      </c>
      <c r="M473" s="7">
        <f>VLOOKUP($D473,'chemical demand hist forec prov'!$C$1:$AK$33,27,0)</f>
        <v>3.2841879779494585</v>
      </c>
      <c r="N473" s="7">
        <f>VLOOKUP($D473,'chemical demand hist forec prov'!$C$1:$AK$33,28,0)</f>
        <v>3.3657260326818079</v>
      </c>
      <c r="O473" s="7">
        <f>VLOOKUP($D473,'chemical demand hist forec prov'!$C$1:$AK$33,29,0)</f>
        <v>3.44928847043187</v>
      </c>
      <c r="P473" s="7">
        <f>VLOOKUP($D473,'chemical demand hist forec prov'!$C$1:$AK$33,30,0)</f>
        <v>3.534925551493636</v>
      </c>
      <c r="Q473" s="7">
        <f>VLOOKUP($D473,'chemical demand hist forec prov'!$C$1:$AK$33,31,0)</f>
        <v>3.6226887839966766</v>
      </c>
      <c r="R473" s="7">
        <f>VLOOKUP($D473,'chemical demand hist forec prov'!$C$1:$AK$33,32,0)</f>
        <v>3.71263095488673</v>
      </c>
      <c r="S473" s="7">
        <f>VLOOKUP($D473,'chemical demand hist forec prov'!$C$1:$AK$33,33,0)</f>
        <v>3.8048061616754647</v>
      </c>
      <c r="T473" s="7">
        <f>VLOOKUP($D473,'chemical demand hist forec prov'!$C$1:$AK$33,34,0)</f>
        <v>3.8992698449785066</v>
      </c>
      <c r="U473" s="7">
        <f>VLOOKUP($D473,'chemical demand hist forec prov'!$C$1:$AK$33,35,0)</f>
        <v>3.9960788218613001</v>
      </c>
    </row>
    <row r="474" spans="1:21" x14ac:dyDescent="0.25">
      <c r="A474" t="s">
        <v>1474</v>
      </c>
      <c r="B474" t="s">
        <v>1475</v>
      </c>
      <c r="C474" t="s">
        <v>1476</v>
      </c>
      <c r="D474" t="s">
        <v>48</v>
      </c>
      <c r="E474" s="5">
        <v>0</v>
      </c>
      <c r="F474" s="7">
        <f>VLOOKUP($D474,'chemical demand hist forec prov'!$C$1:$AK$33,20,0)</f>
        <v>16.0634592588302</v>
      </c>
      <c r="G474" s="7">
        <f>VLOOKUP($D474,'chemical demand hist forec prov'!$C$1:$AK$33,21,0)</f>
        <v>15.717193538731816</v>
      </c>
      <c r="H474" s="7">
        <f>VLOOKUP($D474,'chemical demand hist forec prov'!$C$1:$AK$33,22,0)</f>
        <v>16.19464857817432</v>
      </c>
      <c r="I474" s="7">
        <f>VLOOKUP($D474,'chemical demand hist forec prov'!$C$1:$AK$33,23,0)</f>
        <v>13.829023773624959</v>
      </c>
      <c r="J474" s="7">
        <f>VLOOKUP($D474,'chemical demand hist forec prov'!$C$1:$AK$33,24,0)</f>
        <v>15.378749471262662</v>
      </c>
      <c r="K474" s="7">
        <f>VLOOKUP($D474,'chemical demand hist forec prov'!$C$1:$AK$33,25,0)</f>
        <v>15.760564801116532</v>
      </c>
      <c r="L474" s="7">
        <f>VLOOKUP($D474,'chemical demand hist forec prov'!$C$1:$AK$33,26,0)</f>
        <v>16.151859636855061</v>
      </c>
      <c r="M474" s="7">
        <f>VLOOKUP($D474,'chemical demand hist forec prov'!$C$1:$AK$33,27,0)</f>
        <v>16.552869330557613</v>
      </c>
      <c r="N474" s="7">
        <f>VLOOKUP($D474,'chemical demand hist forec prov'!$C$1:$AK$33,28,0)</f>
        <v>16.963835077498548</v>
      </c>
      <c r="O474" s="7">
        <f>VLOOKUP($D474,'chemical demand hist forec prov'!$C$1:$AK$33,29,0)</f>
        <v>17.385004061218915</v>
      </c>
      <c r="P474" s="7">
        <f>VLOOKUP($D474,'chemical demand hist forec prov'!$C$1:$AK$33,30,0)</f>
        <v>17.816629602199932</v>
      </c>
      <c r="Q474" s="7">
        <f>VLOOKUP($D474,'chemical demand hist forec prov'!$C$1:$AK$33,31,0)</f>
        <v>18.258971310227626</v>
      </c>
      <c r="R474" s="7">
        <f>VLOOKUP($D474,'chemical demand hist forec prov'!$C$1:$AK$33,32,0)</f>
        <v>18.712295240540314</v>
      </c>
      <c r="S474" s="7">
        <f>VLOOKUP($D474,'chemical demand hist forec prov'!$C$1:$AK$33,33,0)</f>
        <v>19.176874053852856</v>
      </c>
      <c r="T474" s="7">
        <f>VLOOKUP($D474,'chemical demand hist forec prov'!$C$1:$AK$33,34,0)</f>
        <v>19.652987180353826</v>
      </c>
      <c r="U474" s="7">
        <f>VLOOKUP($D474,'chemical demand hist forec prov'!$C$1:$AK$33,35,0)</f>
        <v>20.140920987774429</v>
      </c>
    </row>
    <row r="475" spans="1:21" x14ac:dyDescent="0.25">
      <c r="A475" t="s">
        <v>1477</v>
      </c>
      <c r="B475" t="s">
        <v>1478</v>
      </c>
      <c r="C475" t="s">
        <v>1479</v>
      </c>
      <c r="D475" t="s">
        <v>48</v>
      </c>
      <c r="E475" s="5">
        <v>4.7527639231290629E-2</v>
      </c>
      <c r="F475" s="7">
        <f>VLOOKUP($D475,'chemical demand hist forec prov'!$C$1:$AK$33,20,0)</f>
        <v>16.0634592588302</v>
      </c>
      <c r="G475" s="7">
        <f>VLOOKUP($D475,'chemical demand hist forec prov'!$C$1:$AK$33,21,0)</f>
        <v>15.717193538731816</v>
      </c>
      <c r="H475" s="7">
        <f>VLOOKUP($D475,'chemical demand hist forec prov'!$C$1:$AK$33,22,0)</f>
        <v>16.19464857817432</v>
      </c>
      <c r="I475" s="7">
        <f>VLOOKUP($D475,'chemical demand hist forec prov'!$C$1:$AK$33,23,0)</f>
        <v>13.829023773624959</v>
      </c>
      <c r="J475" s="7">
        <f>VLOOKUP($D475,'chemical demand hist forec prov'!$C$1:$AK$33,24,0)</f>
        <v>15.378749471262662</v>
      </c>
      <c r="K475" s="7">
        <f>VLOOKUP($D475,'chemical demand hist forec prov'!$C$1:$AK$33,25,0)</f>
        <v>15.760564801116532</v>
      </c>
      <c r="L475" s="7">
        <f>VLOOKUP($D475,'chemical demand hist forec prov'!$C$1:$AK$33,26,0)</f>
        <v>16.151859636855061</v>
      </c>
      <c r="M475" s="7">
        <f>VLOOKUP($D475,'chemical demand hist forec prov'!$C$1:$AK$33,27,0)</f>
        <v>16.552869330557613</v>
      </c>
      <c r="N475" s="7">
        <f>VLOOKUP($D475,'chemical demand hist forec prov'!$C$1:$AK$33,28,0)</f>
        <v>16.963835077498548</v>
      </c>
      <c r="O475" s="7">
        <f>VLOOKUP($D475,'chemical demand hist forec prov'!$C$1:$AK$33,29,0)</f>
        <v>17.385004061218915</v>
      </c>
      <c r="P475" s="7">
        <f>VLOOKUP($D475,'chemical demand hist forec prov'!$C$1:$AK$33,30,0)</f>
        <v>17.816629602199932</v>
      </c>
      <c r="Q475" s="7">
        <f>VLOOKUP($D475,'chemical demand hist forec prov'!$C$1:$AK$33,31,0)</f>
        <v>18.258971310227626</v>
      </c>
      <c r="R475" s="7">
        <f>VLOOKUP($D475,'chemical demand hist forec prov'!$C$1:$AK$33,32,0)</f>
        <v>18.712295240540314</v>
      </c>
      <c r="S475" s="7">
        <f>VLOOKUP($D475,'chemical demand hist forec prov'!$C$1:$AK$33,33,0)</f>
        <v>19.176874053852856</v>
      </c>
      <c r="T475" s="7">
        <f>VLOOKUP($D475,'chemical demand hist forec prov'!$C$1:$AK$33,34,0)</f>
        <v>19.652987180353826</v>
      </c>
      <c r="U475" s="7">
        <f>VLOOKUP($D475,'chemical demand hist forec prov'!$C$1:$AK$33,35,0)</f>
        <v>20.140920987774429</v>
      </c>
    </row>
    <row r="476" spans="1:21" x14ac:dyDescent="0.25">
      <c r="A476" t="s">
        <v>1480</v>
      </c>
      <c r="B476" t="s">
        <v>1481</v>
      </c>
      <c r="C476" t="s">
        <v>1482</v>
      </c>
      <c r="D476" t="s">
        <v>59</v>
      </c>
      <c r="E476" s="5">
        <v>0</v>
      </c>
      <c r="F476" s="7">
        <f>VLOOKUP($D476,'chemical demand hist forec prov'!$C$1:$AK$33,20,0)</f>
        <v>2.1360709474747974</v>
      </c>
      <c r="G476" s="7">
        <f>VLOOKUP($D476,'chemical demand hist forec prov'!$C$1:$AK$33,21,0)</f>
        <v>2.3745135048963788</v>
      </c>
      <c r="H476" s="7">
        <f>VLOOKUP($D476,'chemical demand hist forec prov'!$C$1:$AK$33,22,0)</f>
        <v>2.7108880276957534</v>
      </c>
      <c r="I476" s="7">
        <f>VLOOKUP($D476,'chemical demand hist forec prov'!$C$1:$AK$33,23,0)</f>
        <v>1.9048649771942718</v>
      </c>
      <c r="J476" s="7">
        <f>VLOOKUP($D476,'chemical demand hist forec prov'!$C$1:$AK$33,24,0)</f>
        <v>2.1183303854552786</v>
      </c>
      <c r="K476" s="7">
        <f>VLOOKUP($D476,'chemical demand hist forec prov'!$C$1:$AK$33,25,0)</f>
        <v>2.1709231542219114</v>
      </c>
      <c r="L476" s="7">
        <f>VLOOKUP($D476,'chemical demand hist forec prov'!$C$1:$AK$33,26,0)</f>
        <v>2.2248216679967507</v>
      </c>
      <c r="M476" s="7">
        <f>VLOOKUP($D476,'chemical demand hist forec prov'!$C$1:$AK$33,27,0)</f>
        <v>2.2800583451153669</v>
      </c>
      <c r="N476" s="7">
        <f>VLOOKUP($D476,'chemical demand hist forec prov'!$C$1:$AK$33,28,0)</f>
        <v>2.33666640877835</v>
      </c>
      <c r="O476" s="7">
        <f>VLOOKUP($D476,'chemical demand hist forec prov'!$C$1:$AK$33,29,0)</f>
        <v>2.3946799070340652</v>
      </c>
      <c r="P476" s="7">
        <f>VLOOKUP($D476,'chemical demand hist forec prov'!$C$1:$AK$33,30,0)</f>
        <v>2.4541337332575308</v>
      </c>
      <c r="Q476" s="7">
        <f>VLOOKUP($D476,'chemical demand hist forec prov'!$C$1:$AK$33,31,0)</f>
        <v>2.5150636471377332</v>
      </c>
      <c r="R476" s="7">
        <f>VLOOKUP($D476,'chemical demand hist forec prov'!$C$1:$AK$33,32,0)</f>
        <v>2.5775062961860078</v>
      </c>
      <c r="S476" s="7">
        <f>VLOOKUP($D476,'chemical demand hist forec prov'!$C$1:$AK$33,33,0)</f>
        <v>2.6414992377784103</v>
      </c>
      <c r="T476" s="7">
        <f>VLOOKUP($D476,'chemical demand hist forec prov'!$C$1:$AK$33,34,0)</f>
        <v>2.7070809617453535</v>
      </c>
      <c r="U476" s="7">
        <f>VLOOKUP($D476,'chemical demand hist forec prov'!$C$1:$AK$33,35,0)</f>
        <v>2.7742909135220817</v>
      </c>
    </row>
    <row r="477" spans="1:21" x14ac:dyDescent="0.25">
      <c r="A477" t="s">
        <v>1483</v>
      </c>
      <c r="B477" t="s">
        <v>1484</v>
      </c>
      <c r="C477" t="s">
        <v>1485</v>
      </c>
      <c r="D477" t="s">
        <v>46</v>
      </c>
      <c r="E477" s="5">
        <v>0</v>
      </c>
      <c r="F477" s="7">
        <f>VLOOKUP($D477,'chemical demand hist forec prov'!$C$1:$AK$33,20,0)</f>
        <v>24.512788978087798</v>
      </c>
      <c r="G477" s="7">
        <f>VLOOKUP($D477,'chemical demand hist forec prov'!$C$1:$AK$33,21,0)</f>
        <v>24.538395328106184</v>
      </c>
      <c r="H477" s="7">
        <f>VLOOKUP($D477,'chemical demand hist forec prov'!$C$1:$AK$33,22,0)</f>
        <v>23.929802637969654</v>
      </c>
      <c r="I477" s="7">
        <f>VLOOKUP($D477,'chemical demand hist forec prov'!$C$1:$AK$33,23,0)</f>
        <v>25.983827887412147</v>
      </c>
      <c r="J477" s="7">
        <f>VLOOKUP($D477,'chemical demand hist forec prov'!$C$1:$AK$33,24,0)</f>
        <v>28.895660744111513</v>
      </c>
      <c r="K477" s="7">
        <f>VLOOKUP($D477,'chemical demand hist forec prov'!$C$1:$AK$33,25,0)</f>
        <v>29.613066685275641</v>
      </c>
      <c r="L477" s="7">
        <f>VLOOKUP($D477,'chemical demand hist forec prov'!$C$1:$AK$33,26,0)</f>
        <v>30.348283995730664</v>
      </c>
      <c r="M477" s="7">
        <f>VLOOKUP($D477,'chemical demand hist forec prov'!$C$1:$AK$33,27,0)</f>
        <v>31.101754886584423</v>
      </c>
      <c r="N477" s="7">
        <f>VLOOKUP($D477,'chemical demand hist forec prov'!$C$1:$AK$33,28,0)</f>
        <v>31.873932547924568</v>
      </c>
      <c r="O477" s="7">
        <f>VLOOKUP($D477,'chemical demand hist forec prov'!$C$1:$AK$33,29,0)</f>
        <v>32.665281421398788</v>
      </c>
      <c r="P477" s="7">
        <f>VLOOKUP($D477,'chemical demand hist forec prov'!$C$1:$AK$33,30,0)</f>
        <v>33.476277479562484</v>
      </c>
      <c r="Q477" s="7">
        <f>VLOOKUP($D477,'chemical demand hist forec prov'!$C$1:$AK$33,31,0)</f>
        <v>34.307408512161949</v>
      </c>
      <c r="R477" s="7">
        <f>VLOOKUP($D477,'chemical demand hist forec prov'!$C$1:$AK$33,32,0)</f>
        <v>35.159174419525236</v>
      </c>
      <c r="S477" s="7">
        <f>VLOOKUP($D477,'chemical demand hist forec prov'!$C$1:$AK$33,33,0)</f>
        <v>36.032087513237194</v>
      </c>
      <c r="T477" s="7">
        <f>VLOOKUP($D477,'chemical demand hist forec prov'!$C$1:$AK$33,34,0)</f>
        <v>36.926672824279443</v>
      </c>
      <c r="U477" s="7">
        <f>VLOOKUP($D477,'chemical demand hist forec prov'!$C$1:$AK$33,35,0)</f>
        <v>37.84346841882077</v>
      </c>
    </row>
    <row r="478" spans="1:21" x14ac:dyDescent="0.25">
      <c r="A478" t="s">
        <v>1486</v>
      </c>
      <c r="B478" t="s">
        <v>1487</v>
      </c>
      <c r="C478" t="s">
        <v>1488</v>
      </c>
      <c r="D478" t="s">
        <v>60</v>
      </c>
      <c r="E478" s="5">
        <v>0</v>
      </c>
      <c r="F478" s="7">
        <f>VLOOKUP($D478,'chemical demand hist forec prov'!$C$1:$AK$33,20,0)</f>
        <v>7.7640778427941148</v>
      </c>
      <c r="G478" s="7">
        <f>VLOOKUP($D478,'chemical demand hist forec prov'!$C$1:$AK$33,21,0)</f>
        <v>5.5802120831571074</v>
      </c>
      <c r="H478" s="7">
        <f>VLOOKUP($D478,'chemical demand hist forec prov'!$C$1:$AK$33,22,0)</f>
        <v>5.5079951272782797</v>
      </c>
      <c r="I478" s="7">
        <f>VLOOKUP($D478,'chemical demand hist forec prov'!$C$1:$AK$33,23,0)</f>
        <v>9.330419530671648</v>
      </c>
      <c r="J478" s="7">
        <f>VLOOKUP($D478,'chemical demand hist forec prov'!$C$1:$AK$33,24,0)</f>
        <v>10.376016902772507</v>
      </c>
      <c r="K478" s="7">
        <f>VLOOKUP($D478,'chemical demand hist forec prov'!$C$1:$AK$33,25,0)</f>
        <v>10.633627076064199</v>
      </c>
      <c r="L478" s="7">
        <f>VLOOKUP($D478,'chemical demand hist forec prov'!$C$1:$AK$33,26,0)</f>
        <v>10.897633056340901</v>
      </c>
      <c r="M478" s="7">
        <f>VLOOKUP($D478,'chemical demand hist forec prov'!$C$1:$AK$33,27,0)</f>
        <v>11.168193635262385</v>
      </c>
      <c r="N478" s="7">
        <f>VLOOKUP($D478,'chemical demand hist forec prov'!$C$1:$AK$33,28,0)</f>
        <v>11.445471546882436</v>
      </c>
      <c r="O478" s="7">
        <f>VLOOKUP($D478,'chemical demand hist forec prov'!$C$1:$AK$33,29,0)</f>
        <v>11.729633565528498</v>
      </c>
      <c r="P478" s="7">
        <f>VLOOKUP($D478,'chemical demand hist forec prov'!$C$1:$AK$33,30,0)</f>
        <v>12.020850606111424</v>
      </c>
      <c r="Q478" s="7">
        <f>VLOOKUP($D478,'chemical demand hist forec prov'!$C$1:$AK$33,31,0)</f>
        <v>12.31929782692565</v>
      </c>
      <c r="R478" s="7">
        <f>VLOOKUP($D478,'chemical demand hist forec prov'!$C$1:$AK$33,32,0)</f>
        <v>12.625154735001646</v>
      </c>
      <c r="S478" s="7">
        <f>VLOOKUP($D478,'chemical demand hist forec prov'!$C$1:$AK$33,33,0)</f>
        <v>12.938605294073996</v>
      </c>
      <c r="T478" s="7">
        <f>VLOOKUP($D478,'chemical demand hist forec prov'!$C$1:$AK$33,34,0)</f>
        <v>13.259838035230052</v>
      </c>
      <c r="U478" s="7">
        <f>VLOOKUP($D478,'chemical demand hist forec prov'!$C$1:$AK$33,35,0)</f>
        <v>13.589046170305721</v>
      </c>
    </row>
    <row r="479" spans="1:21" x14ac:dyDescent="0.25">
      <c r="A479" t="s">
        <v>1489</v>
      </c>
      <c r="B479" t="s">
        <v>1490</v>
      </c>
      <c r="C479" t="s">
        <v>1491</v>
      </c>
      <c r="D479" t="s">
        <v>40</v>
      </c>
      <c r="E479" s="5">
        <v>0</v>
      </c>
      <c r="F479" s="7">
        <f>VLOOKUP($D479,'chemical demand hist forec prov'!$C$1:$AK$33,20,0)</f>
        <v>1.6221320401271846</v>
      </c>
      <c r="G479" s="7">
        <f>VLOOKUP($D479,'chemical demand hist forec prov'!$C$1:$AK$33,21,0)</f>
        <v>0.93653172398086992</v>
      </c>
      <c r="H479" s="7">
        <f>VLOOKUP($D479,'chemical demand hist forec prov'!$C$1:$AK$33,22,0)</f>
        <v>1.8787737292536399</v>
      </c>
      <c r="I479" s="7">
        <f>VLOOKUP($D479,'chemical demand hist forec prov'!$C$1:$AK$33,23,0)</f>
        <v>1.9609954747810305</v>
      </c>
      <c r="J479" s="7">
        <f>VLOOKUP($D479,'chemical demand hist forec prov'!$C$1:$AK$33,24,0)</f>
        <v>2.1807510504432459</v>
      </c>
      <c r="K479" s="7">
        <f>VLOOKUP($D479,'chemical demand hist forec prov'!$C$1:$AK$33,25,0)</f>
        <v>2.2348935659455678</v>
      </c>
      <c r="L479" s="7">
        <f>VLOOKUP($D479,'chemical demand hist forec prov'!$C$1:$AK$33,26,0)</f>
        <v>2.2903803027354712</v>
      </c>
      <c r="M479" s="7">
        <f>VLOOKUP($D479,'chemical demand hist forec prov'!$C$1:$AK$33,27,0)</f>
        <v>2.3472446344169184</v>
      </c>
      <c r="N479" s="7">
        <f>VLOOKUP($D479,'chemical demand hist forec prov'!$C$1:$AK$33,28,0)</f>
        <v>2.405520763175784</v>
      </c>
      <c r="O479" s="7">
        <f>VLOOKUP($D479,'chemical demand hist forec prov'!$C$1:$AK$33,29,0)</f>
        <v>2.4652437403514367</v>
      </c>
      <c r="P479" s="7">
        <f>VLOOKUP($D479,'chemical demand hist forec prov'!$C$1:$AK$33,30,0)</f>
        <v>2.5264494875190713</v>
      </c>
      <c r="Q479" s="7">
        <f>VLOOKUP($D479,'chemical demand hist forec prov'!$C$1:$AK$33,31,0)</f>
        <v>2.589174818095449</v>
      </c>
      <c r="R479" s="7">
        <f>VLOOKUP($D479,'chemical demand hist forec prov'!$C$1:$AK$33,32,0)</f>
        <v>2.6534574594810683</v>
      </c>
      <c r="S479" s="7">
        <f>VLOOKUP($D479,'chemical demand hist forec prov'!$C$1:$AK$33,33,0)</f>
        <v>2.7193360757520577</v>
      </c>
      <c r="T479" s="7">
        <f>VLOOKUP($D479,'chemical demand hist forec prov'!$C$1:$AK$33,34,0)</f>
        <v>2.7868502909154551</v>
      </c>
      <c r="U479" s="7">
        <f>VLOOKUP($D479,'chemical demand hist forec prov'!$C$1:$AK$33,35,0)</f>
        <v>2.8560407127418594</v>
      </c>
    </row>
    <row r="480" spans="1:21" x14ac:dyDescent="0.25">
      <c r="A480" t="s">
        <v>1492</v>
      </c>
      <c r="B480" t="s">
        <v>1493</v>
      </c>
      <c r="C480" t="s">
        <v>1494</v>
      </c>
      <c r="D480" t="s">
        <v>63</v>
      </c>
      <c r="E480" s="5">
        <v>3.3764578250012528E-2</v>
      </c>
      <c r="F480" s="7">
        <f>VLOOKUP($D480,'chemical demand hist forec prov'!$C$1:$AK$33,20,0)</f>
        <v>0</v>
      </c>
      <c r="G480" s="7">
        <f>VLOOKUP($D480,'chemical demand hist forec prov'!$C$1:$AK$33,21,0)</f>
        <v>0</v>
      </c>
      <c r="H480" s="7">
        <f>VLOOKUP($D480,'chemical demand hist forec prov'!$C$1:$AK$33,22,0)</f>
        <v>0</v>
      </c>
      <c r="I480" s="7">
        <f>VLOOKUP($D480,'chemical demand hist forec prov'!$C$1:$AK$33,23,0)</f>
        <v>0</v>
      </c>
      <c r="J480" s="7">
        <f>VLOOKUP($D480,'chemical demand hist forec prov'!$C$1:$AK$33,24,0)</f>
        <v>0</v>
      </c>
      <c r="K480" s="7">
        <f>VLOOKUP($D480,'chemical demand hist forec prov'!$C$1:$AK$33,25,0)</f>
        <v>0</v>
      </c>
      <c r="L480" s="7">
        <f>VLOOKUP($D480,'chemical demand hist forec prov'!$C$1:$AK$33,26,0)</f>
        <v>0</v>
      </c>
      <c r="M480" s="7">
        <f>VLOOKUP($D480,'chemical demand hist forec prov'!$C$1:$AK$33,27,0)</f>
        <v>0</v>
      </c>
      <c r="N480" s="7">
        <f>VLOOKUP($D480,'chemical demand hist forec prov'!$C$1:$AK$33,28,0)</f>
        <v>0</v>
      </c>
      <c r="O480" s="7">
        <f>VLOOKUP($D480,'chemical demand hist forec prov'!$C$1:$AK$33,29,0)</f>
        <v>0</v>
      </c>
      <c r="P480" s="7">
        <f>VLOOKUP($D480,'chemical demand hist forec prov'!$C$1:$AK$33,30,0)</f>
        <v>0</v>
      </c>
      <c r="Q480" s="7">
        <f>VLOOKUP($D480,'chemical demand hist forec prov'!$C$1:$AK$33,31,0)</f>
        <v>0</v>
      </c>
      <c r="R480" s="7">
        <f>VLOOKUP($D480,'chemical demand hist forec prov'!$C$1:$AK$33,32,0)</f>
        <v>0</v>
      </c>
      <c r="S480" s="7">
        <f>VLOOKUP($D480,'chemical demand hist forec prov'!$C$1:$AK$33,33,0)</f>
        <v>0</v>
      </c>
      <c r="T480" s="7">
        <f>VLOOKUP($D480,'chemical demand hist forec prov'!$C$1:$AK$33,34,0)</f>
        <v>0</v>
      </c>
      <c r="U480" s="7">
        <f>VLOOKUP($D480,'chemical demand hist forec prov'!$C$1:$AK$33,35,0)</f>
        <v>0</v>
      </c>
    </row>
    <row r="481" spans="1:21" x14ac:dyDescent="0.25">
      <c r="A481" t="s">
        <v>1495</v>
      </c>
      <c r="B481" t="s">
        <v>1496</v>
      </c>
      <c r="C481" t="s">
        <v>1497</v>
      </c>
      <c r="D481" t="s">
        <v>65</v>
      </c>
      <c r="E481" s="5">
        <v>0</v>
      </c>
      <c r="F481" s="7">
        <f>VLOOKUP($D481,'chemical demand hist forec prov'!$C$1:$AK$33,20,0)</f>
        <v>7.9132348620936144</v>
      </c>
      <c r="G481" s="7">
        <f>VLOOKUP($D481,'chemical demand hist forec prov'!$C$1:$AK$33,21,0)</f>
        <v>7.7366580212772869</v>
      </c>
      <c r="H481" s="7">
        <f>VLOOKUP($D481,'chemical demand hist forec prov'!$C$1:$AK$33,22,0)</f>
        <v>9.5668080637155057</v>
      </c>
      <c r="I481" s="7">
        <f>VLOOKUP($D481,'chemical demand hist forec prov'!$C$1:$AK$33,23,0)</f>
        <v>9.0558903697473205</v>
      </c>
      <c r="J481" s="7">
        <f>VLOOKUP($D481,'chemical demand hist forec prov'!$C$1:$AK$33,24,0)</f>
        <v>10.070723104922269</v>
      </c>
      <c r="K481" s="7">
        <f>VLOOKUP($D481,'chemical demand hist forec prov'!$C$1:$AK$33,25,0)</f>
        <v>10.320753607815767</v>
      </c>
      <c r="L481" s="7">
        <f>VLOOKUP($D481,'chemical demand hist forec prov'!$C$1:$AK$33,26,0)</f>
        <v>10.576991733709708</v>
      </c>
      <c r="M481" s="7">
        <f>VLOOKUP($D481,'chemical demand hist forec prov'!$C$1:$AK$33,27,0)</f>
        <v>10.839591602132984</v>
      </c>
      <c r="N481" s="7">
        <f>VLOOKUP($D481,'chemical demand hist forec prov'!$C$1:$AK$33,28,0)</f>
        <v>11.108711159011355</v>
      </c>
      <c r="O481" s="7">
        <f>VLOOKUP($D481,'chemical demand hist forec prov'!$C$1:$AK$33,29,0)</f>
        <v>11.384512271667175</v>
      </c>
      <c r="P481" s="7">
        <f>VLOOKUP($D481,'chemical demand hist forec prov'!$C$1:$AK$33,30,0)</f>
        <v>11.667160826177714</v>
      </c>
      <c r="Q481" s="7">
        <f>VLOOKUP($D481,'chemical demand hist forec prov'!$C$1:$AK$33,31,0)</f>
        <v>11.956826827150646</v>
      </c>
      <c r="R481" s="7">
        <f>VLOOKUP($D481,'chemical demand hist forec prov'!$C$1:$AK$33,32,0)</f>
        <v>12.253684499976716</v>
      </c>
      <c r="S481" s="7">
        <f>VLOOKUP($D481,'chemical demand hist forec prov'!$C$1:$AK$33,33,0)</f>
        <v>12.557912395621068</v>
      </c>
      <c r="T481" s="7">
        <f>VLOOKUP($D481,'chemical demand hist forec prov'!$C$1:$AK$33,34,0)</f>
        <v>12.869693498016284</v>
      </c>
      <c r="U481" s="7">
        <f>VLOOKUP($D481,'chemical demand hist forec prov'!$C$1:$AK$33,35,0)</f>
        <v>13.189215334121721</v>
      </c>
    </row>
    <row r="482" spans="1:21" x14ac:dyDescent="0.25">
      <c r="A482" t="s">
        <v>1498</v>
      </c>
      <c r="B482" t="s">
        <v>1499</v>
      </c>
      <c r="C482" t="s">
        <v>1500</v>
      </c>
      <c r="D482" t="s">
        <v>40</v>
      </c>
      <c r="E482" s="5">
        <v>0</v>
      </c>
      <c r="F482" s="7">
        <f>VLOOKUP($D482,'chemical demand hist forec prov'!$C$1:$AK$33,20,0)</f>
        <v>1.6221320401271846</v>
      </c>
      <c r="G482" s="7">
        <f>VLOOKUP($D482,'chemical demand hist forec prov'!$C$1:$AK$33,21,0)</f>
        <v>0.93653172398086992</v>
      </c>
      <c r="H482" s="7">
        <f>VLOOKUP($D482,'chemical demand hist forec prov'!$C$1:$AK$33,22,0)</f>
        <v>1.8787737292536399</v>
      </c>
      <c r="I482" s="7">
        <f>VLOOKUP($D482,'chemical demand hist forec prov'!$C$1:$AK$33,23,0)</f>
        <v>1.9609954747810305</v>
      </c>
      <c r="J482" s="7">
        <f>VLOOKUP($D482,'chemical demand hist forec prov'!$C$1:$AK$33,24,0)</f>
        <v>2.1807510504432459</v>
      </c>
      <c r="K482" s="7">
        <f>VLOOKUP($D482,'chemical demand hist forec prov'!$C$1:$AK$33,25,0)</f>
        <v>2.2348935659455678</v>
      </c>
      <c r="L482" s="7">
        <f>VLOOKUP($D482,'chemical demand hist forec prov'!$C$1:$AK$33,26,0)</f>
        <v>2.2903803027354712</v>
      </c>
      <c r="M482" s="7">
        <f>VLOOKUP($D482,'chemical demand hist forec prov'!$C$1:$AK$33,27,0)</f>
        <v>2.3472446344169184</v>
      </c>
      <c r="N482" s="7">
        <f>VLOOKUP($D482,'chemical demand hist forec prov'!$C$1:$AK$33,28,0)</f>
        <v>2.405520763175784</v>
      </c>
      <c r="O482" s="7">
        <f>VLOOKUP($D482,'chemical demand hist forec prov'!$C$1:$AK$33,29,0)</f>
        <v>2.4652437403514367</v>
      </c>
      <c r="P482" s="7">
        <f>VLOOKUP($D482,'chemical demand hist forec prov'!$C$1:$AK$33,30,0)</f>
        <v>2.5264494875190713</v>
      </c>
      <c r="Q482" s="7">
        <f>VLOOKUP($D482,'chemical demand hist forec prov'!$C$1:$AK$33,31,0)</f>
        <v>2.589174818095449</v>
      </c>
      <c r="R482" s="7">
        <f>VLOOKUP($D482,'chemical demand hist forec prov'!$C$1:$AK$33,32,0)</f>
        <v>2.6534574594810683</v>
      </c>
      <c r="S482" s="7">
        <f>VLOOKUP($D482,'chemical demand hist forec prov'!$C$1:$AK$33,33,0)</f>
        <v>2.7193360757520577</v>
      </c>
      <c r="T482" s="7">
        <f>VLOOKUP($D482,'chemical demand hist forec prov'!$C$1:$AK$33,34,0)</f>
        <v>2.7868502909154551</v>
      </c>
      <c r="U482" s="7">
        <f>VLOOKUP($D482,'chemical demand hist forec prov'!$C$1:$AK$33,35,0)</f>
        <v>2.8560407127418594</v>
      </c>
    </row>
    <row r="483" spans="1:21" x14ac:dyDescent="0.25">
      <c r="A483" t="s">
        <v>1501</v>
      </c>
      <c r="B483" t="s">
        <v>1502</v>
      </c>
      <c r="C483" t="s">
        <v>1503</v>
      </c>
      <c r="D483" t="s">
        <v>38</v>
      </c>
      <c r="E483" s="5">
        <v>6.1993211887621386E-2</v>
      </c>
      <c r="F483" s="7">
        <f>VLOOKUP($D483,'chemical demand hist forec prov'!$C$1:$AK$33,20,0)</f>
        <v>15.998178335264107</v>
      </c>
      <c r="G483" s="7">
        <f>VLOOKUP($D483,'chemical demand hist forec prov'!$C$1:$AK$33,21,0)</f>
        <v>18.794895936493479</v>
      </c>
      <c r="H483" s="7">
        <f>VLOOKUP($D483,'chemical demand hist forec prov'!$C$1:$AK$33,22,0)</f>
        <v>21.78585513529681</v>
      </c>
      <c r="I483" s="7">
        <f>VLOOKUP($D483,'chemical demand hist forec prov'!$C$1:$AK$33,23,0)</f>
        <v>22.073573314618223</v>
      </c>
      <c r="J483" s="7">
        <f>VLOOKUP($D483,'chemical demand hist forec prov'!$C$1:$AK$33,24,0)</f>
        <v>24.54721023681341</v>
      </c>
      <c r="K483" s="7">
        <f>VLOOKUP($D483,'chemical demand hist forec prov'!$C$1:$AK$33,25,0)</f>
        <v>25.15665518492672</v>
      </c>
      <c r="L483" s="7">
        <f>VLOOKUP($D483,'chemical demand hist forec prov'!$C$1:$AK$33,26,0)</f>
        <v>25.781231104795996</v>
      </c>
      <c r="M483" s="7">
        <f>VLOOKUP($D483,'chemical demand hist forec prov'!$C$1:$AK$33,27,0)</f>
        <v>26.421313660059084</v>
      </c>
      <c r="N483" s="7">
        <f>VLOOKUP($D483,'chemical demand hist forec prov'!$C$1:$AK$33,28,0)</f>
        <v>27.077287841128822</v>
      </c>
      <c r="O483" s="7">
        <f>VLOOKUP($D483,'chemical demand hist forec prov'!$C$1:$AK$33,29,0)</f>
        <v>27.749548196753182</v>
      </c>
      <c r="P483" s="7">
        <f>VLOOKUP($D483,'chemical demand hist forec prov'!$C$1:$AK$33,30,0)</f>
        <v>28.438499071324479</v>
      </c>
      <c r="Q483" s="7">
        <f>VLOOKUP($D483,'chemical demand hist forec prov'!$C$1:$AK$33,31,0)</f>
        <v>29.144554848080389</v>
      </c>
      <c r="R483" s="7">
        <f>VLOOKUP($D483,'chemical demand hist forec prov'!$C$1:$AK$33,32,0)</f>
        <v>29.868140198342974</v>
      </c>
      <c r="S483" s="7">
        <f>VLOOKUP($D483,'chemical demand hist forec prov'!$C$1:$AK$33,33,0)</f>
        <v>30.60969033694575</v>
      </c>
      <c r="T483" s="7">
        <f>VLOOKUP($D483,'chemical demand hist forec prov'!$C$1:$AK$33,34,0)</f>
        <v>31.369651284002284</v>
      </c>
      <c r="U483" s="7">
        <f>VLOOKUP($D483,'chemical demand hist forec prov'!$C$1:$AK$33,35,0)</f>
        <v>32.148480133173912</v>
      </c>
    </row>
    <row r="484" spans="1:21" x14ac:dyDescent="0.25">
      <c r="A484" t="s">
        <v>1504</v>
      </c>
      <c r="B484" t="s">
        <v>1505</v>
      </c>
      <c r="C484" t="s">
        <v>1506</v>
      </c>
      <c r="D484" t="s">
        <v>50</v>
      </c>
      <c r="E484" s="5">
        <v>0</v>
      </c>
      <c r="F484" s="7">
        <f>VLOOKUP($D484,'chemical demand hist forec prov'!$C$1:$AK$33,20,0)</f>
        <v>0</v>
      </c>
      <c r="G484" s="7">
        <f>VLOOKUP($D484,'chemical demand hist forec prov'!$C$1:$AK$33,21,0)</f>
        <v>0</v>
      </c>
      <c r="H484" s="7">
        <f>VLOOKUP($D484,'chemical demand hist forec prov'!$C$1:$AK$33,22,0)</f>
        <v>0</v>
      </c>
      <c r="I484" s="7">
        <f>VLOOKUP($D484,'chemical demand hist forec prov'!$C$1:$AK$33,23,0)</f>
        <v>0</v>
      </c>
      <c r="J484" s="7">
        <f>VLOOKUP($D484,'chemical demand hist forec prov'!$C$1:$AK$33,24,0)</f>
        <v>0</v>
      </c>
      <c r="K484" s="7">
        <f>VLOOKUP($D484,'chemical demand hist forec prov'!$C$1:$AK$33,25,0)</f>
        <v>0</v>
      </c>
      <c r="L484" s="7">
        <f>VLOOKUP($D484,'chemical demand hist forec prov'!$C$1:$AK$33,26,0)</f>
        <v>0</v>
      </c>
      <c r="M484" s="7">
        <f>VLOOKUP($D484,'chemical demand hist forec prov'!$C$1:$AK$33,27,0)</f>
        <v>0</v>
      </c>
      <c r="N484" s="7">
        <f>VLOOKUP($D484,'chemical demand hist forec prov'!$C$1:$AK$33,28,0)</f>
        <v>0</v>
      </c>
      <c r="O484" s="7">
        <f>VLOOKUP($D484,'chemical demand hist forec prov'!$C$1:$AK$33,29,0)</f>
        <v>0</v>
      </c>
      <c r="P484" s="7">
        <f>VLOOKUP($D484,'chemical demand hist forec prov'!$C$1:$AK$33,30,0)</f>
        <v>0</v>
      </c>
      <c r="Q484" s="7">
        <f>VLOOKUP($D484,'chemical demand hist forec prov'!$C$1:$AK$33,31,0)</f>
        <v>0</v>
      </c>
      <c r="R484" s="7">
        <f>VLOOKUP($D484,'chemical demand hist forec prov'!$C$1:$AK$33,32,0)</f>
        <v>0</v>
      </c>
      <c r="S484" s="7">
        <f>VLOOKUP($D484,'chemical demand hist forec prov'!$C$1:$AK$33,33,0)</f>
        <v>0</v>
      </c>
      <c r="T484" s="7">
        <f>VLOOKUP($D484,'chemical demand hist forec prov'!$C$1:$AK$33,34,0)</f>
        <v>0</v>
      </c>
      <c r="U484" s="7">
        <f>VLOOKUP($D484,'chemical demand hist forec prov'!$C$1:$AK$33,35,0)</f>
        <v>0</v>
      </c>
    </row>
    <row r="485" spans="1:21" x14ac:dyDescent="0.25">
      <c r="A485" t="s">
        <v>1507</v>
      </c>
      <c r="B485" t="s">
        <v>1508</v>
      </c>
      <c r="C485" t="s">
        <v>1509</v>
      </c>
      <c r="D485" t="s">
        <v>40</v>
      </c>
      <c r="E485" s="5">
        <v>6.3392628238302787E-2</v>
      </c>
      <c r="F485" s="7">
        <f>VLOOKUP($D485,'chemical demand hist forec prov'!$C$1:$AK$33,20,0)</f>
        <v>1.6221320401271846</v>
      </c>
      <c r="G485" s="7">
        <f>VLOOKUP($D485,'chemical demand hist forec prov'!$C$1:$AK$33,21,0)</f>
        <v>0.93653172398086992</v>
      </c>
      <c r="H485" s="7">
        <f>VLOOKUP($D485,'chemical demand hist forec prov'!$C$1:$AK$33,22,0)</f>
        <v>1.8787737292536399</v>
      </c>
      <c r="I485" s="7">
        <f>VLOOKUP($D485,'chemical demand hist forec prov'!$C$1:$AK$33,23,0)</f>
        <v>1.9609954747810305</v>
      </c>
      <c r="J485" s="7">
        <f>VLOOKUP($D485,'chemical demand hist forec prov'!$C$1:$AK$33,24,0)</f>
        <v>2.1807510504432459</v>
      </c>
      <c r="K485" s="7">
        <f>VLOOKUP($D485,'chemical demand hist forec prov'!$C$1:$AK$33,25,0)</f>
        <v>2.2348935659455678</v>
      </c>
      <c r="L485" s="7">
        <f>VLOOKUP($D485,'chemical demand hist forec prov'!$C$1:$AK$33,26,0)</f>
        <v>2.2903803027354712</v>
      </c>
      <c r="M485" s="7">
        <f>VLOOKUP($D485,'chemical demand hist forec prov'!$C$1:$AK$33,27,0)</f>
        <v>2.3472446344169184</v>
      </c>
      <c r="N485" s="7">
        <f>VLOOKUP($D485,'chemical demand hist forec prov'!$C$1:$AK$33,28,0)</f>
        <v>2.405520763175784</v>
      </c>
      <c r="O485" s="7">
        <f>VLOOKUP($D485,'chemical demand hist forec prov'!$C$1:$AK$33,29,0)</f>
        <v>2.4652437403514367</v>
      </c>
      <c r="P485" s="7">
        <f>VLOOKUP($D485,'chemical demand hist forec prov'!$C$1:$AK$33,30,0)</f>
        <v>2.5264494875190713</v>
      </c>
      <c r="Q485" s="7">
        <f>VLOOKUP($D485,'chemical demand hist forec prov'!$C$1:$AK$33,31,0)</f>
        <v>2.589174818095449</v>
      </c>
      <c r="R485" s="7">
        <f>VLOOKUP($D485,'chemical demand hist forec prov'!$C$1:$AK$33,32,0)</f>
        <v>2.6534574594810683</v>
      </c>
      <c r="S485" s="7">
        <f>VLOOKUP($D485,'chemical demand hist forec prov'!$C$1:$AK$33,33,0)</f>
        <v>2.7193360757520577</v>
      </c>
      <c r="T485" s="7">
        <f>VLOOKUP($D485,'chemical demand hist forec prov'!$C$1:$AK$33,34,0)</f>
        <v>2.7868502909154551</v>
      </c>
      <c r="U485" s="7">
        <f>VLOOKUP($D485,'chemical demand hist forec prov'!$C$1:$AK$33,35,0)</f>
        <v>2.8560407127418594</v>
      </c>
    </row>
    <row r="486" spans="1:21" x14ac:dyDescent="0.25">
      <c r="A486" t="s">
        <v>1510</v>
      </c>
      <c r="B486" t="s">
        <v>1511</v>
      </c>
      <c r="C486" t="s">
        <v>1512</v>
      </c>
      <c r="D486" t="s">
        <v>40</v>
      </c>
      <c r="E486" s="5">
        <v>5.8104335890164026E-2</v>
      </c>
      <c r="F486" s="7">
        <f>VLOOKUP($D486,'chemical demand hist forec prov'!$C$1:$AK$33,20,0)</f>
        <v>1.6221320401271846</v>
      </c>
      <c r="G486" s="7">
        <f>VLOOKUP($D486,'chemical demand hist forec prov'!$C$1:$AK$33,21,0)</f>
        <v>0.93653172398086992</v>
      </c>
      <c r="H486" s="7">
        <f>VLOOKUP($D486,'chemical demand hist forec prov'!$C$1:$AK$33,22,0)</f>
        <v>1.8787737292536399</v>
      </c>
      <c r="I486" s="7">
        <f>VLOOKUP($D486,'chemical demand hist forec prov'!$C$1:$AK$33,23,0)</f>
        <v>1.9609954747810305</v>
      </c>
      <c r="J486" s="7">
        <f>VLOOKUP($D486,'chemical demand hist forec prov'!$C$1:$AK$33,24,0)</f>
        <v>2.1807510504432459</v>
      </c>
      <c r="K486" s="7">
        <f>VLOOKUP($D486,'chemical demand hist forec prov'!$C$1:$AK$33,25,0)</f>
        <v>2.2348935659455678</v>
      </c>
      <c r="L486" s="7">
        <f>VLOOKUP($D486,'chemical demand hist forec prov'!$C$1:$AK$33,26,0)</f>
        <v>2.2903803027354712</v>
      </c>
      <c r="M486" s="7">
        <f>VLOOKUP($D486,'chemical demand hist forec prov'!$C$1:$AK$33,27,0)</f>
        <v>2.3472446344169184</v>
      </c>
      <c r="N486" s="7">
        <f>VLOOKUP($D486,'chemical demand hist forec prov'!$C$1:$AK$33,28,0)</f>
        <v>2.405520763175784</v>
      </c>
      <c r="O486" s="7">
        <f>VLOOKUP($D486,'chemical demand hist forec prov'!$C$1:$AK$33,29,0)</f>
        <v>2.4652437403514367</v>
      </c>
      <c r="P486" s="7">
        <f>VLOOKUP($D486,'chemical demand hist forec prov'!$C$1:$AK$33,30,0)</f>
        <v>2.5264494875190713</v>
      </c>
      <c r="Q486" s="7">
        <f>VLOOKUP($D486,'chemical demand hist forec prov'!$C$1:$AK$33,31,0)</f>
        <v>2.589174818095449</v>
      </c>
      <c r="R486" s="7">
        <f>VLOOKUP($D486,'chemical demand hist forec prov'!$C$1:$AK$33,32,0)</f>
        <v>2.6534574594810683</v>
      </c>
      <c r="S486" s="7">
        <f>VLOOKUP($D486,'chemical demand hist forec prov'!$C$1:$AK$33,33,0)</f>
        <v>2.7193360757520577</v>
      </c>
      <c r="T486" s="7">
        <f>VLOOKUP($D486,'chemical demand hist forec prov'!$C$1:$AK$33,34,0)</f>
        <v>2.7868502909154551</v>
      </c>
      <c r="U486" s="7">
        <f>VLOOKUP($D486,'chemical demand hist forec prov'!$C$1:$AK$33,35,0)</f>
        <v>2.8560407127418594</v>
      </c>
    </row>
    <row r="487" spans="1:21" x14ac:dyDescent="0.25">
      <c r="A487" t="s">
        <v>1513</v>
      </c>
      <c r="B487" t="s">
        <v>1514</v>
      </c>
      <c r="C487" t="s">
        <v>1515</v>
      </c>
      <c r="D487" t="s">
        <v>48</v>
      </c>
      <c r="E487" s="5">
        <v>0</v>
      </c>
      <c r="F487" s="7">
        <f>VLOOKUP($D487,'chemical demand hist forec prov'!$C$1:$AK$33,20,0)</f>
        <v>16.0634592588302</v>
      </c>
      <c r="G487" s="7">
        <f>VLOOKUP($D487,'chemical demand hist forec prov'!$C$1:$AK$33,21,0)</f>
        <v>15.717193538731816</v>
      </c>
      <c r="H487" s="7">
        <f>VLOOKUP($D487,'chemical demand hist forec prov'!$C$1:$AK$33,22,0)</f>
        <v>16.19464857817432</v>
      </c>
      <c r="I487" s="7">
        <f>VLOOKUP($D487,'chemical demand hist forec prov'!$C$1:$AK$33,23,0)</f>
        <v>13.829023773624959</v>
      </c>
      <c r="J487" s="7">
        <f>VLOOKUP($D487,'chemical demand hist forec prov'!$C$1:$AK$33,24,0)</f>
        <v>15.378749471262662</v>
      </c>
      <c r="K487" s="7">
        <f>VLOOKUP($D487,'chemical demand hist forec prov'!$C$1:$AK$33,25,0)</f>
        <v>15.760564801116532</v>
      </c>
      <c r="L487" s="7">
        <f>VLOOKUP($D487,'chemical demand hist forec prov'!$C$1:$AK$33,26,0)</f>
        <v>16.151859636855061</v>
      </c>
      <c r="M487" s="7">
        <f>VLOOKUP($D487,'chemical demand hist forec prov'!$C$1:$AK$33,27,0)</f>
        <v>16.552869330557613</v>
      </c>
      <c r="N487" s="7">
        <f>VLOOKUP($D487,'chemical demand hist forec prov'!$C$1:$AK$33,28,0)</f>
        <v>16.963835077498548</v>
      </c>
      <c r="O487" s="7">
        <f>VLOOKUP($D487,'chemical demand hist forec prov'!$C$1:$AK$33,29,0)</f>
        <v>17.385004061218915</v>
      </c>
      <c r="P487" s="7">
        <f>VLOOKUP($D487,'chemical demand hist forec prov'!$C$1:$AK$33,30,0)</f>
        <v>17.816629602199932</v>
      </c>
      <c r="Q487" s="7">
        <f>VLOOKUP($D487,'chemical demand hist forec prov'!$C$1:$AK$33,31,0)</f>
        <v>18.258971310227626</v>
      </c>
      <c r="R487" s="7">
        <f>VLOOKUP($D487,'chemical demand hist forec prov'!$C$1:$AK$33,32,0)</f>
        <v>18.712295240540314</v>
      </c>
      <c r="S487" s="7">
        <f>VLOOKUP($D487,'chemical demand hist forec prov'!$C$1:$AK$33,33,0)</f>
        <v>19.176874053852856</v>
      </c>
      <c r="T487" s="7">
        <f>VLOOKUP($D487,'chemical demand hist forec prov'!$C$1:$AK$33,34,0)</f>
        <v>19.652987180353826</v>
      </c>
      <c r="U487" s="7">
        <f>VLOOKUP($D487,'chemical demand hist forec prov'!$C$1:$AK$33,35,0)</f>
        <v>20.140920987774429</v>
      </c>
    </row>
    <row r="488" spans="1:21" x14ac:dyDescent="0.25">
      <c r="A488" t="s">
        <v>1516</v>
      </c>
      <c r="B488" t="s">
        <v>1517</v>
      </c>
      <c r="C488" t="s">
        <v>1518</v>
      </c>
      <c r="D488" t="s">
        <v>63</v>
      </c>
      <c r="E488" s="5">
        <v>0</v>
      </c>
      <c r="F488" s="7">
        <f>VLOOKUP($D488,'chemical demand hist forec prov'!$C$1:$AK$33,20,0)</f>
        <v>0</v>
      </c>
      <c r="G488" s="7">
        <f>VLOOKUP($D488,'chemical demand hist forec prov'!$C$1:$AK$33,21,0)</f>
        <v>0</v>
      </c>
      <c r="H488" s="7">
        <f>VLOOKUP($D488,'chemical demand hist forec prov'!$C$1:$AK$33,22,0)</f>
        <v>0</v>
      </c>
      <c r="I488" s="7">
        <f>VLOOKUP($D488,'chemical demand hist forec prov'!$C$1:$AK$33,23,0)</f>
        <v>0</v>
      </c>
      <c r="J488" s="7">
        <f>VLOOKUP($D488,'chemical demand hist forec prov'!$C$1:$AK$33,24,0)</f>
        <v>0</v>
      </c>
      <c r="K488" s="7">
        <f>VLOOKUP($D488,'chemical demand hist forec prov'!$C$1:$AK$33,25,0)</f>
        <v>0</v>
      </c>
      <c r="L488" s="7">
        <f>VLOOKUP($D488,'chemical demand hist forec prov'!$C$1:$AK$33,26,0)</f>
        <v>0</v>
      </c>
      <c r="M488" s="7">
        <f>VLOOKUP($D488,'chemical demand hist forec prov'!$C$1:$AK$33,27,0)</f>
        <v>0</v>
      </c>
      <c r="N488" s="7">
        <f>VLOOKUP($D488,'chemical demand hist forec prov'!$C$1:$AK$33,28,0)</f>
        <v>0</v>
      </c>
      <c r="O488" s="7">
        <f>VLOOKUP($D488,'chemical demand hist forec prov'!$C$1:$AK$33,29,0)</f>
        <v>0</v>
      </c>
      <c r="P488" s="7">
        <f>VLOOKUP($D488,'chemical demand hist forec prov'!$C$1:$AK$33,30,0)</f>
        <v>0</v>
      </c>
      <c r="Q488" s="7">
        <f>VLOOKUP($D488,'chemical demand hist forec prov'!$C$1:$AK$33,31,0)</f>
        <v>0</v>
      </c>
      <c r="R488" s="7">
        <f>VLOOKUP($D488,'chemical demand hist forec prov'!$C$1:$AK$33,32,0)</f>
        <v>0</v>
      </c>
      <c r="S488" s="7">
        <f>VLOOKUP($D488,'chemical demand hist forec prov'!$C$1:$AK$33,33,0)</f>
        <v>0</v>
      </c>
      <c r="T488" s="7">
        <f>VLOOKUP($D488,'chemical demand hist forec prov'!$C$1:$AK$33,34,0)</f>
        <v>0</v>
      </c>
      <c r="U488" s="7">
        <f>VLOOKUP($D488,'chemical demand hist forec prov'!$C$1:$AK$33,35,0)</f>
        <v>0</v>
      </c>
    </row>
    <row r="489" spans="1:21" x14ac:dyDescent="0.25">
      <c r="A489" t="s">
        <v>1519</v>
      </c>
      <c r="B489" t="s">
        <v>1520</v>
      </c>
      <c r="C489" t="s">
        <v>1521</v>
      </c>
      <c r="D489" t="s">
        <v>63</v>
      </c>
      <c r="E489" s="5">
        <v>7.8039834406147757E-2</v>
      </c>
      <c r="F489" s="7">
        <f>VLOOKUP($D489,'chemical demand hist forec prov'!$C$1:$AK$33,20,0)</f>
        <v>0</v>
      </c>
      <c r="G489" s="7">
        <f>VLOOKUP($D489,'chemical demand hist forec prov'!$C$1:$AK$33,21,0)</f>
        <v>0</v>
      </c>
      <c r="H489" s="7">
        <f>VLOOKUP($D489,'chemical demand hist forec prov'!$C$1:$AK$33,22,0)</f>
        <v>0</v>
      </c>
      <c r="I489" s="7">
        <f>VLOOKUP($D489,'chemical demand hist forec prov'!$C$1:$AK$33,23,0)</f>
        <v>0</v>
      </c>
      <c r="J489" s="7">
        <f>VLOOKUP($D489,'chemical demand hist forec prov'!$C$1:$AK$33,24,0)</f>
        <v>0</v>
      </c>
      <c r="K489" s="7">
        <f>VLOOKUP($D489,'chemical demand hist forec prov'!$C$1:$AK$33,25,0)</f>
        <v>0</v>
      </c>
      <c r="L489" s="7">
        <f>VLOOKUP($D489,'chemical demand hist forec prov'!$C$1:$AK$33,26,0)</f>
        <v>0</v>
      </c>
      <c r="M489" s="7">
        <f>VLOOKUP($D489,'chemical demand hist forec prov'!$C$1:$AK$33,27,0)</f>
        <v>0</v>
      </c>
      <c r="N489" s="7">
        <f>VLOOKUP($D489,'chemical demand hist forec prov'!$C$1:$AK$33,28,0)</f>
        <v>0</v>
      </c>
      <c r="O489" s="7">
        <f>VLOOKUP($D489,'chemical demand hist forec prov'!$C$1:$AK$33,29,0)</f>
        <v>0</v>
      </c>
      <c r="P489" s="7">
        <f>VLOOKUP($D489,'chemical demand hist forec prov'!$C$1:$AK$33,30,0)</f>
        <v>0</v>
      </c>
      <c r="Q489" s="7">
        <f>VLOOKUP($D489,'chemical demand hist forec prov'!$C$1:$AK$33,31,0)</f>
        <v>0</v>
      </c>
      <c r="R489" s="7">
        <f>VLOOKUP($D489,'chemical demand hist forec prov'!$C$1:$AK$33,32,0)</f>
        <v>0</v>
      </c>
      <c r="S489" s="7">
        <f>VLOOKUP($D489,'chemical demand hist forec prov'!$C$1:$AK$33,33,0)</f>
        <v>0</v>
      </c>
      <c r="T489" s="7">
        <f>VLOOKUP($D489,'chemical demand hist forec prov'!$C$1:$AK$33,34,0)</f>
        <v>0</v>
      </c>
      <c r="U489" s="7">
        <f>VLOOKUP($D489,'chemical demand hist forec prov'!$C$1:$AK$33,35,0)</f>
        <v>0</v>
      </c>
    </row>
    <row r="490" spans="1:21" x14ac:dyDescent="0.25">
      <c r="A490" t="s">
        <v>1522</v>
      </c>
      <c r="B490" t="s">
        <v>1523</v>
      </c>
      <c r="C490" t="s">
        <v>1524</v>
      </c>
      <c r="D490" t="s">
        <v>54</v>
      </c>
      <c r="E490" s="5">
        <v>3.0473303115912394E-2</v>
      </c>
      <c r="F490" s="7">
        <f>VLOOKUP($D490,'chemical demand hist forec prov'!$C$1:$AK$33,20,0)</f>
        <v>13.173690375637772</v>
      </c>
      <c r="G490" s="7">
        <f>VLOOKUP($D490,'chemical demand hist forec prov'!$C$1:$AK$33,21,0)</f>
        <v>11.147255834987149</v>
      </c>
      <c r="H490" s="7">
        <f>VLOOKUP($D490,'chemical demand hist forec prov'!$C$1:$AK$33,22,0)</f>
        <v>12.588485769142652</v>
      </c>
      <c r="I490" s="7">
        <f>VLOOKUP($D490,'chemical demand hist forec prov'!$C$1:$AK$33,23,0)</f>
        <v>11.507772559787094</v>
      </c>
      <c r="J490" s="7">
        <f>VLOOKUP($D490,'chemical demand hist forec prov'!$C$1:$AK$33,24,0)</f>
        <v>12.797371243714826</v>
      </c>
      <c r="K490" s="7">
        <f>VLOOKUP($D490,'chemical demand hist forec prov'!$C$1:$AK$33,25,0)</f>
        <v>13.115097501744588</v>
      </c>
      <c r="L490" s="7">
        <f>VLOOKUP($D490,'chemical demand hist forec prov'!$C$1:$AK$33,26,0)</f>
        <v>13.440712096614712</v>
      </c>
      <c r="M490" s="7">
        <f>VLOOKUP($D490,'chemical demand hist forec prov'!$C$1:$AK$33,27,0)</f>
        <v>13.774410875714375</v>
      </c>
      <c r="N490" s="7">
        <f>VLOOKUP($D490,'chemical demand hist forec prov'!$C$1:$AK$33,28,0)</f>
        <v>14.116394548826509</v>
      </c>
      <c r="O490" s="7">
        <f>VLOOKUP($D490,'chemical demand hist forec prov'!$C$1:$AK$33,29,0)</f>
        <v>14.466868808848712</v>
      </c>
      <c r="P490" s="7">
        <f>VLOOKUP($D490,'chemical demand hist forec prov'!$C$1:$AK$33,30,0)</f>
        <v>14.826044455511338</v>
      </c>
      <c r="Q490" s="7">
        <f>VLOOKUP($D490,'chemical demand hist forec prov'!$C$1:$AK$33,31,0)</f>
        <v>15.194137522167203</v>
      </c>
      <c r="R490" s="7">
        <f>VLOOKUP($D490,'chemical demand hist forec prov'!$C$1:$AK$33,32,0)</f>
        <v>15.571369405729131</v>
      </c>
      <c r="S490" s="7">
        <f>VLOOKUP($D490,'chemical demand hist forec prov'!$C$1:$AK$33,33,0)</f>
        <v>15.957966999833566</v>
      </c>
      <c r="T490" s="7">
        <f>VLOOKUP($D490,'chemical demand hist forec prov'!$C$1:$AK$33,34,0)</f>
        <v>16.354162831310262</v>
      </c>
      <c r="U490" s="7">
        <f>VLOOKUP($D490,'chemical demand hist forec prov'!$C$1:$AK$33,35,0)</f>
        <v>16.760195200040176</v>
      </c>
    </row>
    <row r="491" spans="1:21" x14ac:dyDescent="0.25">
      <c r="A491" t="s">
        <v>1525</v>
      </c>
      <c r="B491" t="s">
        <v>1526</v>
      </c>
      <c r="C491" t="s">
        <v>1527</v>
      </c>
      <c r="D491" t="s">
        <v>48</v>
      </c>
      <c r="E491" s="5">
        <v>2.744443468944795E-2</v>
      </c>
      <c r="F491" s="7">
        <f>VLOOKUP($D491,'chemical demand hist forec prov'!$C$1:$AK$33,20,0)</f>
        <v>16.0634592588302</v>
      </c>
      <c r="G491" s="7">
        <f>VLOOKUP($D491,'chemical demand hist forec prov'!$C$1:$AK$33,21,0)</f>
        <v>15.717193538731816</v>
      </c>
      <c r="H491" s="7">
        <f>VLOOKUP($D491,'chemical demand hist forec prov'!$C$1:$AK$33,22,0)</f>
        <v>16.19464857817432</v>
      </c>
      <c r="I491" s="7">
        <f>VLOOKUP($D491,'chemical demand hist forec prov'!$C$1:$AK$33,23,0)</f>
        <v>13.829023773624959</v>
      </c>
      <c r="J491" s="7">
        <f>VLOOKUP($D491,'chemical demand hist forec prov'!$C$1:$AK$33,24,0)</f>
        <v>15.378749471262662</v>
      </c>
      <c r="K491" s="7">
        <f>VLOOKUP($D491,'chemical demand hist forec prov'!$C$1:$AK$33,25,0)</f>
        <v>15.760564801116532</v>
      </c>
      <c r="L491" s="7">
        <f>VLOOKUP($D491,'chemical demand hist forec prov'!$C$1:$AK$33,26,0)</f>
        <v>16.151859636855061</v>
      </c>
      <c r="M491" s="7">
        <f>VLOOKUP($D491,'chemical demand hist forec prov'!$C$1:$AK$33,27,0)</f>
        <v>16.552869330557613</v>
      </c>
      <c r="N491" s="7">
        <f>VLOOKUP($D491,'chemical demand hist forec prov'!$C$1:$AK$33,28,0)</f>
        <v>16.963835077498548</v>
      </c>
      <c r="O491" s="7">
        <f>VLOOKUP($D491,'chemical demand hist forec prov'!$C$1:$AK$33,29,0)</f>
        <v>17.385004061218915</v>
      </c>
      <c r="P491" s="7">
        <f>VLOOKUP($D491,'chemical demand hist forec prov'!$C$1:$AK$33,30,0)</f>
        <v>17.816629602199932</v>
      </c>
      <c r="Q491" s="7">
        <f>VLOOKUP($D491,'chemical demand hist forec prov'!$C$1:$AK$33,31,0)</f>
        <v>18.258971310227626</v>
      </c>
      <c r="R491" s="7">
        <f>VLOOKUP($D491,'chemical demand hist forec prov'!$C$1:$AK$33,32,0)</f>
        <v>18.712295240540314</v>
      </c>
      <c r="S491" s="7">
        <f>VLOOKUP($D491,'chemical demand hist forec prov'!$C$1:$AK$33,33,0)</f>
        <v>19.176874053852856</v>
      </c>
      <c r="T491" s="7">
        <f>VLOOKUP($D491,'chemical demand hist forec prov'!$C$1:$AK$33,34,0)</f>
        <v>19.652987180353826</v>
      </c>
      <c r="U491" s="7">
        <f>VLOOKUP($D491,'chemical demand hist forec prov'!$C$1:$AK$33,35,0)</f>
        <v>20.140920987774429</v>
      </c>
    </row>
    <row r="492" spans="1:21" x14ac:dyDescent="0.25">
      <c r="A492" t="s">
        <v>1528</v>
      </c>
      <c r="B492" t="s">
        <v>1529</v>
      </c>
      <c r="C492" t="s">
        <v>1530</v>
      </c>
      <c r="D492" t="s">
        <v>41</v>
      </c>
      <c r="E492" s="5">
        <v>3.0999547694250916E-2</v>
      </c>
      <c r="F492" s="7">
        <f>VLOOKUP($D492,'chemical demand hist forec prov'!$C$1:$AK$33,20,0)</f>
        <v>10.176306879051541</v>
      </c>
      <c r="G492" s="7">
        <f>VLOOKUP($D492,'chemical demand hist forec prov'!$C$1:$AK$33,21,0)</f>
        <v>11.924714116537071</v>
      </c>
      <c r="H492" s="7">
        <f>VLOOKUP($D492,'chemical demand hist forec prov'!$C$1:$AK$33,22,0)</f>
        <v>14.434175435928111</v>
      </c>
      <c r="I492" s="7">
        <f>VLOOKUP($D492,'chemical demand hist forec prov'!$C$1:$AK$33,23,0)</f>
        <v>13.000333518344085</v>
      </c>
      <c r="J492" s="7">
        <f>VLOOKUP($D492,'chemical demand hist forec prov'!$C$1:$AK$33,24,0)</f>
        <v>14.457193471803947</v>
      </c>
      <c r="K492" s="7">
        <f>VLOOKUP($D492,'chemical demand hist forec prov'!$C$1:$AK$33,25,0)</f>
        <v>14.816128904396365</v>
      </c>
      <c r="L492" s="7">
        <f>VLOOKUP($D492,'chemical demand hist forec prov'!$C$1:$AK$33,26,0)</f>
        <v>15.183975793076135</v>
      </c>
      <c r="M492" s="7">
        <f>VLOOKUP($D492,'chemical demand hist forec prov'!$C$1:$AK$33,27,0)</f>
        <v>15.560955386687437</v>
      </c>
      <c r="N492" s="7">
        <f>VLOOKUP($D492,'chemical demand hist forec prov'!$C$1:$AK$33,28,0)</f>
        <v>15.947294427121893</v>
      </c>
      <c r="O492" s="7">
        <f>VLOOKUP($D492,'chemical demand hist forec prov'!$C$1:$AK$33,29,0)</f>
        <v>16.343225285696995</v>
      </c>
      <c r="P492" s="7">
        <f>VLOOKUP($D492,'chemical demand hist forec prov'!$C$1:$AK$33,30,0)</f>
        <v>16.748986102920469</v>
      </c>
      <c r="Q492" s="7">
        <f>VLOOKUP($D492,'chemical demand hist forec prov'!$C$1:$AK$33,31,0)</f>
        <v>17.164820931724631</v>
      </c>
      <c r="R492" s="7">
        <f>VLOOKUP($D492,'chemical demand hist forec prov'!$C$1:$AK$33,32,0)</f>
        <v>17.590979884256878</v>
      </c>
      <c r="S492" s="7">
        <f>VLOOKUP($D492,'chemical demand hist forec prov'!$C$1:$AK$33,33,0)</f>
        <v>18.027719282314642</v>
      </c>
      <c r="T492" s="7">
        <f>VLOOKUP($D492,'chemical demand hist forec prov'!$C$1:$AK$33,34,0)</f>
        <v>18.475301811515237</v>
      </c>
      <c r="U492" s="7">
        <f>VLOOKUP($D492,'chemical demand hist forec prov'!$C$1:$AK$33,35,0)</f>
        <v>18.933996679293351</v>
      </c>
    </row>
    <row r="493" spans="1:21" x14ac:dyDescent="0.25">
      <c r="A493" t="s">
        <v>1531</v>
      </c>
      <c r="B493" t="s">
        <v>1532</v>
      </c>
      <c r="C493" t="s">
        <v>1533</v>
      </c>
      <c r="D493" t="s">
        <v>41</v>
      </c>
      <c r="E493" s="5">
        <v>0.19240298381761656</v>
      </c>
      <c r="F493" s="7">
        <f>VLOOKUP($D493,'chemical demand hist forec prov'!$C$1:$AK$33,20,0)</f>
        <v>10.176306879051541</v>
      </c>
      <c r="G493" s="7">
        <f>VLOOKUP($D493,'chemical demand hist forec prov'!$C$1:$AK$33,21,0)</f>
        <v>11.924714116537071</v>
      </c>
      <c r="H493" s="7">
        <f>VLOOKUP($D493,'chemical demand hist forec prov'!$C$1:$AK$33,22,0)</f>
        <v>14.434175435928111</v>
      </c>
      <c r="I493" s="7">
        <f>VLOOKUP($D493,'chemical demand hist forec prov'!$C$1:$AK$33,23,0)</f>
        <v>13.000333518344085</v>
      </c>
      <c r="J493" s="7">
        <f>VLOOKUP($D493,'chemical demand hist forec prov'!$C$1:$AK$33,24,0)</f>
        <v>14.457193471803947</v>
      </c>
      <c r="K493" s="7">
        <f>VLOOKUP($D493,'chemical demand hist forec prov'!$C$1:$AK$33,25,0)</f>
        <v>14.816128904396365</v>
      </c>
      <c r="L493" s="7">
        <f>VLOOKUP($D493,'chemical demand hist forec prov'!$C$1:$AK$33,26,0)</f>
        <v>15.183975793076135</v>
      </c>
      <c r="M493" s="7">
        <f>VLOOKUP($D493,'chemical demand hist forec prov'!$C$1:$AK$33,27,0)</f>
        <v>15.560955386687437</v>
      </c>
      <c r="N493" s="7">
        <f>VLOOKUP($D493,'chemical demand hist forec prov'!$C$1:$AK$33,28,0)</f>
        <v>15.947294427121893</v>
      </c>
      <c r="O493" s="7">
        <f>VLOOKUP($D493,'chemical demand hist forec prov'!$C$1:$AK$33,29,0)</f>
        <v>16.343225285696995</v>
      </c>
      <c r="P493" s="7">
        <f>VLOOKUP($D493,'chemical demand hist forec prov'!$C$1:$AK$33,30,0)</f>
        <v>16.748986102920469</v>
      </c>
      <c r="Q493" s="7">
        <f>VLOOKUP($D493,'chemical demand hist forec prov'!$C$1:$AK$33,31,0)</f>
        <v>17.164820931724631</v>
      </c>
      <c r="R493" s="7">
        <f>VLOOKUP($D493,'chemical demand hist forec prov'!$C$1:$AK$33,32,0)</f>
        <v>17.590979884256878</v>
      </c>
      <c r="S493" s="7">
        <f>VLOOKUP($D493,'chemical demand hist forec prov'!$C$1:$AK$33,33,0)</f>
        <v>18.027719282314642</v>
      </c>
      <c r="T493" s="7">
        <f>VLOOKUP($D493,'chemical demand hist forec prov'!$C$1:$AK$33,34,0)</f>
        <v>18.475301811515237</v>
      </c>
      <c r="U493" s="7">
        <f>VLOOKUP($D493,'chemical demand hist forec prov'!$C$1:$AK$33,35,0)</f>
        <v>18.933996679293351</v>
      </c>
    </row>
    <row r="494" spans="1:21" x14ac:dyDescent="0.25">
      <c r="A494" t="s">
        <v>1534</v>
      </c>
      <c r="B494" t="s">
        <v>1532</v>
      </c>
      <c r="C494" t="s">
        <v>1535</v>
      </c>
      <c r="D494" t="s">
        <v>43</v>
      </c>
      <c r="E494" s="5">
        <v>0.35083182075510239</v>
      </c>
      <c r="F494" s="7">
        <f>VLOOKUP($D494,'chemical demand hist forec prov'!$C$1:$AK$33,20,0)</f>
        <v>10.191341273569792</v>
      </c>
      <c r="G494" s="7">
        <f>VLOOKUP($D494,'chemical demand hist forec prov'!$C$1:$AK$33,21,0)</f>
        <v>11.077200312327161</v>
      </c>
      <c r="H494" s="7">
        <f>VLOOKUP($D494,'chemical demand hist forec prov'!$C$1:$AK$33,22,0)</f>
        <v>13.047652454307096</v>
      </c>
      <c r="I494" s="7">
        <f>VLOOKUP($D494,'chemical demand hist forec prov'!$C$1:$AK$33,23,0)</f>
        <v>9.7661963028452128</v>
      </c>
      <c r="J494" s="7">
        <f>VLOOKUP($D494,'chemical demand hist forec prov'!$C$1:$AK$33,24,0)</f>
        <v>10.860628247315454</v>
      </c>
      <c r="K494" s="7">
        <f>VLOOKUP($D494,'chemical demand hist forec prov'!$C$1:$AK$33,25,0)</f>
        <v>11.130270090718772</v>
      </c>
      <c r="L494" s="7">
        <f>VLOOKUP($D494,'chemical demand hist forec prov'!$C$1:$AK$33,26,0)</f>
        <v>11.406606456948786</v>
      </c>
      <c r="M494" s="7">
        <f>VLOOKUP($D494,'chemical demand hist forec prov'!$C$1:$AK$33,27,0)</f>
        <v>11.689803554021704</v>
      </c>
      <c r="N494" s="7">
        <f>VLOOKUP($D494,'chemical demand hist forec prov'!$C$1:$AK$33,28,0)</f>
        <v>11.980031716477058</v>
      </c>
      <c r="O494" s="7">
        <f>VLOOKUP($D494,'chemical demand hist forec prov'!$C$1:$AK$33,29,0)</f>
        <v>12.27746550782882</v>
      </c>
      <c r="P494" s="7">
        <f>VLOOKUP($D494,'chemical demand hist forec prov'!$C$1:$AK$33,30,0)</f>
        <v>12.582283825560109</v>
      </c>
      <c r="Q494" s="7">
        <f>VLOOKUP($D494,'chemical demand hist forec prov'!$C$1:$AK$33,31,0)</f>
        <v>12.894670008724642</v>
      </c>
      <c r="R494" s="7">
        <f>VLOOKUP($D494,'chemical demand hist forec prov'!$C$1:$AK$33,32,0)</f>
        <v>13.214811948219664</v>
      </c>
      <c r="S494" s="7">
        <f>VLOOKUP($D494,'chemical demand hist forec prov'!$C$1:$AK$33,33,0)</f>
        <v>13.542902199796677</v>
      </c>
      <c r="T494" s="7">
        <f>VLOOKUP($D494,'chemical demand hist forec prov'!$C$1:$AK$33,34,0)</f>
        <v>13.879138099877933</v>
      </c>
      <c r="U494" s="7">
        <f>VLOOKUP($D494,'chemical demand hist forec prov'!$C$1:$AK$33,35,0)</f>
        <v>14.223721884248361</v>
      </c>
    </row>
    <row r="495" spans="1:21" x14ac:dyDescent="0.25">
      <c r="A495" t="s">
        <v>1536</v>
      </c>
      <c r="B495" t="s">
        <v>1537</v>
      </c>
      <c r="C495" t="s">
        <v>1538</v>
      </c>
      <c r="D495" t="s">
        <v>60</v>
      </c>
      <c r="E495" s="5">
        <v>0</v>
      </c>
      <c r="F495" s="7">
        <f>VLOOKUP($D495,'chemical demand hist forec prov'!$C$1:$AK$33,20,0)</f>
        <v>7.7640778427941148</v>
      </c>
      <c r="G495" s="7">
        <f>VLOOKUP($D495,'chemical demand hist forec prov'!$C$1:$AK$33,21,0)</f>
        <v>5.5802120831571074</v>
      </c>
      <c r="H495" s="7">
        <f>VLOOKUP($D495,'chemical demand hist forec prov'!$C$1:$AK$33,22,0)</f>
        <v>5.5079951272782797</v>
      </c>
      <c r="I495" s="7">
        <f>VLOOKUP($D495,'chemical demand hist forec prov'!$C$1:$AK$33,23,0)</f>
        <v>9.330419530671648</v>
      </c>
      <c r="J495" s="7">
        <f>VLOOKUP($D495,'chemical demand hist forec prov'!$C$1:$AK$33,24,0)</f>
        <v>10.376016902772507</v>
      </c>
      <c r="K495" s="7">
        <f>VLOOKUP($D495,'chemical demand hist forec prov'!$C$1:$AK$33,25,0)</f>
        <v>10.633627076064199</v>
      </c>
      <c r="L495" s="7">
        <f>VLOOKUP($D495,'chemical demand hist forec prov'!$C$1:$AK$33,26,0)</f>
        <v>10.897633056340901</v>
      </c>
      <c r="M495" s="7">
        <f>VLOOKUP($D495,'chemical demand hist forec prov'!$C$1:$AK$33,27,0)</f>
        <v>11.168193635262385</v>
      </c>
      <c r="N495" s="7">
        <f>VLOOKUP($D495,'chemical demand hist forec prov'!$C$1:$AK$33,28,0)</f>
        <v>11.445471546882436</v>
      </c>
      <c r="O495" s="7">
        <f>VLOOKUP($D495,'chemical demand hist forec prov'!$C$1:$AK$33,29,0)</f>
        <v>11.729633565528498</v>
      </c>
      <c r="P495" s="7">
        <f>VLOOKUP($D495,'chemical demand hist forec prov'!$C$1:$AK$33,30,0)</f>
        <v>12.020850606111424</v>
      </c>
      <c r="Q495" s="7">
        <f>VLOOKUP($D495,'chemical demand hist forec prov'!$C$1:$AK$33,31,0)</f>
        <v>12.31929782692565</v>
      </c>
      <c r="R495" s="7">
        <f>VLOOKUP($D495,'chemical demand hist forec prov'!$C$1:$AK$33,32,0)</f>
        <v>12.625154735001646</v>
      </c>
      <c r="S495" s="7">
        <f>VLOOKUP($D495,'chemical demand hist forec prov'!$C$1:$AK$33,33,0)</f>
        <v>12.938605294073996</v>
      </c>
      <c r="T495" s="7">
        <f>VLOOKUP($D495,'chemical demand hist forec prov'!$C$1:$AK$33,34,0)</f>
        <v>13.259838035230052</v>
      </c>
      <c r="U495" s="7">
        <f>VLOOKUP($D495,'chemical demand hist forec prov'!$C$1:$AK$33,35,0)</f>
        <v>13.589046170305721</v>
      </c>
    </row>
    <row r="496" spans="1:21" x14ac:dyDescent="0.25">
      <c r="A496" t="s">
        <v>1539</v>
      </c>
      <c r="B496" t="s">
        <v>1540</v>
      </c>
      <c r="C496" t="s">
        <v>1541</v>
      </c>
      <c r="D496" t="s">
        <v>46</v>
      </c>
      <c r="E496" s="5">
        <v>3.7794667796136397E-2</v>
      </c>
      <c r="F496" s="7">
        <f>VLOOKUP($D496,'chemical demand hist forec prov'!$C$1:$AK$33,20,0)</f>
        <v>24.512788978087798</v>
      </c>
      <c r="G496" s="7">
        <f>VLOOKUP($D496,'chemical demand hist forec prov'!$C$1:$AK$33,21,0)</f>
        <v>24.538395328106184</v>
      </c>
      <c r="H496" s="7">
        <f>VLOOKUP($D496,'chemical demand hist forec prov'!$C$1:$AK$33,22,0)</f>
        <v>23.929802637969654</v>
      </c>
      <c r="I496" s="7">
        <f>VLOOKUP($D496,'chemical demand hist forec prov'!$C$1:$AK$33,23,0)</f>
        <v>25.983827887412147</v>
      </c>
      <c r="J496" s="7">
        <f>VLOOKUP($D496,'chemical demand hist forec prov'!$C$1:$AK$33,24,0)</f>
        <v>28.895660744111513</v>
      </c>
      <c r="K496" s="7">
        <f>VLOOKUP($D496,'chemical demand hist forec prov'!$C$1:$AK$33,25,0)</f>
        <v>29.613066685275641</v>
      </c>
      <c r="L496" s="7">
        <f>VLOOKUP($D496,'chemical demand hist forec prov'!$C$1:$AK$33,26,0)</f>
        <v>30.348283995730664</v>
      </c>
      <c r="M496" s="7">
        <f>VLOOKUP($D496,'chemical demand hist forec prov'!$C$1:$AK$33,27,0)</f>
        <v>31.101754886584423</v>
      </c>
      <c r="N496" s="7">
        <f>VLOOKUP($D496,'chemical demand hist forec prov'!$C$1:$AK$33,28,0)</f>
        <v>31.873932547924568</v>
      </c>
      <c r="O496" s="7">
        <f>VLOOKUP($D496,'chemical demand hist forec prov'!$C$1:$AK$33,29,0)</f>
        <v>32.665281421398788</v>
      </c>
      <c r="P496" s="7">
        <f>VLOOKUP($D496,'chemical demand hist forec prov'!$C$1:$AK$33,30,0)</f>
        <v>33.476277479562484</v>
      </c>
      <c r="Q496" s="7">
        <f>VLOOKUP($D496,'chemical demand hist forec prov'!$C$1:$AK$33,31,0)</f>
        <v>34.307408512161949</v>
      </c>
      <c r="R496" s="7">
        <f>VLOOKUP($D496,'chemical demand hist forec prov'!$C$1:$AK$33,32,0)</f>
        <v>35.159174419525236</v>
      </c>
      <c r="S496" s="7">
        <f>VLOOKUP($D496,'chemical demand hist forec prov'!$C$1:$AK$33,33,0)</f>
        <v>36.032087513237194</v>
      </c>
      <c r="T496" s="7">
        <f>VLOOKUP($D496,'chemical demand hist forec prov'!$C$1:$AK$33,34,0)</f>
        <v>36.926672824279443</v>
      </c>
      <c r="U496" s="7">
        <f>VLOOKUP($D496,'chemical demand hist forec prov'!$C$1:$AK$33,35,0)</f>
        <v>37.84346841882077</v>
      </c>
    </row>
    <row r="497" spans="1:21" x14ac:dyDescent="0.25">
      <c r="A497" t="s">
        <v>1542</v>
      </c>
      <c r="B497" t="s">
        <v>1543</v>
      </c>
      <c r="C497" t="s">
        <v>1544</v>
      </c>
      <c r="D497" t="s">
        <v>41</v>
      </c>
      <c r="E497" s="5">
        <v>0</v>
      </c>
      <c r="F497" s="7">
        <f>VLOOKUP($D497,'chemical demand hist forec prov'!$C$1:$AK$33,20,0)</f>
        <v>10.176306879051541</v>
      </c>
      <c r="G497" s="7">
        <f>VLOOKUP($D497,'chemical demand hist forec prov'!$C$1:$AK$33,21,0)</f>
        <v>11.924714116537071</v>
      </c>
      <c r="H497" s="7">
        <f>VLOOKUP($D497,'chemical demand hist forec prov'!$C$1:$AK$33,22,0)</f>
        <v>14.434175435928111</v>
      </c>
      <c r="I497" s="7">
        <f>VLOOKUP($D497,'chemical demand hist forec prov'!$C$1:$AK$33,23,0)</f>
        <v>13.000333518344085</v>
      </c>
      <c r="J497" s="7">
        <f>VLOOKUP($D497,'chemical demand hist forec prov'!$C$1:$AK$33,24,0)</f>
        <v>14.457193471803947</v>
      </c>
      <c r="K497" s="7">
        <f>VLOOKUP($D497,'chemical demand hist forec prov'!$C$1:$AK$33,25,0)</f>
        <v>14.816128904396365</v>
      </c>
      <c r="L497" s="7">
        <f>VLOOKUP($D497,'chemical demand hist forec prov'!$C$1:$AK$33,26,0)</f>
        <v>15.183975793076135</v>
      </c>
      <c r="M497" s="7">
        <f>VLOOKUP($D497,'chemical demand hist forec prov'!$C$1:$AK$33,27,0)</f>
        <v>15.560955386687437</v>
      </c>
      <c r="N497" s="7">
        <f>VLOOKUP($D497,'chemical demand hist forec prov'!$C$1:$AK$33,28,0)</f>
        <v>15.947294427121893</v>
      </c>
      <c r="O497" s="7">
        <f>VLOOKUP($D497,'chemical demand hist forec prov'!$C$1:$AK$33,29,0)</f>
        <v>16.343225285696995</v>
      </c>
      <c r="P497" s="7">
        <f>VLOOKUP($D497,'chemical demand hist forec prov'!$C$1:$AK$33,30,0)</f>
        <v>16.748986102920469</v>
      </c>
      <c r="Q497" s="7">
        <f>VLOOKUP($D497,'chemical demand hist forec prov'!$C$1:$AK$33,31,0)</f>
        <v>17.164820931724631</v>
      </c>
      <c r="R497" s="7">
        <f>VLOOKUP($D497,'chemical demand hist forec prov'!$C$1:$AK$33,32,0)</f>
        <v>17.590979884256878</v>
      </c>
      <c r="S497" s="7">
        <f>VLOOKUP($D497,'chemical demand hist forec prov'!$C$1:$AK$33,33,0)</f>
        <v>18.027719282314642</v>
      </c>
      <c r="T497" s="7">
        <f>VLOOKUP($D497,'chemical demand hist forec prov'!$C$1:$AK$33,34,0)</f>
        <v>18.475301811515237</v>
      </c>
      <c r="U497" s="7">
        <f>VLOOKUP($D497,'chemical demand hist forec prov'!$C$1:$AK$33,35,0)</f>
        <v>18.933996679293351</v>
      </c>
    </row>
    <row r="498" spans="1:21" x14ac:dyDescent="0.25">
      <c r="A498" t="s">
        <v>1545</v>
      </c>
      <c r="B498" t="s">
        <v>1546</v>
      </c>
      <c r="C498" t="s">
        <v>1547</v>
      </c>
      <c r="D498" t="s">
        <v>50</v>
      </c>
      <c r="E498" s="5">
        <v>0</v>
      </c>
      <c r="F498" s="7">
        <f>VLOOKUP($D498,'chemical demand hist forec prov'!$C$1:$AK$33,20,0)</f>
        <v>0</v>
      </c>
      <c r="G498" s="7">
        <f>VLOOKUP($D498,'chemical demand hist forec prov'!$C$1:$AK$33,21,0)</f>
        <v>0</v>
      </c>
      <c r="H498" s="7">
        <f>VLOOKUP($D498,'chemical demand hist forec prov'!$C$1:$AK$33,22,0)</f>
        <v>0</v>
      </c>
      <c r="I498" s="7">
        <f>VLOOKUP($D498,'chemical demand hist forec prov'!$C$1:$AK$33,23,0)</f>
        <v>0</v>
      </c>
      <c r="J498" s="7">
        <f>VLOOKUP($D498,'chemical demand hist forec prov'!$C$1:$AK$33,24,0)</f>
        <v>0</v>
      </c>
      <c r="K498" s="7">
        <f>VLOOKUP($D498,'chemical demand hist forec prov'!$C$1:$AK$33,25,0)</f>
        <v>0</v>
      </c>
      <c r="L498" s="7">
        <f>VLOOKUP($D498,'chemical demand hist forec prov'!$C$1:$AK$33,26,0)</f>
        <v>0</v>
      </c>
      <c r="M498" s="7">
        <f>VLOOKUP($D498,'chemical demand hist forec prov'!$C$1:$AK$33,27,0)</f>
        <v>0</v>
      </c>
      <c r="N498" s="7">
        <f>VLOOKUP($D498,'chemical demand hist forec prov'!$C$1:$AK$33,28,0)</f>
        <v>0</v>
      </c>
      <c r="O498" s="7">
        <f>VLOOKUP($D498,'chemical demand hist forec prov'!$C$1:$AK$33,29,0)</f>
        <v>0</v>
      </c>
      <c r="P498" s="7">
        <f>VLOOKUP($D498,'chemical demand hist forec prov'!$C$1:$AK$33,30,0)</f>
        <v>0</v>
      </c>
      <c r="Q498" s="7">
        <f>VLOOKUP($D498,'chemical demand hist forec prov'!$C$1:$AK$33,31,0)</f>
        <v>0</v>
      </c>
      <c r="R498" s="7">
        <f>VLOOKUP($D498,'chemical demand hist forec prov'!$C$1:$AK$33,32,0)</f>
        <v>0</v>
      </c>
      <c r="S498" s="7">
        <f>VLOOKUP($D498,'chemical demand hist forec prov'!$C$1:$AK$33,33,0)</f>
        <v>0</v>
      </c>
      <c r="T498" s="7">
        <f>VLOOKUP($D498,'chemical demand hist forec prov'!$C$1:$AK$33,34,0)</f>
        <v>0</v>
      </c>
      <c r="U498" s="7">
        <f>VLOOKUP($D498,'chemical demand hist forec prov'!$C$1:$AK$33,35,0)</f>
        <v>0</v>
      </c>
    </row>
    <row r="499" spans="1:21" x14ac:dyDescent="0.25">
      <c r="A499" t="s">
        <v>1548</v>
      </c>
      <c r="B499" t="s">
        <v>1549</v>
      </c>
      <c r="C499" t="s">
        <v>1550</v>
      </c>
      <c r="D499" t="s">
        <v>41</v>
      </c>
      <c r="E499" s="5">
        <v>0</v>
      </c>
      <c r="F499" s="7">
        <f>VLOOKUP($D499,'chemical demand hist forec prov'!$C$1:$AK$33,20,0)</f>
        <v>10.176306879051541</v>
      </c>
      <c r="G499" s="7">
        <f>VLOOKUP($D499,'chemical demand hist forec prov'!$C$1:$AK$33,21,0)</f>
        <v>11.924714116537071</v>
      </c>
      <c r="H499" s="7">
        <f>VLOOKUP($D499,'chemical demand hist forec prov'!$C$1:$AK$33,22,0)</f>
        <v>14.434175435928111</v>
      </c>
      <c r="I499" s="7">
        <f>VLOOKUP($D499,'chemical demand hist forec prov'!$C$1:$AK$33,23,0)</f>
        <v>13.000333518344085</v>
      </c>
      <c r="J499" s="7">
        <f>VLOOKUP($D499,'chemical demand hist forec prov'!$C$1:$AK$33,24,0)</f>
        <v>14.457193471803947</v>
      </c>
      <c r="K499" s="7">
        <f>VLOOKUP($D499,'chemical demand hist forec prov'!$C$1:$AK$33,25,0)</f>
        <v>14.816128904396365</v>
      </c>
      <c r="L499" s="7">
        <f>VLOOKUP($D499,'chemical demand hist forec prov'!$C$1:$AK$33,26,0)</f>
        <v>15.183975793076135</v>
      </c>
      <c r="M499" s="7">
        <f>VLOOKUP($D499,'chemical demand hist forec prov'!$C$1:$AK$33,27,0)</f>
        <v>15.560955386687437</v>
      </c>
      <c r="N499" s="7">
        <f>VLOOKUP($D499,'chemical demand hist forec prov'!$C$1:$AK$33,28,0)</f>
        <v>15.947294427121893</v>
      </c>
      <c r="O499" s="7">
        <f>VLOOKUP($D499,'chemical demand hist forec prov'!$C$1:$AK$33,29,0)</f>
        <v>16.343225285696995</v>
      </c>
      <c r="P499" s="7">
        <f>VLOOKUP($D499,'chemical demand hist forec prov'!$C$1:$AK$33,30,0)</f>
        <v>16.748986102920469</v>
      </c>
      <c r="Q499" s="7">
        <f>VLOOKUP($D499,'chemical demand hist forec prov'!$C$1:$AK$33,31,0)</f>
        <v>17.164820931724631</v>
      </c>
      <c r="R499" s="7">
        <f>VLOOKUP($D499,'chemical demand hist forec prov'!$C$1:$AK$33,32,0)</f>
        <v>17.590979884256878</v>
      </c>
      <c r="S499" s="7">
        <f>VLOOKUP($D499,'chemical demand hist forec prov'!$C$1:$AK$33,33,0)</f>
        <v>18.027719282314642</v>
      </c>
      <c r="T499" s="7">
        <f>VLOOKUP($D499,'chemical demand hist forec prov'!$C$1:$AK$33,34,0)</f>
        <v>18.475301811515237</v>
      </c>
      <c r="U499" s="7">
        <f>VLOOKUP($D499,'chemical demand hist forec prov'!$C$1:$AK$33,35,0)</f>
        <v>18.933996679293351</v>
      </c>
    </row>
    <row r="500" spans="1:21" x14ac:dyDescent="0.25">
      <c r="A500" t="s">
        <v>1551</v>
      </c>
      <c r="B500" t="s">
        <v>1552</v>
      </c>
      <c r="C500" t="s">
        <v>1553</v>
      </c>
      <c r="D500" t="s">
        <v>38</v>
      </c>
      <c r="E500" s="5">
        <v>0.23562149151204351</v>
      </c>
      <c r="F500" s="7">
        <f>VLOOKUP($D500,'chemical demand hist forec prov'!$C$1:$AK$33,20,0)</f>
        <v>15.998178335264107</v>
      </c>
      <c r="G500" s="7">
        <f>VLOOKUP($D500,'chemical demand hist forec prov'!$C$1:$AK$33,21,0)</f>
        <v>18.794895936493479</v>
      </c>
      <c r="H500" s="7">
        <f>VLOOKUP($D500,'chemical demand hist forec prov'!$C$1:$AK$33,22,0)</f>
        <v>21.78585513529681</v>
      </c>
      <c r="I500" s="7">
        <f>VLOOKUP($D500,'chemical demand hist forec prov'!$C$1:$AK$33,23,0)</f>
        <v>22.073573314618223</v>
      </c>
      <c r="J500" s="7">
        <f>VLOOKUP($D500,'chemical demand hist forec prov'!$C$1:$AK$33,24,0)</f>
        <v>24.54721023681341</v>
      </c>
      <c r="K500" s="7">
        <f>VLOOKUP($D500,'chemical demand hist forec prov'!$C$1:$AK$33,25,0)</f>
        <v>25.15665518492672</v>
      </c>
      <c r="L500" s="7">
        <f>VLOOKUP($D500,'chemical demand hist forec prov'!$C$1:$AK$33,26,0)</f>
        <v>25.781231104795996</v>
      </c>
      <c r="M500" s="7">
        <f>VLOOKUP($D500,'chemical demand hist forec prov'!$C$1:$AK$33,27,0)</f>
        <v>26.421313660059084</v>
      </c>
      <c r="N500" s="7">
        <f>VLOOKUP($D500,'chemical demand hist forec prov'!$C$1:$AK$33,28,0)</f>
        <v>27.077287841128822</v>
      </c>
      <c r="O500" s="7">
        <f>VLOOKUP($D500,'chemical demand hist forec prov'!$C$1:$AK$33,29,0)</f>
        <v>27.749548196753182</v>
      </c>
      <c r="P500" s="7">
        <f>VLOOKUP($D500,'chemical demand hist forec prov'!$C$1:$AK$33,30,0)</f>
        <v>28.438499071324479</v>
      </c>
      <c r="Q500" s="7">
        <f>VLOOKUP($D500,'chemical demand hist forec prov'!$C$1:$AK$33,31,0)</f>
        <v>29.144554848080389</v>
      </c>
      <c r="R500" s="7">
        <f>VLOOKUP($D500,'chemical demand hist forec prov'!$C$1:$AK$33,32,0)</f>
        <v>29.868140198342974</v>
      </c>
      <c r="S500" s="7">
        <f>VLOOKUP($D500,'chemical demand hist forec prov'!$C$1:$AK$33,33,0)</f>
        <v>30.60969033694575</v>
      </c>
      <c r="T500" s="7">
        <f>VLOOKUP($D500,'chemical demand hist forec prov'!$C$1:$AK$33,34,0)</f>
        <v>31.369651284002284</v>
      </c>
      <c r="U500" s="7">
        <f>VLOOKUP($D500,'chemical demand hist forec prov'!$C$1:$AK$33,35,0)</f>
        <v>32.148480133173912</v>
      </c>
    </row>
    <row r="501" spans="1:21" x14ac:dyDescent="0.25">
      <c r="A501" t="s">
        <v>1554</v>
      </c>
      <c r="B501" t="s">
        <v>1555</v>
      </c>
      <c r="C501" t="s">
        <v>1556</v>
      </c>
      <c r="D501" t="s">
        <v>42</v>
      </c>
      <c r="E501" s="5">
        <v>8.2327703520499507E-2</v>
      </c>
      <c r="F501" s="7">
        <f>VLOOKUP($D501,'chemical demand hist forec prov'!$C$1:$AK$33,20,0)</f>
        <v>2.477114317862513</v>
      </c>
      <c r="G501" s="7">
        <f>VLOOKUP($D501,'chemical demand hist forec prov'!$C$1:$AK$33,21,0)</f>
        <v>2.2538915899404626</v>
      </c>
      <c r="H501" s="7">
        <f>VLOOKUP($D501,'chemical demand hist forec prov'!$C$1:$AK$33,22,0)</f>
        <v>2.716903311780877</v>
      </c>
      <c r="I501" s="7">
        <f>VLOOKUP($D501,'chemical demand hist forec prov'!$C$1:$AK$33,23,0)</f>
        <v>2.5386293226738559</v>
      </c>
      <c r="J501" s="7">
        <f>VLOOKUP($D501,'chemical demand hist forec prov'!$C$1:$AK$33,24,0)</f>
        <v>2.8231164392285057</v>
      </c>
      <c r="K501" s="7">
        <f>VLOOKUP($D501,'chemical demand hist forec prov'!$C$1:$AK$33,25,0)</f>
        <v>2.8932072575017442</v>
      </c>
      <c r="L501" s="7">
        <f>VLOOKUP($D501,'chemical demand hist forec prov'!$C$1:$AK$33,26,0)</f>
        <v>2.9650382529557562</v>
      </c>
      <c r="M501" s="7">
        <f>VLOOKUP($D501,'chemical demand hist forec prov'!$C$1:$AK$33,27,0)</f>
        <v>3.0386526297746994</v>
      </c>
      <c r="N501" s="7">
        <f>VLOOKUP($D501,'chemical demand hist forec prov'!$C$1:$AK$33,28,0)</f>
        <v>3.114094664793007</v>
      </c>
      <c r="O501" s="7">
        <f>VLOOKUP($D501,'chemical demand hist forec prov'!$C$1:$AK$33,29,0)</f>
        <v>3.1914097341265677</v>
      </c>
      <c r="P501" s="7">
        <f>VLOOKUP($D501,'chemical demand hist forec prov'!$C$1:$AK$33,30,0)</f>
        <v>3.2706443404650996</v>
      </c>
      <c r="Q501" s="7">
        <f>VLOOKUP($D501,'chemical demand hist forec prov'!$C$1:$AK$33,31,0)</f>
        <v>3.3518461410421176</v>
      </c>
      <c r="R501" s="7">
        <f>VLOOKUP($D501,'chemical demand hist forec prov'!$C$1:$AK$33,32,0)</f>
        <v>3.4350639762993271</v>
      </c>
      <c r="S501" s="7">
        <f>VLOOKUP($D501,'chemical demand hist forec prov'!$C$1:$AK$33,33,0)</f>
        <v>3.5203478992626818</v>
      </c>
      <c r="T501" s="7">
        <f>VLOOKUP($D501,'chemical demand hist forec prov'!$C$1:$AK$33,34,0)</f>
        <v>3.6077492056477722</v>
      </c>
      <c r="U501" s="7">
        <f>VLOOKUP($D501,'chemical demand hist forec prov'!$C$1:$AK$33,35,0)</f>
        <v>3.6973204647126594</v>
      </c>
    </row>
    <row r="502" spans="1:21" x14ac:dyDescent="0.25">
      <c r="A502" t="s">
        <v>1557</v>
      </c>
      <c r="B502" t="s">
        <v>1555</v>
      </c>
      <c r="C502" t="s">
        <v>1558</v>
      </c>
      <c r="D502" t="s">
        <v>41</v>
      </c>
      <c r="E502" s="5">
        <v>5.1345604602356029E-2</v>
      </c>
      <c r="F502" s="7">
        <f>VLOOKUP($D502,'chemical demand hist forec prov'!$C$1:$AK$33,20,0)</f>
        <v>10.176306879051541</v>
      </c>
      <c r="G502" s="7">
        <f>VLOOKUP($D502,'chemical demand hist forec prov'!$C$1:$AK$33,21,0)</f>
        <v>11.924714116537071</v>
      </c>
      <c r="H502" s="7">
        <f>VLOOKUP($D502,'chemical demand hist forec prov'!$C$1:$AK$33,22,0)</f>
        <v>14.434175435928111</v>
      </c>
      <c r="I502" s="7">
        <f>VLOOKUP($D502,'chemical demand hist forec prov'!$C$1:$AK$33,23,0)</f>
        <v>13.000333518344085</v>
      </c>
      <c r="J502" s="7">
        <f>VLOOKUP($D502,'chemical demand hist forec prov'!$C$1:$AK$33,24,0)</f>
        <v>14.457193471803947</v>
      </c>
      <c r="K502" s="7">
        <f>VLOOKUP($D502,'chemical demand hist forec prov'!$C$1:$AK$33,25,0)</f>
        <v>14.816128904396365</v>
      </c>
      <c r="L502" s="7">
        <f>VLOOKUP($D502,'chemical demand hist forec prov'!$C$1:$AK$33,26,0)</f>
        <v>15.183975793076135</v>
      </c>
      <c r="M502" s="7">
        <f>VLOOKUP($D502,'chemical demand hist forec prov'!$C$1:$AK$33,27,0)</f>
        <v>15.560955386687437</v>
      </c>
      <c r="N502" s="7">
        <f>VLOOKUP($D502,'chemical demand hist forec prov'!$C$1:$AK$33,28,0)</f>
        <v>15.947294427121893</v>
      </c>
      <c r="O502" s="7">
        <f>VLOOKUP($D502,'chemical demand hist forec prov'!$C$1:$AK$33,29,0)</f>
        <v>16.343225285696995</v>
      </c>
      <c r="P502" s="7">
        <f>VLOOKUP($D502,'chemical demand hist forec prov'!$C$1:$AK$33,30,0)</f>
        <v>16.748986102920469</v>
      </c>
      <c r="Q502" s="7">
        <f>VLOOKUP($D502,'chemical demand hist forec prov'!$C$1:$AK$33,31,0)</f>
        <v>17.164820931724631</v>
      </c>
      <c r="R502" s="7">
        <f>VLOOKUP($D502,'chemical demand hist forec prov'!$C$1:$AK$33,32,0)</f>
        <v>17.590979884256878</v>
      </c>
      <c r="S502" s="7">
        <f>VLOOKUP($D502,'chemical demand hist forec prov'!$C$1:$AK$33,33,0)</f>
        <v>18.027719282314642</v>
      </c>
      <c r="T502" s="7">
        <f>VLOOKUP($D502,'chemical demand hist forec prov'!$C$1:$AK$33,34,0)</f>
        <v>18.475301811515237</v>
      </c>
      <c r="U502" s="7">
        <f>VLOOKUP($D502,'chemical demand hist forec prov'!$C$1:$AK$33,35,0)</f>
        <v>18.933996679293351</v>
      </c>
    </row>
    <row r="503" spans="1:21" x14ac:dyDescent="0.25">
      <c r="A503" t="s">
        <v>1559</v>
      </c>
      <c r="B503" t="s">
        <v>1560</v>
      </c>
      <c r="C503" t="s">
        <v>1561</v>
      </c>
      <c r="D503" t="s">
        <v>37</v>
      </c>
      <c r="E503" s="5">
        <v>0.19394290140832382</v>
      </c>
      <c r="F503" s="7">
        <f>VLOOKUP($D503,'chemical demand hist forec prov'!$C$1:$AK$33,20,0)</f>
        <v>8.0212451174484247</v>
      </c>
      <c r="G503" s="7">
        <f>VLOOKUP($D503,'chemical demand hist forec prov'!$C$1:$AK$33,21,0)</f>
        <v>7.556515248723036</v>
      </c>
      <c r="H503" s="7">
        <f>VLOOKUP($D503,'chemical demand hist forec prov'!$C$1:$AK$33,22,0)</f>
        <v>7.3697255516240689</v>
      </c>
      <c r="I503" s="7">
        <f>VLOOKUP($D503,'chemical demand hist forec prov'!$C$1:$AK$33,23,0)</f>
        <v>8.2670017400279665</v>
      </c>
      <c r="J503" s="7">
        <f>VLOOKUP($D503,'chemical demand hist forec prov'!$C$1:$AK$33,24,0)</f>
        <v>9.1934290315459322</v>
      </c>
      <c r="K503" s="7">
        <f>VLOOKUP($D503,'chemical demand hist forec prov'!$C$1:$AK$33,25,0)</f>
        <v>9.4216785484996475</v>
      </c>
      <c r="L503" s="7">
        <f>VLOOKUP($D503,'chemical demand hist forec prov'!$C$1:$AK$33,26,0)</f>
        <v>9.6555949218364212</v>
      </c>
      <c r="M503" s="7">
        <f>VLOOKUP($D503,'chemical demand hist forec prov'!$C$1:$AK$33,27,0)</f>
        <v>9.8953188452220893</v>
      </c>
      <c r="N503" s="7">
        <f>VLOOKUP($D503,'chemical demand hist forec prov'!$C$1:$AK$33,28,0)</f>
        <v>10.140994505389244</v>
      </c>
      <c r="O503" s="7">
        <f>VLOOKUP($D503,'chemical demand hist forec prov'!$C$1:$AK$33,29,0)</f>
        <v>10.392769668861208</v>
      </c>
      <c r="P503" s="7">
        <f>VLOOKUP($D503,'chemical demand hist forec prov'!$C$1:$AK$33,30,0)</f>
        <v>10.650795770829157</v>
      </c>
      <c r="Q503" s="7">
        <f>VLOOKUP($D503,'chemical demand hist forec prov'!$C$1:$AK$33,31,0)</f>
        <v>10.915228006235846</v>
      </c>
      <c r="R503" s="7">
        <f>VLOOKUP($D503,'chemical demand hist forec prov'!$C$1:$AK$33,32,0)</f>
        <v>11.186225423120682</v>
      </c>
      <c r="S503" s="7">
        <f>VLOOKUP($D503,'chemical demand hist forec prov'!$C$1:$AK$33,33,0)</f>
        <v>11.463951018282351</v>
      </c>
      <c r="T503" s="7">
        <f>VLOOKUP($D503,'chemical demand hist forec prov'!$C$1:$AK$33,34,0)</f>
        <v>11.74857183531649</v>
      </c>
      <c r="U503" s="7">
        <f>VLOOKUP($D503,'chemical demand hist forec prov'!$C$1:$AK$33,35,0)</f>
        <v>12.040259065087394</v>
      </c>
    </row>
    <row r="504" spans="1:21" x14ac:dyDescent="0.25">
      <c r="A504" t="s">
        <v>1562</v>
      </c>
      <c r="B504" t="s">
        <v>1563</v>
      </c>
      <c r="C504" t="s">
        <v>1564</v>
      </c>
      <c r="D504" t="s">
        <v>40</v>
      </c>
      <c r="E504" s="5">
        <v>0</v>
      </c>
      <c r="F504" s="7">
        <f>VLOOKUP($D504,'chemical demand hist forec prov'!$C$1:$AK$33,20,0)</f>
        <v>1.6221320401271846</v>
      </c>
      <c r="G504" s="7">
        <f>VLOOKUP($D504,'chemical demand hist forec prov'!$C$1:$AK$33,21,0)</f>
        <v>0.93653172398086992</v>
      </c>
      <c r="H504" s="7">
        <f>VLOOKUP($D504,'chemical demand hist forec prov'!$C$1:$AK$33,22,0)</f>
        <v>1.8787737292536399</v>
      </c>
      <c r="I504" s="7">
        <f>VLOOKUP($D504,'chemical demand hist forec prov'!$C$1:$AK$33,23,0)</f>
        <v>1.9609954747810305</v>
      </c>
      <c r="J504" s="7">
        <f>VLOOKUP($D504,'chemical demand hist forec prov'!$C$1:$AK$33,24,0)</f>
        <v>2.1807510504432459</v>
      </c>
      <c r="K504" s="7">
        <f>VLOOKUP($D504,'chemical demand hist forec prov'!$C$1:$AK$33,25,0)</f>
        <v>2.2348935659455678</v>
      </c>
      <c r="L504" s="7">
        <f>VLOOKUP($D504,'chemical demand hist forec prov'!$C$1:$AK$33,26,0)</f>
        <v>2.2903803027354712</v>
      </c>
      <c r="M504" s="7">
        <f>VLOOKUP($D504,'chemical demand hist forec prov'!$C$1:$AK$33,27,0)</f>
        <v>2.3472446344169184</v>
      </c>
      <c r="N504" s="7">
        <f>VLOOKUP($D504,'chemical demand hist forec prov'!$C$1:$AK$33,28,0)</f>
        <v>2.405520763175784</v>
      </c>
      <c r="O504" s="7">
        <f>VLOOKUP($D504,'chemical demand hist forec prov'!$C$1:$AK$33,29,0)</f>
        <v>2.4652437403514367</v>
      </c>
      <c r="P504" s="7">
        <f>VLOOKUP($D504,'chemical demand hist forec prov'!$C$1:$AK$33,30,0)</f>
        <v>2.5264494875190713</v>
      </c>
      <c r="Q504" s="7">
        <f>VLOOKUP($D504,'chemical demand hist forec prov'!$C$1:$AK$33,31,0)</f>
        <v>2.589174818095449</v>
      </c>
      <c r="R504" s="7">
        <f>VLOOKUP($D504,'chemical demand hist forec prov'!$C$1:$AK$33,32,0)</f>
        <v>2.6534574594810683</v>
      </c>
      <c r="S504" s="7">
        <f>VLOOKUP($D504,'chemical demand hist forec prov'!$C$1:$AK$33,33,0)</f>
        <v>2.7193360757520577</v>
      </c>
      <c r="T504" s="7">
        <f>VLOOKUP($D504,'chemical demand hist forec prov'!$C$1:$AK$33,34,0)</f>
        <v>2.7868502909154551</v>
      </c>
      <c r="U504" s="7">
        <f>VLOOKUP($D504,'chemical demand hist forec prov'!$C$1:$AK$33,35,0)</f>
        <v>2.8560407127418594</v>
      </c>
    </row>
    <row r="505" spans="1:21" x14ac:dyDescent="0.25">
      <c r="A505" t="s">
        <v>1565</v>
      </c>
      <c r="B505" t="s">
        <v>1566</v>
      </c>
      <c r="C505" t="s">
        <v>1567</v>
      </c>
      <c r="D505" t="s">
        <v>65</v>
      </c>
      <c r="E505" s="5">
        <v>0</v>
      </c>
      <c r="F505" s="7">
        <f>VLOOKUP($D505,'chemical demand hist forec prov'!$C$1:$AK$33,20,0)</f>
        <v>7.9132348620936144</v>
      </c>
      <c r="G505" s="7">
        <f>VLOOKUP($D505,'chemical demand hist forec prov'!$C$1:$AK$33,21,0)</f>
        <v>7.7366580212772869</v>
      </c>
      <c r="H505" s="7">
        <f>VLOOKUP($D505,'chemical demand hist forec prov'!$C$1:$AK$33,22,0)</f>
        <v>9.5668080637155057</v>
      </c>
      <c r="I505" s="7">
        <f>VLOOKUP($D505,'chemical demand hist forec prov'!$C$1:$AK$33,23,0)</f>
        <v>9.0558903697473205</v>
      </c>
      <c r="J505" s="7">
        <f>VLOOKUP($D505,'chemical demand hist forec prov'!$C$1:$AK$33,24,0)</f>
        <v>10.070723104922269</v>
      </c>
      <c r="K505" s="7">
        <f>VLOOKUP($D505,'chemical demand hist forec prov'!$C$1:$AK$33,25,0)</f>
        <v>10.320753607815767</v>
      </c>
      <c r="L505" s="7">
        <f>VLOOKUP($D505,'chemical demand hist forec prov'!$C$1:$AK$33,26,0)</f>
        <v>10.576991733709708</v>
      </c>
      <c r="M505" s="7">
        <f>VLOOKUP($D505,'chemical demand hist forec prov'!$C$1:$AK$33,27,0)</f>
        <v>10.839591602132984</v>
      </c>
      <c r="N505" s="7">
        <f>VLOOKUP($D505,'chemical demand hist forec prov'!$C$1:$AK$33,28,0)</f>
        <v>11.108711159011355</v>
      </c>
      <c r="O505" s="7">
        <f>VLOOKUP($D505,'chemical demand hist forec prov'!$C$1:$AK$33,29,0)</f>
        <v>11.384512271667175</v>
      </c>
      <c r="P505" s="7">
        <f>VLOOKUP($D505,'chemical demand hist forec prov'!$C$1:$AK$33,30,0)</f>
        <v>11.667160826177714</v>
      </c>
      <c r="Q505" s="7">
        <f>VLOOKUP($D505,'chemical demand hist forec prov'!$C$1:$AK$33,31,0)</f>
        <v>11.956826827150646</v>
      </c>
      <c r="R505" s="7">
        <f>VLOOKUP($D505,'chemical demand hist forec prov'!$C$1:$AK$33,32,0)</f>
        <v>12.253684499976716</v>
      </c>
      <c r="S505" s="7">
        <f>VLOOKUP($D505,'chemical demand hist forec prov'!$C$1:$AK$33,33,0)</f>
        <v>12.557912395621068</v>
      </c>
      <c r="T505" s="7">
        <f>VLOOKUP($D505,'chemical demand hist forec prov'!$C$1:$AK$33,34,0)</f>
        <v>12.869693498016284</v>
      </c>
      <c r="U505" s="7">
        <f>VLOOKUP($D505,'chemical demand hist forec prov'!$C$1:$AK$33,35,0)</f>
        <v>13.189215334121721</v>
      </c>
    </row>
    <row r="506" spans="1:21" x14ac:dyDescent="0.25">
      <c r="A506" t="s">
        <v>1568</v>
      </c>
      <c r="B506" t="s">
        <v>1569</v>
      </c>
      <c r="C506" t="s">
        <v>1570</v>
      </c>
      <c r="D506" t="s">
        <v>46</v>
      </c>
      <c r="E506" s="5">
        <v>0</v>
      </c>
      <c r="F506" s="7">
        <f>VLOOKUP($D506,'chemical demand hist forec prov'!$C$1:$AK$33,20,0)</f>
        <v>24.512788978087798</v>
      </c>
      <c r="G506" s="7">
        <f>VLOOKUP($D506,'chemical demand hist forec prov'!$C$1:$AK$33,21,0)</f>
        <v>24.538395328106184</v>
      </c>
      <c r="H506" s="7">
        <f>VLOOKUP($D506,'chemical demand hist forec prov'!$C$1:$AK$33,22,0)</f>
        <v>23.929802637969654</v>
      </c>
      <c r="I506" s="7">
        <f>VLOOKUP($D506,'chemical demand hist forec prov'!$C$1:$AK$33,23,0)</f>
        <v>25.983827887412147</v>
      </c>
      <c r="J506" s="7">
        <f>VLOOKUP($D506,'chemical demand hist forec prov'!$C$1:$AK$33,24,0)</f>
        <v>28.895660744111513</v>
      </c>
      <c r="K506" s="7">
        <f>VLOOKUP($D506,'chemical demand hist forec prov'!$C$1:$AK$33,25,0)</f>
        <v>29.613066685275641</v>
      </c>
      <c r="L506" s="7">
        <f>VLOOKUP($D506,'chemical demand hist forec prov'!$C$1:$AK$33,26,0)</f>
        <v>30.348283995730664</v>
      </c>
      <c r="M506" s="7">
        <f>VLOOKUP($D506,'chemical demand hist forec prov'!$C$1:$AK$33,27,0)</f>
        <v>31.101754886584423</v>
      </c>
      <c r="N506" s="7">
        <f>VLOOKUP($D506,'chemical demand hist forec prov'!$C$1:$AK$33,28,0)</f>
        <v>31.873932547924568</v>
      </c>
      <c r="O506" s="7">
        <f>VLOOKUP($D506,'chemical demand hist forec prov'!$C$1:$AK$33,29,0)</f>
        <v>32.665281421398788</v>
      </c>
      <c r="P506" s="7">
        <f>VLOOKUP($D506,'chemical demand hist forec prov'!$C$1:$AK$33,30,0)</f>
        <v>33.476277479562484</v>
      </c>
      <c r="Q506" s="7">
        <f>VLOOKUP($D506,'chemical demand hist forec prov'!$C$1:$AK$33,31,0)</f>
        <v>34.307408512161949</v>
      </c>
      <c r="R506" s="7">
        <f>VLOOKUP($D506,'chemical demand hist forec prov'!$C$1:$AK$33,32,0)</f>
        <v>35.159174419525236</v>
      </c>
      <c r="S506" s="7">
        <f>VLOOKUP($D506,'chemical demand hist forec prov'!$C$1:$AK$33,33,0)</f>
        <v>36.032087513237194</v>
      </c>
      <c r="T506" s="7">
        <f>VLOOKUP($D506,'chemical demand hist forec prov'!$C$1:$AK$33,34,0)</f>
        <v>36.926672824279443</v>
      </c>
      <c r="U506" s="7">
        <f>VLOOKUP($D506,'chemical demand hist forec prov'!$C$1:$AK$33,35,0)</f>
        <v>37.84346841882077</v>
      </c>
    </row>
    <row r="507" spans="1:21" x14ac:dyDescent="0.25">
      <c r="A507" t="s">
        <v>1571</v>
      </c>
      <c r="B507" t="s">
        <v>1572</v>
      </c>
      <c r="C507" t="s">
        <v>1573</v>
      </c>
      <c r="D507" t="s">
        <v>43</v>
      </c>
      <c r="E507" s="5">
        <v>0</v>
      </c>
      <c r="F507" s="7">
        <f>VLOOKUP($D507,'chemical demand hist forec prov'!$C$1:$AK$33,20,0)</f>
        <v>10.191341273569792</v>
      </c>
      <c r="G507" s="7">
        <f>VLOOKUP($D507,'chemical demand hist forec prov'!$C$1:$AK$33,21,0)</f>
        <v>11.077200312327161</v>
      </c>
      <c r="H507" s="7">
        <f>VLOOKUP($D507,'chemical demand hist forec prov'!$C$1:$AK$33,22,0)</f>
        <v>13.047652454307096</v>
      </c>
      <c r="I507" s="7">
        <f>VLOOKUP($D507,'chemical demand hist forec prov'!$C$1:$AK$33,23,0)</f>
        <v>9.7661963028452128</v>
      </c>
      <c r="J507" s="7">
        <f>VLOOKUP($D507,'chemical demand hist forec prov'!$C$1:$AK$33,24,0)</f>
        <v>10.860628247315454</v>
      </c>
      <c r="K507" s="7">
        <f>VLOOKUP($D507,'chemical demand hist forec prov'!$C$1:$AK$33,25,0)</f>
        <v>11.130270090718772</v>
      </c>
      <c r="L507" s="7">
        <f>VLOOKUP($D507,'chemical demand hist forec prov'!$C$1:$AK$33,26,0)</f>
        <v>11.406606456948786</v>
      </c>
      <c r="M507" s="7">
        <f>VLOOKUP($D507,'chemical demand hist forec prov'!$C$1:$AK$33,27,0)</f>
        <v>11.689803554021704</v>
      </c>
      <c r="N507" s="7">
        <f>VLOOKUP($D507,'chemical demand hist forec prov'!$C$1:$AK$33,28,0)</f>
        <v>11.980031716477058</v>
      </c>
      <c r="O507" s="7">
        <f>VLOOKUP($D507,'chemical demand hist forec prov'!$C$1:$AK$33,29,0)</f>
        <v>12.27746550782882</v>
      </c>
      <c r="P507" s="7">
        <f>VLOOKUP($D507,'chemical demand hist forec prov'!$C$1:$AK$33,30,0)</f>
        <v>12.582283825560109</v>
      </c>
      <c r="Q507" s="7">
        <f>VLOOKUP($D507,'chemical demand hist forec prov'!$C$1:$AK$33,31,0)</f>
        <v>12.894670008724642</v>
      </c>
      <c r="R507" s="7">
        <f>VLOOKUP($D507,'chemical demand hist forec prov'!$C$1:$AK$33,32,0)</f>
        <v>13.214811948219664</v>
      </c>
      <c r="S507" s="7">
        <f>VLOOKUP($D507,'chemical demand hist forec prov'!$C$1:$AK$33,33,0)</f>
        <v>13.542902199796677</v>
      </c>
      <c r="T507" s="7">
        <f>VLOOKUP($D507,'chemical demand hist forec prov'!$C$1:$AK$33,34,0)</f>
        <v>13.879138099877933</v>
      </c>
      <c r="U507" s="7">
        <f>VLOOKUP($D507,'chemical demand hist forec prov'!$C$1:$AK$33,35,0)</f>
        <v>14.223721884248361</v>
      </c>
    </row>
    <row r="508" spans="1:21" x14ac:dyDescent="0.25">
      <c r="A508" t="s">
        <v>1574</v>
      </c>
      <c r="B508" t="s">
        <v>36</v>
      </c>
      <c r="C508" t="s">
        <v>1575</v>
      </c>
      <c r="D508" t="s">
        <v>36</v>
      </c>
      <c r="E508" s="5">
        <v>1</v>
      </c>
      <c r="F508" s="7">
        <f>VLOOKUP($D508,'chemical demand hist forec prov'!$C$1:$AK$33,20,0)</f>
        <v>0.71927708511005417</v>
      </c>
      <c r="G508" s="7">
        <f>VLOOKUP($D508,'chemical demand hist forec prov'!$C$1:$AK$33,21,0)</f>
        <v>0.66526409864332881</v>
      </c>
      <c r="H508" s="7">
        <f>VLOOKUP($D508,'chemical demand hist forec prov'!$C$1:$AK$33,22,0)</f>
        <v>0.83913212987475805</v>
      </c>
      <c r="I508" s="7">
        <f>VLOOKUP($D508,'chemical demand hist forec prov'!$C$1:$AK$33,23,0)</f>
        <v>0.91645794241653167</v>
      </c>
      <c r="J508" s="7">
        <f>VLOOKUP($D508,'chemical demand hist forec prov'!$C$1:$AK$33,24,0)</f>
        <v>1.0191592210762608</v>
      </c>
      <c r="K508" s="7">
        <f>VLOOKUP($D508,'chemical demand hist forec prov'!$C$1:$AK$33,25,0)</f>
        <v>1.0444623586880668</v>
      </c>
      <c r="L508" s="7">
        <f>VLOOKUP($D508,'chemical demand hist forec prov'!$C$1:$AK$33,26,0)</f>
        <v>1.070393709006741</v>
      </c>
      <c r="M508" s="7">
        <f>VLOOKUP($D508,'chemical demand hist forec prov'!$C$1:$AK$33,27,0)</f>
        <v>1.0969688689598713</v>
      </c>
      <c r="N508" s="7">
        <f>VLOOKUP($D508,'chemical demand hist forec prov'!$C$1:$AK$33,28,0)</f>
        <v>1.124203822707184</v>
      </c>
      <c r="O508" s="7">
        <f>VLOOKUP($D508,'chemical demand hist forec prov'!$C$1:$AK$33,29,0)</f>
        <v>1.1521149512545357</v>
      </c>
      <c r="P508" s="7">
        <f>VLOOKUP($D508,'chemical demand hist forec prov'!$C$1:$AK$33,30,0)</f>
        <v>1.180719042306597</v>
      </c>
      <c r="Q508" s="7">
        <f>VLOOKUP($D508,'chemical demand hist forec prov'!$C$1:$AK$33,31,0)</f>
        <v>1.2100333003641495</v>
      </c>
      <c r="R508" s="7">
        <f>VLOOKUP($D508,'chemical demand hist forec prov'!$C$1:$AK$33,32,0)</f>
        <v>1.2400753570720791</v>
      </c>
      <c r="S508" s="7">
        <f>VLOOKUP($D508,'chemical demand hist forec prov'!$C$1:$AK$33,33,0)</f>
        <v>1.2708632818242769</v>
      </c>
      <c r="T508" s="7">
        <f>VLOOKUP($D508,'chemical demand hist forec prov'!$C$1:$AK$33,34,0)</f>
        <v>1.3024155926318393</v>
      </c>
      <c r="U508" s="7">
        <f>VLOOKUP($D508,'chemical demand hist forec prov'!$C$1:$AK$33,35,0)</f>
        <v>1.3347512672610928</v>
      </c>
    </row>
    <row r="509" spans="1:21" x14ac:dyDescent="0.25">
      <c r="A509" t="s">
        <v>1576</v>
      </c>
      <c r="B509" t="s">
        <v>1577</v>
      </c>
      <c r="C509" t="s">
        <v>1578</v>
      </c>
      <c r="D509" t="s">
        <v>48</v>
      </c>
      <c r="E509" s="5">
        <v>0</v>
      </c>
      <c r="F509" s="7">
        <f>VLOOKUP($D509,'chemical demand hist forec prov'!$C$1:$AK$33,20,0)</f>
        <v>16.0634592588302</v>
      </c>
      <c r="G509" s="7">
        <f>VLOOKUP($D509,'chemical demand hist forec prov'!$C$1:$AK$33,21,0)</f>
        <v>15.717193538731816</v>
      </c>
      <c r="H509" s="7">
        <f>VLOOKUP($D509,'chemical demand hist forec prov'!$C$1:$AK$33,22,0)</f>
        <v>16.19464857817432</v>
      </c>
      <c r="I509" s="7">
        <f>VLOOKUP($D509,'chemical demand hist forec prov'!$C$1:$AK$33,23,0)</f>
        <v>13.829023773624959</v>
      </c>
      <c r="J509" s="7">
        <f>VLOOKUP($D509,'chemical demand hist forec prov'!$C$1:$AK$33,24,0)</f>
        <v>15.378749471262662</v>
      </c>
      <c r="K509" s="7">
        <f>VLOOKUP($D509,'chemical demand hist forec prov'!$C$1:$AK$33,25,0)</f>
        <v>15.760564801116532</v>
      </c>
      <c r="L509" s="7">
        <f>VLOOKUP($D509,'chemical demand hist forec prov'!$C$1:$AK$33,26,0)</f>
        <v>16.151859636855061</v>
      </c>
      <c r="M509" s="7">
        <f>VLOOKUP($D509,'chemical demand hist forec prov'!$C$1:$AK$33,27,0)</f>
        <v>16.552869330557613</v>
      </c>
      <c r="N509" s="7">
        <f>VLOOKUP($D509,'chemical demand hist forec prov'!$C$1:$AK$33,28,0)</f>
        <v>16.963835077498548</v>
      </c>
      <c r="O509" s="7">
        <f>VLOOKUP($D509,'chemical demand hist forec prov'!$C$1:$AK$33,29,0)</f>
        <v>17.385004061218915</v>
      </c>
      <c r="P509" s="7">
        <f>VLOOKUP($D509,'chemical demand hist forec prov'!$C$1:$AK$33,30,0)</f>
        <v>17.816629602199932</v>
      </c>
      <c r="Q509" s="7">
        <f>VLOOKUP($D509,'chemical demand hist forec prov'!$C$1:$AK$33,31,0)</f>
        <v>18.258971310227626</v>
      </c>
      <c r="R509" s="7">
        <f>VLOOKUP($D509,'chemical demand hist forec prov'!$C$1:$AK$33,32,0)</f>
        <v>18.712295240540314</v>
      </c>
      <c r="S509" s="7">
        <f>VLOOKUP($D509,'chemical demand hist forec prov'!$C$1:$AK$33,33,0)</f>
        <v>19.176874053852856</v>
      </c>
      <c r="T509" s="7">
        <f>VLOOKUP($D509,'chemical demand hist forec prov'!$C$1:$AK$33,34,0)</f>
        <v>19.652987180353826</v>
      </c>
      <c r="U509" s="7">
        <f>VLOOKUP($D509,'chemical demand hist forec prov'!$C$1:$AK$33,35,0)</f>
        <v>20.140920987774429</v>
      </c>
    </row>
    <row r="510" spans="1:21" x14ac:dyDescent="0.25">
      <c r="A510" t="s">
        <v>1579</v>
      </c>
      <c r="B510" t="s">
        <v>1580</v>
      </c>
      <c r="C510" t="s">
        <v>1581</v>
      </c>
      <c r="D510" t="s">
        <v>57</v>
      </c>
      <c r="E510" s="5">
        <v>7.7188294932562268E-2</v>
      </c>
      <c r="F510" s="7">
        <f>VLOOKUP($D510,'chemical demand hist forec prov'!$C$1:$AK$33,20,0)</f>
        <v>1.9346891893224227</v>
      </c>
      <c r="G510" s="7">
        <f>VLOOKUP($D510,'chemical demand hist forec prov'!$C$1:$AK$33,21,0)</f>
        <v>0.86752966782704866</v>
      </c>
      <c r="H510" s="7">
        <f>VLOOKUP($D510,'chemical demand hist forec prov'!$C$1:$AK$33,22,0)</f>
        <v>1.3729885924294876</v>
      </c>
      <c r="I510" s="7">
        <f>VLOOKUP($D510,'chemical demand hist forec prov'!$C$1:$AK$33,23,0)</f>
        <v>1.6395208067841405</v>
      </c>
      <c r="J510" s="7">
        <f>VLOOKUP($D510,'chemical demand hist forec prov'!$C$1:$AK$33,24,0)</f>
        <v>1.8232508782394352</v>
      </c>
      <c r="K510" s="7">
        <f>VLOOKUP($D510,'chemical demand hist forec prov'!$C$1:$AK$33,25,0)</f>
        <v>1.8685175715282618</v>
      </c>
      <c r="L510" s="7">
        <f>VLOOKUP($D510,'chemical demand hist forec prov'!$C$1:$AK$33,26,0)</f>
        <v>1.9149081219591644</v>
      </c>
      <c r="M510" s="7">
        <f>VLOOKUP($D510,'chemical demand hist forec prov'!$C$1:$AK$33,27,0)</f>
        <v>1.9624504320534892</v>
      </c>
      <c r="N510" s="7">
        <f>VLOOKUP($D510,'chemical demand hist forec prov'!$C$1:$AK$33,28,0)</f>
        <v>2.011173097081393</v>
      </c>
      <c r="O510" s="7">
        <f>VLOOKUP($D510,'chemical demand hist forec prov'!$C$1:$AK$33,29,0)</f>
        <v>2.0611054222610372</v>
      </c>
      <c r="P510" s="7">
        <f>VLOOKUP($D510,'chemical demand hist forec prov'!$C$1:$AK$33,30,0)</f>
        <v>2.1122774403847973</v>
      </c>
      <c r="Q510" s="7">
        <f>VLOOKUP($D510,'chemical demand hist forec prov'!$C$1:$AK$33,31,0)</f>
        <v>2.1647199298830802</v>
      </c>
      <c r="R510" s="7">
        <f>VLOOKUP($D510,'chemical demand hist forec prov'!$C$1:$AK$33,32,0)</f>
        <v>2.218464433336631</v>
      </c>
      <c r="S510" s="7">
        <f>VLOOKUP($D510,'chemical demand hist forec prov'!$C$1:$AK$33,33,0)</f>
        <v>2.2735432764484411</v>
      </c>
      <c r="T510" s="7">
        <f>VLOOKUP($D510,'chemical demand hist forec prov'!$C$1:$AK$33,34,0)</f>
        <v>2.3299895874866916</v>
      </c>
      <c r="U510" s="7">
        <f>VLOOKUP($D510,'chemical demand hist forec prov'!$C$1:$AK$33,35,0)</f>
        <v>2.387837317210407</v>
      </c>
    </row>
    <row r="511" spans="1:21" x14ac:dyDescent="0.25">
      <c r="A511" t="s">
        <v>1582</v>
      </c>
      <c r="B511" t="s">
        <v>1583</v>
      </c>
      <c r="C511" t="s">
        <v>1584</v>
      </c>
      <c r="D511" t="s">
        <v>63</v>
      </c>
      <c r="E511" s="5">
        <v>0</v>
      </c>
      <c r="F511" s="7">
        <f>VLOOKUP($D511,'chemical demand hist forec prov'!$C$1:$AK$33,20,0)</f>
        <v>0</v>
      </c>
      <c r="G511" s="7">
        <f>VLOOKUP($D511,'chemical demand hist forec prov'!$C$1:$AK$33,21,0)</f>
        <v>0</v>
      </c>
      <c r="H511" s="7">
        <f>VLOOKUP($D511,'chemical demand hist forec prov'!$C$1:$AK$33,22,0)</f>
        <v>0</v>
      </c>
      <c r="I511" s="7">
        <f>VLOOKUP($D511,'chemical demand hist forec prov'!$C$1:$AK$33,23,0)</f>
        <v>0</v>
      </c>
      <c r="J511" s="7">
        <f>VLOOKUP($D511,'chemical demand hist forec prov'!$C$1:$AK$33,24,0)</f>
        <v>0</v>
      </c>
      <c r="K511" s="7">
        <f>VLOOKUP($D511,'chemical demand hist forec prov'!$C$1:$AK$33,25,0)</f>
        <v>0</v>
      </c>
      <c r="L511" s="7">
        <f>VLOOKUP($D511,'chemical demand hist forec prov'!$C$1:$AK$33,26,0)</f>
        <v>0</v>
      </c>
      <c r="M511" s="7">
        <f>VLOOKUP($D511,'chemical demand hist forec prov'!$C$1:$AK$33,27,0)</f>
        <v>0</v>
      </c>
      <c r="N511" s="7">
        <f>VLOOKUP($D511,'chemical demand hist forec prov'!$C$1:$AK$33,28,0)</f>
        <v>0</v>
      </c>
      <c r="O511" s="7">
        <f>VLOOKUP($D511,'chemical demand hist forec prov'!$C$1:$AK$33,29,0)</f>
        <v>0</v>
      </c>
      <c r="P511" s="7">
        <f>VLOOKUP($D511,'chemical demand hist forec prov'!$C$1:$AK$33,30,0)</f>
        <v>0</v>
      </c>
      <c r="Q511" s="7">
        <f>VLOOKUP($D511,'chemical demand hist forec prov'!$C$1:$AK$33,31,0)</f>
        <v>0</v>
      </c>
      <c r="R511" s="7">
        <f>VLOOKUP($D511,'chemical demand hist forec prov'!$C$1:$AK$33,32,0)</f>
        <v>0</v>
      </c>
      <c r="S511" s="7">
        <f>VLOOKUP($D511,'chemical demand hist forec prov'!$C$1:$AK$33,33,0)</f>
        <v>0</v>
      </c>
      <c r="T511" s="7">
        <f>VLOOKUP($D511,'chemical demand hist forec prov'!$C$1:$AK$33,34,0)</f>
        <v>0</v>
      </c>
      <c r="U511" s="7">
        <f>VLOOKUP($D511,'chemical demand hist forec prov'!$C$1:$AK$33,35,0)</f>
        <v>0</v>
      </c>
    </row>
    <row r="512" spans="1:21" x14ac:dyDescent="0.25">
      <c r="A512" t="s">
        <v>1585</v>
      </c>
      <c r="B512" t="s">
        <v>1586</v>
      </c>
      <c r="C512" t="s">
        <v>1587</v>
      </c>
      <c r="D512" t="s">
        <v>39</v>
      </c>
      <c r="E512" s="5">
        <v>2.569775425719437E-2</v>
      </c>
      <c r="F512" s="7">
        <f>VLOOKUP($D512,'chemical demand hist forec prov'!$C$1:$AK$33,20,0)</f>
        <v>3.0705772593724587</v>
      </c>
      <c r="G512" s="7">
        <f>VLOOKUP($D512,'chemical demand hist forec prov'!$C$1:$AK$33,21,0)</f>
        <v>2.6779118586719584</v>
      </c>
      <c r="H512" s="7">
        <f>VLOOKUP($D512,'chemical demand hist forec prov'!$C$1:$AK$33,22,0)</f>
        <v>2.7890867208023624</v>
      </c>
      <c r="I512" s="7">
        <f>VLOOKUP($D512,'chemical demand hist forec prov'!$C$1:$AK$33,23,0)</f>
        <v>1.8640427971311748</v>
      </c>
      <c r="J512" s="7">
        <f>VLOOKUP($D512,'chemical demand hist forec prov'!$C$1:$AK$33,24,0)</f>
        <v>2.072933538191303</v>
      </c>
      <c r="K512" s="7">
        <f>VLOOKUP($D512,'chemical demand hist forec prov'!$C$1:$AK$33,25,0)</f>
        <v>2.1243992184228886</v>
      </c>
      <c r="L512" s="7">
        <f>VLOOKUP($D512,'chemical demand hist forec prov'!$C$1:$AK$33,26,0)</f>
        <v>2.1771426609140452</v>
      </c>
      <c r="M512" s="7">
        <f>VLOOKUP($D512,'chemical demand hist forec prov'!$C$1:$AK$33,27,0)</f>
        <v>2.231195589259694</v>
      </c>
      <c r="N512" s="7">
        <f>VLOOKUP($D512,'chemical demand hist forec prov'!$C$1:$AK$33,28,0)</f>
        <v>2.2865905146711261</v>
      </c>
      <c r="O512" s="7">
        <f>VLOOKUP($D512,'chemical demand hist forec prov'!$C$1:$AK$33,29,0)</f>
        <v>2.3433607555305231</v>
      </c>
      <c r="P512" s="7">
        <f>VLOOKUP($D512,'chemical demand hist forec prov'!$C$1:$AK$33,30,0)</f>
        <v>2.4015404574309565</v>
      </c>
      <c r="Q512" s="7">
        <f>VLOOKUP($D512,'chemical demand hist forec prov'!$C$1:$AK$33,31,0)</f>
        <v>2.4611646137139407</v>
      </c>
      <c r="R512" s="7">
        <f>VLOOKUP($D512,'chemical demand hist forec prov'!$C$1:$AK$33,32,0)</f>
        <v>2.5222690865168729</v>
      </c>
      <c r="S512" s="7">
        <f>VLOOKUP($D512,'chemical demand hist forec prov'!$C$1:$AK$33,33,0)</f>
        <v>2.5848906283430302</v>
      </c>
      <c r="T512" s="7">
        <f>VLOOKUP($D512,'chemical demand hist forec prov'!$C$1:$AK$33,34,0)</f>
        <v>2.649066904167098</v>
      </c>
      <c r="U512" s="7">
        <f>VLOOKUP($D512,'chemical demand hist forec prov'!$C$1:$AK$33,35,0)</f>
        <v>2.7148365140895163</v>
      </c>
    </row>
    <row r="513" spans="1:21" x14ac:dyDescent="0.25">
      <c r="A513" t="s">
        <v>1588</v>
      </c>
      <c r="B513" t="s">
        <v>1589</v>
      </c>
      <c r="C513" t="s">
        <v>1590</v>
      </c>
      <c r="D513" t="s">
        <v>60</v>
      </c>
      <c r="E513" s="5">
        <v>0</v>
      </c>
      <c r="F513" s="7">
        <f>VLOOKUP($D513,'chemical demand hist forec prov'!$C$1:$AK$33,20,0)</f>
        <v>7.7640778427941148</v>
      </c>
      <c r="G513" s="7">
        <f>VLOOKUP($D513,'chemical demand hist forec prov'!$C$1:$AK$33,21,0)</f>
        <v>5.5802120831571074</v>
      </c>
      <c r="H513" s="7">
        <f>VLOOKUP($D513,'chemical demand hist forec prov'!$C$1:$AK$33,22,0)</f>
        <v>5.5079951272782797</v>
      </c>
      <c r="I513" s="7">
        <f>VLOOKUP($D513,'chemical demand hist forec prov'!$C$1:$AK$33,23,0)</f>
        <v>9.330419530671648</v>
      </c>
      <c r="J513" s="7">
        <f>VLOOKUP($D513,'chemical demand hist forec prov'!$C$1:$AK$33,24,0)</f>
        <v>10.376016902772507</v>
      </c>
      <c r="K513" s="7">
        <f>VLOOKUP($D513,'chemical demand hist forec prov'!$C$1:$AK$33,25,0)</f>
        <v>10.633627076064199</v>
      </c>
      <c r="L513" s="7">
        <f>VLOOKUP($D513,'chemical demand hist forec prov'!$C$1:$AK$33,26,0)</f>
        <v>10.897633056340901</v>
      </c>
      <c r="M513" s="7">
        <f>VLOOKUP($D513,'chemical demand hist forec prov'!$C$1:$AK$33,27,0)</f>
        <v>11.168193635262385</v>
      </c>
      <c r="N513" s="7">
        <f>VLOOKUP($D513,'chemical demand hist forec prov'!$C$1:$AK$33,28,0)</f>
        <v>11.445471546882436</v>
      </c>
      <c r="O513" s="7">
        <f>VLOOKUP($D513,'chemical demand hist forec prov'!$C$1:$AK$33,29,0)</f>
        <v>11.729633565528498</v>
      </c>
      <c r="P513" s="7">
        <f>VLOOKUP($D513,'chemical demand hist forec prov'!$C$1:$AK$33,30,0)</f>
        <v>12.020850606111424</v>
      </c>
      <c r="Q513" s="7">
        <f>VLOOKUP($D513,'chemical demand hist forec prov'!$C$1:$AK$33,31,0)</f>
        <v>12.31929782692565</v>
      </c>
      <c r="R513" s="7">
        <f>VLOOKUP($D513,'chemical demand hist forec prov'!$C$1:$AK$33,32,0)</f>
        <v>12.625154735001646</v>
      </c>
      <c r="S513" s="7">
        <f>VLOOKUP($D513,'chemical demand hist forec prov'!$C$1:$AK$33,33,0)</f>
        <v>12.938605294073996</v>
      </c>
      <c r="T513" s="7">
        <f>VLOOKUP($D513,'chemical demand hist forec prov'!$C$1:$AK$33,34,0)</f>
        <v>13.259838035230052</v>
      </c>
      <c r="U513" s="7">
        <f>VLOOKUP($D513,'chemical demand hist forec prov'!$C$1:$AK$33,35,0)</f>
        <v>13.589046170305721</v>
      </c>
    </row>
    <row r="514" spans="1:21" x14ac:dyDescent="0.25">
      <c r="A514" t="s">
        <v>1591</v>
      </c>
      <c r="B514" t="s">
        <v>1592</v>
      </c>
      <c r="C514" t="s">
        <v>1593</v>
      </c>
      <c r="D514" t="s">
        <v>43</v>
      </c>
      <c r="E514" s="5">
        <v>0</v>
      </c>
      <c r="F514" s="7">
        <f>VLOOKUP($D514,'chemical demand hist forec prov'!$C$1:$AK$33,20,0)</f>
        <v>10.191341273569792</v>
      </c>
      <c r="G514" s="7">
        <f>VLOOKUP($D514,'chemical demand hist forec prov'!$C$1:$AK$33,21,0)</f>
        <v>11.077200312327161</v>
      </c>
      <c r="H514" s="7">
        <f>VLOOKUP($D514,'chemical demand hist forec prov'!$C$1:$AK$33,22,0)</f>
        <v>13.047652454307096</v>
      </c>
      <c r="I514" s="7">
        <f>VLOOKUP($D514,'chemical demand hist forec prov'!$C$1:$AK$33,23,0)</f>
        <v>9.7661963028452128</v>
      </c>
      <c r="J514" s="7">
        <f>VLOOKUP($D514,'chemical demand hist forec prov'!$C$1:$AK$33,24,0)</f>
        <v>10.860628247315454</v>
      </c>
      <c r="K514" s="7">
        <f>VLOOKUP($D514,'chemical demand hist forec prov'!$C$1:$AK$33,25,0)</f>
        <v>11.130270090718772</v>
      </c>
      <c r="L514" s="7">
        <f>VLOOKUP($D514,'chemical demand hist forec prov'!$C$1:$AK$33,26,0)</f>
        <v>11.406606456948786</v>
      </c>
      <c r="M514" s="7">
        <f>VLOOKUP($D514,'chemical demand hist forec prov'!$C$1:$AK$33,27,0)</f>
        <v>11.689803554021704</v>
      </c>
      <c r="N514" s="7">
        <f>VLOOKUP($D514,'chemical demand hist forec prov'!$C$1:$AK$33,28,0)</f>
        <v>11.980031716477058</v>
      </c>
      <c r="O514" s="7">
        <f>VLOOKUP($D514,'chemical demand hist forec prov'!$C$1:$AK$33,29,0)</f>
        <v>12.27746550782882</v>
      </c>
      <c r="P514" s="7">
        <f>VLOOKUP($D514,'chemical demand hist forec prov'!$C$1:$AK$33,30,0)</f>
        <v>12.582283825560109</v>
      </c>
      <c r="Q514" s="7">
        <f>VLOOKUP($D514,'chemical demand hist forec prov'!$C$1:$AK$33,31,0)</f>
        <v>12.894670008724642</v>
      </c>
      <c r="R514" s="7">
        <f>VLOOKUP($D514,'chemical demand hist forec prov'!$C$1:$AK$33,32,0)</f>
        <v>13.214811948219664</v>
      </c>
      <c r="S514" s="7">
        <f>VLOOKUP($D514,'chemical demand hist forec prov'!$C$1:$AK$33,33,0)</f>
        <v>13.542902199796677</v>
      </c>
      <c r="T514" s="7">
        <f>VLOOKUP($D514,'chemical demand hist forec prov'!$C$1:$AK$33,34,0)</f>
        <v>13.879138099877933</v>
      </c>
      <c r="U514" s="7">
        <f>VLOOKUP($D514,'chemical demand hist forec prov'!$C$1:$AK$33,35,0)</f>
        <v>14.223721884248361</v>
      </c>
    </row>
    <row r="515" spans="1:21" x14ac:dyDescent="0.25">
      <c r="A515" t="s">
        <v>1594</v>
      </c>
      <c r="B515" t="s">
        <v>1595</v>
      </c>
      <c r="C515" t="s">
        <v>1596</v>
      </c>
      <c r="D515" t="s">
        <v>56</v>
      </c>
      <c r="E515" s="5">
        <v>1.4025415688577252E-2</v>
      </c>
      <c r="F515" s="7">
        <f>VLOOKUP($D515,'chemical demand hist forec prov'!$C$1:$AK$33,20,0)</f>
        <v>6.3100936360947486</v>
      </c>
      <c r="G515" s="7">
        <f>VLOOKUP($D515,'chemical demand hist forec prov'!$C$1:$AK$33,21,0)</f>
        <v>6.7084747112600436</v>
      </c>
      <c r="H515" s="7">
        <f>VLOOKUP($D515,'chemical demand hist forec prov'!$C$1:$AK$33,22,0)</f>
        <v>6.4228195818908462</v>
      </c>
      <c r="I515" s="7">
        <f>VLOOKUP($D515,'chemical demand hist forec prov'!$C$1:$AK$33,23,0)</f>
        <v>5.8937022466096547</v>
      </c>
      <c r="J515" s="7">
        <f>VLOOKUP($D515,'chemical demand hist forec prov'!$C$1:$AK$33,24,0)</f>
        <v>6.5541698237365305</v>
      </c>
      <c r="K515" s="7">
        <f>VLOOKUP($D515,'chemical demand hist forec prov'!$C$1:$AK$33,25,0)</f>
        <v>6.7168932309839464</v>
      </c>
      <c r="L515" s="7">
        <f>VLOOKUP($D515,'chemical demand hist forec prov'!$C$1:$AK$33,26,0)</f>
        <v>6.8836566475656218</v>
      </c>
      <c r="M515" s="7">
        <f>VLOOKUP($D515,'chemical demand hist forec prov'!$C$1:$AK$33,27,0)</f>
        <v>7.0545603766628675</v>
      </c>
      <c r="N515" s="7">
        <f>VLOOKUP($D515,'chemical demand hist forec prov'!$C$1:$AK$33,28,0)</f>
        <v>7.2297072117304957</v>
      </c>
      <c r="O515" s="7">
        <f>VLOOKUP($D515,'chemical demand hist forec prov'!$C$1:$AK$33,29,0)</f>
        <v>7.4092024983239888</v>
      </c>
      <c r="P515" s="7">
        <f>VLOOKUP($D515,'chemical demand hist forec prov'!$C$1:$AK$33,30,0)</f>
        <v>7.5931541974616854</v>
      </c>
      <c r="Q515" s="7">
        <f>VLOOKUP($D515,'chemical demand hist forec prov'!$C$1:$AK$33,31,0)</f>
        <v>7.7816729505600897</v>
      </c>
      <c r="R515" s="7">
        <f>VLOOKUP($D515,'chemical demand hist forec prov'!$C$1:$AK$33,32,0)</f>
        <v>7.9748721459813492</v>
      </c>
      <c r="S515" s="7">
        <f>VLOOKUP($D515,'chemical demand hist forec prov'!$C$1:$AK$33,33,0)</f>
        <v>8.172867987232955</v>
      </c>
      <c r="T515" s="7">
        <f>VLOOKUP($D515,'chemical demand hist forec prov'!$C$1:$AK$33,34,0)</f>
        <v>8.375779562860652</v>
      </c>
      <c r="U515" s="7">
        <f>VLOOKUP($D515,'chemical demand hist forec prov'!$C$1:$AK$33,35,0)</f>
        <v>8.5837289180766216</v>
      </c>
    </row>
    <row r="516" spans="1:21" x14ac:dyDescent="0.25">
      <c r="A516" t="s">
        <v>1597</v>
      </c>
      <c r="B516" t="s">
        <v>1598</v>
      </c>
      <c r="C516" t="s">
        <v>1599</v>
      </c>
      <c r="D516" t="s">
        <v>40</v>
      </c>
      <c r="E516" s="5">
        <v>5.7787452367947946E-2</v>
      </c>
      <c r="F516" s="7">
        <f>VLOOKUP($D516,'chemical demand hist forec prov'!$C$1:$AK$33,20,0)</f>
        <v>1.6221320401271846</v>
      </c>
      <c r="G516" s="7">
        <f>VLOOKUP($D516,'chemical demand hist forec prov'!$C$1:$AK$33,21,0)</f>
        <v>0.93653172398086992</v>
      </c>
      <c r="H516" s="7">
        <f>VLOOKUP($D516,'chemical demand hist forec prov'!$C$1:$AK$33,22,0)</f>
        <v>1.8787737292536399</v>
      </c>
      <c r="I516" s="7">
        <f>VLOOKUP($D516,'chemical demand hist forec prov'!$C$1:$AK$33,23,0)</f>
        <v>1.9609954747810305</v>
      </c>
      <c r="J516" s="7">
        <f>VLOOKUP($D516,'chemical demand hist forec prov'!$C$1:$AK$33,24,0)</f>
        <v>2.1807510504432459</v>
      </c>
      <c r="K516" s="7">
        <f>VLOOKUP($D516,'chemical demand hist forec prov'!$C$1:$AK$33,25,0)</f>
        <v>2.2348935659455678</v>
      </c>
      <c r="L516" s="7">
        <f>VLOOKUP($D516,'chemical demand hist forec prov'!$C$1:$AK$33,26,0)</f>
        <v>2.2903803027354712</v>
      </c>
      <c r="M516" s="7">
        <f>VLOOKUP($D516,'chemical demand hist forec prov'!$C$1:$AK$33,27,0)</f>
        <v>2.3472446344169184</v>
      </c>
      <c r="N516" s="7">
        <f>VLOOKUP($D516,'chemical demand hist forec prov'!$C$1:$AK$33,28,0)</f>
        <v>2.405520763175784</v>
      </c>
      <c r="O516" s="7">
        <f>VLOOKUP($D516,'chemical demand hist forec prov'!$C$1:$AK$33,29,0)</f>
        <v>2.4652437403514367</v>
      </c>
      <c r="P516" s="7">
        <f>VLOOKUP($D516,'chemical demand hist forec prov'!$C$1:$AK$33,30,0)</f>
        <v>2.5264494875190713</v>
      </c>
      <c r="Q516" s="7">
        <f>VLOOKUP($D516,'chemical demand hist forec prov'!$C$1:$AK$33,31,0)</f>
        <v>2.589174818095449</v>
      </c>
      <c r="R516" s="7">
        <f>VLOOKUP($D516,'chemical demand hist forec prov'!$C$1:$AK$33,32,0)</f>
        <v>2.6534574594810683</v>
      </c>
      <c r="S516" s="7">
        <f>VLOOKUP($D516,'chemical demand hist forec prov'!$C$1:$AK$33,33,0)</f>
        <v>2.7193360757520577</v>
      </c>
      <c r="T516" s="7">
        <f>VLOOKUP($D516,'chemical demand hist forec prov'!$C$1:$AK$33,34,0)</f>
        <v>2.7868502909154551</v>
      </c>
      <c r="U516" s="7">
        <f>VLOOKUP($D516,'chemical demand hist forec prov'!$C$1:$AK$33,35,0)</f>
        <v>2.8560407127418594</v>
      </c>
    </row>
    <row r="517" spans="1:21" x14ac:dyDescent="0.25">
      <c r="A517" t="s">
        <v>1600</v>
      </c>
      <c r="B517" t="s">
        <v>1601</v>
      </c>
      <c r="C517" t="s">
        <v>1602</v>
      </c>
      <c r="D517" t="s">
        <v>63</v>
      </c>
      <c r="E517" s="5">
        <v>0</v>
      </c>
      <c r="F517" s="7">
        <f>VLOOKUP($D517,'chemical demand hist forec prov'!$C$1:$AK$33,20,0)</f>
        <v>0</v>
      </c>
      <c r="G517" s="7">
        <f>VLOOKUP($D517,'chemical demand hist forec prov'!$C$1:$AK$33,21,0)</f>
        <v>0</v>
      </c>
      <c r="H517" s="7">
        <f>VLOOKUP($D517,'chemical demand hist forec prov'!$C$1:$AK$33,22,0)</f>
        <v>0</v>
      </c>
      <c r="I517" s="7">
        <f>VLOOKUP($D517,'chemical demand hist forec prov'!$C$1:$AK$33,23,0)</f>
        <v>0</v>
      </c>
      <c r="J517" s="7">
        <f>VLOOKUP($D517,'chemical demand hist forec prov'!$C$1:$AK$33,24,0)</f>
        <v>0</v>
      </c>
      <c r="K517" s="7">
        <f>VLOOKUP($D517,'chemical demand hist forec prov'!$C$1:$AK$33,25,0)</f>
        <v>0</v>
      </c>
      <c r="L517" s="7">
        <f>VLOOKUP($D517,'chemical demand hist forec prov'!$C$1:$AK$33,26,0)</f>
        <v>0</v>
      </c>
      <c r="M517" s="7">
        <f>VLOOKUP($D517,'chemical demand hist forec prov'!$C$1:$AK$33,27,0)</f>
        <v>0</v>
      </c>
      <c r="N517" s="7">
        <f>VLOOKUP($D517,'chemical demand hist forec prov'!$C$1:$AK$33,28,0)</f>
        <v>0</v>
      </c>
      <c r="O517" s="7">
        <f>VLOOKUP($D517,'chemical demand hist forec prov'!$C$1:$AK$33,29,0)</f>
        <v>0</v>
      </c>
      <c r="P517" s="7">
        <f>VLOOKUP($D517,'chemical demand hist forec prov'!$C$1:$AK$33,30,0)</f>
        <v>0</v>
      </c>
      <c r="Q517" s="7">
        <f>VLOOKUP($D517,'chemical demand hist forec prov'!$C$1:$AK$33,31,0)</f>
        <v>0</v>
      </c>
      <c r="R517" s="7">
        <f>VLOOKUP($D517,'chemical demand hist forec prov'!$C$1:$AK$33,32,0)</f>
        <v>0</v>
      </c>
      <c r="S517" s="7">
        <f>VLOOKUP($D517,'chemical demand hist forec prov'!$C$1:$AK$33,33,0)</f>
        <v>0</v>
      </c>
      <c r="T517" s="7">
        <f>VLOOKUP($D517,'chemical demand hist forec prov'!$C$1:$AK$33,34,0)</f>
        <v>0</v>
      </c>
      <c r="U517" s="7">
        <f>VLOOKUP($D517,'chemical demand hist forec prov'!$C$1:$AK$33,35,0)</f>
        <v>0</v>
      </c>
    </row>
    <row r="518" spans="1:21" x14ac:dyDescent="0.25">
      <c r="A518" t="s">
        <v>1603</v>
      </c>
      <c r="B518" t="s">
        <v>1604</v>
      </c>
      <c r="C518" t="s">
        <v>1605</v>
      </c>
      <c r="D518" t="s">
        <v>62</v>
      </c>
      <c r="E518" s="5">
        <v>8.1684908025897035E-2</v>
      </c>
      <c r="F518" s="7">
        <f>VLOOKUP($D518,'chemical demand hist forec prov'!$C$1:$AK$33,20,0)</f>
        <v>0</v>
      </c>
      <c r="G518" s="7">
        <f>VLOOKUP($D518,'chemical demand hist forec prov'!$C$1:$AK$33,21,0)</f>
        <v>0</v>
      </c>
      <c r="H518" s="7">
        <f>VLOOKUP($D518,'chemical demand hist forec prov'!$C$1:$AK$33,22,0)</f>
        <v>0</v>
      </c>
      <c r="I518" s="7">
        <f>VLOOKUP($D518,'chemical demand hist forec prov'!$C$1:$AK$33,23,0)</f>
        <v>0</v>
      </c>
      <c r="J518" s="7">
        <f>VLOOKUP($D518,'chemical demand hist forec prov'!$C$1:$AK$33,24,0)</f>
        <v>0</v>
      </c>
      <c r="K518" s="7">
        <f>VLOOKUP($D518,'chemical demand hist forec prov'!$C$1:$AK$33,25,0)</f>
        <v>0</v>
      </c>
      <c r="L518" s="7">
        <f>VLOOKUP($D518,'chemical demand hist forec prov'!$C$1:$AK$33,26,0)</f>
        <v>0</v>
      </c>
      <c r="M518" s="7">
        <f>VLOOKUP($D518,'chemical demand hist forec prov'!$C$1:$AK$33,27,0)</f>
        <v>0</v>
      </c>
      <c r="N518" s="7">
        <f>VLOOKUP($D518,'chemical demand hist forec prov'!$C$1:$AK$33,28,0)</f>
        <v>0</v>
      </c>
      <c r="O518" s="7">
        <f>VLOOKUP($D518,'chemical demand hist forec prov'!$C$1:$AK$33,29,0)</f>
        <v>0</v>
      </c>
      <c r="P518" s="7">
        <f>VLOOKUP($D518,'chemical demand hist forec prov'!$C$1:$AK$33,30,0)</f>
        <v>0</v>
      </c>
      <c r="Q518" s="7">
        <f>VLOOKUP($D518,'chemical demand hist forec prov'!$C$1:$AK$33,31,0)</f>
        <v>0</v>
      </c>
      <c r="R518" s="7">
        <f>VLOOKUP($D518,'chemical demand hist forec prov'!$C$1:$AK$33,32,0)</f>
        <v>0</v>
      </c>
      <c r="S518" s="7">
        <f>VLOOKUP($D518,'chemical demand hist forec prov'!$C$1:$AK$33,33,0)</f>
        <v>0</v>
      </c>
      <c r="T518" s="7">
        <f>VLOOKUP($D518,'chemical demand hist forec prov'!$C$1:$AK$33,34,0)</f>
        <v>0</v>
      </c>
      <c r="U518" s="7">
        <f>VLOOKUP($D518,'chemical demand hist forec prov'!$C$1:$AK$33,35,0)</f>
        <v>0</v>
      </c>
    </row>
    <row r="519" spans="1:21" x14ac:dyDescent="0.25">
      <c r="A519" t="s">
        <v>1606</v>
      </c>
      <c r="B519" t="s">
        <v>1607</v>
      </c>
      <c r="C519" t="s">
        <v>1608</v>
      </c>
      <c r="D519" t="s">
        <v>43</v>
      </c>
      <c r="E519" s="5">
        <v>1.7512591849002866E-2</v>
      </c>
      <c r="F519" s="7">
        <f>VLOOKUP($D519,'chemical demand hist forec prov'!$C$1:$AK$33,20,0)</f>
        <v>10.191341273569792</v>
      </c>
      <c r="G519" s="7">
        <f>VLOOKUP($D519,'chemical demand hist forec prov'!$C$1:$AK$33,21,0)</f>
        <v>11.077200312327161</v>
      </c>
      <c r="H519" s="7">
        <f>VLOOKUP($D519,'chemical demand hist forec prov'!$C$1:$AK$33,22,0)</f>
        <v>13.047652454307096</v>
      </c>
      <c r="I519" s="7">
        <f>VLOOKUP($D519,'chemical demand hist forec prov'!$C$1:$AK$33,23,0)</f>
        <v>9.7661963028452128</v>
      </c>
      <c r="J519" s="7">
        <f>VLOOKUP($D519,'chemical demand hist forec prov'!$C$1:$AK$33,24,0)</f>
        <v>10.860628247315454</v>
      </c>
      <c r="K519" s="7">
        <f>VLOOKUP($D519,'chemical demand hist forec prov'!$C$1:$AK$33,25,0)</f>
        <v>11.130270090718772</v>
      </c>
      <c r="L519" s="7">
        <f>VLOOKUP($D519,'chemical demand hist forec prov'!$C$1:$AK$33,26,0)</f>
        <v>11.406606456948786</v>
      </c>
      <c r="M519" s="7">
        <f>VLOOKUP($D519,'chemical demand hist forec prov'!$C$1:$AK$33,27,0)</f>
        <v>11.689803554021704</v>
      </c>
      <c r="N519" s="7">
        <f>VLOOKUP($D519,'chemical demand hist forec prov'!$C$1:$AK$33,28,0)</f>
        <v>11.980031716477058</v>
      </c>
      <c r="O519" s="7">
        <f>VLOOKUP($D519,'chemical demand hist forec prov'!$C$1:$AK$33,29,0)</f>
        <v>12.27746550782882</v>
      </c>
      <c r="P519" s="7">
        <f>VLOOKUP($D519,'chemical demand hist forec prov'!$C$1:$AK$33,30,0)</f>
        <v>12.582283825560109</v>
      </c>
      <c r="Q519" s="7">
        <f>VLOOKUP($D519,'chemical demand hist forec prov'!$C$1:$AK$33,31,0)</f>
        <v>12.894670008724642</v>
      </c>
      <c r="R519" s="7">
        <f>VLOOKUP($D519,'chemical demand hist forec prov'!$C$1:$AK$33,32,0)</f>
        <v>13.214811948219664</v>
      </c>
      <c r="S519" s="7">
        <f>VLOOKUP($D519,'chemical demand hist forec prov'!$C$1:$AK$33,33,0)</f>
        <v>13.542902199796677</v>
      </c>
      <c r="T519" s="7">
        <f>VLOOKUP($D519,'chemical demand hist forec prov'!$C$1:$AK$33,34,0)</f>
        <v>13.879138099877933</v>
      </c>
      <c r="U519" s="7">
        <f>VLOOKUP($D519,'chemical demand hist forec prov'!$C$1:$AK$33,35,0)</f>
        <v>14.223721884248361</v>
      </c>
    </row>
    <row r="520" spans="1:21" x14ac:dyDescent="0.25">
      <c r="A520" t="s">
        <v>1609</v>
      </c>
      <c r="B520" t="s">
        <v>1610</v>
      </c>
      <c r="C520" t="s">
        <v>1611</v>
      </c>
      <c r="D520" t="s">
        <v>58</v>
      </c>
      <c r="E520" s="5">
        <v>0.4075957889202369</v>
      </c>
      <c r="F520" s="7">
        <f>VLOOKUP($D520,'chemical demand hist forec prov'!$C$1:$AK$33,20,0)</f>
        <v>3.9564196100663036E-2</v>
      </c>
      <c r="G520" s="7">
        <f>VLOOKUP($D520,'chemical demand hist forec prov'!$C$1:$AK$33,21,0)</f>
        <v>0.45193713114487427</v>
      </c>
      <c r="H520" s="7">
        <f>VLOOKUP($D520,'chemical demand hist forec prov'!$C$1:$AK$33,22,0)</f>
        <v>0.77547037330719881</v>
      </c>
      <c r="I520" s="7">
        <f>VLOOKUP($D520,'chemical demand hist forec prov'!$C$1:$AK$33,23,0)</f>
        <v>1.1532265867824953</v>
      </c>
      <c r="J520" s="7">
        <f>VLOOKUP($D520,'chemical demand hist forec prov'!$C$1:$AK$33,24,0)</f>
        <v>1.2824609352073213</v>
      </c>
      <c r="K520" s="7">
        <f>VLOOKUP($D520,'chemical demand hist forec prov'!$C$1:$AK$33,25,0)</f>
        <v>1.3143011863224001</v>
      </c>
      <c r="L520" s="7">
        <f>VLOOKUP($D520,'chemical demand hist forec prov'!$C$1:$AK$33,26,0)</f>
        <v>1.3469319500864336</v>
      </c>
      <c r="M520" s="7">
        <f>VLOOKUP($D520,'chemical demand hist forec prov'!$C$1:$AK$33,27,0)</f>
        <v>1.3803728529227779</v>
      </c>
      <c r="N520" s="7">
        <f>VLOOKUP($D520,'chemical demand hist forec prov'!$C$1:$AK$33,28,0)</f>
        <v>1.4146440085290841</v>
      </c>
      <c r="O520" s="7">
        <f>VLOOKUP($D520,'chemical demand hist forec prov'!$C$1:$AK$33,29,0)</f>
        <v>1.4497660299750836</v>
      </c>
      <c r="P520" s="7">
        <f>VLOOKUP($D520,'chemical demand hist forec prov'!$C$1:$AK$33,30,0)</f>
        <v>1.4857600421007284</v>
      </c>
      <c r="Q520" s="7">
        <f>VLOOKUP($D520,'chemical demand hist forec prov'!$C$1:$AK$33,31,0)</f>
        <v>1.5226476942221476</v>
      </c>
      <c r="R520" s="7">
        <f>VLOOKUP($D520,'chemical demand hist forec prov'!$C$1:$AK$33,32,0)</f>
        <v>1.5604511731530613</v>
      </c>
      <c r="S520" s="7">
        <f>VLOOKUP($D520,'chemical demand hist forec prov'!$C$1:$AK$33,33,0)</f>
        <v>1.5991932165494795</v>
      </c>
      <c r="T520" s="7">
        <f>VLOOKUP($D520,'chemical demand hist forec prov'!$C$1:$AK$33,34,0)</f>
        <v>1.6388971265857217</v>
      </c>
      <c r="U520" s="7">
        <f>VLOOKUP($D520,'chemical demand hist forec prov'!$C$1:$AK$33,35,0)</f>
        <v>1.6795867839699721</v>
      </c>
    </row>
    <row r="521" spans="1:21" x14ac:dyDescent="0.25">
      <c r="A521" t="s">
        <v>1612</v>
      </c>
      <c r="B521" t="s">
        <v>1610</v>
      </c>
      <c r="C521" t="s">
        <v>1613</v>
      </c>
      <c r="D521" t="s">
        <v>55</v>
      </c>
      <c r="E521" s="5">
        <v>9.7110006335830085E-2</v>
      </c>
      <c r="F521" s="7">
        <f>VLOOKUP($D521,'chemical demand hist forec prov'!$C$1:$AK$33,20,0)</f>
        <v>7.8586362714746993</v>
      </c>
      <c r="G521" s="7">
        <f>VLOOKUP($D521,'chemical demand hist forec prov'!$C$1:$AK$33,21,0)</f>
        <v>8.1691060220581058</v>
      </c>
      <c r="H521" s="7">
        <f>VLOOKUP($D521,'chemical demand hist forec prov'!$C$1:$AK$33,22,0)</f>
        <v>7.5717388421494736</v>
      </c>
      <c r="I521" s="7">
        <f>VLOOKUP($D521,'chemical demand hist forec prov'!$C$1:$AK$33,23,0)</f>
        <v>6.9117053619331408</v>
      </c>
      <c r="J521" s="7">
        <f>VLOOKUP($D521,'chemical demand hist forec prov'!$C$1:$AK$33,24,0)</f>
        <v>7.686253702381932</v>
      </c>
      <c r="K521" s="7">
        <f>VLOOKUP($D521,'chemical demand hist forec prov'!$C$1:$AK$33,25,0)</f>
        <v>7.8770838799720844</v>
      </c>
      <c r="L521" s="7">
        <f>VLOOKUP($D521,'chemical demand hist forec prov'!$C$1:$AK$33,26,0)</f>
        <v>8.0726518866905952</v>
      </c>
      <c r="M521" s="7">
        <f>VLOOKUP($D521,'chemical demand hist forec prov'!$C$1:$AK$33,27,0)</f>
        <v>8.2730753508137287</v>
      </c>
      <c r="N521" s="7">
        <f>VLOOKUP($D521,'chemical demand hist forec prov'!$C$1:$AK$33,28,0)</f>
        <v>8.4784748210294012</v>
      </c>
      <c r="O521" s="7">
        <f>VLOOKUP($D521,'chemical demand hist forec prov'!$C$1:$AK$33,29,0)</f>
        <v>8.6889738389435891</v>
      </c>
      <c r="P521" s="7">
        <f>VLOOKUP($D521,'chemical demand hist forec prov'!$C$1:$AK$33,30,0)</f>
        <v>8.9046990133868889</v>
      </c>
      <c r="Q521" s="7">
        <f>VLOOKUP($D521,'chemical demand hist forec prov'!$C$1:$AK$33,31,0)</f>
        <v>9.1257800965659257</v>
      </c>
      <c r="R521" s="7">
        <f>VLOOKUP($D521,'chemical demand hist forec prov'!$C$1:$AK$33,32,0)</f>
        <v>9.3523500621054048</v>
      </c>
      <c r="S521" s="7">
        <f>VLOOKUP($D521,'chemical demand hist forec prov'!$C$1:$AK$33,33,0)</f>
        <v>9.5845451850277428</v>
      </c>
      <c r="T521" s="7">
        <f>VLOOKUP($D521,'chemical demand hist forec prov'!$C$1:$AK$33,34,0)</f>
        <v>9.8225051237184076</v>
      </c>
      <c r="U521" s="7">
        <f>VLOOKUP($D521,'chemical demand hist forec prov'!$C$1:$AK$33,35,0)</f>
        <v>10.066373003926225</v>
      </c>
    </row>
    <row r="522" spans="1:21" x14ac:dyDescent="0.25">
      <c r="A522" t="s">
        <v>1614</v>
      </c>
      <c r="B522" t="s">
        <v>1615</v>
      </c>
      <c r="C522" t="s">
        <v>1616</v>
      </c>
      <c r="D522" t="s">
        <v>42</v>
      </c>
      <c r="E522" s="5">
        <v>0</v>
      </c>
      <c r="F522" s="7">
        <f>VLOOKUP($D522,'chemical demand hist forec prov'!$C$1:$AK$33,20,0)</f>
        <v>2.477114317862513</v>
      </c>
      <c r="G522" s="7">
        <f>VLOOKUP($D522,'chemical demand hist forec prov'!$C$1:$AK$33,21,0)</f>
        <v>2.2538915899404626</v>
      </c>
      <c r="H522" s="7">
        <f>VLOOKUP($D522,'chemical demand hist forec prov'!$C$1:$AK$33,22,0)</f>
        <v>2.716903311780877</v>
      </c>
      <c r="I522" s="7">
        <f>VLOOKUP($D522,'chemical demand hist forec prov'!$C$1:$AK$33,23,0)</f>
        <v>2.5386293226738559</v>
      </c>
      <c r="J522" s="7">
        <f>VLOOKUP($D522,'chemical demand hist forec prov'!$C$1:$AK$33,24,0)</f>
        <v>2.8231164392285057</v>
      </c>
      <c r="K522" s="7">
        <f>VLOOKUP($D522,'chemical demand hist forec prov'!$C$1:$AK$33,25,0)</f>
        <v>2.8932072575017442</v>
      </c>
      <c r="L522" s="7">
        <f>VLOOKUP($D522,'chemical demand hist forec prov'!$C$1:$AK$33,26,0)</f>
        <v>2.9650382529557562</v>
      </c>
      <c r="M522" s="7">
        <f>VLOOKUP($D522,'chemical demand hist forec prov'!$C$1:$AK$33,27,0)</f>
        <v>3.0386526297746994</v>
      </c>
      <c r="N522" s="7">
        <f>VLOOKUP($D522,'chemical demand hist forec prov'!$C$1:$AK$33,28,0)</f>
        <v>3.114094664793007</v>
      </c>
      <c r="O522" s="7">
        <f>VLOOKUP($D522,'chemical demand hist forec prov'!$C$1:$AK$33,29,0)</f>
        <v>3.1914097341265677</v>
      </c>
      <c r="P522" s="7">
        <f>VLOOKUP($D522,'chemical demand hist forec prov'!$C$1:$AK$33,30,0)</f>
        <v>3.2706443404650996</v>
      </c>
      <c r="Q522" s="7">
        <f>VLOOKUP($D522,'chemical demand hist forec prov'!$C$1:$AK$33,31,0)</f>
        <v>3.3518461410421176</v>
      </c>
      <c r="R522" s="7">
        <f>VLOOKUP($D522,'chemical demand hist forec prov'!$C$1:$AK$33,32,0)</f>
        <v>3.4350639762993271</v>
      </c>
      <c r="S522" s="7">
        <f>VLOOKUP($D522,'chemical demand hist forec prov'!$C$1:$AK$33,33,0)</f>
        <v>3.5203478992626818</v>
      </c>
      <c r="T522" s="7">
        <f>VLOOKUP($D522,'chemical demand hist forec prov'!$C$1:$AK$33,34,0)</f>
        <v>3.6077492056477722</v>
      </c>
      <c r="U522" s="7">
        <f>VLOOKUP($D522,'chemical demand hist forec prov'!$C$1:$AK$33,35,0)</f>
        <v>3.6973204647126594</v>
      </c>
    </row>
    <row r="523" spans="1:21" x14ac:dyDescent="0.25">
      <c r="A523" t="s">
        <v>1617</v>
      </c>
      <c r="B523" t="s">
        <v>1618</v>
      </c>
      <c r="C523" t="s">
        <v>1619</v>
      </c>
      <c r="D523" t="s">
        <v>40</v>
      </c>
      <c r="E523" s="5">
        <v>0</v>
      </c>
      <c r="F523" s="7">
        <f>VLOOKUP($D523,'chemical demand hist forec prov'!$C$1:$AK$33,20,0)</f>
        <v>1.6221320401271846</v>
      </c>
      <c r="G523" s="7">
        <f>VLOOKUP($D523,'chemical demand hist forec prov'!$C$1:$AK$33,21,0)</f>
        <v>0.93653172398086992</v>
      </c>
      <c r="H523" s="7">
        <f>VLOOKUP($D523,'chemical demand hist forec prov'!$C$1:$AK$33,22,0)</f>
        <v>1.8787737292536399</v>
      </c>
      <c r="I523" s="7">
        <f>VLOOKUP($D523,'chemical demand hist forec prov'!$C$1:$AK$33,23,0)</f>
        <v>1.9609954747810305</v>
      </c>
      <c r="J523" s="7">
        <f>VLOOKUP($D523,'chemical demand hist forec prov'!$C$1:$AK$33,24,0)</f>
        <v>2.1807510504432459</v>
      </c>
      <c r="K523" s="7">
        <f>VLOOKUP($D523,'chemical demand hist forec prov'!$C$1:$AK$33,25,0)</f>
        <v>2.2348935659455678</v>
      </c>
      <c r="L523" s="7">
        <f>VLOOKUP($D523,'chemical demand hist forec prov'!$C$1:$AK$33,26,0)</f>
        <v>2.2903803027354712</v>
      </c>
      <c r="M523" s="7">
        <f>VLOOKUP($D523,'chemical demand hist forec prov'!$C$1:$AK$33,27,0)</f>
        <v>2.3472446344169184</v>
      </c>
      <c r="N523" s="7">
        <f>VLOOKUP($D523,'chemical demand hist forec prov'!$C$1:$AK$33,28,0)</f>
        <v>2.405520763175784</v>
      </c>
      <c r="O523" s="7">
        <f>VLOOKUP($D523,'chemical demand hist forec prov'!$C$1:$AK$33,29,0)</f>
        <v>2.4652437403514367</v>
      </c>
      <c r="P523" s="7">
        <f>VLOOKUP($D523,'chemical demand hist forec prov'!$C$1:$AK$33,30,0)</f>
        <v>2.5264494875190713</v>
      </c>
      <c r="Q523" s="7">
        <f>VLOOKUP($D523,'chemical demand hist forec prov'!$C$1:$AK$33,31,0)</f>
        <v>2.589174818095449</v>
      </c>
      <c r="R523" s="7">
        <f>VLOOKUP($D523,'chemical demand hist forec prov'!$C$1:$AK$33,32,0)</f>
        <v>2.6534574594810683</v>
      </c>
      <c r="S523" s="7">
        <f>VLOOKUP($D523,'chemical demand hist forec prov'!$C$1:$AK$33,33,0)</f>
        <v>2.7193360757520577</v>
      </c>
      <c r="T523" s="7">
        <f>VLOOKUP($D523,'chemical demand hist forec prov'!$C$1:$AK$33,34,0)</f>
        <v>2.7868502909154551</v>
      </c>
      <c r="U523" s="7">
        <f>VLOOKUP($D523,'chemical demand hist forec prov'!$C$1:$AK$33,35,0)</f>
        <v>2.8560407127418594</v>
      </c>
    </row>
    <row r="524" spans="1:21" x14ac:dyDescent="0.25">
      <c r="A524" t="s">
        <v>1620</v>
      </c>
      <c r="B524" t="s">
        <v>1621</v>
      </c>
      <c r="C524" t="s">
        <v>1622</v>
      </c>
      <c r="D524" t="s">
        <v>60</v>
      </c>
      <c r="E524" s="5">
        <v>0</v>
      </c>
      <c r="F524" s="7">
        <f>VLOOKUP($D524,'chemical demand hist forec prov'!$C$1:$AK$33,20,0)</f>
        <v>7.7640778427941148</v>
      </c>
      <c r="G524" s="7">
        <f>VLOOKUP($D524,'chemical demand hist forec prov'!$C$1:$AK$33,21,0)</f>
        <v>5.5802120831571074</v>
      </c>
      <c r="H524" s="7">
        <f>VLOOKUP($D524,'chemical demand hist forec prov'!$C$1:$AK$33,22,0)</f>
        <v>5.5079951272782797</v>
      </c>
      <c r="I524" s="7">
        <f>VLOOKUP($D524,'chemical demand hist forec prov'!$C$1:$AK$33,23,0)</f>
        <v>9.330419530671648</v>
      </c>
      <c r="J524" s="7">
        <f>VLOOKUP($D524,'chemical demand hist forec prov'!$C$1:$AK$33,24,0)</f>
        <v>10.376016902772507</v>
      </c>
      <c r="K524" s="7">
        <f>VLOOKUP($D524,'chemical demand hist forec prov'!$C$1:$AK$33,25,0)</f>
        <v>10.633627076064199</v>
      </c>
      <c r="L524" s="7">
        <f>VLOOKUP($D524,'chemical demand hist forec prov'!$C$1:$AK$33,26,0)</f>
        <v>10.897633056340901</v>
      </c>
      <c r="M524" s="7">
        <f>VLOOKUP($D524,'chemical demand hist forec prov'!$C$1:$AK$33,27,0)</f>
        <v>11.168193635262385</v>
      </c>
      <c r="N524" s="7">
        <f>VLOOKUP($D524,'chemical demand hist forec prov'!$C$1:$AK$33,28,0)</f>
        <v>11.445471546882436</v>
      </c>
      <c r="O524" s="7">
        <f>VLOOKUP($D524,'chemical demand hist forec prov'!$C$1:$AK$33,29,0)</f>
        <v>11.729633565528498</v>
      </c>
      <c r="P524" s="7">
        <f>VLOOKUP($D524,'chemical demand hist forec prov'!$C$1:$AK$33,30,0)</f>
        <v>12.020850606111424</v>
      </c>
      <c r="Q524" s="7">
        <f>VLOOKUP($D524,'chemical demand hist forec prov'!$C$1:$AK$33,31,0)</f>
        <v>12.31929782692565</v>
      </c>
      <c r="R524" s="7">
        <f>VLOOKUP($D524,'chemical demand hist forec prov'!$C$1:$AK$33,32,0)</f>
        <v>12.625154735001646</v>
      </c>
      <c r="S524" s="7">
        <f>VLOOKUP($D524,'chemical demand hist forec prov'!$C$1:$AK$33,33,0)</f>
        <v>12.938605294073996</v>
      </c>
      <c r="T524" s="7">
        <f>VLOOKUP($D524,'chemical demand hist forec prov'!$C$1:$AK$33,34,0)</f>
        <v>13.259838035230052</v>
      </c>
      <c r="U524" s="7">
        <f>VLOOKUP($D524,'chemical demand hist forec prov'!$C$1:$AK$33,35,0)</f>
        <v>13.589046170305721</v>
      </c>
    </row>
    <row r="525" spans="1:21" x14ac:dyDescent="0.25">
      <c r="A525" t="s">
        <v>1623</v>
      </c>
      <c r="B525" t="s">
        <v>1624</v>
      </c>
      <c r="C525" t="s">
        <v>1625</v>
      </c>
      <c r="D525" t="s">
        <v>60</v>
      </c>
      <c r="E525" s="5">
        <v>7.1525041577837054E-2</v>
      </c>
      <c r="F525" s="7">
        <f>VLOOKUP($D525,'chemical demand hist forec prov'!$C$1:$AK$33,20,0)</f>
        <v>7.7640778427941148</v>
      </c>
      <c r="G525" s="7">
        <f>VLOOKUP($D525,'chemical demand hist forec prov'!$C$1:$AK$33,21,0)</f>
        <v>5.5802120831571074</v>
      </c>
      <c r="H525" s="7">
        <f>VLOOKUP($D525,'chemical demand hist forec prov'!$C$1:$AK$33,22,0)</f>
        <v>5.5079951272782797</v>
      </c>
      <c r="I525" s="7">
        <f>VLOOKUP($D525,'chemical demand hist forec prov'!$C$1:$AK$33,23,0)</f>
        <v>9.330419530671648</v>
      </c>
      <c r="J525" s="7">
        <f>VLOOKUP($D525,'chemical demand hist forec prov'!$C$1:$AK$33,24,0)</f>
        <v>10.376016902772507</v>
      </c>
      <c r="K525" s="7">
        <f>VLOOKUP($D525,'chemical demand hist forec prov'!$C$1:$AK$33,25,0)</f>
        <v>10.633627076064199</v>
      </c>
      <c r="L525" s="7">
        <f>VLOOKUP($D525,'chemical demand hist forec prov'!$C$1:$AK$33,26,0)</f>
        <v>10.897633056340901</v>
      </c>
      <c r="M525" s="7">
        <f>VLOOKUP($D525,'chemical demand hist forec prov'!$C$1:$AK$33,27,0)</f>
        <v>11.168193635262385</v>
      </c>
      <c r="N525" s="7">
        <f>VLOOKUP($D525,'chemical demand hist forec prov'!$C$1:$AK$33,28,0)</f>
        <v>11.445471546882436</v>
      </c>
      <c r="O525" s="7">
        <f>VLOOKUP($D525,'chemical demand hist forec prov'!$C$1:$AK$33,29,0)</f>
        <v>11.729633565528498</v>
      </c>
      <c r="P525" s="7">
        <f>VLOOKUP($D525,'chemical demand hist forec prov'!$C$1:$AK$33,30,0)</f>
        <v>12.020850606111424</v>
      </c>
      <c r="Q525" s="7">
        <f>VLOOKUP($D525,'chemical demand hist forec prov'!$C$1:$AK$33,31,0)</f>
        <v>12.31929782692565</v>
      </c>
      <c r="R525" s="7">
        <f>VLOOKUP($D525,'chemical demand hist forec prov'!$C$1:$AK$33,32,0)</f>
        <v>12.625154735001646</v>
      </c>
      <c r="S525" s="7">
        <f>VLOOKUP($D525,'chemical demand hist forec prov'!$C$1:$AK$33,33,0)</f>
        <v>12.938605294073996</v>
      </c>
      <c r="T525" s="7">
        <f>VLOOKUP($D525,'chemical demand hist forec prov'!$C$1:$AK$33,34,0)</f>
        <v>13.259838035230052</v>
      </c>
      <c r="U525" s="7">
        <f>VLOOKUP($D525,'chemical demand hist forec prov'!$C$1:$AK$33,35,0)</f>
        <v>13.589046170305721</v>
      </c>
    </row>
    <row r="526" spans="1:21" x14ac:dyDescent="0.25">
      <c r="A526" t="s">
        <v>1626</v>
      </c>
      <c r="B526" t="s">
        <v>1627</v>
      </c>
      <c r="C526" t="s">
        <v>1628</v>
      </c>
      <c r="D526" t="s">
        <v>62</v>
      </c>
      <c r="E526" s="5">
        <v>0</v>
      </c>
      <c r="F526" s="7">
        <f>VLOOKUP($D526,'chemical demand hist forec prov'!$C$1:$AK$33,20,0)</f>
        <v>0</v>
      </c>
      <c r="G526" s="7">
        <f>VLOOKUP($D526,'chemical demand hist forec prov'!$C$1:$AK$33,21,0)</f>
        <v>0</v>
      </c>
      <c r="H526" s="7">
        <f>VLOOKUP($D526,'chemical demand hist forec prov'!$C$1:$AK$33,22,0)</f>
        <v>0</v>
      </c>
      <c r="I526" s="7">
        <f>VLOOKUP($D526,'chemical demand hist forec prov'!$C$1:$AK$33,23,0)</f>
        <v>0</v>
      </c>
      <c r="J526" s="7">
        <f>VLOOKUP($D526,'chemical demand hist forec prov'!$C$1:$AK$33,24,0)</f>
        <v>0</v>
      </c>
      <c r="K526" s="7">
        <f>VLOOKUP($D526,'chemical demand hist forec prov'!$C$1:$AK$33,25,0)</f>
        <v>0</v>
      </c>
      <c r="L526" s="7">
        <f>VLOOKUP($D526,'chemical demand hist forec prov'!$C$1:$AK$33,26,0)</f>
        <v>0</v>
      </c>
      <c r="M526" s="7">
        <f>VLOOKUP($D526,'chemical demand hist forec prov'!$C$1:$AK$33,27,0)</f>
        <v>0</v>
      </c>
      <c r="N526" s="7">
        <f>VLOOKUP($D526,'chemical demand hist forec prov'!$C$1:$AK$33,28,0)</f>
        <v>0</v>
      </c>
      <c r="O526" s="7">
        <f>VLOOKUP($D526,'chemical demand hist forec prov'!$C$1:$AK$33,29,0)</f>
        <v>0</v>
      </c>
      <c r="P526" s="7">
        <f>VLOOKUP($D526,'chemical demand hist forec prov'!$C$1:$AK$33,30,0)</f>
        <v>0</v>
      </c>
      <c r="Q526" s="7">
        <f>VLOOKUP($D526,'chemical demand hist forec prov'!$C$1:$AK$33,31,0)</f>
        <v>0</v>
      </c>
      <c r="R526" s="7">
        <f>VLOOKUP($D526,'chemical demand hist forec prov'!$C$1:$AK$33,32,0)</f>
        <v>0</v>
      </c>
      <c r="S526" s="7">
        <f>VLOOKUP($D526,'chemical demand hist forec prov'!$C$1:$AK$33,33,0)</f>
        <v>0</v>
      </c>
      <c r="T526" s="7">
        <f>VLOOKUP($D526,'chemical demand hist forec prov'!$C$1:$AK$33,34,0)</f>
        <v>0</v>
      </c>
      <c r="U526" s="7">
        <f>VLOOKUP($D526,'chemical demand hist forec prov'!$C$1:$AK$33,35,0)</f>
        <v>0</v>
      </c>
    </row>
    <row r="527" spans="1:21" x14ac:dyDescent="0.25">
      <c r="A527" t="s">
        <v>1629</v>
      </c>
      <c r="B527" t="s">
        <v>1630</v>
      </c>
      <c r="C527" t="s">
        <v>1631</v>
      </c>
      <c r="D527" t="s">
        <v>62</v>
      </c>
      <c r="E527" s="5">
        <v>5.210895635452021E-2</v>
      </c>
      <c r="F527" s="7">
        <f>VLOOKUP($D527,'chemical demand hist forec prov'!$C$1:$AK$33,20,0)</f>
        <v>0</v>
      </c>
      <c r="G527" s="7">
        <f>VLOOKUP($D527,'chemical demand hist forec prov'!$C$1:$AK$33,21,0)</f>
        <v>0</v>
      </c>
      <c r="H527" s="7">
        <f>VLOOKUP($D527,'chemical demand hist forec prov'!$C$1:$AK$33,22,0)</f>
        <v>0</v>
      </c>
      <c r="I527" s="7">
        <f>VLOOKUP($D527,'chemical demand hist forec prov'!$C$1:$AK$33,23,0)</f>
        <v>0</v>
      </c>
      <c r="J527" s="7">
        <f>VLOOKUP($D527,'chemical demand hist forec prov'!$C$1:$AK$33,24,0)</f>
        <v>0</v>
      </c>
      <c r="K527" s="7">
        <f>VLOOKUP($D527,'chemical demand hist forec prov'!$C$1:$AK$33,25,0)</f>
        <v>0</v>
      </c>
      <c r="L527" s="7">
        <f>VLOOKUP($D527,'chemical demand hist forec prov'!$C$1:$AK$33,26,0)</f>
        <v>0</v>
      </c>
      <c r="M527" s="7">
        <f>VLOOKUP($D527,'chemical demand hist forec prov'!$C$1:$AK$33,27,0)</f>
        <v>0</v>
      </c>
      <c r="N527" s="7">
        <f>VLOOKUP($D527,'chemical demand hist forec prov'!$C$1:$AK$33,28,0)</f>
        <v>0</v>
      </c>
      <c r="O527" s="7">
        <f>VLOOKUP($D527,'chemical demand hist forec prov'!$C$1:$AK$33,29,0)</f>
        <v>0</v>
      </c>
      <c r="P527" s="7">
        <f>VLOOKUP($D527,'chemical demand hist forec prov'!$C$1:$AK$33,30,0)</f>
        <v>0</v>
      </c>
      <c r="Q527" s="7">
        <f>VLOOKUP($D527,'chemical demand hist forec prov'!$C$1:$AK$33,31,0)</f>
        <v>0</v>
      </c>
      <c r="R527" s="7">
        <f>VLOOKUP($D527,'chemical demand hist forec prov'!$C$1:$AK$33,32,0)</f>
        <v>0</v>
      </c>
      <c r="S527" s="7">
        <f>VLOOKUP($D527,'chemical demand hist forec prov'!$C$1:$AK$33,33,0)</f>
        <v>0</v>
      </c>
      <c r="T527" s="7">
        <f>VLOOKUP($D527,'chemical demand hist forec prov'!$C$1:$AK$33,34,0)</f>
        <v>0</v>
      </c>
      <c r="U527" s="7">
        <f>VLOOKUP($D527,'chemical demand hist forec prov'!$C$1:$AK$33,35,0)</f>
        <v>0</v>
      </c>
    </row>
    <row r="528" spans="1:21" x14ac:dyDescent="0.25">
      <c r="A528" t="s">
        <v>1632</v>
      </c>
      <c r="B528" t="s">
        <v>1633</v>
      </c>
      <c r="C528" t="s">
        <v>1634</v>
      </c>
      <c r="D528" t="s">
        <v>60</v>
      </c>
      <c r="E528" s="5">
        <v>0.63497077459417428</v>
      </c>
      <c r="F528" s="7">
        <f>VLOOKUP($D528,'chemical demand hist forec prov'!$C$1:$AK$33,20,0)</f>
        <v>7.7640778427941148</v>
      </c>
      <c r="G528" s="7">
        <f>VLOOKUP($D528,'chemical demand hist forec prov'!$C$1:$AK$33,21,0)</f>
        <v>5.5802120831571074</v>
      </c>
      <c r="H528" s="7">
        <f>VLOOKUP($D528,'chemical demand hist forec prov'!$C$1:$AK$33,22,0)</f>
        <v>5.5079951272782797</v>
      </c>
      <c r="I528" s="7">
        <f>VLOOKUP($D528,'chemical demand hist forec prov'!$C$1:$AK$33,23,0)</f>
        <v>9.330419530671648</v>
      </c>
      <c r="J528" s="7">
        <f>VLOOKUP($D528,'chemical demand hist forec prov'!$C$1:$AK$33,24,0)</f>
        <v>10.376016902772507</v>
      </c>
      <c r="K528" s="7">
        <f>VLOOKUP($D528,'chemical demand hist forec prov'!$C$1:$AK$33,25,0)</f>
        <v>10.633627076064199</v>
      </c>
      <c r="L528" s="7">
        <f>VLOOKUP($D528,'chemical demand hist forec prov'!$C$1:$AK$33,26,0)</f>
        <v>10.897633056340901</v>
      </c>
      <c r="M528" s="7">
        <f>VLOOKUP($D528,'chemical demand hist forec prov'!$C$1:$AK$33,27,0)</f>
        <v>11.168193635262385</v>
      </c>
      <c r="N528" s="7">
        <f>VLOOKUP($D528,'chemical demand hist forec prov'!$C$1:$AK$33,28,0)</f>
        <v>11.445471546882436</v>
      </c>
      <c r="O528" s="7">
        <f>VLOOKUP($D528,'chemical demand hist forec prov'!$C$1:$AK$33,29,0)</f>
        <v>11.729633565528498</v>
      </c>
      <c r="P528" s="7">
        <f>VLOOKUP($D528,'chemical demand hist forec prov'!$C$1:$AK$33,30,0)</f>
        <v>12.020850606111424</v>
      </c>
      <c r="Q528" s="7">
        <f>VLOOKUP($D528,'chemical demand hist forec prov'!$C$1:$AK$33,31,0)</f>
        <v>12.31929782692565</v>
      </c>
      <c r="R528" s="7">
        <f>VLOOKUP($D528,'chemical demand hist forec prov'!$C$1:$AK$33,32,0)</f>
        <v>12.625154735001646</v>
      </c>
      <c r="S528" s="7">
        <f>VLOOKUP($D528,'chemical demand hist forec prov'!$C$1:$AK$33,33,0)</f>
        <v>12.938605294073996</v>
      </c>
      <c r="T528" s="7">
        <f>VLOOKUP($D528,'chemical demand hist forec prov'!$C$1:$AK$33,34,0)</f>
        <v>13.259838035230052</v>
      </c>
      <c r="U528" s="7">
        <f>VLOOKUP($D528,'chemical demand hist forec prov'!$C$1:$AK$33,35,0)</f>
        <v>13.589046170305721</v>
      </c>
    </row>
    <row r="529" spans="1:21" x14ac:dyDescent="0.25">
      <c r="A529" t="s">
        <v>1635</v>
      </c>
      <c r="B529" t="s">
        <v>1636</v>
      </c>
      <c r="C529" t="s">
        <v>1637</v>
      </c>
      <c r="D529" t="s">
        <v>39</v>
      </c>
      <c r="E529" s="5">
        <v>0</v>
      </c>
      <c r="F529" s="7">
        <f>VLOOKUP($D529,'chemical demand hist forec prov'!$C$1:$AK$33,20,0)</f>
        <v>3.0705772593724587</v>
      </c>
      <c r="G529" s="7">
        <f>VLOOKUP($D529,'chemical demand hist forec prov'!$C$1:$AK$33,21,0)</f>
        <v>2.6779118586719584</v>
      </c>
      <c r="H529" s="7">
        <f>VLOOKUP($D529,'chemical demand hist forec prov'!$C$1:$AK$33,22,0)</f>
        <v>2.7890867208023624</v>
      </c>
      <c r="I529" s="7">
        <f>VLOOKUP($D529,'chemical demand hist forec prov'!$C$1:$AK$33,23,0)</f>
        <v>1.8640427971311748</v>
      </c>
      <c r="J529" s="7">
        <f>VLOOKUP($D529,'chemical demand hist forec prov'!$C$1:$AK$33,24,0)</f>
        <v>2.072933538191303</v>
      </c>
      <c r="K529" s="7">
        <f>VLOOKUP($D529,'chemical demand hist forec prov'!$C$1:$AK$33,25,0)</f>
        <v>2.1243992184228886</v>
      </c>
      <c r="L529" s="7">
        <f>VLOOKUP($D529,'chemical demand hist forec prov'!$C$1:$AK$33,26,0)</f>
        <v>2.1771426609140452</v>
      </c>
      <c r="M529" s="7">
        <f>VLOOKUP($D529,'chemical demand hist forec prov'!$C$1:$AK$33,27,0)</f>
        <v>2.231195589259694</v>
      </c>
      <c r="N529" s="7">
        <f>VLOOKUP($D529,'chemical demand hist forec prov'!$C$1:$AK$33,28,0)</f>
        <v>2.2865905146711261</v>
      </c>
      <c r="O529" s="7">
        <f>VLOOKUP($D529,'chemical demand hist forec prov'!$C$1:$AK$33,29,0)</f>
        <v>2.3433607555305231</v>
      </c>
      <c r="P529" s="7">
        <f>VLOOKUP($D529,'chemical demand hist forec prov'!$C$1:$AK$33,30,0)</f>
        <v>2.4015404574309565</v>
      </c>
      <c r="Q529" s="7">
        <f>VLOOKUP($D529,'chemical demand hist forec prov'!$C$1:$AK$33,31,0)</f>
        <v>2.4611646137139407</v>
      </c>
      <c r="R529" s="7">
        <f>VLOOKUP($D529,'chemical demand hist forec prov'!$C$1:$AK$33,32,0)</f>
        <v>2.5222690865168729</v>
      </c>
      <c r="S529" s="7">
        <f>VLOOKUP($D529,'chemical demand hist forec prov'!$C$1:$AK$33,33,0)</f>
        <v>2.5848906283430302</v>
      </c>
      <c r="T529" s="7">
        <f>VLOOKUP($D529,'chemical demand hist forec prov'!$C$1:$AK$33,34,0)</f>
        <v>2.649066904167098</v>
      </c>
      <c r="U529" s="7">
        <f>VLOOKUP($D529,'chemical demand hist forec prov'!$C$1:$AK$33,35,0)</f>
        <v>2.7148365140895163</v>
      </c>
    </row>
    <row r="530" spans="1:21" x14ac:dyDescent="0.25">
      <c r="A530" t="s">
        <v>1638</v>
      </c>
      <c r="B530" t="s">
        <v>1639</v>
      </c>
      <c r="C530" t="s">
        <v>1640</v>
      </c>
      <c r="D530" t="s">
        <v>52</v>
      </c>
      <c r="E530" s="5">
        <v>0</v>
      </c>
      <c r="F530" s="7">
        <f>VLOOKUP($D530,'chemical demand hist forec prov'!$C$1:$AK$33,20,0)</f>
        <v>1.1200623916097707</v>
      </c>
      <c r="G530" s="7">
        <f>VLOOKUP($D530,'chemical demand hist forec prov'!$C$1:$AK$33,21,0)</f>
        <v>2.2944500504278227</v>
      </c>
      <c r="H530" s="7">
        <f>VLOOKUP($D530,'chemical demand hist forec prov'!$C$1:$AK$33,22,0)</f>
        <v>3.1174209771153643</v>
      </c>
      <c r="I530" s="7">
        <f>VLOOKUP($D530,'chemical demand hist forec prov'!$C$1:$AK$33,23,0)</f>
        <v>2.9897144123710793</v>
      </c>
      <c r="J530" s="7">
        <f>VLOOKUP($D530,'chemical demand hist forec prov'!$C$1:$AK$33,24,0)</f>
        <v>3.3247516014954392</v>
      </c>
      <c r="K530" s="7">
        <f>VLOOKUP($D530,'chemical demand hist forec prov'!$C$1:$AK$33,25,0)</f>
        <v>3.4072967480809471</v>
      </c>
      <c r="L530" s="7">
        <f>VLOOKUP($D530,'chemical demand hist forec prov'!$C$1:$AK$33,26,0)</f>
        <v>3.4918912812196519</v>
      </c>
      <c r="M530" s="7">
        <f>VLOOKUP($D530,'chemical demand hist forec prov'!$C$1:$AK$33,27,0)</f>
        <v>3.5785860819798909</v>
      </c>
      <c r="N530" s="7">
        <f>VLOOKUP($D530,'chemical demand hist forec prov'!$C$1:$AK$33,28,0)</f>
        <v>3.6674332946778336</v>
      </c>
      <c r="O530" s="7">
        <f>VLOOKUP($D530,'chemical demand hist forec prov'!$C$1:$AK$33,29,0)</f>
        <v>3.7584863582407144</v>
      </c>
      <c r="P530" s="7">
        <f>VLOOKUP($D530,'chemical demand hist forec prov'!$C$1:$AK$33,30,0)</f>
        <v>3.8518000383487458</v>
      </c>
      <c r="Q530" s="7">
        <f>VLOOKUP($D530,'chemical demand hist forec prov'!$C$1:$AK$33,31,0)</f>
        <v>3.9474304603750276</v>
      </c>
      <c r="R530" s="7">
        <f>VLOOKUP($D530,'chemical demand hist forec prov'!$C$1:$AK$33,32,0)</f>
        <v>4.0454351431432674</v>
      </c>
      <c r="S530" s="7">
        <f>VLOOKUP($D530,'chemical demand hist forec prov'!$C$1:$AK$33,33,0)</f>
        <v>4.1458730335236273</v>
      </c>
      <c r="T530" s="7">
        <f>VLOOKUP($D530,'chemical demand hist forec prov'!$C$1:$AK$33,34,0)</f>
        <v>4.2488045418874965</v>
      </c>
      <c r="U530" s="7">
        <f>VLOOKUP($D530,'chemical demand hist forec prov'!$C$1:$AK$33,35,0)</f>
        <v>4.3542915784425062</v>
      </c>
    </row>
    <row r="531" spans="1:21" x14ac:dyDescent="0.25">
      <c r="A531" t="s">
        <v>1641</v>
      </c>
      <c r="B531" t="s">
        <v>1642</v>
      </c>
      <c r="C531" t="s">
        <v>1643</v>
      </c>
      <c r="D531" t="s">
        <v>54</v>
      </c>
      <c r="E531" s="5">
        <v>0</v>
      </c>
      <c r="F531" s="7">
        <f>VLOOKUP($D531,'chemical demand hist forec prov'!$C$1:$AK$33,20,0)</f>
        <v>13.173690375637772</v>
      </c>
      <c r="G531" s="7">
        <f>VLOOKUP($D531,'chemical demand hist forec prov'!$C$1:$AK$33,21,0)</f>
        <v>11.147255834987149</v>
      </c>
      <c r="H531" s="7">
        <f>VLOOKUP($D531,'chemical demand hist forec prov'!$C$1:$AK$33,22,0)</f>
        <v>12.588485769142652</v>
      </c>
      <c r="I531" s="7">
        <f>VLOOKUP($D531,'chemical demand hist forec prov'!$C$1:$AK$33,23,0)</f>
        <v>11.507772559787094</v>
      </c>
      <c r="J531" s="7">
        <f>VLOOKUP($D531,'chemical demand hist forec prov'!$C$1:$AK$33,24,0)</f>
        <v>12.797371243714826</v>
      </c>
      <c r="K531" s="7">
        <f>VLOOKUP($D531,'chemical demand hist forec prov'!$C$1:$AK$33,25,0)</f>
        <v>13.115097501744588</v>
      </c>
      <c r="L531" s="7">
        <f>VLOOKUP($D531,'chemical demand hist forec prov'!$C$1:$AK$33,26,0)</f>
        <v>13.440712096614712</v>
      </c>
      <c r="M531" s="7">
        <f>VLOOKUP($D531,'chemical demand hist forec prov'!$C$1:$AK$33,27,0)</f>
        <v>13.774410875714375</v>
      </c>
      <c r="N531" s="7">
        <f>VLOOKUP($D531,'chemical demand hist forec prov'!$C$1:$AK$33,28,0)</f>
        <v>14.116394548826509</v>
      </c>
      <c r="O531" s="7">
        <f>VLOOKUP($D531,'chemical demand hist forec prov'!$C$1:$AK$33,29,0)</f>
        <v>14.466868808848712</v>
      </c>
      <c r="P531" s="7">
        <f>VLOOKUP($D531,'chemical demand hist forec prov'!$C$1:$AK$33,30,0)</f>
        <v>14.826044455511338</v>
      </c>
      <c r="Q531" s="7">
        <f>VLOOKUP($D531,'chemical demand hist forec prov'!$C$1:$AK$33,31,0)</f>
        <v>15.194137522167203</v>
      </c>
      <c r="R531" s="7">
        <f>VLOOKUP($D531,'chemical demand hist forec prov'!$C$1:$AK$33,32,0)</f>
        <v>15.571369405729131</v>
      </c>
      <c r="S531" s="7">
        <f>VLOOKUP($D531,'chemical demand hist forec prov'!$C$1:$AK$33,33,0)</f>
        <v>15.957966999833566</v>
      </c>
      <c r="T531" s="7">
        <f>VLOOKUP($D531,'chemical demand hist forec prov'!$C$1:$AK$33,34,0)</f>
        <v>16.354162831310262</v>
      </c>
      <c r="U531" s="7">
        <f>VLOOKUP($D531,'chemical demand hist forec prov'!$C$1:$AK$33,35,0)</f>
        <v>16.760195200040176</v>
      </c>
    </row>
    <row r="532" spans="1:21" x14ac:dyDescent="0.25">
      <c r="A532" t="s">
        <v>1644</v>
      </c>
      <c r="B532" t="s">
        <v>1645</v>
      </c>
      <c r="C532" t="s">
        <v>1646</v>
      </c>
      <c r="D532" t="s">
        <v>46</v>
      </c>
      <c r="E532" s="5">
        <v>8.071593623604216E-2</v>
      </c>
      <c r="F532" s="7">
        <f>VLOOKUP($D532,'chemical demand hist forec prov'!$C$1:$AK$33,20,0)</f>
        <v>24.512788978087798</v>
      </c>
      <c r="G532" s="7">
        <f>VLOOKUP($D532,'chemical demand hist forec prov'!$C$1:$AK$33,21,0)</f>
        <v>24.538395328106184</v>
      </c>
      <c r="H532" s="7">
        <f>VLOOKUP($D532,'chemical demand hist forec prov'!$C$1:$AK$33,22,0)</f>
        <v>23.929802637969654</v>
      </c>
      <c r="I532" s="7">
        <f>VLOOKUP($D532,'chemical demand hist forec prov'!$C$1:$AK$33,23,0)</f>
        <v>25.983827887412147</v>
      </c>
      <c r="J532" s="7">
        <f>VLOOKUP($D532,'chemical demand hist forec prov'!$C$1:$AK$33,24,0)</f>
        <v>28.895660744111513</v>
      </c>
      <c r="K532" s="7">
        <f>VLOOKUP($D532,'chemical demand hist forec prov'!$C$1:$AK$33,25,0)</f>
        <v>29.613066685275641</v>
      </c>
      <c r="L532" s="7">
        <f>VLOOKUP($D532,'chemical demand hist forec prov'!$C$1:$AK$33,26,0)</f>
        <v>30.348283995730664</v>
      </c>
      <c r="M532" s="7">
        <f>VLOOKUP($D532,'chemical demand hist forec prov'!$C$1:$AK$33,27,0)</f>
        <v>31.101754886584423</v>
      </c>
      <c r="N532" s="7">
        <f>VLOOKUP($D532,'chemical demand hist forec prov'!$C$1:$AK$33,28,0)</f>
        <v>31.873932547924568</v>
      </c>
      <c r="O532" s="7">
        <f>VLOOKUP($D532,'chemical demand hist forec prov'!$C$1:$AK$33,29,0)</f>
        <v>32.665281421398788</v>
      </c>
      <c r="P532" s="7">
        <f>VLOOKUP($D532,'chemical demand hist forec prov'!$C$1:$AK$33,30,0)</f>
        <v>33.476277479562484</v>
      </c>
      <c r="Q532" s="7">
        <f>VLOOKUP($D532,'chemical demand hist forec prov'!$C$1:$AK$33,31,0)</f>
        <v>34.307408512161949</v>
      </c>
      <c r="R532" s="7">
        <f>VLOOKUP($D532,'chemical demand hist forec prov'!$C$1:$AK$33,32,0)</f>
        <v>35.159174419525236</v>
      </c>
      <c r="S532" s="7">
        <f>VLOOKUP($D532,'chemical demand hist forec prov'!$C$1:$AK$33,33,0)</f>
        <v>36.032087513237194</v>
      </c>
      <c r="T532" s="7">
        <f>VLOOKUP($D532,'chemical demand hist forec prov'!$C$1:$AK$33,34,0)</f>
        <v>36.926672824279443</v>
      </c>
      <c r="U532" s="7">
        <f>VLOOKUP($D532,'chemical demand hist forec prov'!$C$1:$AK$33,35,0)</f>
        <v>37.84346841882077</v>
      </c>
    </row>
    <row r="533" spans="1:21" x14ac:dyDescent="0.25">
      <c r="A533" t="s">
        <v>1647</v>
      </c>
      <c r="B533" t="s">
        <v>1648</v>
      </c>
      <c r="C533" t="s">
        <v>1649</v>
      </c>
      <c r="D533" t="s">
        <v>46</v>
      </c>
      <c r="E533" s="5">
        <v>4.2053307849317954E-2</v>
      </c>
      <c r="F533" s="7">
        <f>VLOOKUP($D533,'chemical demand hist forec prov'!$C$1:$AK$33,20,0)</f>
        <v>24.512788978087798</v>
      </c>
      <c r="G533" s="7">
        <f>VLOOKUP($D533,'chemical demand hist forec prov'!$C$1:$AK$33,21,0)</f>
        <v>24.538395328106184</v>
      </c>
      <c r="H533" s="7">
        <f>VLOOKUP($D533,'chemical demand hist forec prov'!$C$1:$AK$33,22,0)</f>
        <v>23.929802637969654</v>
      </c>
      <c r="I533" s="7">
        <f>VLOOKUP($D533,'chemical demand hist forec prov'!$C$1:$AK$33,23,0)</f>
        <v>25.983827887412147</v>
      </c>
      <c r="J533" s="7">
        <f>VLOOKUP($D533,'chemical demand hist forec prov'!$C$1:$AK$33,24,0)</f>
        <v>28.895660744111513</v>
      </c>
      <c r="K533" s="7">
        <f>VLOOKUP($D533,'chemical demand hist forec prov'!$C$1:$AK$33,25,0)</f>
        <v>29.613066685275641</v>
      </c>
      <c r="L533" s="7">
        <f>VLOOKUP($D533,'chemical demand hist forec prov'!$C$1:$AK$33,26,0)</f>
        <v>30.348283995730664</v>
      </c>
      <c r="M533" s="7">
        <f>VLOOKUP($D533,'chemical demand hist forec prov'!$C$1:$AK$33,27,0)</f>
        <v>31.101754886584423</v>
      </c>
      <c r="N533" s="7">
        <f>VLOOKUP($D533,'chemical demand hist forec prov'!$C$1:$AK$33,28,0)</f>
        <v>31.873932547924568</v>
      </c>
      <c r="O533" s="7">
        <f>VLOOKUP($D533,'chemical demand hist forec prov'!$C$1:$AK$33,29,0)</f>
        <v>32.665281421398788</v>
      </c>
      <c r="P533" s="7">
        <f>VLOOKUP($D533,'chemical demand hist forec prov'!$C$1:$AK$33,30,0)</f>
        <v>33.476277479562484</v>
      </c>
      <c r="Q533" s="7">
        <f>VLOOKUP($D533,'chemical demand hist forec prov'!$C$1:$AK$33,31,0)</f>
        <v>34.307408512161949</v>
      </c>
      <c r="R533" s="7">
        <f>VLOOKUP($D533,'chemical demand hist forec prov'!$C$1:$AK$33,32,0)</f>
        <v>35.159174419525236</v>
      </c>
      <c r="S533" s="7">
        <f>VLOOKUP($D533,'chemical demand hist forec prov'!$C$1:$AK$33,33,0)</f>
        <v>36.032087513237194</v>
      </c>
      <c r="T533" s="7">
        <f>VLOOKUP($D533,'chemical demand hist forec prov'!$C$1:$AK$33,34,0)</f>
        <v>36.926672824279443</v>
      </c>
      <c r="U533" s="7">
        <f>VLOOKUP($D533,'chemical demand hist forec prov'!$C$1:$AK$33,35,0)</f>
        <v>37.84346841882077</v>
      </c>
    </row>
    <row r="534" spans="1:21" x14ac:dyDescent="0.25">
      <c r="A534" t="s">
        <v>1650</v>
      </c>
      <c r="B534" t="s">
        <v>1651</v>
      </c>
      <c r="C534" t="s">
        <v>1652</v>
      </c>
      <c r="D534" t="s">
        <v>47</v>
      </c>
      <c r="E534" s="5">
        <v>0</v>
      </c>
      <c r="F534" s="7">
        <f>VLOOKUP($D534,'chemical demand hist forec prov'!$C$1:$AK$33,20,0)</f>
        <v>18.737603273274019</v>
      </c>
      <c r="G534" s="7">
        <f>VLOOKUP($D534,'chemical demand hist forec prov'!$C$1:$AK$33,21,0)</f>
        <v>22.747502267625332</v>
      </c>
      <c r="H534" s="7">
        <f>VLOOKUP($D534,'chemical demand hist forec prov'!$C$1:$AK$33,22,0)</f>
        <v>26.953485438091832</v>
      </c>
      <c r="I534" s="7">
        <f>VLOOKUP($D534,'chemical demand hist forec prov'!$C$1:$AK$33,23,0)</f>
        <v>27.940741144186866</v>
      </c>
      <c r="J534" s="7">
        <f>VLOOKUP($D534,'chemical demand hist forec prov'!$C$1:$AK$33,24,0)</f>
        <v>31.071872109828359</v>
      </c>
      <c r="K534" s="7">
        <f>VLOOKUP($D534,'chemical demand hist forec prov'!$C$1:$AK$33,25,0)</f>
        <v>31.84330785764131</v>
      </c>
      <c r="L534" s="7">
        <f>VLOOKUP($D534,'chemical demand hist forec prov'!$C$1:$AK$33,26,0)</f>
        <v>32.633896397757866</v>
      </c>
      <c r="M534" s="7">
        <f>VLOOKUP($D534,'chemical demand hist forec prov'!$C$1:$AK$33,27,0)</f>
        <v>33.444113245415771</v>
      </c>
      <c r="N534" s="7">
        <f>VLOOKUP($D534,'chemical demand hist forec prov'!$C$1:$AK$33,28,0)</f>
        <v>34.274445721689624</v>
      </c>
      <c r="O534" s="7">
        <f>VLOOKUP($D534,'chemical demand hist forec prov'!$C$1:$AK$33,29,0)</f>
        <v>35.12539324659987</v>
      </c>
      <c r="P534" s="7">
        <f>VLOOKUP($D534,'chemical demand hist forec prov'!$C$1:$AK$33,30,0)</f>
        <v>35.9974676394989</v>
      </c>
      <c r="Q534" s="7">
        <f>VLOOKUP($D534,'chemical demand hist forec prov'!$C$1:$AK$33,31,0)</f>
        <v>36.891193426915024</v>
      </c>
      <c r="R534" s="7">
        <f>VLOOKUP($D534,'chemical demand hist forec prov'!$C$1:$AK$33,32,0)</f>
        <v>37.807108158039398</v>
      </c>
      <c r="S534" s="7">
        <f>VLOOKUP($D534,'chemical demand hist forec prov'!$C$1:$AK$33,33,0)</f>
        <v>38.745762728045719</v>
      </c>
      <c r="T534" s="7">
        <f>VLOOKUP($D534,'chemical demand hist forec prov'!$C$1:$AK$33,34,0)</f>
        <v>39.707721709437074</v>
      </c>
      <c r="U534" s="7">
        <f>VLOOKUP($D534,'chemical demand hist forec prov'!$C$1:$AK$33,35,0)</f>
        <v>40.693563691619374</v>
      </c>
    </row>
    <row r="535" spans="1:21" x14ac:dyDescent="0.25">
      <c r="A535" t="s">
        <v>1653</v>
      </c>
      <c r="B535" t="s">
        <v>1654</v>
      </c>
      <c r="C535" t="s">
        <v>1655</v>
      </c>
      <c r="D535" t="s">
        <v>56</v>
      </c>
      <c r="E535" s="5">
        <v>7.2296605277663642E-2</v>
      </c>
      <c r="F535" s="7">
        <f>VLOOKUP($D535,'chemical demand hist forec prov'!$C$1:$AK$33,20,0)</f>
        <v>6.3100936360947486</v>
      </c>
      <c r="G535" s="7">
        <f>VLOOKUP($D535,'chemical demand hist forec prov'!$C$1:$AK$33,21,0)</f>
        <v>6.7084747112600436</v>
      </c>
      <c r="H535" s="7">
        <f>VLOOKUP($D535,'chemical demand hist forec prov'!$C$1:$AK$33,22,0)</f>
        <v>6.4228195818908462</v>
      </c>
      <c r="I535" s="7">
        <f>VLOOKUP($D535,'chemical demand hist forec prov'!$C$1:$AK$33,23,0)</f>
        <v>5.8937022466096547</v>
      </c>
      <c r="J535" s="7">
        <f>VLOOKUP($D535,'chemical demand hist forec prov'!$C$1:$AK$33,24,0)</f>
        <v>6.5541698237365305</v>
      </c>
      <c r="K535" s="7">
        <f>VLOOKUP($D535,'chemical demand hist forec prov'!$C$1:$AK$33,25,0)</f>
        <v>6.7168932309839464</v>
      </c>
      <c r="L535" s="7">
        <f>VLOOKUP($D535,'chemical demand hist forec prov'!$C$1:$AK$33,26,0)</f>
        <v>6.8836566475656218</v>
      </c>
      <c r="M535" s="7">
        <f>VLOOKUP($D535,'chemical demand hist forec prov'!$C$1:$AK$33,27,0)</f>
        <v>7.0545603766628675</v>
      </c>
      <c r="N535" s="7">
        <f>VLOOKUP($D535,'chemical demand hist forec prov'!$C$1:$AK$33,28,0)</f>
        <v>7.2297072117304957</v>
      </c>
      <c r="O535" s="7">
        <f>VLOOKUP($D535,'chemical demand hist forec prov'!$C$1:$AK$33,29,0)</f>
        <v>7.4092024983239888</v>
      </c>
      <c r="P535" s="7">
        <f>VLOOKUP($D535,'chemical demand hist forec prov'!$C$1:$AK$33,30,0)</f>
        <v>7.5931541974616854</v>
      </c>
      <c r="Q535" s="7">
        <f>VLOOKUP($D535,'chemical demand hist forec prov'!$C$1:$AK$33,31,0)</f>
        <v>7.7816729505600897</v>
      </c>
      <c r="R535" s="7">
        <f>VLOOKUP($D535,'chemical demand hist forec prov'!$C$1:$AK$33,32,0)</f>
        <v>7.9748721459813492</v>
      </c>
      <c r="S535" s="7">
        <f>VLOOKUP($D535,'chemical demand hist forec prov'!$C$1:$AK$33,33,0)</f>
        <v>8.172867987232955</v>
      </c>
      <c r="T535" s="7">
        <f>VLOOKUP($D535,'chemical demand hist forec prov'!$C$1:$AK$33,34,0)</f>
        <v>8.375779562860652</v>
      </c>
      <c r="U535" s="7">
        <f>VLOOKUP($D535,'chemical demand hist forec prov'!$C$1:$AK$33,35,0)</f>
        <v>8.5837289180766216</v>
      </c>
    </row>
    <row r="536" spans="1:21" x14ac:dyDescent="0.25">
      <c r="A536" t="s">
        <v>1656</v>
      </c>
      <c r="B536" t="s">
        <v>1657</v>
      </c>
      <c r="C536" t="s">
        <v>1658</v>
      </c>
      <c r="D536" t="s">
        <v>52</v>
      </c>
      <c r="E536" s="5">
        <v>0</v>
      </c>
      <c r="F536" s="7">
        <f>VLOOKUP($D536,'chemical demand hist forec prov'!$C$1:$AK$33,20,0)</f>
        <v>1.1200623916097707</v>
      </c>
      <c r="G536" s="7">
        <f>VLOOKUP($D536,'chemical demand hist forec prov'!$C$1:$AK$33,21,0)</f>
        <v>2.2944500504278227</v>
      </c>
      <c r="H536" s="7">
        <f>VLOOKUP($D536,'chemical demand hist forec prov'!$C$1:$AK$33,22,0)</f>
        <v>3.1174209771153643</v>
      </c>
      <c r="I536" s="7">
        <f>VLOOKUP($D536,'chemical demand hist forec prov'!$C$1:$AK$33,23,0)</f>
        <v>2.9897144123710793</v>
      </c>
      <c r="J536" s="7">
        <f>VLOOKUP($D536,'chemical demand hist forec prov'!$C$1:$AK$33,24,0)</f>
        <v>3.3247516014954392</v>
      </c>
      <c r="K536" s="7">
        <f>VLOOKUP($D536,'chemical demand hist forec prov'!$C$1:$AK$33,25,0)</f>
        <v>3.4072967480809471</v>
      </c>
      <c r="L536" s="7">
        <f>VLOOKUP($D536,'chemical demand hist forec prov'!$C$1:$AK$33,26,0)</f>
        <v>3.4918912812196519</v>
      </c>
      <c r="M536" s="7">
        <f>VLOOKUP($D536,'chemical demand hist forec prov'!$C$1:$AK$33,27,0)</f>
        <v>3.5785860819798909</v>
      </c>
      <c r="N536" s="7">
        <f>VLOOKUP($D536,'chemical demand hist forec prov'!$C$1:$AK$33,28,0)</f>
        <v>3.6674332946778336</v>
      </c>
      <c r="O536" s="7">
        <f>VLOOKUP($D536,'chemical demand hist forec prov'!$C$1:$AK$33,29,0)</f>
        <v>3.7584863582407144</v>
      </c>
      <c r="P536" s="7">
        <f>VLOOKUP($D536,'chemical demand hist forec prov'!$C$1:$AK$33,30,0)</f>
        <v>3.8518000383487458</v>
      </c>
      <c r="Q536" s="7">
        <f>VLOOKUP($D536,'chemical demand hist forec prov'!$C$1:$AK$33,31,0)</f>
        <v>3.9474304603750276</v>
      </c>
      <c r="R536" s="7">
        <f>VLOOKUP($D536,'chemical demand hist forec prov'!$C$1:$AK$33,32,0)</f>
        <v>4.0454351431432674</v>
      </c>
      <c r="S536" s="7">
        <f>VLOOKUP($D536,'chemical demand hist forec prov'!$C$1:$AK$33,33,0)</f>
        <v>4.1458730335236273</v>
      </c>
      <c r="T536" s="7">
        <f>VLOOKUP($D536,'chemical demand hist forec prov'!$C$1:$AK$33,34,0)</f>
        <v>4.2488045418874965</v>
      </c>
      <c r="U536" s="7">
        <f>VLOOKUP($D536,'chemical demand hist forec prov'!$C$1:$AK$33,35,0)</f>
        <v>4.3542915784425062</v>
      </c>
    </row>
    <row r="537" spans="1:21" x14ac:dyDescent="0.25">
      <c r="A537" t="s">
        <v>1659</v>
      </c>
      <c r="B537" t="s">
        <v>1660</v>
      </c>
      <c r="C537" t="s">
        <v>1661</v>
      </c>
      <c r="D537" t="s">
        <v>42</v>
      </c>
      <c r="E537" s="5">
        <v>0</v>
      </c>
      <c r="F537" s="7">
        <f>VLOOKUP($D537,'chemical demand hist forec prov'!$C$1:$AK$33,20,0)</f>
        <v>2.477114317862513</v>
      </c>
      <c r="G537" s="7">
        <f>VLOOKUP($D537,'chemical demand hist forec prov'!$C$1:$AK$33,21,0)</f>
        <v>2.2538915899404626</v>
      </c>
      <c r="H537" s="7">
        <f>VLOOKUP($D537,'chemical demand hist forec prov'!$C$1:$AK$33,22,0)</f>
        <v>2.716903311780877</v>
      </c>
      <c r="I537" s="7">
        <f>VLOOKUP($D537,'chemical demand hist forec prov'!$C$1:$AK$33,23,0)</f>
        <v>2.5386293226738559</v>
      </c>
      <c r="J537" s="7">
        <f>VLOOKUP($D537,'chemical demand hist forec prov'!$C$1:$AK$33,24,0)</f>
        <v>2.8231164392285057</v>
      </c>
      <c r="K537" s="7">
        <f>VLOOKUP($D537,'chemical demand hist forec prov'!$C$1:$AK$33,25,0)</f>
        <v>2.8932072575017442</v>
      </c>
      <c r="L537" s="7">
        <f>VLOOKUP($D537,'chemical demand hist forec prov'!$C$1:$AK$33,26,0)</f>
        <v>2.9650382529557562</v>
      </c>
      <c r="M537" s="7">
        <f>VLOOKUP($D537,'chemical demand hist forec prov'!$C$1:$AK$33,27,0)</f>
        <v>3.0386526297746994</v>
      </c>
      <c r="N537" s="7">
        <f>VLOOKUP($D537,'chemical demand hist forec prov'!$C$1:$AK$33,28,0)</f>
        <v>3.114094664793007</v>
      </c>
      <c r="O537" s="7">
        <f>VLOOKUP($D537,'chemical demand hist forec prov'!$C$1:$AK$33,29,0)</f>
        <v>3.1914097341265677</v>
      </c>
      <c r="P537" s="7">
        <f>VLOOKUP($D537,'chemical demand hist forec prov'!$C$1:$AK$33,30,0)</f>
        <v>3.2706443404650996</v>
      </c>
      <c r="Q537" s="7">
        <f>VLOOKUP($D537,'chemical demand hist forec prov'!$C$1:$AK$33,31,0)</f>
        <v>3.3518461410421176</v>
      </c>
      <c r="R537" s="7">
        <f>VLOOKUP($D537,'chemical demand hist forec prov'!$C$1:$AK$33,32,0)</f>
        <v>3.4350639762993271</v>
      </c>
      <c r="S537" s="7">
        <f>VLOOKUP($D537,'chemical demand hist forec prov'!$C$1:$AK$33,33,0)</f>
        <v>3.5203478992626818</v>
      </c>
      <c r="T537" s="7">
        <f>VLOOKUP($D537,'chemical demand hist forec prov'!$C$1:$AK$33,34,0)</f>
        <v>3.6077492056477722</v>
      </c>
      <c r="U537" s="7">
        <f>VLOOKUP($D537,'chemical demand hist forec prov'!$C$1:$AK$33,35,0)</f>
        <v>3.6973204647126594</v>
      </c>
    </row>
    <row r="538" spans="1:21" x14ac:dyDescent="0.25">
      <c r="A538" t="s">
        <v>1662</v>
      </c>
      <c r="B538" t="s">
        <v>1663</v>
      </c>
      <c r="C538" t="s">
        <v>1664</v>
      </c>
      <c r="D538" t="s">
        <v>65</v>
      </c>
      <c r="E538" s="5">
        <v>0</v>
      </c>
      <c r="F538" s="7">
        <f>VLOOKUP($D538,'chemical demand hist forec prov'!$C$1:$AK$33,20,0)</f>
        <v>7.9132348620936144</v>
      </c>
      <c r="G538" s="7">
        <f>VLOOKUP($D538,'chemical demand hist forec prov'!$C$1:$AK$33,21,0)</f>
        <v>7.7366580212772869</v>
      </c>
      <c r="H538" s="7">
        <f>VLOOKUP($D538,'chemical demand hist forec prov'!$C$1:$AK$33,22,0)</f>
        <v>9.5668080637155057</v>
      </c>
      <c r="I538" s="7">
        <f>VLOOKUP($D538,'chemical demand hist forec prov'!$C$1:$AK$33,23,0)</f>
        <v>9.0558903697473205</v>
      </c>
      <c r="J538" s="7">
        <f>VLOOKUP($D538,'chemical demand hist forec prov'!$C$1:$AK$33,24,0)</f>
        <v>10.070723104922269</v>
      </c>
      <c r="K538" s="7">
        <f>VLOOKUP($D538,'chemical demand hist forec prov'!$C$1:$AK$33,25,0)</f>
        <v>10.320753607815767</v>
      </c>
      <c r="L538" s="7">
        <f>VLOOKUP($D538,'chemical demand hist forec prov'!$C$1:$AK$33,26,0)</f>
        <v>10.576991733709708</v>
      </c>
      <c r="M538" s="7">
        <f>VLOOKUP($D538,'chemical demand hist forec prov'!$C$1:$AK$33,27,0)</f>
        <v>10.839591602132984</v>
      </c>
      <c r="N538" s="7">
        <f>VLOOKUP($D538,'chemical demand hist forec prov'!$C$1:$AK$33,28,0)</f>
        <v>11.108711159011355</v>
      </c>
      <c r="O538" s="7">
        <f>VLOOKUP($D538,'chemical demand hist forec prov'!$C$1:$AK$33,29,0)</f>
        <v>11.384512271667175</v>
      </c>
      <c r="P538" s="7">
        <f>VLOOKUP($D538,'chemical demand hist forec prov'!$C$1:$AK$33,30,0)</f>
        <v>11.667160826177714</v>
      </c>
      <c r="Q538" s="7">
        <f>VLOOKUP($D538,'chemical demand hist forec prov'!$C$1:$AK$33,31,0)</f>
        <v>11.956826827150646</v>
      </c>
      <c r="R538" s="7">
        <f>VLOOKUP($D538,'chemical demand hist forec prov'!$C$1:$AK$33,32,0)</f>
        <v>12.253684499976716</v>
      </c>
      <c r="S538" s="7">
        <f>VLOOKUP($D538,'chemical demand hist forec prov'!$C$1:$AK$33,33,0)</f>
        <v>12.557912395621068</v>
      </c>
      <c r="T538" s="7">
        <f>VLOOKUP($D538,'chemical demand hist forec prov'!$C$1:$AK$33,34,0)</f>
        <v>12.869693498016284</v>
      </c>
      <c r="U538" s="7">
        <f>VLOOKUP($D538,'chemical demand hist forec prov'!$C$1:$AK$33,35,0)</f>
        <v>13.189215334121721</v>
      </c>
    </row>
    <row r="539" spans="1:21" x14ac:dyDescent="0.25">
      <c r="A539" t="s">
        <v>1665</v>
      </c>
      <c r="B539" t="s">
        <v>1666</v>
      </c>
      <c r="C539" t="s">
        <v>1667</v>
      </c>
      <c r="D539" t="s">
        <v>42</v>
      </c>
      <c r="E539" s="5">
        <v>0.10594734550154421</v>
      </c>
      <c r="F539" s="7">
        <f>VLOOKUP($D539,'chemical demand hist forec prov'!$C$1:$AK$33,20,0)</f>
        <v>2.477114317862513</v>
      </c>
      <c r="G539" s="7">
        <f>VLOOKUP($D539,'chemical demand hist forec prov'!$C$1:$AK$33,21,0)</f>
        <v>2.2538915899404626</v>
      </c>
      <c r="H539" s="7">
        <f>VLOOKUP($D539,'chemical demand hist forec prov'!$C$1:$AK$33,22,0)</f>
        <v>2.716903311780877</v>
      </c>
      <c r="I539" s="7">
        <f>VLOOKUP($D539,'chemical demand hist forec prov'!$C$1:$AK$33,23,0)</f>
        <v>2.5386293226738559</v>
      </c>
      <c r="J539" s="7">
        <f>VLOOKUP($D539,'chemical demand hist forec prov'!$C$1:$AK$33,24,0)</f>
        <v>2.8231164392285057</v>
      </c>
      <c r="K539" s="7">
        <f>VLOOKUP($D539,'chemical demand hist forec prov'!$C$1:$AK$33,25,0)</f>
        <v>2.8932072575017442</v>
      </c>
      <c r="L539" s="7">
        <f>VLOOKUP($D539,'chemical demand hist forec prov'!$C$1:$AK$33,26,0)</f>
        <v>2.9650382529557562</v>
      </c>
      <c r="M539" s="7">
        <f>VLOOKUP($D539,'chemical demand hist forec prov'!$C$1:$AK$33,27,0)</f>
        <v>3.0386526297746994</v>
      </c>
      <c r="N539" s="7">
        <f>VLOOKUP($D539,'chemical demand hist forec prov'!$C$1:$AK$33,28,0)</f>
        <v>3.114094664793007</v>
      </c>
      <c r="O539" s="7">
        <f>VLOOKUP($D539,'chemical demand hist forec prov'!$C$1:$AK$33,29,0)</f>
        <v>3.1914097341265677</v>
      </c>
      <c r="P539" s="7">
        <f>VLOOKUP($D539,'chemical demand hist forec prov'!$C$1:$AK$33,30,0)</f>
        <v>3.2706443404650996</v>
      </c>
      <c r="Q539" s="7">
        <f>VLOOKUP($D539,'chemical demand hist forec prov'!$C$1:$AK$33,31,0)</f>
        <v>3.3518461410421176</v>
      </c>
      <c r="R539" s="7">
        <f>VLOOKUP($D539,'chemical demand hist forec prov'!$C$1:$AK$33,32,0)</f>
        <v>3.4350639762993271</v>
      </c>
      <c r="S539" s="7">
        <f>VLOOKUP($D539,'chemical demand hist forec prov'!$C$1:$AK$33,33,0)</f>
        <v>3.5203478992626818</v>
      </c>
      <c r="T539" s="7">
        <f>VLOOKUP($D539,'chemical demand hist forec prov'!$C$1:$AK$33,34,0)</f>
        <v>3.6077492056477722</v>
      </c>
      <c r="U539" s="7">
        <f>VLOOKUP($D539,'chemical demand hist forec prov'!$C$1:$AK$33,35,0)</f>
        <v>3.6973204647126594</v>
      </c>
    </row>
    <row r="540" spans="1:21" x14ac:dyDescent="0.25">
      <c r="A540" t="s">
        <v>1668</v>
      </c>
      <c r="B540" t="s">
        <v>1669</v>
      </c>
      <c r="C540" t="s">
        <v>1670</v>
      </c>
      <c r="D540" t="s">
        <v>37</v>
      </c>
      <c r="E540" s="5">
        <v>0</v>
      </c>
      <c r="F540" s="7">
        <f>VLOOKUP($D540,'chemical demand hist forec prov'!$C$1:$AK$33,20,0)</f>
        <v>8.0212451174484247</v>
      </c>
      <c r="G540" s="7">
        <f>VLOOKUP($D540,'chemical demand hist forec prov'!$C$1:$AK$33,21,0)</f>
        <v>7.556515248723036</v>
      </c>
      <c r="H540" s="7">
        <f>VLOOKUP($D540,'chemical demand hist forec prov'!$C$1:$AK$33,22,0)</f>
        <v>7.3697255516240689</v>
      </c>
      <c r="I540" s="7">
        <f>VLOOKUP($D540,'chemical demand hist forec prov'!$C$1:$AK$33,23,0)</f>
        <v>8.2670017400279665</v>
      </c>
      <c r="J540" s="7">
        <f>VLOOKUP($D540,'chemical demand hist forec prov'!$C$1:$AK$33,24,0)</f>
        <v>9.1934290315459322</v>
      </c>
      <c r="K540" s="7">
        <f>VLOOKUP($D540,'chemical demand hist forec prov'!$C$1:$AK$33,25,0)</f>
        <v>9.4216785484996475</v>
      </c>
      <c r="L540" s="7">
        <f>VLOOKUP($D540,'chemical demand hist forec prov'!$C$1:$AK$33,26,0)</f>
        <v>9.6555949218364212</v>
      </c>
      <c r="M540" s="7">
        <f>VLOOKUP($D540,'chemical demand hist forec prov'!$C$1:$AK$33,27,0)</f>
        <v>9.8953188452220893</v>
      </c>
      <c r="N540" s="7">
        <f>VLOOKUP($D540,'chemical demand hist forec prov'!$C$1:$AK$33,28,0)</f>
        <v>10.140994505389244</v>
      </c>
      <c r="O540" s="7">
        <f>VLOOKUP($D540,'chemical demand hist forec prov'!$C$1:$AK$33,29,0)</f>
        <v>10.392769668861208</v>
      </c>
      <c r="P540" s="7">
        <f>VLOOKUP($D540,'chemical demand hist forec prov'!$C$1:$AK$33,30,0)</f>
        <v>10.650795770829157</v>
      </c>
      <c r="Q540" s="7">
        <f>VLOOKUP($D540,'chemical demand hist forec prov'!$C$1:$AK$33,31,0)</f>
        <v>10.915228006235846</v>
      </c>
      <c r="R540" s="7">
        <f>VLOOKUP($D540,'chemical demand hist forec prov'!$C$1:$AK$33,32,0)</f>
        <v>11.186225423120682</v>
      </c>
      <c r="S540" s="7">
        <f>VLOOKUP($D540,'chemical demand hist forec prov'!$C$1:$AK$33,33,0)</f>
        <v>11.463951018282351</v>
      </c>
      <c r="T540" s="7">
        <f>VLOOKUP($D540,'chemical demand hist forec prov'!$C$1:$AK$33,34,0)</f>
        <v>11.74857183531649</v>
      </c>
      <c r="U540" s="7">
        <f>VLOOKUP($D540,'chemical demand hist forec prov'!$C$1:$AK$33,35,0)</f>
        <v>12.040259065087394</v>
      </c>
    </row>
    <row r="541" spans="1:21" x14ac:dyDescent="0.25">
      <c r="A541" t="s">
        <v>1671</v>
      </c>
      <c r="B541" t="s">
        <v>1672</v>
      </c>
      <c r="C541" t="s">
        <v>1673</v>
      </c>
      <c r="D541" t="s">
        <v>63</v>
      </c>
      <c r="E541" s="5">
        <v>0</v>
      </c>
      <c r="F541" s="7">
        <f>VLOOKUP($D541,'chemical demand hist forec prov'!$C$1:$AK$33,20,0)</f>
        <v>0</v>
      </c>
      <c r="G541" s="7">
        <f>VLOOKUP($D541,'chemical demand hist forec prov'!$C$1:$AK$33,21,0)</f>
        <v>0</v>
      </c>
      <c r="H541" s="7">
        <f>VLOOKUP($D541,'chemical demand hist forec prov'!$C$1:$AK$33,22,0)</f>
        <v>0</v>
      </c>
      <c r="I541" s="7">
        <f>VLOOKUP($D541,'chemical demand hist forec prov'!$C$1:$AK$33,23,0)</f>
        <v>0</v>
      </c>
      <c r="J541" s="7">
        <f>VLOOKUP($D541,'chemical demand hist forec prov'!$C$1:$AK$33,24,0)</f>
        <v>0</v>
      </c>
      <c r="K541" s="7">
        <f>VLOOKUP($D541,'chemical demand hist forec prov'!$C$1:$AK$33,25,0)</f>
        <v>0</v>
      </c>
      <c r="L541" s="7">
        <f>VLOOKUP($D541,'chemical demand hist forec prov'!$C$1:$AK$33,26,0)</f>
        <v>0</v>
      </c>
      <c r="M541" s="7">
        <f>VLOOKUP($D541,'chemical demand hist forec prov'!$C$1:$AK$33,27,0)</f>
        <v>0</v>
      </c>
      <c r="N541" s="7">
        <f>VLOOKUP($D541,'chemical demand hist forec prov'!$C$1:$AK$33,28,0)</f>
        <v>0</v>
      </c>
      <c r="O541" s="7">
        <f>VLOOKUP($D541,'chemical demand hist forec prov'!$C$1:$AK$33,29,0)</f>
        <v>0</v>
      </c>
      <c r="P541" s="7">
        <f>VLOOKUP($D541,'chemical demand hist forec prov'!$C$1:$AK$33,30,0)</f>
        <v>0</v>
      </c>
      <c r="Q541" s="7">
        <f>VLOOKUP($D541,'chemical demand hist forec prov'!$C$1:$AK$33,31,0)</f>
        <v>0</v>
      </c>
      <c r="R541" s="7">
        <f>VLOOKUP($D541,'chemical demand hist forec prov'!$C$1:$AK$33,32,0)</f>
        <v>0</v>
      </c>
      <c r="S541" s="7">
        <f>VLOOKUP($D541,'chemical demand hist forec prov'!$C$1:$AK$33,33,0)</f>
        <v>0</v>
      </c>
      <c r="T541" s="7">
        <f>VLOOKUP($D541,'chemical demand hist forec prov'!$C$1:$AK$33,34,0)</f>
        <v>0</v>
      </c>
      <c r="U541" s="7">
        <f>VLOOKUP($D541,'chemical demand hist forec prov'!$C$1:$AK$33,35,0)</f>
        <v>0</v>
      </c>
    </row>
    <row r="542" spans="1:21" x14ac:dyDescent="0.25">
      <c r="A542" t="s">
        <v>1674</v>
      </c>
      <c r="B542" t="s">
        <v>1675</v>
      </c>
      <c r="C542" t="s">
        <v>1676</v>
      </c>
      <c r="D542" t="s">
        <v>50</v>
      </c>
      <c r="E542" s="5">
        <v>0</v>
      </c>
      <c r="F542" s="7">
        <f>VLOOKUP($D542,'chemical demand hist forec prov'!$C$1:$AK$33,20,0)</f>
        <v>0</v>
      </c>
      <c r="G542" s="7">
        <f>VLOOKUP($D542,'chemical demand hist forec prov'!$C$1:$AK$33,21,0)</f>
        <v>0</v>
      </c>
      <c r="H542" s="7">
        <f>VLOOKUP($D542,'chemical demand hist forec prov'!$C$1:$AK$33,22,0)</f>
        <v>0</v>
      </c>
      <c r="I542" s="7">
        <f>VLOOKUP($D542,'chemical demand hist forec prov'!$C$1:$AK$33,23,0)</f>
        <v>0</v>
      </c>
      <c r="J542" s="7">
        <f>VLOOKUP($D542,'chemical demand hist forec prov'!$C$1:$AK$33,24,0)</f>
        <v>0</v>
      </c>
      <c r="K542" s="7">
        <f>VLOOKUP($D542,'chemical demand hist forec prov'!$C$1:$AK$33,25,0)</f>
        <v>0</v>
      </c>
      <c r="L542" s="7">
        <f>VLOOKUP($D542,'chemical demand hist forec prov'!$C$1:$AK$33,26,0)</f>
        <v>0</v>
      </c>
      <c r="M542" s="7">
        <f>VLOOKUP($D542,'chemical demand hist forec prov'!$C$1:$AK$33,27,0)</f>
        <v>0</v>
      </c>
      <c r="N542" s="7">
        <f>VLOOKUP($D542,'chemical demand hist forec prov'!$C$1:$AK$33,28,0)</f>
        <v>0</v>
      </c>
      <c r="O542" s="7">
        <f>VLOOKUP($D542,'chemical demand hist forec prov'!$C$1:$AK$33,29,0)</f>
        <v>0</v>
      </c>
      <c r="P542" s="7">
        <f>VLOOKUP($D542,'chemical demand hist forec prov'!$C$1:$AK$33,30,0)</f>
        <v>0</v>
      </c>
      <c r="Q542" s="7">
        <f>VLOOKUP($D542,'chemical demand hist forec prov'!$C$1:$AK$33,31,0)</f>
        <v>0</v>
      </c>
      <c r="R542" s="7">
        <f>VLOOKUP($D542,'chemical demand hist forec prov'!$C$1:$AK$33,32,0)</f>
        <v>0</v>
      </c>
      <c r="S542" s="7">
        <f>VLOOKUP($D542,'chemical demand hist forec prov'!$C$1:$AK$33,33,0)</f>
        <v>0</v>
      </c>
      <c r="T542" s="7">
        <f>VLOOKUP($D542,'chemical demand hist forec prov'!$C$1:$AK$33,34,0)</f>
        <v>0</v>
      </c>
      <c r="U542" s="7">
        <f>VLOOKUP($D542,'chemical demand hist forec prov'!$C$1:$AK$33,35,0)</f>
        <v>0</v>
      </c>
    </row>
    <row r="543" spans="1:21" x14ac:dyDescent="0.25">
      <c r="A543" t="s">
        <v>1677</v>
      </c>
      <c r="B543" t="s">
        <v>1678</v>
      </c>
      <c r="C543" t="s">
        <v>1679</v>
      </c>
      <c r="D543" t="s">
        <v>63</v>
      </c>
      <c r="E543" s="5">
        <v>0</v>
      </c>
      <c r="F543" s="7">
        <f>VLOOKUP($D543,'chemical demand hist forec prov'!$C$1:$AK$33,20,0)</f>
        <v>0</v>
      </c>
      <c r="G543" s="7">
        <f>VLOOKUP($D543,'chemical demand hist forec prov'!$C$1:$AK$33,21,0)</f>
        <v>0</v>
      </c>
      <c r="H543" s="7">
        <f>VLOOKUP($D543,'chemical demand hist forec prov'!$C$1:$AK$33,22,0)</f>
        <v>0</v>
      </c>
      <c r="I543" s="7">
        <f>VLOOKUP($D543,'chemical demand hist forec prov'!$C$1:$AK$33,23,0)</f>
        <v>0</v>
      </c>
      <c r="J543" s="7">
        <f>VLOOKUP($D543,'chemical demand hist forec prov'!$C$1:$AK$33,24,0)</f>
        <v>0</v>
      </c>
      <c r="K543" s="7">
        <f>VLOOKUP($D543,'chemical demand hist forec prov'!$C$1:$AK$33,25,0)</f>
        <v>0</v>
      </c>
      <c r="L543" s="7">
        <f>VLOOKUP($D543,'chemical demand hist forec prov'!$C$1:$AK$33,26,0)</f>
        <v>0</v>
      </c>
      <c r="M543" s="7">
        <f>VLOOKUP($D543,'chemical demand hist forec prov'!$C$1:$AK$33,27,0)</f>
        <v>0</v>
      </c>
      <c r="N543" s="7">
        <f>VLOOKUP($D543,'chemical demand hist forec prov'!$C$1:$AK$33,28,0)</f>
        <v>0</v>
      </c>
      <c r="O543" s="7">
        <f>VLOOKUP($D543,'chemical demand hist forec prov'!$C$1:$AK$33,29,0)</f>
        <v>0</v>
      </c>
      <c r="P543" s="7">
        <f>VLOOKUP($D543,'chemical demand hist forec prov'!$C$1:$AK$33,30,0)</f>
        <v>0</v>
      </c>
      <c r="Q543" s="7">
        <f>VLOOKUP($D543,'chemical demand hist forec prov'!$C$1:$AK$33,31,0)</f>
        <v>0</v>
      </c>
      <c r="R543" s="7">
        <f>VLOOKUP($D543,'chemical demand hist forec prov'!$C$1:$AK$33,32,0)</f>
        <v>0</v>
      </c>
      <c r="S543" s="7">
        <f>VLOOKUP($D543,'chemical demand hist forec prov'!$C$1:$AK$33,33,0)</f>
        <v>0</v>
      </c>
      <c r="T543" s="7">
        <f>VLOOKUP($D543,'chemical demand hist forec prov'!$C$1:$AK$33,34,0)</f>
        <v>0</v>
      </c>
      <c r="U543" s="7">
        <f>VLOOKUP($D543,'chemical demand hist forec prov'!$C$1:$AK$33,35,0)</f>
        <v>0</v>
      </c>
    </row>
    <row r="544" spans="1:21" x14ac:dyDescent="0.25">
      <c r="A544" t="s">
        <v>1680</v>
      </c>
      <c r="B544" t="s">
        <v>1681</v>
      </c>
      <c r="C544" t="s">
        <v>1682</v>
      </c>
      <c r="D544" t="s">
        <v>49</v>
      </c>
      <c r="E544" s="5">
        <v>0</v>
      </c>
      <c r="F544" s="7">
        <f>VLOOKUP($D544,'chemical demand hist forec prov'!$C$1:$AK$33,20,0)</f>
        <v>3.4448545544847313</v>
      </c>
      <c r="G544" s="7">
        <f>VLOOKUP($D544,'chemical demand hist forec prov'!$C$1:$AK$33,21,0)</f>
        <v>2.3160461138042097</v>
      </c>
      <c r="H544" s="7">
        <f>VLOOKUP($D544,'chemical demand hist forec prov'!$C$1:$AK$33,22,0)</f>
        <v>2.1264029240912325</v>
      </c>
      <c r="I544" s="7">
        <f>VLOOKUP($D544,'chemical demand hist forec prov'!$C$1:$AK$33,23,0)</f>
        <v>2.2814495882763435</v>
      </c>
      <c r="J544" s="7">
        <f>VLOOKUP($D544,'chemical demand hist forec prov'!$C$1:$AK$33,24,0)</f>
        <v>2.5371163014654576</v>
      </c>
      <c r="K544" s="7">
        <f>VLOOKUP($D544,'chemical demand hist forec prov'!$C$1:$AK$33,25,0)</f>
        <v>2.6001064619678993</v>
      </c>
      <c r="L544" s="7">
        <f>VLOOKUP($D544,'chemical demand hist forec prov'!$C$1:$AK$33,26,0)</f>
        <v>2.6646605083347104</v>
      </c>
      <c r="M544" s="7">
        <f>VLOOKUP($D544,'chemical demand hist forec prov'!$C$1:$AK$33,27,0)</f>
        <v>2.730817267883956</v>
      </c>
      <c r="N544" s="7">
        <f>VLOOKUP($D544,'chemical demand hist forec prov'!$C$1:$AK$33,28,0)</f>
        <v>2.798616531917494</v>
      </c>
      <c r="O544" s="7">
        <f>VLOOKUP($D544,'chemical demand hist forec prov'!$C$1:$AK$33,29,0)</f>
        <v>2.8680990796542476</v>
      </c>
      <c r="P544" s="7">
        <f>VLOOKUP($D544,'chemical demand hist forec prov'!$C$1:$AK$33,30,0)</f>
        <v>2.9393067027576798</v>
      </c>
      <c r="Q544" s="7">
        <f>VLOOKUP($D544,'chemical demand hist forec prov'!$C$1:$AK$33,31,0)</f>
        <v>3.0122822304722221</v>
      </c>
      <c r="R544" s="7">
        <f>VLOOKUP($D544,'chemical demand hist forec prov'!$C$1:$AK$33,32,0)</f>
        <v>3.0870695553837764</v>
      </c>
      <c r="S544" s="7">
        <f>VLOOKUP($D544,'chemical demand hist forec prov'!$C$1:$AK$33,33,0)</f>
        <v>3.1637136598197881</v>
      </c>
      <c r="T544" s="7">
        <f>VLOOKUP($D544,'chemical demand hist forec prov'!$C$1:$AK$33,34,0)</f>
        <v>3.2422606429047605</v>
      </c>
      <c r="U544" s="7">
        <f>VLOOKUP($D544,'chemical demand hist forec prov'!$C$1:$AK$33,35,0)</f>
        <v>3.3227577482874961</v>
      </c>
    </row>
    <row r="545" spans="1:21" x14ac:dyDescent="0.25">
      <c r="A545" t="s">
        <v>1683</v>
      </c>
      <c r="B545" t="s">
        <v>1681</v>
      </c>
      <c r="C545" t="s">
        <v>1684</v>
      </c>
      <c r="D545" t="s">
        <v>47</v>
      </c>
      <c r="E545" s="5">
        <v>0</v>
      </c>
      <c r="F545" s="7">
        <f>VLOOKUP($D545,'chemical demand hist forec prov'!$C$1:$AK$33,20,0)</f>
        <v>18.737603273274019</v>
      </c>
      <c r="G545" s="7">
        <f>VLOOKUP($D545,'chemical demand hist forec prov'!$C$1:$AK$33,21,0)</f>
        <v>22.747502267625332</v>
      </c>
      <c r="H545" s="7">
        <f>VLOOKUP($D545,'chemical demand hist forec prov'!$C$1:$AK$33,22,0)</f>
        <v>26.953485438091832</v>
      </c>
      <c r="I545" s="7">
        <f>VLOOKUP($D545,'chemical demand hist forec prov'!$C$1:$AK$33,23,0)</f>
        <v>27.940741144186866</v>
      </c>
      <c r="J545" s="7">
        <f>VLOOKUP($D545,'chemical demand hist forec prov'!$C$1:$AK$33,24,0)</f>
        <v>31.071872109828359</v>
      </c>
      <c r="K545" s="7">
        <f>VLOOKUP($D545,'chemical demand hist forec prov'!$C$1:$AK$33,25,0)</f>
        <v>31.84330785764131</v>
      </c>
      <c r="L545" s="7">
        <f>VLOOKUP($D545,'chemical demand hist forec prov'!$C$1:$AK$33,26,0)</f>
        <v>32.633896397757866</v>
      </c>
      <c r="M545" s="7">
        <f>VLOOKUP($D545,'chemical demand hist forec prov'!$C$1:$AK$33,27,0)</f>
        <v>33.444113245415771</v>
      </c>
      <c r="N545" s="7">
        <f>VLOOKUP($D545,'chemical demand hist forec prov'!$C$1:$AK$33,28,0)</f>
        <v>34.274445721689624</v>
      </c>
      <c r="O545" s="7">
        <f>VLOOKUP($D545,'chemical demand hist forec prov'!$C$1:$AK$33,29,0)</f>
        <v>35.12539324659987</v>
      </c>
      <c r="P545" s="7">
        <f>VLOOKUP($D545,'chemical demand hist forec prov'!$C$1:$AK$33,30,0)</f>
        <v>35.9974676394989</v>
      </c>
      <c r="Q545" s="7">
        <f>VLOOKUP($D545,'chemical demand hist forec prov'!$C$1:$AK$33,31,0)</f>
        <v>36.891193426915024</v>
      </c>
      <c r="R545" s="7">
        <f>VLOOKUP($D545,'chemical demand hist forec prov'!$C$1:$AK$33,32,0)</f>
        <v>37.807108158039398</v>
      </c>
      <c r="S545" s="7">
        <f>VLOOKUP($D545,'chemical demand hist forec prov'!$C$1:$AK$33,33,0)</f>
        <v>38.745762728045719</v>
      </c>
      <c r="T545" s="7">
        <f>VLOOKUP($D545,'chemical demand hist forec prov'!$C$1:$AK$33,34,0)</f>
        <v>39.707721709437074</v>
      </c>
      <c r="U545" s="7">
        <f>VLOOKUP($D545,'chemical demand hist forec prov'!$C$1:$AK$33,35,0)</f>
        <v>40.693563691619374</v>
      </c>
    </row>
    <row r="546" spans="1:21" x14ac:dyDescent="0.25">
      <c r="A546" t="s">
        <v>1685</v>
      </c>
      <c r="B546" t="s">
        <v>1686</v>
      </c>
      <c r="C546" t="s">
        <v>1687</v>
      </c>
      <c r="D546" t="s">
        <v>62</v>
      </c>
      <c r="E546" s="5">
        <v>3.551279470239109E-2</v>
      </c>
      <c r="F546" s="7">
        <f>VLOOKUP($D546,'chemical demand hist forec prov'!$C$1:$AK$33,20,0)</f>
        <v>0</v>
      </c>
      <c r="G546" s="7">
        <f>VLOOKUP($D546,'chemical demand hist forec prov'!$C$1:$AK$33,21,0)</f>
        <v>0</v>
      </c>
      <c r="H546" s="7">
        <f>VLOOKUP($D546,'chemical demand hist forec prov'!$C$1:$AK$33,22,0)</f>
        <v>0</v>
      </c>
      <c r="I546" s="7">
        <f>VLOOKUP($D546,'chemical demand hist forec prov'!$C$1:$AK$33,23,0)</f>
        <v>0</v>
      </c>
      <c r="J546" s="7">
        <f>VLOOKUP($D546,'chemical demand hist forec prov'!$C$1:$AK$33,24,0)</f>
        <v>0</v>
      </c>
      <c r="K546" s="7">
        <f>VLOOKUP($D546,'chemical demand hist forec prov'!$C$1:$AK$33,25,0)</f>
        <v>0</v>
      </c>
      <c r="L546" s="7">
        <f>VLOOKUP($D546,'chemical demand hist forec prov'!$C$1:$AK$33,26,0)</f>
        <v>0</v>
      </c>
      <c r="M546" s="7">
        <f>VLOOKUP($D546,'chemical demand hist forec prov'!$C$1:$AK$33,27,0)</f>
        <v>0</v>
      </c>
      <c r="N546" s="7">
        <f>VLOOKUP($D546,'chemical demand hist forec prov'!$C$1:$AK$33,28,0)</f>
        <v>0</v>
      </c>
      <c r="O546" s="7">
        <f>VLOOKUP($D546,'chemical demand hist forec prov'!$C$1:$AK$33,29,0)</f>
        <v>0</v>
      </c>
      <c r="P546" s="7">
        <f>VLOOKUP($D546,'chemical demand hist forec prov'!$C$1:$AK$33,30,0)</f>
        <v>0</v>
      </c>
      <c r="Q546" s="7">
        <f>VLOOKUP($D546,'chemical demand hist forec prov'!$C$1:$AK$33,31,0)</f>
        <v>0</v>
      </c>
      <c r="R546" s="7">
        <f>VLOOKUP($D546,'chemical demand hist forec prov'!$C$1:$AK$33,32,0)</f>
        <v>0</v>
      </c>
      <c r="S546" s="7">
        <f>VLOOKUP($D546,'chemical demand hist forec prov'!$C$1:$AK$33,33,0)</f>
        <v>0</v>
      </c>
      <c r="T546" s="7">
        <f>VLOOKUP($D546,'chemical demand hist forec prov'!$C$1:$AK$33,34,0)</f>
        <v>0</v>
      </c>
      <c r="U546" s="7">
        <f>VLOOKUP($D546,'chemical demand hist forec prov'!$C$1:$AK$33,35,0)</f>
        <v>0</v>
      </c>
    </row>
    <row r="547" spans="1:21" x14ac:dyDescent="0.25">
      <c r="A547" t="s">
        <v>1688</v>
      </c>
      <c r="B547" t="s">
        <v>1689</v>
      </c>
      <c r="C547" t="s">
        <v>1690</v>
      </c>
      <c r="D547" t="s">
        <v>48</v>
      </c>
      <c r="E547" s="5">
        <v>0.38308863354669548</v>
      </c>
      <c r="F547" s="7">
        <f>VLOOKUP($D547,'chemical demand hist forec prov'!$C$1:$AK$33,20,0)</f>
        <v>16.0634592588302</v>
      </c>
      <c r="G547" s="7">
        <f>VLOOKUP($D547,'chemical demand hist forec prov'!$C$1:$AK$33,21,0)</f>
        <v>15.717193538731816</v>
      </c>
      <c r="H547" s="7">
        <f>VLOOKUP($D547,'chemical demand hist forec prov'!$C$1:$AK$33,22,0)</f>
        <v>16.19464857817432</v>
      </c>
      <c r="I547" s="7">
        <f>VLOOKUP($D547,'chemical demand hist forec prov'!$C$1:$AK$33,23,0)</f>
        <v>13.829023773624959</v>
      </c>
      <c r="J547" s="7">
        <f>VLOOKUP($D547,'chemical demand hist forec prov'!$C$1:$AK$33,24,0)</f>
        <v>15.378749471262662</v>
      </c>
      <c r="K547" s="7">
        <f>VLOOKUP($D547,'chemical demand hist forec prov'!$C$1:$AK$33,25,0)</f>
        <v>15.760564801116532</v>
      </c>
      <c r="L547" s="7">
        <f>VLOOKUP($D547,'chemical demand hist forec prov'!$C$1:$AK$33,26,0)</f>
        <v>16.151859636855061</v>
      </c>
      <c r="M547" s="7">
        <f>VLOOKUP($D547,'chemical demand hist forec prov'!$C$1:$AK$33,27,0)</f>
        <v>16.552869330557613</v>
      </c>
      <c r="N547" s="7">
        <f>VLOOKUP($D547,'chemical demand hist forec prov'!$C$1:$AK$33,28,0)</f>
        <v>16.963835077498548</v>
      </c>
      <c r="O547" s="7">
        <f>VLOOKUP($D547,'chemical demand hist forec prov'!$C$1:$AK$33,29,0)</f>
        <v>17.385004061218915</v>
      </c>
      <c r="P547" s="7">
        <f>VLOOKUP($D547,'chemical demand hist forec prov'!$C$1:$AK$33,30,0)</f>
        <v>17.816629602199932</v>
      </c>
      <c r="Q547" s="7">
        <f>VLOOKUP($D547,'chemical demand hist forec prov'!$C$1:$AK$33,31,0)</f>
        <v>18.258971310227626</v>
      </c>
      <c r="R547" s="7">
        <f>VLOOKUP($D547,'chemical demand hist forec prov'!$C$1:$AK$33,32,0)</f>
        <v>18.712295240540314</v>
      </c>
      <c r="S547" s="7">
        <f>VLOOKUP($D547,'chemical demand hist forec prov'!$C$1:$AK$33,33,0)</f>
        <v>19.176874053852856</v>
      </c>
      <c r="T547" s="7">
        <f>VLOOKUP($D547,'chemical demand hist forec prov'!$C$1:$AK$33,34,0)</f>
        <v>19.652987180353826</v>
      </c>
      <c r="U547" s="7">
        <f>VLOOKUP($D547,'chemical demand hist forec prov'!$C$1:$AK$33,35,0)</f>
        <v>20.140920987774429</v>
      </c>
    </row>
    <row r="548" spans="1:21" x14ac:dyDescent="0.25">
      <c r="A548" t="s">
        <v>1691</v>
      </c>
      <c r="B548" t="s">
        <v>1692</v>
      </c>
      <c r="C548" t="s">
        <v>1693</v>
      </c>
      <c r="D548" t="s">
        <v>43</v>
      </c>
      <c r="E548" s="5">
        <v>6.5991575279705381E-2</v>
      </c>
      <c r="F548" s="7">
        <f>VLOOKUP($D548,'chemical demand hist forec prov'!$C$1:$AK$33,20,0)</f>
        <v>10.191341273569792</v>
      </c>
      <c r="G548" s="7">
        <f>VLOOKUP($D548,'chemical demand hist forec prov'!$C$1:$AK$33,21,0)</f>
        <v>11.077200312327161</v>
      </c>
      <c r="H548" s="7">
        <f>VLOOKUP($D548,'chemical demand hist forec prov'!$C$1:$AK$33,22,0)</f>
        <v>13.047652454307096</v>
      </c>
      <c r="I548" s="7">
        <f>VLOOKUP($D548,'chemical demand hist forec prov'!$C$1:$AK$33,23,0)</f>
        <v>9.7661963028452128</v>
      </c>
      <c r="J548" s="7">
        <f>VLOOKUP($D548,'chemical demand hist forec prov'!$C$1:$AK$33,24,0)</f>
        <v>10.860628247315454</v>
      </c>
      <c r="K548" s="7">
        <f>VLOOKUP($D548,'chemical demand hist forec prov'!$C$1:$AK$33,25,0)</f>
        <v>11.130270090718772</v>
      </c>
      <c r="L548" s="7">
        <f>VLOOKUP($D548,'chemical demand hist forec prov'!$C$1:$AK$33,26,0)</f>
        <v>11.406606456948786</v>
      </c>
      <c r="M548" s="7">
        <f>VLOOKUP($D548,'chemical demand hist forec prov'!$C$1:$AK$33,27,0)</f>
        <v>11.689803554021704</v>
      </c>
      <c r="N548" s="7">
        <f>VLOOKUP($D548,'chemical demand hist forec prov'!$C$1:$AK$33,28,0)</f>
        <v>11.980031716477058</v>
      </c>
      <c r="O548" s="7">
        <f>VLOOKUP($D548,'chemical demand hist forec prov'!$C$1:$AK$33,29,0)</f>
        <v>12.27746550782882</v>
      </c>
      <c r="P548" s="7">
        <f>VLOOKUP($D548,'chemical demand hist forec prov'!$C$1:$AK$33,30,0)</f>
        <v>12.582283825560109</v>
      </c>
      <c r="Q548" s="7">
        <f>VLOOKUP($D548,'chemical demand hist forec prov'!$C$1:$AK$33,31,0)</f>
        <v>12.894670008724642</v>
      </c>
      <c r="R548" s="7">
        <f>VLOOKUP($D548,'chemical demand hist forec prov'!$C$1:$AK$33,32,0)</f>
        <v>13.214811948219664</v>
      </c>
      <c r="S548" s="7">
        <f>VLOOKUP($D548,'chemical demand hist forec prov'!$C$1:$AK$33,33,0)</f>
        <v>13.542902199796677</v>
      </c>
      <c r="T548" s="7">
        <f>VLOOKUP($D548,'chemical demand hist forec prov'!$C$1:$AK$33,34,0)</f>
        <v>13.879138099877933</v>
      </c>
      <c r="U548" s="7">
        <f>VLOOKUP($D548,'chemical demand hist forec prov'!$C$1:$AK$33,35,0)</f>
        <v>14.223721884248361</v>
      </c>
    </row>
    <row r="549" spans="1:21" x14ac:dyDescent="0.25">
      <c r="A549" t="s">
        <v>1694</v>
      </c>
      <c r="B549" t="s">
        <v>1695</v>
      </c>
      <c r="C549" t="s">
        <v>1696</v>
      </c>
      <c r="D549" t="s">
        <v>60</v>
      </c>
      <c r="E549" s="5">
        <v>0</v>
      </c>
      <c r="F549" s="7">
        <f>VLOOKUP($D549,'chemical demand hist forec prov'!$C$1:$AK$33,20,0)</f>
        <v>7.7640778427941148</v>
      </c>
      <c r="G549" s="7">
        <f>VLOOKUP($D549,'chemical demand hist forec prov'!$C$1:$AK$33,21,0)</f>
        <v>5.5802120831571074</v>
      </c>
      <c r="H549" s="7">
        <f>VLOOKUP($D549,'chemical demand hist forec prov'!$C$1:$AK$33,22,0)</f>
        <v>5.5079951272782797</v>
      </c>
      <c r="I549" s="7">
        <f>VLOOKUP($D549,'chemical demand hist forec prov'!$C$1:$AK$33,23,0)</f>
        <v>9.330419530671648</v>
      </c>
      <c r="J549" s="7">
        <f>VLOOKUP($D549,'chemical demand hist forec prov'!$C$1:$AK$33,24,0)</f>
        <v>10.376016902772507</v>
      </c>
      <c r="K549" s="7">
        <f>VLOOKUP($D549,'chemical demand hist forec prov'!$C$1:$AK$33,25,0)</f>
        <v>10.633627076064199</v>
      </c>
      <c r="L549" s="7">
        <f>VLOOKUP($D549,'chemical demand hist forec prov'!$C$1:$AK$33,26,0)</f>
        <v>10.897633056340901</v>
      </c>
      <c r="M549" s="7">
        <f>VLOOKUP($D549,'chemical demand hist forec prov'!$C$1:$AK$33,27,0)</f>
        <v>11.168193635262385</v>
      </c>
      <c r="N549" s="7">
        <f>VLOOKUP($D549,'chemical demand hist forec prov'!$C$1:$AK$33,28,0)</f>
        <v>11.445471546882436</v>
      </c>
      <c r="O549" s="7">
        <f>VLOOKUP($D549,'chemical demand hist forec prov'!$C$1:$AK$33,29,0)</f>
        <v>11.729633565528498</v>
      </c>
      <c r="P549" s="7">
        <f>VLOOKUP($D549,'chemical demand hist forec prov'!$C$1:$AK$33,30,0)</f>
        <v>12.020850606111424</v>
      </c>
      <c r="Q549" s="7">
        <f>VLOOKUP($D549,'chemical demand hist forec prov'!$C$1:$AK$33,31,0)</f>
        <v>12.31929782692565</v>
      </c>
      <c r="R549" s="7">
        <f>VLOOKUP($D549,'chemical demand hist forec prov'!$C$1:$AK$33,32,0)</f>
        <v>12.625154735001646</v>
      </c>
      <c r="S549" s="7">
        <f>VLOOKUP($D549,'chemical demand hist forec prov'!$C$1:$AK$33,33,0)</f>
        <v>12.938605294073996</v>
      </c>
      <c r="T549" s="7">
        <f>VLOOKUP($D549,'chemical demand hist forec prov'!$C$1:$AK$33,34,0)</f>
        <v>13.259838035230052</v>
      </c>
      <c r="U549" s="7">
        <f>VLOOKUP($D549,'chemical demand hist forec prov'!$C$1:$AK$33,35,0)</f>
        <v>13.589046170305721</v>
      </c>
    </row>
    <row r="550" spans="1:21" x14ac:dyDescent="0.25">
      <c r="A550" t="s">
        <v>1697</v>
      </c>
      <c r="B550" t="s">
        <v>1698</v>
      </c>
      <c r="C550" t="s">
        <v>1699</v>
      </c>
      <c r="D550" t="s">
        <v>60</v>
      </c>
      <c r="E550" s="5">
        <v>0</v>
      </c>
      <c r="F550" s="7">
        <f>VLOOKUP($D550,'chemical demand hist forec prov'!$C$1:$AK$33,20,0)</f>
        <v>7.7640778427941148</v>
      </c>
      <c r="G550" s="7">
        <f>VLOOKUP($D550,'chemical demand hist forec prov'!$C$1:$AK$33,21,0)</f>
        <v>5.5802120831571074</v>
      </c>
      <c r="H550" s="7">
        <f>VLOOKUP($D550,'chemical demand hist forec prov'!$C$1:$AK$33,22,0)</f>
        <v>5.5079951272782797</v>
      </c>
      <c r="I550" s="7">
        <f>VLOOKUP($D550,'chemical demand hist forec prov'!$C$1:$AK$33,23,0)</f>
        <v>9.330419530671648</v>
      </c>
      <c r="J550" s="7">
        <f>VLOOKUP($D550,'chemical demand hist forec prov'!$C$1:$AK$33,24,0)</f>
        <v>10.376016902772507</v>
      </c>
      <c r="K550" s="7">
        <f>VLOOKUP($D550,'chemical demand hist forec prov'!$C$1:$AK$33,25,0)</f>
        <v>10.633627076064199</v>
      </c>
      <c r="L550" s="7">
        <f>VLOOKUP($D550,'chemical demand hist forec prov'!$C$1:$AK$33,26,0)</f>
        <v>10.897633056340901</v>
      </c>
      <c r="M550" s="7">
        <f>VLOOKUP($D550,'chemical demand hist forec prov'!$C$1:$AK$33,27,0)</f>
        <v>11.168193635262385</v>
      </c>
      <c r="N550" s="7">
        <f>VLOOKUP($D550,'chemical demand hist forec prov'!$C$1:$AK$33,28,0)</f>
        <v>11.445471546882436</v>
      </c>
      <c r="O550" s="7">
        <f>VLOOKUP($D550,'chemical demand hist forec prov'!$C$1:$AK$33,29,0)</f>
        <v>11.729633565528498</v>
      </c>
      <c r="P550" s="7">
        <f>VLOOKUP($D550,'chemical demand hist forec prov'!$C$1:$AK$33,30,0)</f>
        <v>12.020850606111424</v>
      </c>
      <c r="Q550" s="7">
        <f>VLOOKUP($D550,'chemical demand hist forec prov'!$C$1:$AK$33,31,0)</f>
        <v>12.31929782692565</v>
      </c>
      <c r="R550" s="7">
        <f>VLOOKUP($D550,'chemical demand hist forec prov'!$C$1:$AK$33,32,0)</f>
        <v>12.625154735001646</v>
      </c>
      <c r="S550" s="7">
        <f>VLOOKUP($D550,'chemical demand hist forec prov'!$C$1:$AK$33,33,0)</f>
        <v>12.938605294073996</v>
      </c>
      <c r="T550" s="7">
        <f>VLOOKUP($D550,'chemical demand hist forec prov'!$C$1:$AK$33,34,0)</f>
        <v>13.259838035230052</v>
      </c>
      <c r="U550" s="7">
        <f>VLOOKUP($D550,'chemical demand hist forec prov'!$C$1:$AK$33,35,0)</f>
        <v>13.589046170305721</v>
      </c>
    </row>
    <row r="551" spans="1:21" x14ac:dyDescent="0.25">
      <c r="A551" t="s">
        <v>1700</v>
      </c>
      <c r="B551" t="s">
        <v>1701</v>
      </c>
      <c r="C551" t="s">
        <v>1702</v>
      </c>
      <c r="D551" t="s">
        <v>43</v>
      </c>
      <c r="E551" s="5">
        <v>8.9087696464944157E-3</v>
      </c>
      <c r="F551" s="7">
        <f>VLOOKUP($D551,'chemical demand hist forec prov'!$C$1:$AK$33,20,0)</f>
        <v>10.191341273569792</v>
      </c>
      <c r="G551" s="7">
        <f>VLOOKUP($D551,'chemical demand hist forec prov'!$C$1:$AK$33,21,0)</f>
        <v>11.077200312327161</v>
      </c>
      <c r="H551" s="7">
        <f>VLOOKUP($D551,'chemical demand hist forec prov'!$C$1:$AK$33,22,0)</f>
        <v>13.047652454307096</v>
      </c>
      <c r="I551" s="7">
        <f>VLOOKUP($D551,'chemical demand hist forec prov'!$C$1:$AK$33,23,0)</f>
        <v>9.7661963028452128</v>
      </c>
      <c r="J551" s="7">
        <f>VLOOKUP($D551,'chemical demand hist forec prov'!$C$1:$AK$33,24,0)</f>
        <v>10.860628247315454</v>
      </c>
      <c r="K551" s="7">
        <f>VLOOKUP($D551,'chemical demand hist forec prov'!$C$1:$AK$33,25,0)</f>
        <v>11.130270090718772</v>
      </c>
      <c r="L551" s="7">
        <f>VLOOKUP($D551,'chemical demand hist forec prov'!$C$1:$AK$33,26,0)</f>
        <v>11.406606456948786</v>
      </c>
      <c r="M551" s="7">
        <f>VLOOKUP($D551,'chemical demand hist forec prov'!$C$1:$AK$33,27,0)</f>
        <v>11.689803554021704</v>
      </c>
      <c r="N551" s="7">
        <f>VLOOKUP($D551,'chemical demand hist forec prov'!$C$1:$AK$33,28,0)</f>
        <v>11.980031716477058</v>
      </c>
      <c r="O551" s="7">
        <f>VLOOKUP($D551,'chemical demand hist forec prov'!$C$1:$AK$33,29,0)</f>
        <v>12.27746550782882</v>
      </c>
      <c r="P551" s="7">
        <f>VLOOKUP($D551,'chemical demand hist forec prov'!$C$1:$AK$33,30,0)</f>
        <v>12.582283825560109</v>
      </c>
      <c r="Q551" s="7">
        <f>VLOOKUP($D551,'chemical demand hist forec prov'!$C$1:$AK$33,31,0)</f>
        <v>12.894670008724642</v>
      </c>
      <c r="R551" s="7">
        <f>VLOOKUP($D551,'chemical demand hist forec prov'!$C$1:$AK$33,32,0)</f>
        <v>13.214811948219664</v>
      </c>
      <c r="S551" s="7">
        <f>VLOOKUP($D551,'chemical demand hist forec prov'!$C$1:$AK$33,33,0)</f>
        <v>13.542902199796677</v>
      </c>
      <c r="T551" s="7">
        <f>VLOOKUP($D551,'chemical demand hist forec prov'!$C$1:$AK$33,34,0)</f>
        <v>13.879138099877933</v>
      </c>
      <c r="U551" s="7">
        <f>VLOOKUP($D551,'chemical demand hist forec prov'!$C$1:$AK$33,35,0)</f>
        <v>14.223721884248361</v>
      </c>
    </row>
    <row r="552" spans="1:21" x14ac:dyDescent="0.25">
      <c r="A552" t="s">
        <v>1703</v>
      </c>
      <c r="B552" t="s">
        <v>1701</v>
      </c>
      <c r="C552" t="s">
        <v>1704</v>
      </c>
      <c r="D552" t="s">
        <v>57</v>
      </c>
      <c r="E552" s="5">
        <v>5.9594092564463873E-2</v>
      </c>
      <c r="F552" s="7">
        <f>VLOOKUP($D552,'chemical demand hist forec prov'!$C$1:$AK$33,20,0)</f>
        <v>1.9346891893224227</v>
      </c>
      <c r="G552" s="7">
        <f>VLOOKUP($D552,'chemical demand hist forec prov'!$C$1:$AK$33,21,0)</f>
        <v>0.86752966782704866</v>
      </c>
      <c r="H552" s="7">
        <f>VLOOKUP($D552,'chemical demand hist forec prov'!$C$1:$AK$33,22,0)</f>
        <v>1.3729885924294876</v>
      </c>
      <c r="I552" s="7">
        <f>VLOOKUP($D552,'chemical demand hist forec prov'!$C$1:$AK$33,23,0)</f>
        <v>1.6395208067841405</v>
      </c>
      <c r="J552" s="7">
        <f>VLOOKUP($D552,'chemical demand hist forec prov'!$C$1:$AK$33,24,0)</f>
        <v>1.8232508782394352</v>
      </c>
      <c r="K552" s="7">
        <f>VLOOKUP($D552,'chemical demand hist forec prov'!$C$1:$AK$33,25,0)</f>
        <v>1.8685175715282618</v>
      </c>
      <c r="L552" s="7">
        <f>VLOOKUP($D552,'chemical demand hist forec prov'!$C$1:$AK$33,26,0)</f>
        <v>1.9149081219591644</v>
      </c>
      <c r="M552" s="7">
        <f>VLOOKUP($D552,'chemical demand hist forec prov'!$C$1:$AK$33,27,0)</f>
        <v>1.9624504320534892</v>
      </c>
      <c r="N552" s="7">
        <f>VLOOKUP($D552,'chemical demand hist forec prov'!$C$1:$AK$33,28,0)</f>
        <v>2.011173097081393</v>
      </c>
      <c r="O552" s="7">
        <f>VLOOKUP($D552,'chemical demand hist forec prov'!$C$1:$AK$33,29,0)</f>
        <v>2.0611054222610372</v>
      </c>
      <c r="P552" s="7">
        <f>VLOOKUP($D552,'chemical demand hist forec prov'!$C$1:$AK$33,30,0)</f>
        <v>2.1122774403847973</v>
      </c>
      <c r="Q552" s="7">
        <f>VLOOKUP($D552,'chemical demand hist forec prov'!$C$1:$AK$33,31,0)</f>
        <v>2.1647199298830802</v>
      </c>
      <c r="R552" s="7">
        <f>VLOOKUP($D552,'chemical demand hist forec prov'!$C$1:$AK$33,32,0)</f>
        <v>2.218464433336631</v>
      </c>
      <c r="S552" s="7">
        <f>VLOOKUP($D552,'chemical demand hist forec prov'!$C$1:$AK$33,33,0)</f>
        <v>2.2735432764484411</v>
      </c>
      <c r="T552" s="7">
        <f>VLOOKUP($D552,'chemical demand hist forec prov'!$C$1:$AK$33,34,0)</f>
        <v>2.3299895874866916</v>
      </c>
      <c r="U552" s="7">
        <f>VLOOKUP($D552,'chemical demand hist forec prov'!$C$1:$AK$33,35,0)</f>
        <v>2.387837317210407</v>
      </c>
    </row>
    <row r="553" spans="1:21" x14ac:dyDescent="0.25">
      <c r="A553" t="s">
        <v>1705</v>
      </c>
      <c r="B553" t="s">
        <v>1706</v>
      </c>
      <c r="C553" t="s">
        <v>1707</v>
      </c>
      <c r="D553" t="s">
        <v>41</v>
      </c>
      <c r="E553" s="5">
        <v>0.1185509172044424</v>
      </c>
      <c r="F553" s="7">
        <f>VLOOKUP($D553,'chemical demand hist forec prov'!$C$1:$AK$33,20,0)</f>
        <v>10.176306879051541</v>
      </c>
      <c r="G553" s="7">
        <f>VLOOKUP($D553,'chemical demand hist forec prov'!$C$1:$AK$33,21,0)</f>
        <v>11.924714116537071</v>
      </c>
      <c r="H553" s="7">
        <f>VLOOKUP($D553,'chemical demand hist forec prov'!$C$1:$AK$33,22,0)</f>
        <v>14.434175435928111</v>
      </c>
      <c r="I553" s="7">
        <f>VLOOKUP($D553,'chemical demand hist forec prov'!$C$1:$AK$33,23,0)</f>
        <v>13.000333518344085</v>
      </c>
      <c r="J553" s="7">
        <f>VLOOKUP($D553,'chemical demand hist forec prov'!$C$1:$AK$33,24,0)</f>
        <v>14.457193471803947</v>
      </c>
      <c r="K553" s="7">
        <f>VLOOKUP($D553,'chemical demand hist forec prov'!$C$1:$AK$33,25,0)</f>
        <v>14.816128904396365</v>
      </c>
      <c r="L553" s="7">
        <f>VLOOKUP($D553,'chemical demand hist forec prov'!$C$1:$AK$33,26,0)</f>
        <v>15.183975793076135</v>
      </c>
      <c r="M553" s="7">
        <f>VLOOKUP($D553,'chemical demand hist forec prov'!$C$1:$AK$33,27,0)</f>
        <v>15.560955386687437</v>
      </c>
      <c r="N553" s="7">
        <f>VLOOKUP($D553,'chemical demand hist forec prov'!$C$1:$AK$33,28,0)</f>
        <v>15.947294427121893</v>
      </c>
      <c r="O553" s="7">
        <f>VLOOKUP($D553,'chemical demand hist forec prov'!$C$1:$AK$33,29,0)</f>
        <v>16.343225285696995</v>
      </c>
      <c r="P553" s="7">
        <f>VLOOKUP($D553,'chemical demand hist forec prov'!$C$1:$AK$33,30,0)</f>
        <v>16.748986102920469</v>
      </c>
      <c r="Q553" s="7">
        <f>VLOOKUP($D553,'chemical demand hist forec prov'!$C$1:$AK$33,31,0)</f>
        <v>17.164820931724631</v>
      </c>
      <c r="R553" s="7">
        <f>VLOOKUP($D553,'chemical demand hist forec prov'!$C$1:$AK$33,32,0)</f>
        <v>17.590979884256878</v>
      </c>
      <c r="S553" s="7">
        <f>VLOOKUP($D553,'chemical demand hist forec prov'!$C$1:$AK$33,33,0)</f>
        <v>18.027719282314642</v>
      </c>
      <c r="T553" s="7">
        <f>VLOOKUP($D553,'chemical demand hist forec prov'!$C$1:$AK$33,34,0)</f>
        <v>18.475301811515237</v>
      </c>
      <c r="U553" s="7">
        <f>VLOOKUP($D553,'chemical demand hist forec prov'!$C$1:$AK$33,35,0)</f>
        <v>18.933996679293351</v>
      </c>
    </row>
    <row r="554" spans="1:21" x14ac:dyDescent="0.25">
      <c r="A554" t="s">
        <v>1708</v>
      </c>
      <c r="B554" t="s">
        <v>1709</v>
      </c>
      <c r="C554" t="s">
        <v>1710</v>
      </c>
      <c r="D554" t="s">
        <v>48</v>
      </c>
      <c r="E554" s="5">
        <v>0</v>
      </c>
      <c r="F554" s="7">
        <f>VLOOKUP($D554,'chemical demand hist forec prov'!$C$1:$AK$33,20,0)</f>
        <v>16.0634592588302</v>
      </c>
      <c r="G554" s="7">
        <f>VLOOKUP($D554,'chemical demand hist forec prov'!$C$1:$AK$33,21,0)</f>
        <v>15.717193538731816</v>
      </c>
      <c r="H554" s="7">
        <f>VLOOKUP($D554,'chemical demand hist forec prov'!$C$1:$AK$33,22,0)</f>
        <v>16.19464857817432</v>
      </c>
      <c r="I554" s="7">
        <f>VLOOKUP($D554,'chemical demand hist forec prov'!$C$1:$AK$33,23,0)</f>
        <v>13.829023773624959</v>
      </c>
      <c r="J554" s="7">
        <f>VLOOKUP($D554,'chemical demand hist forec prov'!$C$1:$AK$33,24,0)</f>
        <v>15.378749471262662</v>
      </c>
      <c r="K554" s="7">
        <f>VLOOKUP($D554,'chemical demand hist forec prov'!$C$1:$AK$33,25,0)</f>
        <v>15.760564801116532</v>
      </c>
      <c r="L554" s="7">
        <f>VLOOKUP($D554,'chemical demand hist forec prov'!$C$1:$AK$33,26,0)</f>
        <v>16.151859636855061</v>
      </c>
      <c r="M554" s="7">
        <f>VLOOKUP($D554,'chemical demand hist forec prov'!$C$1:$AK$33,27,0)</f>
        <v>16.552869330557613</v>
      </c>
      <c r="N554" s="7">
        <f>VLOOKUP($D554,'chemical demand hist forec prov'!$C$1:$AK$33,28,0)</f>
        <v>16.963835077498548</v>
      </c>
      <c r="O554" s="7">
        <f>VLOOKUP($D554,'chemical demand hist forec prov'!$C$1:$AK$33,29,0)</f>
        <v>17.385004061218915</v>
      </c>
      <c r="P554" s="7">
        <f>VLOOKUP($D554,'chemical demand hist forec prov'!$C$1:$AK$33,30,0)</f>
        <v>17.816629602199932</v>
      </c>
      <c r="Q554" s="7">
        <f>VLOOKUP($D554,'chemical demand hist forec prov'!$C$1:$AK$33,31,0)</f>
        <v>18.258971310227626</v>
      </c>
      <c r="R554" s="7">
        <f>VLOOKUP($D554,'chemical demand hist forec prov'!$C$1:$AK$33,32,0)</f>
        <v>18.712295240540314</v>
      </c>
      <c r="S554" s="7">
        <f>VLOOKUP($D554,'chemical demand hist forec prov'!$C$1:$AK$33,33,0)</f>
        <v>19.176874053852856</v>
      </c>
      <c r="T554" s="7">
        <f>VLOOKUP($D554,'chemical demand hist forec prov'!$C$1:$AK$33,34,0)</f>
        <v>19.652987180353826</v>
      </c>
      <c r="U554" s="7">
        <f>VLOOKUP($D554,'chemical demand hist forec prov'!$C$1:$AK$33,35,0)</f>
        <v>20.140920987774429</v>
      </c>
    </row>
    <row r="555" spans="1:21" x14ac:dyDescent="0.25">
      <c r="A555" t="s">
        <v>1711</v>
      </c>
      <c r="B555" t="s">
        <v>1712</v>
      </c>
      <c r="C555" t="s">
        <v>1713</v>
      </c>
      <c r="D555" t="s">
        <v>44</v>
      </c>
      <c r="E555" s="5">
        <v>0</v>
      </c>
      <c r="F555" s="7">
        <f>VLOOKUP($D555,'chemical demand hist forec prov'!$C$1:$AK$33,20,0)</f>
        <v>2.9218158820339655</v>
      </c>
      <c r="G555" s="7">
        <f>VLOOKUP($D555,'chemical demand hist forec prov'!$C$1:$AK$33,21,0)</f>
        <v>2.8127555714611052</v>
      </c>
      <c r="H555" s="7">
        <f>VLOOKUP($D555,'chemical demand hist forec prov'!$C$1:$AK$33,22,0)</f>
        <v>3.2908616682364316</v>
      </c>
      <c r="I555" s="7">
        <f>VLOOKUP($D555,'chemical demand hist forec prov'!$C$1:$AK$33,23,0)</f>
        <v>2.7437607774909192</v>
      </c>
      <c r="J555" s="7">
        <f>VLOOKUP($D555,'chemical demand hist forec prov'!$C$1:$AK$33,24,0)</f>
        <v>3.0512355967299856</v>
      </c>
      <c r="K555" s="7">
        <f>VLOOKUP($D555,'chemical demand hist forec prov'!$C$1:$AK$33,25,0)</f>
        <v>3.1269900348918345</v>
      </c>
      <c r="L555" s="7">
        <f>VLOOKUP($D555,'chemical demand hist forec prov'!$C$1:$AK$33,26,0)</f>
        <v>3.204625263546351</v>
      </c>
      <c r="M555" s="7">
        <f>VLOOKUP($D555,'chemical demand hist forec prov'!$C$1:$AK$33,27,0)</f>
        <v>3.2841879779494585</v>
      </c>
      <c r="N555" s="7">
        <f>VLOOKUP($D555,'chemical demand hist forec prov'!$C$1:$AK$33,28,0)</f>
        <v>3.3657260326818079</v>
      </c>
      <c r="O555" s="7">
        <f>VLOOKUP($D555,'chemical demand hist forec prov'!$C$1:$AK$33,29,0)</f>
        <v>3.44928847043187</v>
      </c>
      <c r="P555" s="7">
        <f>VLOOKUP($D555,'chemical demand hist forec prov'!$C$1:$AK$33,30,0)</f>
        <v>3.534925551493636</v>
      </c>
      <c r="Q555" s="7">
        <f>VLOOKUP($D555,'chemical demand hist forec prov'!$C$1:$AK$33,31,0)</f>
        <v>3.6226887839966766</v>
      </c>
      <c r="R555" s="7">
        <f>VLOOKUP($D555,'chemical demand hist forec prov'!$C$1:$AK$33,32,0)</f>
        <v>3.71263095488673</v>
      </c>
      <c r="S555" s="7">
        <f>VLOOKUP($D555,'chemical demand hist forec prov'!$C$1:$AK$33,33,0)</f>
        <v>3.8048061616754647</v>
      </c>
      <c r="T555" s="7">
        <f>VLOOKUP($D555,'chemical demand hist forec prov'!$C$1:$AK$33,34,0)</f>
        <v>3.8992698449785066</v>
      </c>
      <c r="U555" s="7">
        <f>VLOOKUP($D555,'chemical demand hist forec prov'!$C$1:$AK$33,35,0)</f>
        <v>3.9960788218613001</v>
      </c>
    </row>
    <row r="556" spans="1:21" x14ac:dyDescent="0.25">
      <c r="A556" t="s">
        <v>1714</v>
      </c>
      <c r="B556" t="s">
        <v>1715</v>
      </c>
      <c r="C556" t="s">
        <v>1716</v>
      </c>
      <c r="D556" t="s">
        <v>52</v>
      </c>
      <c r="E556" s="5">
        <v>0</v>
      </c>
      <c r="F556" s="7">
        <f>VLOOKUP($D556,'chemical demand hist forec prov'!$C$1:$AK$33,20,0)</f>
        <v>1.1200623916097707</v>
      </c>
      <c r="G556" s="7">
        <f>VLOOKUP($D556,'chemical demand hist forec prov'!$C$1:$AK$33,21,0)</f>
        <v>2.2944500504278227</v>
      </c>
      <c r="H556" s="7">
        <f>VLOOKUP($D556,'chemical demand hist forec prov'!$C$1:$AK$33,22,0)</f>
        <v>3.1174209771153643</v>
      </c>
      <c r="I556" s="7">
        <f>VLOOKUP($D556,'chemical demand hist forec prov'!$C$1:$AK$33,23,0)</f>
        <v>2.9897144123710793</v>
      </c>
      <c r="J556" s="7">
        <f>VLOOKUP($D556,'chemical demand hist forec prov'!$C$1:$AK$33,24,0)</f>
        <v>3.3247516014954392</v>
      </c>
      <c r="K556" s="7">
        <f>VLOOKUP($D556,'chemical demand hist forec prov'!$C$1:$AK$33,25,0)</f>
        <v>3.4072967480809471</v>
      </c>
      <c r="L556" s="7">
        <f>VLOOKUP($D556,'chemical demand hist forec prov'!$C$1:$AK$33,26,0)</f>
        <v>3.4918912812196519</v>
      </c>
      <c r="M556" s="7">
        <f>VLOOKUP($D556,'chemical demand hist forec prov'!$C$1:$AK$33,27,0)</f>
        <v>3.5785860819798909</v>
      </c>
      <c r="N556" s="7">
        <f>VLOOKUP($D556,'chemical demand hist forec prov'!$C$1:$AK$33,28,0)</f>
        <v>3.6674332946778336</v>
      </c>
      <c r="O556" s="7">
        <f>VLOOKUP($D556,'chemical demand hist forec prov'!$C$1:$AK$33,29,0)</f>
        <v>3.7584863582407144</v>
      </c>
      <c r="P556" s="7">
        <f>VLOOKUP($D556,'chemical demand hist forec prov'!$C$1:$AK$33,30,0)</f>
        <v>3.8518000383487458</v>
      </c>
      <c r="Q556" s="7">
        <f>VLOOKUP($D556,'chemical demand hist forec prov'!$C$1:$AK$33,31,0)</f>
        <v>3.9474304603750276</v>
      </c>
      <c r="R556" s="7">
        <f>VLOOKUP($D556,'chemical demand hist forec prov'!$C$1:$AK$33,32,0)</f>
        <v>4.0454351431432674</v>
      </c>
      <c r="S556" s="7">
        <f>VLOOKUP($D556,'chemical demand hist forec prov'!$C$1:$AK$33,33,0)</f>
        <v>4.1458730335236273</v>
      </c>
      <c r="T556" s="7">
        <f>VLOOKUP($D556,'chemical demand hist forec prov'!$C$1:$AK$33,34,0)</f>
        <v>4.2488045418874965</v>
      </c>
      <c r="U556" s="7">
        <f>VLOOKUP($D556,'chemical demand hist forec prov'!$C$1:$AK$33,35,0)</f>
        <v>4.3542915784425062</v>
      </c>
    </row>
    <row r="557" spans="1:21" x14ac:dyDescent="0.25">
      <c r="A557" t="s">
        <v>1717</v>
      </c>
      <c r="B557" t="s">
        <v>1718</v>
      </c>
      <c r="C557" t="s">
        <v>1719</v>
      </c>
      <c r="D557" t="s">
        <v>59</v>
      </c>
      <c r="E557" s="5">
        <v>0.43281547871929738</v>
      </c>
      <c r="F557" s="7">
        <f>VLOOKUP($D557,'chemical demand hist forec prov'!$C$1:$AK$33,20,0)</f>
        <v>2.1360709474747974</v>
      </c>
      <c r="G557" s="7">
        <f>VLOOKUP($D557,'chemical demand hist forec prov'!$C$1:$AK$33,21,0)</f>
        <v>2.3745135048963788</v>
      </c>
      <c r="H557" s="7">
        <f>VLOOKUP($D557,'chemical demand hist forec prov'!$C$1:$AK$33,22,0)</f>
        <v>2.7108880276957534</v>
      </c>
      <c r="I557" s="7">
        <f>VLOOKUP($D557,'chemical demand hist forec prov'!$C$1:$AK$33,23,0)</f>
        <v>1.9048649771942718</v>
      </c>
      <c r="J557" s="7">
        <f>VLOOKUP($D557,'chemical demand hist forec prov'!$C$1:$AK$33,24,0)</f>
        <v>2.1183303854552786</v>
      </c>
      <c r="K557" s="7">
        <f>VLOOKUP($D557,'chemical demand hist forec prov'!$C$1:$AK$33,25,0)</f>
        <v>2.1709231542219114</v>
      </c>
      <c r="L557" s="7">
        <f>VLOOKUP($D557,'chemical demand hist forec prov'!$C$1:$AK$33,26,0)</f>
        <v>2.2248216679967507</v>
      </c>
      <c r="M557" s="7">
        <f>VLOOKUP($D557,'chemical demand hist forec prov'!$C$1:$AK$33,27,0)</f>
        <v>2.2800583451153669</v>
      </c>
      <c r="N557" s="7">
        <f>VLOOKUP($D557,'chemical demand hist forec prov'!$C$1:$AK$33,28,0)</f>
        <v>2.33666640877835</v>
      </c>
      <c r="O557" s="7">
        <f>VLOOKUP($D557,'chemical demand hist forec prov'!$C$1:$AK$33,29,0)</f>
        <v>2.3946799070340652</v>
      </c>
      <c r="P557" s="7">
        <f>VLOOKUP($D557,'chemical demand hist forec prov'!$C$1:$AK$33,30,0)</f>
        <v>2.4541337332575308</v>
      </c>
      <c r="Q557" s="7">
        <f>VLOOKUP($D557,'chemical demand hist forec prov'!$C$1:$AK$33,31,0)</f>
        <v>2.5150636471377332</v>
      </c>
      <c r="R557" s="7">
        <f>VLOOKUP($D557,'chemical demand hist forec prov'!$C$1:$AK$33,32,0)</f>
        <v>2.5775062961860078</v>
      </c>
      <c r="S557" s="7">
        <f>VLOOKUP($D557,'chemical demand hist forec prov'!$C$1:$AK$33,33,0)</f>
        <v>2.6414992377784103</v>
      </c>
      <c r="T557" s="7">
        <f>VLOOKUP($D557,'chemical demand hist forec prov'!$C$1:$AK$33,34,0)</f>
        <v>2.7070809617453535</v>
      </c>
      <c r="U557" s="7">
        <f>VLOOKUP($D557,'chemical demand hist forec prov'!$C$1:$AK$33,35,0)</f>
        <v>2.7742909135220817</v>
      </c>
    </row>
    <row r="558" spans="1:21" x14ac:dyDescent="0.25">
      <c r="A558" t="s">
        <v>1720</v>
      </c>
      <c r="B558" t="s">
        <v>1721</v>
      </c>
      <c r="C558" t="s">
        <v>1722</v>
      </c>
      <c r="D558" t="s">
        <v>51</v>
      </c>
      <c r="E558" s="5">
        <v>4.4641329387629401E-2</v>
      </c>
      <c r="F558" s="7">
        <f>VLOOKUP($D558,'chemical demand hist forec prov'!$C$1:$AK$33,20,0)</f>
        <v>3.3649348783613915</v>
      </c>
      <c r="G558" s="7">
        <f>VLOOKUP($D558,'chemical demand hist forec prov'!$C$1:$AK$33,21,0)</f>
        <v>1.9921051631584086</v>
      </c>
      <c r="H558" s="7">
        <f>VLOOKUP($D558,'chemical demand hist forec prov'!$C$1:$AK$33,22,0)</f>
        <v>2.556495736177578</v>
      </c>
      <c r="I558" s="7">
        <f>VLOOKUP($D558,'chemical demand hist forec prov'!$C$1:$AK$33,23,0)</f>
        <v>1.9788551785586355</v>
      </c>
      <c r="J558" s="7">
        <f>VLOOKUP($D558,'chemical demand hist forec prov'!$C$1:$AK$33,24,0)</f>
        <v>2.2006121711212354</v>
      </c>
      <c r="K558" s="7">
        <f>VLOOKUP($D558,'chemical demand hist forec prov'!$C$1:$AK$33,25,0)</f>
        <v>2.2552477878576407</v>
      </c>
      <c r="L558" s="7">
        <f>VLOOKUP($D558,'chemical demand hist forec prov'!$C$1:$AK$33,26,0)</f>
        <v>2.3112398683341544</v>
      </c>
      <c r="M558" s="7">
        <f>VLOOKUP($D558,'chemical demand hist forec prov'!$C$1:$AK$33,27,0)</f>
        <v>2.3686220901037753</v>
      </c>
      <c r="N558" s="7">
        <f>VLOOKUP($D558,'chemical demand hist forec prov'!$C$1:$AK$33,28,0)</f>
        <v>2.4274289668476938</v>
      </c>
      <c r="O558" s="7">
        <f>VLOOKUP($D558,'chemical demand hist forec prov'!$C$1:$AK$33,29,0)</f>
        <v>2.487695869134237</v>
      </c>
      <c r="P558" s="7">
        <f>VLOOKUP($D558,'chemical demand hist forec prov'!$C$1:$AK$33,30,0)</f>
        <v>2.5494590456931969</v>
      </c>
      <c r="Q558" s="7">
        <f>VLOOKUP($D558,'chemical demand hist forec prov'!$C$1:$AK$33,31,0)</f>
        <v>2.6127556452183582</v>
      </c>
      <c r="R558" s="7">
        <f>VLOOKUP($D558,'chemical demand hist forec prov'!$C$1:$AK$33,32,0)</f>
        <v>2.6776237387113144</v>
      </c>
      <c r="S558" s="7">
        <f>VLOOKUP($D558,'chemical demand hist forec prov'!$C$1:$AK$33,33,0)</f>
        <v>2.7441023423800357</v>
      </c>
      <c r="T558" s="7">
        <f>VLOOKUP($D558,'chemical demand hist forec prov'!$C$1:$AK$33,34,0)</f>
        <v>2.8122314411059408</v>
      </c>
      <c r="U558" s="7">
        <f>VLOOKUP($D558,'chemical demand hist forec prov'!$C$1:$AK$33,35,0)</f>
        <v>2.8820520124936055</v>
      </c>
    </row>
    <row r="559" spans="1:21" x14ac:dyDescent="0.25">
      <c r="A559" t="s">
        <v>1723</v>
      </c>
      <c r="B559" t="s">
        <v>1724</v>
      </c>
      <c r="C559" t="s">
        <v>1725</v>
      </c>
      <c r="D559" t="s">
        <v>44</v>
      </c>
      <c r="E559" s="5">
        <v>0.14140914797337575</v>
      </c>
      <c r="F559" s="7">
        <f>VLOOKUP($D559,'chemical demand hist forec prov'!$C$1:$AK$33,20,0)</f>
        <v>2.9218158820339655</v>
      </c>
      <c r="G559" s="7">
        <f>VLOOKUP($D559,'chemical demand hist forec prov'!$C$1:$AK$33,21,0)</f>
        <v>2.8127555714611052</v>
      </c>
      <c r="H559" s="7">
        <f>VLOOKUP($D559,'chemical demand hist forec prov'!$C$1:$AK$33,22,0)</f>
        <v>3.2908616682364316</v>
      </c>
      <c r="I559" s="7">
        <f>VLOOKUP($D559,'chemical demand hist forec prov'!$C$1:$AK$33,23,0)</f>
        <v>2.7437607774909192</v>
      </c>
      <c r="J559" s="7">
        <f>VLOOKUP($D559,'chemical demand hist forec prov'!$C$1:$AK$33,24,0)</f>
        <v>3.0512355967299856</v>
      </c>
      <c r="K559" s="7">
        <f>VLOOKUP($D559,'chemical demand hist forec prov'!$C$1:$AK$33,25,0)</f>
        <v>3.1269900348918345</v>
      </c>
      <c r="L559" s="7">
        <f>VLOOKUP($D559,'chemical demand hist forec prov'!$C$1:$AK$33,26,0)</f>
        <v>3.204625263546351</v>
      </c>
      <c r="M559" s="7">
        <f>VLOOKUP($D559,'chemical demand hist forec prov'!$C$1:$AK$33,27,0)</f>
        <v>3.2841879779494585</v>
      </c>
      <c r="N559" s="7">
        <f>VLOOKUP($D559,'chemical demand hist forec prov'!$C$1:$AK$33,28,0)</f>
        <v>3.3657260326818079</v>
      </c>
      <c r="O559" s="7">
        <f>VLOOKUP($D559,'chemical demand hist forec prov'!$C$1:$AK$33,29,0)</f>
        <v>3.44928847043187</v>
      </c>
      <c r="P559" s="7">
        <f>VLOOKUP($D559,'chemical demand hist forec prov'!$C$1:$AK$33,30,0)</f>
        <v>3.534925551493636</v>
      </c>
      <c r="Q559" s="7">
        <f>VLOOKUP($D559,'chemical demand hist forec prov'!$C$1:$AK$33,31,0)</f>
        <v>3.6226887839966766</v>
      </c>
      <c r="R559" s="7">
        <f>VLOOKUP($D559,'chemical demand hist forec prov'!$C$1:$AK$33,32,0)</f>
        <v>3.71263095488673</v>
      </c>
      <c r="S559" s="7">
        <f>VLOOKUP($D559,'chemical demand hist forec prov'!$C$1:$AK$33,33,0)</f>
        <v>3.8048061616754647</v>
      </c>
      <c r="T559" s="7">
        <f>VLOOKUP($D559,'chemical demand hist forec prov'!$C$1:$AK$33,34,0)</f>
        <v>3.8992698449785066</v>
      </c>
      <c r="U559" s="7">
        <f>VLOOKUP($D559,'chemical demand hist forec prov'!$C$1:$AK$33,35,0)</f>
        <v>3.9960788218613001</v>
      </c>
    </row>
    <row r="560" spans="1:21" x14ac:dyDescent="0.25">
      <c r="A560" t="s">
        <v>1726</v>
      </c>
      <c r="B560" t="s">
        <v>1727</v>
      </c>
      <c r="C560" t="s">
        <v>1728</v>
      </c>
      <c r="D560" t="s">
        <v>56</v>
      </c>
      <c r="E560" s="5">
        <v>0.36855421300404179</v>
      </c>
      <c r="F560" s="7">
        <f>VLOOKUP($D560,'chemical demand hist forec prov'!$C$1:$AK$33,20,0)</f>
        <v>6.3100936360947486</v>
      </c>
      <c r="G560" s="7">
        <f>VLOOKUP($D560,'chemical demand hist forec prov'!$C$1:$AK$33,21,0)</f>
        <v>6.7084747112600436</v>
      </c>
      <c r="H560" s="7">
        <f>VLOOKUP($D560,'chemical demand hist forec prov'!$C$1:$AK$33,22,0)</f>
        <v>6.4228195818908462</v>
      </c>
      <c r="I560" s="7">
        <f>VLOOKUP($D560,'chemical demand hist forec prov'!$C$1:$AK$33,23,0)</f>
        <v>5.8937022466096547</v>
      </c>
      <c r="J560" s="7">
        <f>VLOOKUP($D560,'chemical demand hist forec prov'!$C$1:$AK$33,24,0)</f>
        <v>6.5541698237365305</v>
      </c>
      <c r="K560" s="7">
        <f>VLOOKUP($D560,'chemical demand hist forec prov'!$C$1:$AK$33,25,0)</f>
        <v>6.7168932309839464</v>
      </c>
      <c r="L560" s="7">
        <f>VLOOKUP($D560,'chemical demand hist forec prov'!$C$1:$AK$33,26,0)</f>
        <v>6.8836566475656218</v>
      </c>
      <c r="M560" s="7">
        <f>VLOOKUP($D560,'chemical demand hist forec prov'!$C$1:$AK$33,27,0)</f>
        <v>7.0545603766628675</v>
      </c>
      <c r="N560" s="7">
        <f>VLOOKUP($D560,'chemical demand hist forec prov'!$C$1:$AK$33,28,0)</f>
        <v>7.2297072117304957</v>
      </c>
      <c r="O560" s="7">
        <f>VLOOKUP($D560,'chemical demand hist forec prov'!$C$1:$AK$33,29,0)</f>
        <v>7.4092024983239888</v>
      </c>
      <c r="P560" s="7">
        <f>VLOOKUP($D560,'chemical demand hist forec prov'!$C$1:$AK$33,30,0)</f>
        <v>7.5931541974616854</v>
      </c>
      <c r="Q560" s="7">
        <f>VLOOKUP($D560,'chemical demand hist forec prov'!$C$1:$AK$33,31,0)</f>
        <v>7.7816729505600897</v>
      </c>
      <c r="R560" s="7">
        <f>VLOOKUP($D560,'chemical demand hist forec prov'!$C$1:$AK$33,32,0)</f>
        <v>7.9748721459813492</v>
      </c>
      <c r="S560" s="7">
        <f>VLOOKUP($D560,'chemical demand hist forec prov'!$C$1:$AK$33,33,0)</f>
        <v>8.172867987232955</v>
      </c>
      <c r="T560" s="7">
        <f>VLOOKUP($D560,'chemical demand hist forec prov'!$C$1:$AK$33,34,0)</f>
        <v>8.375779562860652</v>
      </c>
      <c r="U560" s="7">
        <f>VLOOKUP($D560,'chemical demand hist forec prov'!$C$1:$AK$33,35,0)</f>
        <v>8.5837289180766216</v>
      </c>
    </row>
    <row r="561" spans="1:21" x14ac:dyDescent="0.25">
      <c r="A561" t="s">
        <v>1729</v>
      </c>
      <c r="B561" t="s">
        <v>1730</v>
      </c>
      <c r="C561" t="s">
        <v>1731</v>
      </c>
      <c r="D561" t="s">
        <v>47</v>
      </c>
      <c r="E561" s="5">
        <v>0</v>
      </c>
      <c r="F561" s="7">
        <f>VLOOKUP($D561,'chemical demand hist forec prov'!$C$1:$AK$33,20,0)</f>
        <v>18.737603273274019</v>
      </c>
      <c r="G561" s="7">
        <f>VLOOKUP($D561,'chemical demand hist forec prov'!$C$1:$AK$33,21,0)</f>
        <v>22.747502267625332</v>
      </c>
      <c r="H561" s="7">
        <f>VLOOKUP($D561,'chemical demand hist forec prov'!$C$1:$AK$33,22,0)</f>
        <v>26.953485438091832</v>
      </c>
      <c r="I561" s="7">
        <f>VLOOKUP($D561,'chemical demand hist forec prov'!$C$1:$AK$33,23,0)</f>
        <v>27.940741144186866</v>
      </c>
      <c r="J561" s="7">
        <f>VLOOKUP($D561,'chemical demand hist forec prov'!$C$1:$AK$33,24,0)</f>
        <v>31.071872109828359</v>
      </c>
      <c r="K561" s="7">
        <f>VLOOKUP($D561,'chemical demand hist forec prov'!$C$1:$AK$33,25,0)</f>
        <v>31.84330785764131</v>
      </c>
      <c r="L561" s="7">
        <f>VLOOKUP($D561,'chemical demand hist forec prov'!$C$1:$AK$33,26,0)</f>
        <v>32.633896397757866</v>
      </c>
      <c r="M561" s="7">
        <f>VLOOKUP($D561,'chemical demand hist forec prov'!$C$1:$AK$33,27,0)</f>
        <v>33.444113245415771</v>
      </c>
      <c r="N561" s="7">
        <f>VLOOKUP($D561,'chemical demand hist forec prov'!$C$1:$AK$33,28,0)</f>
        <v>34.274445721689624</v>
      </c>
      <c r="O561" s="7">
        <f>VLOOKUP($D561,'chemical demand hist forec prov'!$C$1:$AK$33,29,0)</f>
        <v>35.12539324659987</v>
      </c>
      <c r="P561" s="7">
        <f>VLOOKUP($D561,'chemical demand hist forec prov'!$C$1:$AK$33,30,0)</f>
        <v>35.9974676394989</v>
      </c>
      <c r="Q561" s="7">
        <f>VLOOKUP($D561,'chemical demand hist forec prov'!$C$1:$AK$33,31,0)</f>
        <v>36.891193426915024</v>
      </c>
      <c r="R561" s="7">
        <f>VLOOKUP($D561,'chemical demand hist forec prov'!$C$1:$AK$33,32,0)</f>
        <v>37.807108158039398</v>
      </c>
      <c r="S561" s="7">
        <f>VLOOKUP($D561,'chemical demand hist forec prov'!$C$1:$AK$33,33,0)</f>
        <v>38.745762728045719</v>
      </c>
      <c r="T561" s="7">
        <f>VLOOKUP($D561,'chemical demand hist forec prov'!$C$1:$AK$33,34,0)</f>
        <v>39.707721709437074</v>
      </c>
      <c r="U561" s="7">
        <f>VLOOKUP($D561,'chemical demand hist forec prov'!$C$1:$AK$33,35,0)</f>
        <v>40.693563691619374</v>
      </c>
    </row>
    <row r="562" spans="1:21" x14ac:dyDescent="0.25">
      <c r="A562" t="s">
        <v>1732</v>
      </c>
      <c r="B562" t="s">
        <v>1733</v>
      </c>
      <c r="C562" t="s">
        <v>1734</v>
      </c>
      <c r="D562" t="s">
        <v>49</v>
      </c>
      <c r="E562" s="5">
        <v>5.6732447675641479E-2</v>
      </c>
      <c r="F562" s="7">
        <f>VLOOKUP($D562,'chemical demand hist forec prov'!$C$1:$AK$33,20,0)</f>
        <v>3.4448545544847313</v>
      </c>
      <c r="G562" s="7">
        <f>VLOOKUP($D562,'chemical demand hist forec prov'!$C$1:$AK$33,21,0)</f>
        <v>2.3160461138042097</v>
      </c>
      <c r="H562" s="7">
        <f>VLOOKUP($D562,'chemical demand hist forec prov'!$C$1:$AK$33,22,0)</f>
        <v>2.1264029240912325</v>
      </c>
      <c r="I562" s="7">
        <f>VLOOKUP($D562,'chemical demand hist forec prov'!$C$1:$AK$33,23,0)</f>
        <v>2.2814495882763435</v>
      </c>
      <c r="J562" s="7">
        <f>VLOOKUP($D562,'chemical demand hist forec prov'!$C$1:$AK$33,24,0)</f>
        <v>2.5371163014654576</v>
      </c>
      <c r="K562" s="7">
        <f>VLOOKUP($D562,'chemical demand hist forec prov'!$C$1:$AK$33,25,0)</f>
        <v>2.6001064619678993</v>
      </c>
      <c r="L562" s="7">
        <f>VLOOKUP($D562,'chemical demand hist forec prov'!$C$1:$AK$33,26,0)</f>
        <v>2.6646605083347104</v>
      </c>
      <c r="M562" s="7">
        <f>VLOOKUP($D562,'chemical demand hist forec prov'!$C$1:$AK$33,27,0)</f>
        <v>2.730817267883956</v>
      </c>
      <c r="N562" s="7">
        <f>VLOOKUP($D562,'chemical demand hist forec prov'!$C$1:$AK$33,28,0)</f>
        <v>2.798616531917494</v>
      </c>
      <c r="O562" s="7">
        <f>VLOOKUP($D562,'chemical demand hist forec prov'!$C$1:$AK$33,29,0)</f>
        <v>2.8680990796542476</v>
      </c>
      <c r="P562" s="7">
        <f>VLOOKUP($D562,'chemical demand hist forec prov'!$C$1:$AK$33,30,0)</f>
        <v>2.9393067027576798</v>
      </c>
      <c r="Q562" s="7">
        <f>VLOOKUP($D562,'chemical demand hist forec prov'!$C$1:$AK$33,31,0)</f>
        <v>3.0122822304722221</v>
      </c>
      <c r="R562" s="7">
        <f>VLOOKUP($D562,'chemical demand hist forec prov'!$C$1:$AK$33,32,0)</f>
        <v>3.0870695553837764</v>
      </c>
      <c r="S562" s="7">
        <f>VLOOKUP($D562,'chemical demand hist forec prov'!$C$1:$AK$33,33,0)</f>
        <v>3.1637136598197881</v>
      </c>
      <c r="T562" s="7">
        <f>VLOOKUP($D562,'chemical demand hist forec prov'!$C$1:$AK$33,34,0)</f>
        <v>3.2422606429047605</v>
      </c>
      <c r="U562" s="7">
        <f>VLOOKUP($D562,'chemical demand hist forec prov'!$C$1:$AK$33,35,0)</f>
        <v>3.3227577482874961</v>
      </c>
    </row>
    <row r="563" spans="1:21" x14ac:dyDescent="0.25">
      <c r="A563" t="s">
        <v>1735</v>
      </c>
      <c r="B563" t="s">
        <v>1736</v>
      </c>
      <c r="C563" t="s">
        <v>1737</v>
      </c>
      <c r="D563" t="s">
        <v>49</v>
      </c>
      <c r="E563" s="5">
        <v>0</v>
      </c>
      <c r="F563" s="7">
        <f>VLOOKUP($D563,'chemical demand hist forec prov'!$C$1:$AK$33,20,0)</f>
        <v>3.4448545544847313</v>
      </c>
      <c r="G563" s="7">
        <f>VLOOKUP($D563,'chemical demand hist forec prov'!$C$1:$AK$33,21,0)</f>
        <v>2.3160461138042097</v>
      </c>
      <c r="H563" s="7">
        <f>VLOOKUP($D563,'chemical demand hist forec prov'!$C$1:$AK$33,22,0)</f>
        <v>2.1264029240912325</v>
      </c>
      <c r="I563" s="7">
        <f>VLOOKUP($D563,'chemical demand hist forec prov'!$C$1:$AK$33,23,0)</f>
        <v>2.2814495882763435</v>
      </c>
      <c r="J563" s="7">
        <f>VLOOKUP($D563,'chemical demand hist forec prov'!$C$1:$AK$33,24,0)</f>
        <v>2.5371163014654576</v>
      </c>
      <c r="K563" s="7">
        <f>VLOOKUP($D563,'chemical demand hist forec prov'!$C$1:$AK$33,25,0)</f>
        <v>2.6001064619678993</v>
      </c>
      <c r="L563" s="7">
        <f>VLOOKUP($D563,'chemical demand hist forec prov'!$C$1:$AK$33,26,0)</f>
        <v>2.6646605083347104</v>
      </c>
      <c r="M563" s="7">
        <f>VLOOKUP($D563,'chemical demand hist forec prov'!$C$1:$AK$33,27,0)</f>
        <v>2.730817267883956</v>
      </c>
      <c r="N563" s="7">
        <f>VLOOKUP($D563,'chemical demand hist forec prov'!$C$1:$AK$33,28,0)</f>
        <v>2.798616531917494</v>
      </c>
      <c r="O563" s="7">
        <f>VLOOKUP($D563,'chemical demand hist forec prov'!$C$1:$AK$33,29,0)</f>
        <v>2.8680990796542476</v>
      </c>
      <c r="P563" s="7">
        <f>VLOOKUP($D563,'chemical demand hist forec prov'!$C$1:$AK$33,30,0)</f>
        <v>2.9393067027576798</v>
      </c>
      <c r="Q563" s="7">
        <f>VLOOKUP($D563,'chemical demand hist forec prov'!$C$1:$AK$33,31,0)</f>
        <v>3.0122822304722221</v>
      </c>
      <c r="R563" s="7">
        <f>VLOOKUP($D563,'chemical demand hist forec prov'!$C$1:$AK$33,32,0)</f>
        <v>3.0870695553837764</v>
      </c>
      <c r="S563" s="7">
        <f>VLOOKUP($D563,'chemical demand hist forec prov'!$C$1:$AK$33,33,0)</f>
        <v>3.1637136598197881</v>
      </c>
      <c r="T563" s="7">
        <f>VLOOKUP($D563,'chemical demand hist forec prov'!$C$1:$AK$33,34,0)</f>
        <v>3.2422606429047605</v>
      </c>
      <c r="U563" s="7">
        <f>VLOOKUP($D563,'chemical demand hist forec prov'!$C$1:$AK$33,35,0)</f>
        <v>3.3227577482874961</v>
      </c>
    </row>
    <row r="564" spans="1:21" x14ac:dyDescent="0.25">
      <c r="A564" t="s">
        <v>1738</v>
      </c>
      <c r="B564" t="s">
        <v>1739</v>
      </c>
      <c r="C564" t="s">
        <v>1740</v>
      </c>
      <c r="D564" t="s">
        <v>48</v>
      </c>
      <c r="E564" s="5">
        <v>0.11364853864672403</v>
      </c>
      <c r="F564" s="7">
        <f>VLOOKUP($D564,'chemical demand hist forec prov'!$C$1:$AK$33,20,0)</f>
        <v>16.0634592588302</v>
      </c>
      <c r="G564" s="7">
        <f>VLOOKUP($D564,'chemical demand hist forec prov'!$C$1:$AK$33,21,0)</f>
        <v>15.717193538731816</v>
      </c>
      <c r="H564" s="7">
        <f>VLOOKUP($D564,'chemical demand hist forec prov'!$C$1:$AK$33,22,0)</f>
        <v>16.19464857817432</v>
      </c>
      <c r="I564" s="7">
        <f>VLOOKUP($D564,'chemical demand hist forec prov'!$C$1:$AK$33,23,0)</f>
        <v>13.829023773624959</v>
      </c>
      <c r="J564" s="7">
        <f>VLOOKUP($D564,'chemical demand hist forec prov'!$C$1:$AK$33,24,0)</f>
        <v>15.378749471262662</v>
      </c>
      <c r="K564" s="7">
        <f>VLOOKUP($D564,'chemical demand hist forec prov'!$C$1:$AK$33,25,0)</f>
        <v>15.760564801116532</v>
      </c>
      <c r="L564" s="7">
        <f>VLOOKUP($D564,'chemical demand hist forec prov'!$C$1:$AK$33,26,0)</f>
        <v>16.151859636855061</v>
      </c>
      <c r="M564" s="7">
        <f>VLOOKUP($D564,'chemical demand hist forec prov'!$C$1:$AK$33,27,0)</f>
        <v>16.552869330557613</v>
      </c>
      <c r="N564" s="7">
        <f>VLOOKUP($D564,'chemical demand hist forec prov'!$C$1:$AK$33,28,0)</f>
        <v>16.963835077498548</v>
      </c>
      <c r="O564" s="7">
        <f>VLOOKUP($D564,'chemical demand hist forec prov'!$C$1:$AK$33,29,0)</f>
        <v>17.385004061218915</v>
      </c>
      <c r="P564" s="7">
        <f>VLOOKUP($D564,'chemical demand hist forec prov'!$C$1:$AK$33,30,0)</f>
        <v>17.816629602199932</v>
      </c>
      <c r="Q564" s="7">
        <f>VLOOKUP($D564,'chemical demand hist forec prov'!$C$1:$AK$33,31,0)</f>
        <v>18.258971310227626</v>
      </c>
      <c r="R564" s="7">
        <f>VLOOKUP($D564,'chemical demand hist forec prov'!$C$1:$AK$33,32,0)</f>
        <v>18.712295240540314</v>
      </c>
      <c r="S564" s="7">
        <f>VLOOKUP($D564,'chemical demand hist forec prov'!$C$1:$AK$33,33,0)</f>
        <v>19.176874053852856</v>
      </c>
      <c r="T564" s="7">
        <f>VLOOKUP($D564,'chemical demand hist forec prov'!$C$1:$AK$33,34,0)</f>
        <v>19.652987180353826</v>
      </c>
      <c r="U564" s="7">
        <f>VLOOKUP($D564,'chemical demand hist forec prov'!$C$1:$AK$33,35,0)</f>
        <v>20.140920987774429</v>
      </c>
    </row>
    <row r="565" spans="1:21" x14ac:dyDescent="0.25">
      <c r="A565" t="s">
        <v>1741</v>
      </c>
      <c r="B565" t="s">
        <v>1742</v>
      </c>
      <c r="C565" t="s">
        <v>1743</v>
      </c>
      <c r="D565" t="s">
        <v>48</v>
      </c>
      <c r="E565" s="5">
        <v>3.7663264808358791E-2</v>
      </c>
      <c r="F565" s="7">
        <f>VLOOKUP($D565,'chemical demand hist forec prov'!$C$1:$AK$33,20,0)</f>
        <v>16.0634592588302</v>
      </c>
      <c r="G565" s="7">
        <f>VLOOKUP($D565,'chemical demand hist forec prov'!$C$1:$AK$33,21,0)</f>
        <v>15.717193538731816</v>
      </c>
      <c r="H565" s="7">
        <f>VLOOKUP($D565,'chemical demand hist forec prov'!$C$1:$AK$33,22,0)</f>
        <v>16.19464857817432</v>
      </c>
      <c r="I565" s="7">
        <f>VLOOKUP($D565,'chemical demand hist forec prov'!$C$1:$AK$33,23,0)</f>
        <v>13.829023773624959</v>
      </c>
      <c r="J565" s="7">
        <f>VLOOKUP($D565,'chemical demand hist forec prov'!$C$1:$AK$33,24,0)</f>
        <v>15.378749471262662</v>
      </c>
      <c r="K565" s="7">
        <f>VLOOKUP($D565,'chemical demand hist forec prov'!$C$1:$AK$33,25,0)</f>
        <v>15.760564801116532</v>
      </c>
      <c r="L565" s="7">
        <f>VLOOKUP($D565,'chemical demand hist forec prov'!$C$1:$AK$33,26,0)</f>
        <v>16.151859636855061</v>
      </c>
      <c r="M565" s="7">
        <f>VLOOKUP($D565,'chemical demand hist forec prov'!$C$1:$AK$33,27,0)</f>
        <v>16.552869330557613</v>
      </c>
      <c r="N565" s="7">
        <f>VLOOKUP($D565,'chemical demand hist forec prov'!$C$1:$AK$33,28,0)</f>
        <v>16.963835077498548</v>
      </c>
      <c r="O565" s="7">
        <f>VLOOKUP($D565,'chemical demand hist forec prov'!$C$1:$AK$33,29,0)</f>
        <v>17.385004061218915</v>
      </c>
      <c r="P565" s="7">
        <f>VLOOKUP($D565,'chemical demand hist forec prov'!$C$1:$AK$33,30,0)</f>
        <v>17.816629602199932</v>
      </c>
      <c r="Q565" s="7">
        <f>VLOOKUP($D565,'chemical demand hist forec prov'!$C$1:$AK$33,31,0)</f>
        <v>18.258971310227626</v>
      </c>
      <c r="R565" s="7">
        <f>VLOOKUP($D565,'chemical demand hist forec prov'!$C$1:$AK$33,32,0)</f>
        <v>18.712295240540314</v>
      </c>
      <c r="S565" s="7">
        <f>VLOOKUP($D565,'chemical demand hist forec prov'!$C$1:$AK$33,33,0)</f>
        <v>19.176874053852856</v>
      </c>
      <c r="T565" s="7">
        <f>VLOOKUP($D565,'chemical demand hist forec prov'!$C$1:$AK$33,34,0)</f>
        <v>19.652987180353826</v>
      </c>
      <c r="U565" s="7">
        <f>VLOOKUP($D565,'chemical demand hist forec prov'!$C$1:$AK$33,35,0)</f>
        <v>20.140920987774429</v>
      </c>
    </row>
    <row r="566" spans="1:21" x14ac:dyDescent="0.25">
      <c r="A566" t="s">
        <v>1744</v>
      </c>
      <c r="B566" t="s">
        <v>1745</v>
      </c>
      <c r="C566" t="s">
        <v>1746</v>
      </c>
      <c r="D566" t="s">
        <v>48</v>
      </c>
      <c r="E566" s="5">
        <v>0</v>
      </c>
      <c r="F566" s="7">
        <f>VLOOKUP($D566,'chemical demand hist forec prov'!$C$1:$AK$33,20,0)</f>
        <v>16.0634592588302</v>
      </c>
      <c r="G566" s="7">
        <f>VLOOKUP($D566,'chemical demand hist forec prov'!$C$1:$AK$33,21,0)</f>
        <v>15.717193538731816</v>
      </c>
      <c r="H566" s="7">
        <f>VLOOKUP($D566,'chemical demand hist forec prov'!$C$1:$AK$33,22,0)</f>
        <v>16.19464857817432</v>
      </c>
      <c r="I566" s="7">
        <f>VLOOKUP($D566,'chemical demand hist forec prov'!$C$1:$AK$33,23,0)</f>
        <v>13.829023773624959</v>
      </c>
      <c r="J566" s="7">
        <f>VLOOKUP($D566,'chemical demand hist forec prov'!$C$1:$AK$33,24,0)</f>
        <v>15.378749471262662</v>
      </c>
      <c r="K566" s="7">
        <f>VLOOKUP($D566,'chemical demand hist forec prov'!$C$1:$AK$33,25,0)</f>
        <v>15.760564801116532</v>
      </c>
      <c r="L566" s="7">
        <f>VLOOKUP($D566,'chemical demand hist forec prov'!$C$1:$AK$33,26,0)</f>
        <v>16.151859636855061</v>
      </c>
      <c r="M566" s="7">
        <f>VLOOKUP($D566,'chemical demand hist forec prov'!$C$1:$AK$33,27,0)</f>
        <v>16.552869330557613</v>
      </c>
      <c r="N566" s="7">
        <f>VLOOKUP($D566,'chemical demand hist forec prov'!$C$1:$AK$33,28,0)</f>
        <v>16.963835077498548</v>
      </c>
      <c r="O566" s="7">
        <f>VLOOKUP($D566,'chemical demand hist forec prov'!$C$1:$AK$33,29,0)</f>
        <v>17.385004061218915</v>
      </c>
      <c r="P566" s="7">
        <f>VLOOKUP($D566,'chemical demand hist forec prov'!$C$1:$AK$33,30,0)</f>
        <v>17.816629602199932</v>
      </c>
      <c r="Q566" s="7">
        <f>VLOOKUP($D566,'chemical demand hist forec prov'!$C$1:$AK$33,31,0)</f>
        <v>18.258971310227626</v>
      </c>
      <c r="R566" s="7">
        <f>VLOOKUP($D566,'chemical demand hist forec prov'!$C$1:$AK$33,32,0)</f>
        <v>18.712295240540314</v>
      </c>
      <c r="S566" s="7">
        <f>VLOOKUP($D566,'chemical demand hist forec prov'!$C$1:$AK$33,33,0)</f>
        <v>19.176874053852856</v>
      </c>
      <c r="T566" s="7">
        <f>VLOOKUP($D566,'chemical demand hist forec prov'!$C$1:$AK$33,34,0)</f>
        <v>19.652987180353826</v>
      </c>
      <c r="U566" s="7">
        <f>VLOOKUP($D566,'chemical demand hist forec prov'!$C$1:$AK$33,35,0)</f>
        <v>20.140920987774429</v>
      </c>
    </row>
    <row r="567" spans="1:21" x14ac:dyDescent="0.25">
      <c r="A567" t="s">
        <v>1747</v>
      </c>
      <c r="B567" t="s">
        <v>1748</v>
      </c>
      <c r="C567" t="s">
        <v>1749</v>
      </c>
      <c r="D567" t="s">
        <v>56</v>
      </c>
      <c r="E567" s="5">
        <v>8.6801910654480244E-2</v>
      </c>
      <c r="F567" s="7">
        <f>VLOOKUP($D567,'chemical demand hist forec prov'!$C$1:$AK$33,20,0)</f>
        <v>6.3100936360947486</v>
      </c>
      <c r="G567" s="7">
        <f>VLOOKUP($D567,'chemical demand hist forec prov'!$C$1:$AK$33,21,0)</f>
        <v>6.7084747112600436</v>
      </c>
      <c r="H567" s="7">
        <f>VLOOKUP($D567,'chemical demand hist forec prov'!$C$1:$AK$33,22,0)</f>
        <v>6.4228195818908462</v>
      </c>
      <c r="I567" s="7">
        <f>VLOOKUP($D567,'chemical demand hist forec prov'!$C$1:$AK$33,23,0)</f>
        <v>5.8937022466096547</v>
      </c>
      <c r="J567" s="7">
        <f>VLOOKUP($D567,'chemical demand hist forec prov'!$C$1:$AK$33,24,0)</f>
        <v>6.5541698237365305</v>
      </c>
      <c r="K567" s="7">
        <f>VLOOKUP($D567,'chemical demand hist forec prov'!$C$1:$AK$33,25,0)</f>
        <v>6.7168932309839464</v>
      </c>
      <c r="L567" s="7">
        <f>VLOOKUP($D567,'chemical demand hist forec prov'!$C$1:$AK$33,26,0)</f>
        <v>6.8836566475656218</v>
      </c>
      <c r="M567" s="7">
        <f>VLOOKUP($D567,'chemical demand hist forec prov'!$C$1:$AK$33,27,0)</f>
        <v>7.0545603766628675</v>
      </c>
      <c r="N567" s="7">
        <f>VLOOKUP($D567,'chemical demand hist forec prov'!$C$1:$AK$33,28,0)</f>
        <v>7.2297072117304957</v>
      </c>
      <c r="O567" s="7">
        <f>VLOOKUP($D567,'chemical demand hist forec prov'!$C$1:$AK$33,29,0)</f>
        <v>7.4092024983239888</v>
      </c>
      <c r="P567" s="7">
        <f>VLOOKUP($D567,'chemical demand hist forec prov'!$C$1:$AK$33,30,0)</f>
        <v>7.5931541974616854</v>
      </c>
      <c r="Q567" s="7">
        <f>VLOOKUP($D567,'chemical demand hist forec prov'!$C$1:$AK$33,31,0)</f>
        <v>7.7816729505600897</v>
      </c>
      <c r="R567" s="7">
        <f>VLOOKUP($D567,'chemical demand hist forec prov'!$C$1:$AK$33,32,0)</f>
        <v>7.9748721459813492</v>
      </c>
      <c r="S567" s="7">
        <f>VLOOKUP($D567,'chemical demand hist forec prov'!$C$1:$AK$33,33,0)</f>
        <v>8.172867987232955</v>
      </c>
      <c r="T567" s="7">
        <f>VLOOKUP($D567,'chemical demand hist forec prov'!$C$1:$AK$33,34,0)</f>
        <v>8.375779562860652</v>
      </c>
      <c r="U567" s="7">
        <f>VLOOKUP($D567,'chemical demand hist forec prov'!$C$1:$AK$33,35,0)</f>
        <v>8.5837289180766216</v>
      </c>
    </row>
    <row r="568" spans="1:21" x14ac:dyDescent="0.25">
      <c r="A568" t="s">
        <v>1750</v>
      </c>
      <c r="B568" t="s">
        <v>1751</v>
      </c>
      <c r="C568" t="s">
        <v>1752</v>
      </c>
      <c r="D568" t="s">
        <v>48</v>
      </c>
      <c r="E568" s="5">
        <v>5.4344319603099364E-2</v>
      </c>
      <c r="F568" s="7">
        <f>VLOOKUP($D568,'chemical demand hist forec prov'!$C$1:$AK$33,20,0)</f>
        <v>16.0634592588302</v>
      </c>
      <c r="G568" s="7">
        <f>VLOOKUP($D568,'chemical demand hist forec prov'!$C$1:$AK$33,21,0)</f>
        <v>15.717193538731816</v>
      </c>
      <c r="H568" s="7">
        <f>VLOOKUP($D568,'chemical demand hist forec prov'!$C$1:$AK$33,22,0)</f>
        <v>16.19464857817432</v>
      </c>
      <c r="I568" s="7">
        <f>VLOOKUP($D568,'chemical demand hist forec prov'!$C$1:$AK$33,23,0)</f>
        <v>13.829023773624959</v>
      </c>
      <c r="J568" s="7">
        <f>VLOOKUP($D568,'chemical demand hist forec prov'!$C$1:$AK$33,24,0)</f>
        <v>15.378749471262662</v>
      </c>
      <c r="K568" s="7">
        <f>VLOOKUP($D568,'chemical demand hist forec prov'!$C$1:$AK$33,25,0)</f>
        <v>15.760564801116532</v>
      </c>
      <c r="L568" s="7">
        <f>VLOOKUP($D568,'chemical demand hist forec prov'!$C$1:$AK$33,26,0)</f>
        <v>16.151859636855061</v>
      </c>
      <c r="M568" s="7">
        <f>VLOOKUP($D568,'chemical demand hist forec prov'!$C$1:$AK$33,27,0)</f>
        <v>16.552869330557613</v>
      </c>
      <c r="N568" s="7">
        <f>VLOOKUP($D568,'chemical demand hist forec prov'!$C$1:$AK$33,28,0)</f>
        <v>16.963835077498548</v>
      </c>
      <c r="O568" s="7">
        <f>VLOOKUP($D568,'chemical demand hist forec prov'!$C$1:$AK$33,29,0)</f>
        <v>17.385004061218915</v>
      </c>
      <c r="P568" s="7">
        <f>VLOOKUP($D568,'chemical demand hist forec prov'!$C$1:$AK$33,30,0)</f>
        <v>17.816629602199932</v>
      </c>
      <c r="Q568" s="7">
        <f>VLOOKUP($D568,'chemical demand hist forec prov'!$C$1:$AK$33,31,0)</f>
        <v>18.258971310227626</v>
      </c>
      <c r="R568" s="7">
        <f>VLOOKUP($D568,'chemical demand hist forec prov'!$C$1:$AK$33,32,0)</f>
        <v>18.712295240540314</v>
      </c>
      <c r="S568" s="7">
        <f>VLOOKUP($D568,'chemical demand hist forec prov'!$C$1:$AK$33,33,0)</f>
        <v>19.176874053852856</v>
      </c>
      <c r="T568" s="7">
        <f>VLOOKUP($D568,'chemical demand hist forec prov'!$C$1:$AK$33,34,0)</f>
        <v>19.652987180353826</v>
      </c>
      <c r="U568" s="7">
        <f>VLOOKUP($D568,'chemical demand hist forec prov'!$C$1:$AK$33,35,0)</f>
        <v>20.140920987774429</v>
      </c>
    </row>
    <row r="569" spans="1:21" x14ac:dyDescent="0.25">
      <c r="A569" t="s">
        <v>1753</v>
      </c>
      <c r="B569" t="s">
        <v>1754</v>
      </c>
      <c r="C569" t="s">
        <v>1755</v>
      </c>
      <c r="D569" t="s">
        <v>38</v>
      </c>
      <c r="E569" s="5">
        <v>0</v>
      </c>
      <c r="F569" s="7">
        <f>VLOOKUP($D569,'chemical demand hist forec prov'!$C$1:$AK$33,20,0)</f>
        <v>15.998178335264107</v>
      </c>
      <c r="G569" s="7">
        <f>VLOOKUP($D569,'chemical demand hist forec prov'!$C$1:$AK$33,21,0)</f>
        <v>18.794895936493479</v>
      </c>
      <c r="H569" s="7">
        <f>VLOOKUP($D569,'chemical demand hist forec prov'!$C$1:$AK$33,22,0)</f>
        <v>21.78585513529681</v>
      </c>
      <c r="I569" s="7">
        <f>VLOOKUP($D569,'chemical demand hist forec prov'!$C$1:$AK$33,23,0)</f>
        <v>22.073573314618223</v>
      </c>
      <c r="J569" s="7">
        <f>VLOOKUP($D569,'chemical demand hist forec prov'!$C$1:$AK$33,24,0)</f>
        <v>24.54721023681341</v>
      </c>
      <c r="K569" s="7">
        <f>VLOOKUP($D569,'chemical demand hist forec prov'!$C$1:$AK$33,25,0)</f>
        <v>25.15665518492672</v>
      </c>
      <c r="L569" s="7">
        <f>VLOOKUP($D569,'chemical demand hist forec prov'!$C$1:$AK$33,26,0)</f>
        <v>25.781231104795996</v>
      </c>
      <c r="M569" s="7">
        <f>VLOOKUP($D569,'chemical demand hist forec prov'!$C$1:$AK$33,27,0)</f>
        <v>26.421313660059084</v>
      </c>
      <c r="N569" s="7">
        <f>VLOOKUP($D569,'chemical demand hist forec prov'!$C$1:$AK$33,28,0)</f>
        <v>27.077287841128822</v>
      </c>
      <c r="O569" s="7">
        <f>VLOOKUP($D569,'chemical demand hist forec prov'!$C$1:$AK$33,29,0)</f>
        <v>27.749548196753182</v>
      </c>
      <c r="P569" s="7">
        <f>VLOOKUP($D569,'chemical demand hist forec prov'!$C$1:$AK$33,30,0)</f>
        <v>28.438499071324479</v>
      </c>
      <c r="Q569" s="7">
        <f>VLOOKUP($D569,'chemical demand hist forec prov'!$C$1:$AK$33,31,0)</f>
        <v>29.144554848080389</v>
      </c>
      <c r="R569" s="7">
        <f>VLOOKUP($D569,'chemical demand hist forec prov'!$C$1:$AK$33,32,0)</f>
        <v>29.868140198342974</v>
      </c>
      <c r="S569" s="7">
        <f>VLOOKUP($D569,'chemical demand hist forec prov'!$C$1:$AK$33,33,0)</f>
        <v>30.60969033694575</v>
      </c>
      <c r="T569" s="7">
        <f>VLOOKUP($D569,'chemical demand hist forec prov'!$C$1:$AK$33,34,0)</f>
        <v>31.369651284002284</v>
      </c>
      <c r="U569" s="7">
        <f>VLOOKUP($D569,'chemical demand hist forec prov'!$C$1:$AK$33,35,0)</f>
        <v>32.148480133173912</v>
      </c>
    </row>
    <row r="570" spans="1:21" x14ac:dyDescent="0.25">
      <c r="A570" t="s">
        <v>1756</v>
      </c>
      <c r="B570" t="s">
        <v>1757</v>
      </c>
      <c r="C570" t="s">
        <v>1758</v>
      </c>
      <c r="D570" t="s">
        <v>54</v>
      </c>
      <c r="E570" s="5">
        <v>0</v>
      </c>
      <c r="F570" s="7">
        <f>VLOOKUP($D570,'chemical demand hist forec prov'!$C$1:$AK$33,20,0)</f>
        <v>13.173690375637772</v>
      </c>
      <c r="G570" s="7">
        <f>VLOOKUP($D570,'chemical demand hist forec prov'!$C$1:$AK$33,21,0)</f>
        <v>11.147255834987149</v>
      </c>
      <c r="H570" s="7">
        <f>VLOOKUP($D570,'chemical demand hist forec prov'!$C$1:$AK$33,22,0)</f>
        <v>12.588485769142652</v>
      </c>
      <c r="I570" s="7">
        <f>VLOOKUP($D570,'chemical demand hist forec prov'!$C$1:$AK$33,23,0)</f>
        <v>11.507772559787094</v>
      </c>
      <c r="J570" s="7">
        <f>VLOOKUP($D570,'chemical demand hist forec prov'!$C$1:$AK$33,24,0)</f>
        <v>12.797371243714826</v>
      </c>
      <c r="K570" s="7">
        <f>VLOOKUP($D570,'chemical demand hist forec prov'!$C$1:$AK$33,25,0)</f>
        <v>13.115097501744588</v>
      </c>
      <c r="L570" s="7">
        <f>VLOOKUP($D570,'chemical demand hist forec prov'!$C$1:$AK$33,26,0)</f>
        <v>13.440712096614712</v>
      </c>
      <c r="M570" s="7">
        <f>VLOOKUP($D570,'chemical demand hist forec prov'!$C$1:$AK$33,27,0)</f>
        <v>13.774410875714375</v>
      </c>
      <c r="N570" s="7">
        <f>VLOOKUP($D570,'chemical demand hist forec prov'!$C$1:$AK$33,28,0)</f>
        <v>14.116394548826509</v>
      </c>
      <c r="O570" s="7">
        <f>VLOOKUP($D570,'chemical demand hist forec prov'!$C$1:$AK$33,29,0)</f>
        <v>14.466868808848712</v>
      </c>
      <c r="P570" s="7">
        <f>VLOOKUP($D570,'chemical demand hist forec prov'!$C$1:$AK$33,30,0)</f>
        <v>14.826044455511338</v>
      </c>
      <c r="Q570" s="7">
        <f>VLOOKUP($D570,'chemical demand hist forec prov'!$C$1:$AK$33,31,0)</f>
        <v>15.194137522167203</v>
      </c>
      <c r="R570" s="7">
        <f>VLOOKUP($D570,'chemical demand hist forec prov'!$C$1:$AK$33,32,0)</f>
        <v>15.571369405729131</v>
      </c>
      <c r="S570" s="7">
        <f>VLOOKUP($D570,'chemical demand hist forec prov'!$C$1:$AK$33,33,0)</f>
        <v>15.957966999833566</v>
      </c>
      <c r="T570" s="7">
        <f>VLOOKUP($D570,'chemical demand hist forec prov'!$C$1:$AK$33,34,0)</f>
        <v>16.354162831310262</v>
      </c>
      <c r="U570" s="7">
        <f>VLOOKUP($D570,'chemical demand hist forec prov'!$C$1:$AK$33,35,0)</f>
        <v>16.760195200040176</v>
      </c>
    </row>
    <row r="571" spans="1:21" x14ac:dyDescent="0.25">
      <c r="A571" t="s">
        <v>1759</v>
      </c>
      <c r="B571" t="s">
        <v>1760</v>
      </c>
      <c r="C571" t="s">
        <v>1761</v>
      </c>
      <c r="D571" t="s">
        <v>66</v>
      </c>
      <c r="E571" s="5">
        <v>0.17082940215685971</v>
      </c>
      <c r="F571" s="7">
        <f>VLOOKUP($D571,'chemical demand hist forec prov'!$C$1:$AK$33,20,0)</f>
        <v>0</v>
      </c>
      <c r="G571" s="7">
        <f>VLOOKUP($D571,'chemical demand hist forec prov'!$C$1:$AK$33,21,0)</f>
        <v>0</v>
      </c>
      <c r="H571" s="7">
        <f>VLOOKUP($D571,'chemical demand hist forec prov'!$C$1:$AK$33,22,0)</f>
        <v>0</v>
      </c>
      <c r="I571" s="7">
        <f>VLOOKUP($D571,'chemical demand hist forec prov'!$C$1:$AK$33,23,0)</f>
        <v>0</v>
      </c>
      <c r="J571" s="7">
        <f>VLOOKUP($D571,'chemical demand hist forec prov'!$C$1:$AK$33,24,0)</f>
        <v>0</v>
      </c>
      <c r="K571" s="7">
        <f>VLOOKUP($D571,'chemical demand hist forec prov'!$C$1:$AK$33,25,0)</f>
        <v>0</v>
      </c>
      <c r="L571" s="7">
        <f>VLOOKUP($D571,'chemical demand hist forec prov'!$C$1:$AK$33,26,0)</f>
        <v>0</v>
      </c>
      <c r="M571" s="7">
        <f>VLOOKUP($D571,'chemical demand hist forec prov'!$C$1:$AK$33,27,0)</f>
        <v>0</v>
      </c>
      <c r="N571" s="7">
        <f>VLOOKUP($D571,'chemical demand hist forec prov'!$C$1:$AK$33,28,0)</f>
        <v>0</v>
      </c>
      <c r="O571" s="7">
        <f>VLOOKUP($D571,'chemical demand hist forec prov'!$C$1:$AK$33,29,0)</f>
        <v>0</v>
      </c>
      <c r="P571" s="7">
        <f>VLOOKUP($D571,'chemical demand hist forec prov'!$C$1:$AK$33,30,0)</f>
        <v>0</v>
      </c>
      <c r="Q571" s="7">
        <f>VLOOKUP($D571,'chemical demand hist forec prov'!$C$1:$AK$33,31,0)</f>
        <v>0</v>
      </c>
      <c r="R571" s="7">
        <f>VLOOKUP($D571,'chemical demand hist forec prov'!$C$1:$AK$33,32,0)</f>
        <v>0</v>
      </c>
      <c r="S571" s="7">
        <f>VLOOKUP($D571,'chemical demand hist forec prov'!$C$1:$AK$33,33,0)</f>
        <v>0</v>
      </c>
      <c r="T571" s="7">
        <f>VLOOKUP($D571,'chemical demand hist forec prov'!$C$1:$AK$33,34,0)</f>
        <v>0</v>
      </c>
      <c r="U571" s="7">
        <f>VLOOKUP($D571,'chemical demand hist forec prov'!$C$1:$AK$33,35,0)</f>
        <v>0</v>
      </c>
    </row>
    <row r="572" spans="1:21" x14ac:dyDescent="0.25">
      <c r="A572" t="s">
        <v>1762</v>
      </c>
      <c r="B572" t="s">
        <v>1763</v>
      </c>
      <c r="C572" t="s">
        <v>1764</v>
      </c>
      <c r="D572" t="s">
        <v>62</v>
      </c>
      <c r="E572" s="5">
        <v>0</v>
      </c>
      <c r="F572" s="7">
        <f>VLOOKUP($D572,'chemical demand hist forec prov'!$C$1:$AK$33,20,0)</f>
        <v>0</v>
      </c>
      <c r="G572" s="7">
        <f>VLOOKUP($D572,'chemical demand hist forec prov'!$C$1:$AK$33,21,0)</f>
        <v>0</v>
      </c>
      <c r="H572" s="7">
        <f>VLOOKUP($D572,'chemical demand hist forec prov'!$C$1:$AK$33,22,0)</f>
        <v>0</v>
      </c>
      <c r="I572" s="7">
        <f>VLOOKUP($D572,'chemical demand hist forec prov'!$C$1:$AK$33,23,0)</f>
        <v>0</v>
      </c>
      <c r="J572" s="7">
        <f>VLOOKUP($D572,'chemical demand hist forec prov'!$C$1:$AK$33,24,0)</f>
        <v>0</v>
      </c>
      <c r="K572" s="7">
        <f>VLOOKUP($D572,'chemical demand hist forec prov'!$C$1:$AK$33,25,0)</f>
        <v>0</v>
      </c>
      <c r="L572" s="7">
        <f>VLOOKUP($D572,'chemical demand hist forec prov'!$C$1:$AK$33,26,0)</f>
        <v>0</v>
      </c>
      <c r="M572" s="7">
        <f>VLOOKUP($D572,'chemical demand hist forec prov'!$C$1:$AK$33,27,0)</f>
        <v>0</v>
      </c>
      <c r="N572" s="7">
        <f>VLOOKUP($D572,'chemical demand hist forec prov'!$C$1:$AK$33,28,0)</f>
        <v>0</v>
      </c>
      <c r="O572" s="7">
        <f>VLOOKUP($D572,'chemical demand hist forec prov'!$C$1:$AK$33,29,0)</f>
        <v>0</v>
      </c>
      <c r="P572" s="7">
        <f>VLOOKUP($D572,'chemical demand hist forec prov'!$C$1:$AK$33,30,0)</f>
        <v>0</v>
      </c>
      <c r="Q572" s="7">
        <f>VLOOKUP($D572,'chemical demand hist forec prov'!$C$1:$AK$33,31,0)</f>
        <v>0</v>
      </c>
      <c r="R572" s="7">
        <f>VLOOKUP($D572,'chemical demand hist forec prov'!$C$1:$AK$33,32,0)</f>
        <v>0</v>
      </c>
      <c r="S572" s="7">
        <f>VLOOKUP($D572,'chemical demand hist forec prov'!$C$1:$AK$33,33,0)</f>
        <v>0</v>
      </c>
      <c r="T572" s="7">
        <f>VLOOKUP($D572,'chemical demand hist forec prov'!$C$1:$AK$33,34,0)</f>
        <v>0</v>
      </c>
      <c r="U572" s="7">
        <f>VLOOKUP($D572,'chemical demand hist forec prov'!$C$1:$AK$33,35,0)</f>
        <v>0</v>
      </c>
    </row>
    <row r="573" spans="1:21" x14ac:dyDescent="0.25">
      <c r="A573" t="s">
        <v>1765</v>
      </c>
      <c r="B573" t="s">
        <v>1766</v>
      </c>
      <c r="C573" t="s">
        <v>1767</v>
      </c>
      <c r="D573" t="s">
        <v>39</v>
      </c>
      <c r="E573" s="5">
        <v>0</v>
      </c>
      <c r="F573" s="7">
        <f>VLOOKUP($D573,'chemical demand hist forec prov'!$C$1:$AK$33,20,0)</f>
        <v>3.0705772593724587</v>
      </c>
      <c r="G573" s="7">
        <f>VLOOKUP($D573,'chemical demand hist forec prov'!$C$1:$AK$33,21,0)</f>
        <v>2.6779118586719584</v>
      </c>
      <c r="H573" s="7">
        <f>VLOOKUP($D573,'chemical demand hist forec prov'!$C$1:$AK$33,22,0)</f>
        <v>2.7890867208023624</v>
      </c>
      <c r="I573" s="7">
        <f>VLOOKUP($D573,'chemical demand hist forec prov'!$C$1:$AK$33,23,0)</f>
        <v>1.8640427971311748</v>
      </c>
      <c r="J573" s="7">
        <f>VLOOKUP($D573,'chemical demand hist forec prov'!$C$1:$AK$33,24,0)</f>
        <v>2.072933538191303</v>
      </c>
      <c r="K573" s="7">
        <f>VLOOKUP($D573,'chemical demand hist forec prov'!$C$1:$AK$33,25,0)</f>
        <v>2.1243992184228886</v>
      </c>
      <c r="L573" s="7">
        <f>VLOOKUP($D573,'chemical demand hist forec prov'!$C$1:$AK$33,26,0)</f>
        <v>2.1771426609140452</v>
      </c>
      <c r="M573" s="7">
        <f>VLOOKUP($D573,'chemical demand hist forec prov'!$C$1:$AK$33,27,0)</f>
        <v>2.231195589259694</v>
      </c>
      <c r="N573" s="7">
        <f>VLOOKUP($D573,'chemical demand hist forec prov'!$C$1:$AK$33,28,0)</f>
        <v>2.2865905146711261</v>
      </c>
      <c r="O573" s="7">
        <f>VLOOKUP($D573,'chemical demand hist forec prov'!$C$1:$AK$33,29,0)</f>
        <v>2.3433607555305231</v>
      </c>
      <c r="P573" s="7">
        <f>VLOOKUP($D573,'chemical demand hist forec prov'!$C$1:$AK$33,30,0)</f>
        <v>2.4015404574309565</v>
      </c>
      <c r="Q573" s="7">
        <f>VLOOKUP($D573,'chemical demand hist forec prov'!$C$1:$AK$33,31,0)</f>
        <v>2.4611646137139407</v>
      </c>
      <c r="R573" s="7">
        <f>VLOOKUP($D573,'chemical demand hist forec prov'!$C$1:$AK$33,32,0)</f>
        <v>2.5222690865168729</v>
      </c>
      <c r="S573" s="7">
        <f>VLOOKUP($D573,'chemical demand hist forec prov'!$C$1:$AK$33,33,0)</f>
        <v>2.5848906283430302</v>
      </c>
      <c r="T573" s="7">
        <f>VLOOKUP($D573,'chemical demand hist forec prov'!$C$1:$AK$33,34,0)</f>
        <v>2.649066904167098</v>
      </c>
      <c r="U573" s="7">
        <f>VLOOKUP($D573,'chemical demand hist forec prov'!$C$1:$AK$33,35,0)</f>
        <v>2.7148365140895163</v>
      </c>
    </row>
    <row r="574" spans="1:21" x14ac:dyDescent="0.25">
      <c r="A574" t="s">
        <v>1768</v>
      </c>
      <c r="B574" t="s">
        <v>1769</v>
      </c>
      <c r="C574" t="s">
        <v>1770</v>
      </c>
      <c r="D574" t="s">
        <v>41</v>
      </c>
      <c r="E574" s="5">
        <v>0</v>
      </c>
      <c r="F574" s="7">
        <f>VLOOKUP($D574,'chemical demand hist forec prov'!$C$1:$AK$33,20,0)</f>
        <v>10.176306879051541</v>
      </c>
      <c r="G574" s="7">
        <f>VLOOKUP($D574,'chemical demand hist forec prov'!$C$1:$AK$33,21,0)</f>
        <v>11.924714116537071</v>
      </c>
      <c r="H574" s="7">
        <f>VLOOKUP($D574,'chemical demand hist forec prov'!$C$1:$AK$33,22,0)</f>
        <v>14.434175435928111</v>
      </c>
      <c r="I574" s="7">
        <f>VLOOKUP($D574,'chemical demand hist forec prov'!$C$1:$AK$33,23,0)</f>
        <v>13.000333518344085</v>
      </c>
      <c r="J574" s="7">
        <f>VLOOKUP($D574,'chemical demand hist forec prov'!$C$1:$AK$33,24,0)</f>
        <v>14.457193471803947</v>
      </c>
      <c r="K574" s="7">
        <f>VLOOKUP($D574,'chemical demand hist forec prov'!$C$1:$AK$33,25,0)</f>
        <v>14.816128904396365</v>
      </c>
      <c r="L574" s="7">
        <f>VLOOKUP($D574,'chemical demand hist forec prov'!$C$1:$AK$33,26,0)</f>
        <v>15.183975793076135</v>
      </c>
      <c r="M574" s="7">
        <f>VLOOKUP($D574,'chemical demand hist forec prov'!$C$1:$AK$33,27,0)</f>
        <v>15.560955386687437</v>
      </c>
      <c r="N574" s="7">
        <f>VLOOKUP($D574,'chemical demand hist forec prov'!$C$1:$AK$33,28,0)</f>
        <v>15.947294427121893</v>
      </c>
      <c r="O574" s="7">
        <f>VLOOKUP($D574,'chemical demand hist forec prov'!$C$1:$AK$33,29,0)</f>
        <v>16.343225285696995</v>
      </c>
      <c r="P574" s="7">
        <f>VLOOKUP($D574,'chemical demand hist forec prov'!$C$1:$AK$33,30,0)</f>
        <v>16.748986102920469</v>
      </c>
      <c r="Q574" s="7">
        <f>VLOOKUP($D574,'chemical demand hist forec prov'!$C$1:$AK$33,31,0)</f>
        <v>17.164820931724631</v>
      </c>
      <c r="R574" s="7">
        <f>VLOOKUP($D574,'chemical demand hist forec prov'!$C$1:$AK$33,32,0)</f>
        <v>17.590979884256878</v>
      </c>
      <c r="S574" s="7">
        <f>VLOOKUP($D574,'chemical demand hist forec prov'!$C$1:$AK$33,33,0)</f>
        <v>18.027719282314642</v>
      </c>
      <c r="T574" s="7">
        <f>VLOOKUP($D574,'chemical demand hist forec prov'!$C$1:$AK$33,34,0)</f>
        <v>18.475301811515237</v>
      </c>
      <c r="U574" s="7">
        <f>VLOOKUP($D574,'chemical demand hist forec prov'!$C$1:$AK$33,35,0)</f>
        <v>18.933996679293351</v>
      </c>
    </row>
    <row r="575" spans="1:21" x14ac:dyDescent="0.25">
      <c r="A575" t="s">
        <v>1771</v>
      </c>
      <c r="B575" t="s">
        <v>1772</v>
      </c>
      <c r="C575" t="s">
        <v>1773</v>
      </c>
      <c r="D575" t="s">
        <v>50</v>
      </c>
      <c r="E575" s="5">
        <v>0</v>
      </c>
      <c r="F575" s="7">
        <f>VLOOKUP($D575,'chemical demand hist forec prov'!$C$1:$AK$33,20,0)</f>
        <v>0</v>
      </c>
      <c r="G575" s="7">
        <f>VLOOKUP($D575,'chemical demand hist forec prov'!$C$1:$AK$33,21,0)</f>
        <v>0</v>
      </c>
      <c r="H575" s="7">
        <f>VLOOKUP($D575,'chemical demand hist forec prov'!$C$1:$AK$33,22,0)</f>
        <v>0</v>
      </c>
      <c r="I575" s="7">
        <f>VLOOKUP($D575,'chemical demand hist forec prov'!$C$1:$AK$33,23,0)</f>
        <v>0</v>
      </c>
      <c r="J575" s="7">
        <f>VLOOKUP($D575,'chemical demand hist forec prov'!$C$1:$AK$33,24,0)</f>
        <v>0</v>
      </c>
      <c r="K575" s="7">
        <f>VLOOKUP($D575,'chemical demand hist forec prov'!$C$1:$AK$33,25,0)</f>
        <v>0</v>
      </c>
      <c r="L575" s="7">
        <f>VLOOKUP($D575,'chemical demand hist forec prov'!$C$1:$AK$33,26,0)</f>
        <v>0</v>
      </c>
      <c r="M575" s="7">
        <f>VLOOKUP($D575,'chemical demand hist forec prov'!$C$1:$AK$33,27,0)</f>
        <v>0</v>
      </c>
      <c r="N575" s="7">
        <f>VLOOKUP($D575,'chemical demand hist forec prov'!$C$1:$AK$33,28,0)</f>
        <v>0</v>
      </c>
      <c r="O575" s="7">
        <f>VLOOKUP($D575,'chemical demand hist forec prov'!$C$1:$AK$33,29,0)</f>
        <v>0</v>
      </c>
      <c r="P575" s="7">
        <f>VLOOKUP($D575,'chemical demand hist forec prov'!$C$1:$AK$33,30,0)</f>
        <v>0</v>
      </c>
      <c r="Q575" s="7">
        <f>VLOOKUP($D575,'chemical demand hist forec prov'!$C$1:$AK$33,31,0)</f>
        <v>0</v>
      </c>
      <c r="R575" s="7">
        <f>VLOOKUP($D575,'chemical demand hist forec prov'!$C$1:$AK$33,32,0)</f>
        <v>0</v>
      </c>
      <c r="S575" s="7">
        <f>VLOOKUP($D575,'chemical demand hist forec prov'!$C$1:$AK$33,33,0)</f>
        <v>0</v>
      </c>
      <c r="T575" s="7">
        <f>VLOOKUP($D575,'chemical demand hist forec prov'!$C$1:$AK$33,34,0)</f>
        <v>0</v>
      </c>
      <c r="U575" s="7">
        <f>VLOOKUP($D575,'chemical demand hist forec prov'!$C$1:$AK$33,35,0)</f>
        <v>0</v>
      </c>
    </row>
    <row r="576" spans="1:21" x14ac:dyDescent="0.25">
      <c r="A576" t="s">
        <v>1774</v>
      </c>
      <c r="B576" t="s">
        <v>1775</v>
      </c>
      <c r="C576" t="s">
        <v>1776</v>
      </c>
      <c r="D576" t="s">
        <v>56</v>
      </c>
      <c r="E576" s="5">
        <v>0</v>
      </c>
      <c r="F576" s="7">
        <f>VLOOKUP($D576,'chemical demand hist forec prov'!$C$1:$AK$33,20,0)</f>
        <v>6.3100936360947486</v>
      </c>
      <c r="G576" s="7">
        <f>VLOOKUP($D576,'chemical demand hist forec prov'!$C$1:$AK$33,21,0)</f>
        <v>6.7084747112600436</v>
      </c>
      <c r="H576" s="7">
        <f>VLOOKUP($D576,'chemical demand hist forec prov'!$C$1:$AK$33,22,0)</f>
        <v>6.4228195818908462</v>
      </c>
      <c r="I576" s="7">
        <f>VLOOKUP($D576,'chemical demand hist forec prov'!$C$1:$AK$33,23,0)</f>
        <v>5.8937022466096547</v>
      </c>
      <c r="J576" s="7">
        <f>VLOOKUP($D576,'chemical demand hist forec prov'!$C$1:$AK$33,24,0)</f>
        <v>6.5541698237365305</v>
      </c>
      <c r="K576" s="7">
        <f>VLOOKUP($D576,'chemical demand hist forec prov'!$C$1:$AK$33,25,0)</f>
        <v>6.7168932309839464</v>
      </c>
      <c r="L576" s="7">
        <f>VLOOKUP($D576,'chemical demand hist forec prov'!$C$1:$AK$33,26,0)</f>
        <v>6.8836566475656218</v>
      </c>
      <c r="M576" s="7">
        <f>VLOOKUP($D576,'chemical demand hist forec prov'!$C$1:$AK$33,27,0)</f>
        <v>7.0545603766628675</v>
      </c>
      <c r="N576" s="7">
        <f>VLOOKUP($D576,'chemical demand hist forec prov'!$C$1:$AK$33,28,0)</f>
        <v>7.2297072117304957</v>
      </c>
      <c r="O576" s="7">
        <f>VLOOKUP($D576,'chemical demand hist forec prov'!$C$1:$AK$33,29,0)</f>
        <v>7.4092024983239888</v>
      </c>
      <c r="P576" s="7">
        <f>VLOOKUP($D576,'chemical demand hist forec prov'!$C$1:$AK$33,30,0)</f>
        <v>7.5931541974616854</v>
      </c>
      <c r="Q576" s="7">
        <f>VLOOKUP($D576,'chemical demand hist forec prov'!$C$1:$AK$33,31,0)</f>
        <v>7.7816729505600897</v>
      </c>
      <c r="R576" s="7">
        <f>VLOOKUP($D576,'chemical demand hist forec prov'!$C$1:$AK$33,32,0)</f>
        <v>7.9748721459813492</v>
      </c>
      <c r="S576" s="7">
        <f>VLOOKUP($D576,'chemical demand hist forec prov'!$C$1:$AK$33,33,0)</f>
        <v>8.172867987232955</v>
      </c>
      <c r="T576" s="7">
        <f>VLOOKUP($D576,'chemical demand hist forec prov'!$C$1:$AK$33,34,0)</f>
        <v>8.375779562860652</v>
      </c>
      <c r="U576" s="7">
        <f>VLOOKUP($D576,'chemical demand hist forec prov'!$C$1:$AK$33,35,0)</f>
        <v>8.5837289180766216</v>
      </c>
    </row>
    <row r="577" spans="1:21" x14ac:dyDescent="0.25">
      <c r="A577" t="s">
        <v>1777</v>
      </c>
      <c r="B577" t="s">
        <v>1778</v>
      </c>
      <c r="C577" t="s">
        <v>1779</v>
      </c>
      <c r="D577" t="s">
        <v>55</v>
      </c>
      <c r="E577" s="5">
        <v>0</v>
      </c>
      <c r="F577" s="7">
        <f>VLOOKUP($D577,'chemical demand hist forec prov'!$C$1:$AK$33,20,0)</f>
        <v>7.8586362714746993</v>
      </c>
      <c r="G577" s="7">
        <f>VLOOKUP($D577,'chemical demand hist forec prov'!$C$1:$AK$33,21,0)</f>
        <v>8.1691060220581058</v>
      </c>
      <c r="H577" s="7">
        <f>VLOOKUP($D577,'chemical demand hist forec prov'!$C$1:$AK$33,22,0)</f>
        <v>7.5717388421494736</v>
      </c>
      <c r="I577" s="7">
        <f>VLOOKUP($D577,'chemical demand hist forec prov'!$C$1:$AK$33,23,0)</f>
        <v>6.9117053619331408</v>
      </c>
      <c r="J577" s="7">
        <f>VLOOKUP($D577,'chemical demand hist forec prov'!$C$1:$AK$33,24,0)</f>
        <v>7.686253702381932</v>
      </c>
      <c r="K577" s="7">
        <f>VLOOKUP($D577,'chemical demand hist forec prov'!$C$1:$AK$33,25,0)</f>
        <v>7.8770838799720844</v>
      </c>
      <c r="L577" s="7">
        <f>VLOOKUP($D577,'chemical demand hist forec prov'!$C$1:$AK$33,26,0)</f>
        <v>8.0726518866905952</v>
      </c>
      <c r="M577" s="7">
        <f>VLOOKUP($D577,'chemical demand hist forec prov'!$C$1:$AK$33,27,0)</f>
        <v>8.2730753508137287</v>
      </c>
      <c r="N577" s="7">
        <f>VLOOKUP($D577,'chemical demand hist forec prov'!$C$1:$AK$33,28,0)</f>
        <v>8.4784748210294012</v>
      </c>
      <c r="O577" s="7">
        <f>VLOOKUP($D577,'chemical demand hist forec prov'!$C$1:$AK$33,29,0)</f>
        <v>8.6889738389435891</v>
      </c>
      <c r="P577" s="7">
        <f>VLOOKUP($D577,'chemical demand hist forec prov'!$C$1:$AK$33,30,0)</f>
        <v>8.9046990133868889</v>
      </c>
      <c r="Q577" s="7">
        <f>VLOOKUP($D577,'chemical demand hist forec prov'!$C$1:$AK$33,31,0)</f>
        <v>9.1257800965659257</v>
      </c>
      <c r="R577" s="7">
        <f>VLOOKUP($D577,'chemical demand hist forec prov'!$C$1:$AK$33,32,0)</f>
        <v>9.3523500621054048</v>
      </c>
      <c r="S577" s="7">
        <f>VLOOKUP($D577,'chemical demand hist forec prov'!$C$1:$AK$33,33,0)</f>
        <v>9.5845451850277428</v>
      </c>
      <c r="T577" s="7">
        <f>VLOOKUP($D577,'chemical demand hist forec prov'!$C$1:$AK$33,34,0)</f>
        <v>9.8225051237184076</v>
      </c>
      <c r="U577" s="7">
        <f>VLOOKUP($D577,'chemical demand hist forec prov'!$C$1:$AK$33,35,0)</f>
        <v>10.066373003926225</v>
      </c>
    </row>
    <row r="578" spans="1:21" x14ac:dyDescent="0.25">
      <c r="A578" t="s">
        <v>1780</v>
      </c>
      <c r="B578" t="s">
        <v>1781</v>
      </c>
      <c r="C578" t="s">
        <v>1782</v>
      </c>
      <c r="D578" t="s">
        <v>37</v>
      </c>
      <c r="E578" s="5">
        <v>5.9674738894868871E-2</v>
      </c>
      <c r="F578" s="7">
        <f>VLOOKUP($D578,'chemical demand hist forec prov'!$C$1:$AK$33,20,0)</f>
        <v>8.0212451174484247</v>
      </c>
      <c r="G578" s="7">
        <f>VLOOKUP($D578,'chemical demand hist forec prov'!$C$1:$AK$33,21,0)</f>
        <v>7.556515248723036</v>
      </c>
      <c r="H578" s="7">
        <f>VLOOKUP($D578,'chemical demand hist forec prov'!$C$1:$AK$33,22,0)</f>
        <v>7.3697255516240689</v>
      </c>
      <c r="I578" s="7">
        <f>VLOOKUP($D578,'chemical demand hist forec prov'!$C$1:$AK$33,23,0)</f>
        <v>8.2670017400279665</v>
      </c>
      <c r="J578" s="7">
        <f>VLOOKUP($D578,'chemical demand hist forec prov'!$C$1:$AK$33,24,0)</f>
        <v>9.1934290315459322</v>
      </c>
      <c r="K578" s="7">
        <f>VLOOKUP($D578,'chemical demand hist forec prov'!$C$1:$AK$33,25,0)</f>
        <v>9.4216785484996475</v>
      </c>
      <c r="L578" s="7">
        <f>VLOOKUP($D578,'chemical demand hist forec prov'!$C$1:$AK$33,26,0)</f>
        <v>9.6555949218364212</v>
      </c>
      <c r="M578" s="7">
        <f>VLOOKUP($D578,'chemical demand hist forec prov'!$C$1:$AK$33,27,0)</f>
        <v>9.8953188452220893</v>
      </c>
      <c r="N578" s="7">
        <f>VLOOKUP($D578,'chemical demand hist forec prov'!$C$1:$AK$33,28,0)</f>
        <v>10.140994505389244</v>
      </c>
      <c r="O578" s="7">
        <f>VLOOKUP($D578,'chemical demand hist forec prov'!$C$1:$AK$33,29,0)</f>
        <v>10.392769668861208</v>
      </c>
      <c r="P578" s="7">
        <f>VLOOKUP($D578,'chemical demand hist forec prov'!$C$1:$AK$33,30,0)</f>
        <v>10.650795770829157</v>
      </c>
      <c r="Q578" s="7">
        <f>VLOOKUP($D578,'chemical demand hist forec prov'!$C$1:$AK$33,31,0)</f>
        <v>10.915228006235846</v>
      </c>
      <c r="R578" s="7">
        <f>VLOOKUP($D578,'chemical demand hist forec prov'!$C$1:$AK$33,32,0)</f>
        <v>11.186225423120682</v>
      </c>
      <c r="S578" s="7">
        <f>VLOOKUP($D578,'chemical demand hist forec prov'!$C$1:$AK$33,33,0)</f>
        <v>11.463951018282351</v>
      </c>
      <c r="T578" s="7">
        <f>VLOOKUP($D578,'chemical demand hist forec prov'!$C$1:$AK$33,34,0)</f>
        <v>11.74857183531649</v>
      </c>
      <c r="U578" s="7">
        <f>VLOOKUP($D578,'chemical demand hist forec prov'!$C$1:$AK$33,35,0)</f>
        <v>12.040259065087394</v>
      </c>
    </row>
    <row r="579" spans="1:21" x14ac:dyDescent="0.25">
      <c r="A579" t="s">
        <v>1783</v>
      </c>
      <c r="B579" t="s">
        <v>1784</v>
      </c>
      <c r="C579" t="s">
        <v>1785</v>
      </c>
      <c r="D579" t="s">
        <v>47</v>
      </c>
      <c r="E579" s="5">
        <v>0</v>
      </c>
      <c r="F579" s="7">
        <f>VLOOKUP($D579,'chemical demand hist forec prov'!$C$1:$AK$33,20,0)</f>
        <v>18.737603273274019</v>
      </c>
      <c r="G579" s="7">
        <f>VLOOKUP($D579,'chemical demand hist forec prov'!$C$1:$AK$33,21,0)</f>
        <v>22.747502267625332</v>
      </c>
      <c r="H579" s="7">
        <f>VLOOKUP($D579,'chemical demand hist forec prov'!$C$1:$AK$33,22,0)</f>
        <v>26.953485438091832</v>
      </c>
      <c r="I579" s="7">
        <f>VLOOKUP($D579,'chemical demand hist forec prov'!$C$1:$AK$33,23,0)</f>
        <v>27.940741144186866</v>
      </c>
      <c r="J579" s="7">
        <f>VLOOKUP($D579,'chemical demand hist forec prov'!$C$1:$AK$33,24,0)</f>
        <v>31.071872109828359</v>
      </c>
      <c r="K579" s="7">
        <f>VLOOKUP($D579,'chemical demand hist forec prov'!$C$1:$AK$33,25,0)</f>
        <v>31.84330785764131</v>
      </c>
      <c r="L579" s="7">
        <f>VLOOKUP($D579,'chemical demand hist forec prov'!$C$1:$AK$33,26,0)</f>
        <v>32.633896397757866</v>
      </c>
      <c r="M579" s="7">
        <f>VLOOKUP($D579,'chemical demand hist forec prov'!$C$1:$AK$33,27,0)</f>
        <v>33.444113245415771</v>
      </c>
      <c r="N579" s="7">
        <f>VLOOKUP($D579,'chemical demand hist forec prov'!$C$1:$AK$33,28,0)</f>
        <v>34.274445721689624</v>
      </c>
      <c r="O579" s="7">
        <f>VLOOKUP($D579,'chemical demand hist forec prov'!$C$1:$AK$33,29,0)</f>
        <v>35.12539324659987</v>
      </c>
      <c r="P579" s="7">
        <f>VLOOKUP($D579,'chemical demand hist forec prov'!$C$1:$AK$33,30,0)</f>
        <v>35.9974676394989</v>
      </c>
      <c r="Q579" s="7">
        <f>VLOOKUP($D579,'chemical demand hist forec prov'!$C$1:$AK$33,31,0)</f>
        <v>36.891193426915024</v>
      </c>
      <c r="R579" s="7">
        <f>VLOOKUP($D579,'chemical demand hist forec prov'!$C$1:$AK$33,32,0)</f>
        <v>37.807108158039398</v>
      </c>
      <c r="S579" s="7">
        <f>VLOOKUP($D579,'chemical demand hist forec prov'!$C$1:$AK$33,33,0)</f>
        <v>38.745762728045719</v>
      </c>
      <c r="T579" s="7">
        <f>VLOOKUP($D579,'chemical demand hist forec prov'!$C$1:$AK$33,34,0)</f>
        <v>39.707721709437074</v>
      </c>
      <c r="U579" s="7">
        <f>VLOOKUP($D579,'chemical demand hist forec prov'!$C$1:$AK$33,35,0)</f>
        <v>40.693563691619374</v>
      </c>
    </row>
    <row r="580" spans="1:21" x14ac:dyDescent="0.25">
      <c r="A580" t="s">
        <v>1786</v>
      </c>
      <c r="B580" t="s">
        <v>1787</v>
      </c>
      <c r="C580" t="s">
        <v>1788</v>
      </c>
      <c r="D580" t="s">
        <v>55</v>
      </c>
      <c r="E580" s="5">
        <v>0</v>
      </c>
      <c r="F580" s="7">
        <f>VLOOKUP($D580,'chemical demand hist forec prov'!$C$1:$AK$33,20,0)</f>
        <v>7.8586362714746993</v>
      </c>
      <c r="G580" s="7">
        <f>VLOOKUP($D580,'chemical demand hist forec prov'!$C$1:$AK$33,21,0)</f>
        <v>8.1691060220581058</v>
      </c>
      <c r="H580" s="7">
        <f>VLOOKUP($D580,'chemical demand hist forec prov'!$C$1:$AK$33,22,0)</f>
        <v>7.5717388421494736</v>
      </c>
      <c r="I580" s="7">
        <f>VLOOKUP($D580,'chemical demand hist forec prov'!$C$1:$AK$33,23,0)</f>
        <v>6.9117053619331408</v>
      </c>
      <c r="J580" s="7">
        <f>VLOOKUP($D580,'chemical demand hist forec prov'!$C$1:$AK$33,24,0)</f>
        <v>7.686253702381932</v>
      </c>
      <c r="K580" s="7">
        <f>VLOOKUP($D580,'chemical demand hist forec prov'!$C$1:$AK$33,25,0)</f>
        <v>7.8770838799720844</v>
      </c>
      <c r="L580" s="7">
        <f>VLOOKUP($D580,'chemical demand hist forec prov'!$C$1:$AK$33,26,0)</f>
        <v>8.0726518866905952</v>
      </c>
      <c r="M580" s="7">
        <f>VLOOKUP($D580,'chemical demand hist forec prov'!$C$1:$AK$33,27,0)</f>
        <v>8.2730753508137287</v>
      </c>
      <c r="N580" s="7">
        <f>VLOOKUP($D580,'chemical demand hist forec prov'!$C$1:$AK$33,28,0)</f>
        <v>8.4784748210294012</v>
      </c>
      <c r="O580" s="7">
        <f>VLOOKUP($D580,'chemical demand hist forec prov'!$C$1:$AK$33,29,0)</f>
        <v>8.6889738389435891</v>
      </c>
      <c r="P580" s="7">
        <f>VLOOKUP($D580,'chemical demand hist forec prov'!$C$1:$AK$33,30,0)</f>
        <v>8.9046990133868889</v>
      </c>
      <c r="Q580" s="7">
        <f>VLOOKUP($D580,'chemical demand hist forec prov'!$C$1:$AK$33,31,0)</f>
        <v>9.1257800965659257</v>
      </c>
      <c r="R580" s="7">
        <f>VLOOKUP($D580,'chemical demand hist forec prov'!$C$1:$AK$33,32,0)</f>
        <v>9.3523500621054048</v>
      </c>
      <c r="S580" s="7">
        <f>VLOOKUP($D580,'chemical demand hist forec prov'!$C$1:$AK$33,33,0)</f>
        <v>9.5845451850277428</v>
      </c>
      <c r="T580" s="7">
        <f>VLOOKUP($D580,'chemical demand hist forec prov'!$C$1:$AK$33,34,0)</f>
        <v>9.8225051237184076</v>
      </c>
      <c r="U580" s="7">
        <f>VLOOKUP($D580,'chemical demand hist forec prov'!$C$1:$AK$33,35,0)</f>
        <v>10.066373003926225</v>
      </c>
    </row>
    <row r="581" spans="1:21" x14ac:dyDescent="0.25">
      <c r="A581" t="s">
        <v>1789</v>
      </c>
      <c r="B581" t="s">
        <v>1790</v>
      </c>
      <c r="C581" t="s">
        <v>1791</v>
      </c>
      <c r="D581" t="s">
        <v>58</v>
      </c>
      <c r="E581" s="5">
        <v>0.43326084172813367</v>
      </c>
      <c r="F581" s="7">
        <f>VLOOKUP($D581,'chemical demand hist forec prov'!$C$1:$AK$33,20,0)</f>
        <v>3.9564196100663036E-2</v>
      </c>
      <c r="G581" s="7">
        <f>VLOOKUP($D581,'chemical demand hist forec prov'!$C$1:$AK$33,21,0)</f>
        <v>0.45193713114487427</v>
      </c>
      <c r="H581" s="7">
        <f>VLOOKUP($D581,'chemical demand hist forec prov'!$C$1:$AK$33,22,0)</f>
        <v>0.77547037330719881</v>
      </c>
      <c r="I581" s="7">
        <f>VLOOKUP($D581,'chemical demand hist forec prov'!$C$1:$AK$33,23,0)</f>
        <v>1.1532265867824953</v>
      </c>
      <c r="J581" s="7">
        <f>VLOOKUP($D581,'chemical demand hist forec prov'!$C$1:$AK$33,24,0)</f>
        <v>1.2824609352073213</v>
      </c>
      <c r="K581" s="7">
        <f>VLOOKUP($D581,'chemical demand hist forec prov'!$C$1:$AK$33,25,0)</f>
        <v>1.3143011863224001</v>
      </c>
      <c r="L581" s="7">
        <f>VLOOKUP($D581,'chemical demand hist forec prov'!$C$1:$AK$33,26,0)</f>
        <v>1.3469319500864336</v>
      </c>
      <c r="M581" s="7">
        <f>VLOOKUP($D581,'chemical demand hist forec prov'!$C$1:$AK$33,27,0)</f>
        <v>1.3803728529227779</v>
      </c>
      <c r="N581" s="7">
        <f>VLOOKUP($D581,'chemical demand hist forec prov'!$C$1:$AK$33,28,0)</f>
        <v>1.4146440085290841</v>
      </c>
      <c r="O581" s="7">
        <f>VLOOKUP($D581,'chemical demand hist forec prov'!$C$1:$AK$33,29,0)</f>
        <v>1.4497660299750836</v>
      </c>
      <c r="P581" s="7">
        <f>VLOOKUP($D581,'chemical demand hist forec prov'!$C$1:$AK$33,30,0)</f>
        <v>1.4857600421007284</v>
      </c>
      <c r="Q581" s="7">
        <f>VLOOKUP($D581,'chemical demand hist forec prov'!$C$1:$AK$33,31,0)</f>
        <v>1.5226476942221476</v>
      </c>
      <c r="R581" s="7">
        <f>VLOOKUP($D581,'chemical demand hist forec prov'!$C$1:$AK$33,32,0)</f>
        <v>1.5604511731530613</v>
      </c>
      <c r="S581" s="7">
        <f>VLOOKUP($D581,'chemical demand hist forec prov'!$C$1:$AK$33,33,0)</f>
        <v>1.5991932165494795</v>
      </c>
      <c r="T581" s="7">
        <f>VLOOKUP($D581,'chemical demand hist forec prov'!$C$1:$AK$33,34,0)</f>
        <v>1.6388971265857217</v>
      </c>
      <c r="U581" s="7">
        <f>VLOOKUP($D581,'chemical demand hist forec prov'!$C$1:$AK$33,35,0)</f>
        <v>1.6795867839699721</v>
      </c>
    </row>
    <row r="582" spans="1:21" x14ac:dyDescent="0.25">
      <c r="A582" t="s">
        <v>1792</v>
      </c>
      <c r="B582" t="s">
        <v>1793</v>
      </c>
      <c r="C582" t="s">
        <v>1794</v>
      </c>
      <c r="D582" t="s">
        <v>37</v>
      </c>
      <c r="E582" s="5">
        <v>0</v>
      </c>
      <c r="F582" s="7">
        <f>VLOOKUP($D582,'chemical demand hist forec prov'!$C$1:$AK$33,20,0)</f>
        <v>8.0212451174484247</v>
      </c>
      <c r="G582" s="7">
        <f>VLOOKUP($D582,'chemical demand hist forec prov'!$C$1:$AK$33,21,0)</f>
        <v>7.556515248723036</v>
      </c>
      <c r="H582" s="7">
        <f>VLOOKUP($D582,'chemical demand hist forec prov'!$C$1:$AK$33,22,0)</f>
        <v>7.3697255516240689</v>
      </c>
      <c r="I582" s="7">
        <f>VLOOKUP($D582,'chemical demand hist forec prov'!$C$1:$AK$33,23,0)</f>
        <v>8.2670017400279665</v>
      </c>
      <c r="J582" s="7">
        <f>VLOOKUP($D582,'chemical demand hist forec prov'!$C$1:$AK$33,24,0)</f>
        <v>9.1934290315459322</v>
      </c>
      <c r="K582" s="7">
        <f>VLOOKUP($D582,'chemical demand hist forec prov'!$C$1:$AK$33,25,0)</f>
        <v>9.4216785484996475</v>
      </c>
      <c r="L582" s="7">
        <f>VLOOKUP($D582,'chemical demand hist forec prov'!$C$1:$AK$33,26,0)</f>
        <v>9.6555949218364212</v>
      </c>
      <c r="M582" s="7">
        <f>VLOOKUP($D582,'chemical demand hist forec prov'!$C$1:$AK$33,27,0)</f>
        <v>9.8953188452220893</v>
      </c>
      <c r="N582" s="7">
        <f>VLOOKUP($D582,'chemical demand hist forec prov'!$C$1:$AK$33,28,0)</f>
        <v>10.140994505389244</v>
      </c>
      <c r="O582" s="7">
        <f>VLOOKUP($D582,'chemical demand hist forec prov'!$C$1:$AK$33,29,0)</f>
        <v>10.392769668861208</v>
      </c>
      <c r="P582" s="7">
        <f>VLOOKUP($D582,'chemical demand hist forec prov'!$C$1:$AK$33,30,0)</f>
        <v>10.650795770829157</v>
      </c>
      <c r="Q582" s="7">
        <f>VLOOKUP($D582,'chemical demand hist forec prov'!$C$1:$AK$33,31,0)</f>
        <v>10.915228006235846</v>
      </c>
      <c r="R582" s="7">
        <f>VLOOKUP($D582,'chemical demand hist forec prov'!$C$1:$AK$33,32,0)</f>
        <v>11.186225423120682</v>
      </c>
      <c r="S582" s="7">
        <f>VLOOKUP($D582,'chemical demand hist forec prov'!$C$1:$AK$33,33,0)</f>
        <v>11.463951018282351</v>
      </c>
      <c r="T582" s="7">
        <f>VLOOKUP($D582,'chemical demand hist forec prov'!$C$1:$AK$33,34,0)</f>
        <v>11.74857183531649</v>
      </c>
      <c r="U582" s="7">
        <f>VLOOKUP($D582,'chemical demand hist forec prov'!$C$1:$AK$33,35,0)</f>
        <v>12.040259065087394</v>
      </c>
    </row>
    <row r="583" spans="1:21" x14ac:dyDescent="0.25">
      <c r="A583" t="s">
        <v>1795</v>
      </c>
      <c r="B583" t="s">
        <v>1796</v>
      </c>
      <c r="C583" t="s">
        <v>1797</v>
      </c>
      <c r="D583" t="s">
        <v>37</v>
      </c>
      <c r="E583" s="5">
        <v>0</v>
      </c>
      <c r="F583" s="7">
        <f>VLOOKUP($D583,'chemical demand hist forec prov'!$C$1:$AK$33,20,0)</f>
        <v>8.0212451174484247</v>
      </c>
      <c r="G583" s="7">
        <f>VLOOKUP($D583,'chemical demand hist forec prov'!$C$1:$AK$33,21,0)</f>
        <v>7.556515248723036</v>
      </c>
      <c r="H583" s="7">
        <f>VLOOKUP($D583,'chemical demand hist forec prov'!$C$1:$AK$33,22,0)</f>
        <v>7.3697255516240689</v>
      </c>
      <c r="I583" s="7">
        <f>VLOOKUP($D583,'chemical demand hist forec prov'!$C$1:$AK$33,23,0)</f>
        <v>8.2670017400279665</v>
      </c>
      <c r="J583" s="7">
        <f>VLOOKUP($D583,'chemical demand hist forec prov'!$C$1:$AK$33,24,0)</f>
        <v>9.1934290315459322</v>
      </c>
      <c r="K583" s="7">
        <f>VLOOKUP($D583,'chemical demand hist forec prov'!$C$1:$AK$33,25,0)</f>
        <v>9.4216785484996475</v>
      </c>
      <c r="L583" s="7">
        <f>VLOOKUP($D583,'chemical demand hist forec prov'!$C$1:$AK$33,26,0)</f>
        <v>9.6555949218364212</v>
      </c>
      <c r="M583" s="7">
        <f>VLOOKUP($D583,'chemical demand hist forec prov'!$C$1:$AK$33,27,0)</f>
        <v>9.8953188452220893</v>
      </c>
      <c r="N583" s="7">
        <f>VLOOKUP($D583,'chemical demand hist forec prov'!$C$1:$AK$33,28,0)</f>
        <v>10.140994505389244</v>
      </c>
      <c r="O583" s="7">
        <f>VLOOKUP($D583,'chemical demand hist forec prov'!$C$1:$AK$33,29,0)</f>
        <v>10.392769668861208</v>
      </c>
      <c r="P583" s="7">
        <f>VLOOKUP($D583,'chemical demand hist forec prov'!$C$1:$AK$33,30,0)</f>
        <v>10.650795770829157</v>
      </c>
      <c r="Q583" s="7">
        <f>VLOOKUP($D583,'chemical demand hist forec prov'!$C$1:$AK$33,31,0)</f>
        <v>10.915228006235846</v>
      </c>
      <c r="R583" s="7">
        <f>VLOOKUP($D583,'chemical demand hist forec prov'!$C$1:$AK$33,32,0)</f>
        <v>11.186225423120682</v>
      </c>
      <c r="S583" s="7">
        <f>VLOOKUP($D583,'chemical demand hist forec prov'!$C$1:$AK$33,33,0)</f>
        <v>11.463951018282351</v>
      </c>
      <c r="T583" s="7">
        <f>VLOOKUP($D583,'chemical demand hist forec prov'!$C$1:$AK$33,34,0)</f>
        <v>11.74857183531649</v>
      </c>
      <c r="U583" s="7">
        <f>VLOOKUP($D583,'chemical demand hist forec prov'!$C$1:$AK$33,35,0)</f>
        <v>12.040259065087394</v>
      </c>
    </row>
    <row r="584" spans="1:21" x14ac:dyDescent="0.25">
      <c r="A584" t="s">
        <v>1798</v>
      </c>
      <c r="B584" t="s">
        <v>1799</v>
      </c>
      <c r="C584" t="s">
        <v>1800</v>
      </c>
      <c r="D584" t="s">
        <v>47</v>
      </c>
      <c r="E584" s="5">
        <v>0</v>
      </c>
      <c r="F584" s="7">
        <f>VLOOKUP($D584,'chemical demand hist forec prov'!$C$1:$AK$33,20,0)</f>
        <v>18.737603273274019</v>
      </c>
      <c r="G584" s="7">
        <f>VLOOKUP($D584,'chemical demand hist forec prov'!$C$1:$AK$33,21,0)</f>
        <v>22.747502267625332</v>
      </c>
      <c r="H584" s="7">
        <f>VLOOKUP($D584,'chemical demand hist forec prov'!$C$1:$AK$33,22,0)</f>
        <v>26.953485438091832</v>
      </c>
      <c r="I584" s="7">
        <f>VLOOKUP($D584,'chemical demand hist forec prov'!$C$1:$AK$33,23,0)</f>
        <v>27.940741144186866</v>
      </c>
      <c r="J584" s="7">
        <f>VLOOKUP($D584,'chemical demand hist forec prov'!$C$1:$AK$33,24,0)</f>
        <v>31.071872109828359</v>
      </c>
      <c r="K584" s="7">
        <f>VLOOKUP($D584,'chemical demand hist forec prov'!$C$1:$AK$33,25,0)</f>
        <v>31.84330785764131</v>
      </c>
      <c r="L584" s="7">
        <f>VLOOKUP($D584,'chemical demand hist forec prov'!$C$1:$AK$33,26,0)</f>
        <v>32.633896397757866</v>
      </c>
      <c r="M584" s="7">
        <f>VLOOKUP($D584,'chemical demand hist forec prov'!$C$1:$AK$33,27,0)</f>
        <v>33.444113245415771</v>
      </c>
      <c r="N584" s="7">
        <f>VLOOKUP($D584,'chemical demand hist forec prov'!$C$1:$AK$33,28,0)</f>
        <v>34.274445721689624</v>
      </c>
      <c r="O584" s="7">
        <f>VLOOKUP($D584,'chemical demand hist forec prov'!$C$1:$AK$33,29,0)</f>
        <v>35.12539324659987</v>
      </c>
      <c r="P584" s="7">
        <f>VLOOKUP($D584,'chemical demand hist forec prov'!$C$1:$AK$33,30,0)</f>
        <v>35.9974676394989</v>
      </c>
      <c r="Q584" s="7">
        <f>VLOOKUP($D584,'chemical demand hist forec prov'!$C$1:$AK$33,31,0)</f>
        <v>36.891193426915024</v>
      </c>
      <c r="R584" s="7">
        <f>VLOOKUP($D584,'chemical demand hist forec prov'!$C$1:$AK$33,32,0)</f>
        <v>37.807108158039398</v>
      </c>
      <c r="S584" s="7">
        <f>VLOOKUP($D584,'chemical demand hist forec prov'!$C$1:$AK$33,33,0)</f>
        <v>38.745762728045719</v>
      </c>
      <c r="T584" s="7">
        <f>VLOOKUP($D584,'chemical demand hist forec prov'!$C$1:$AK$33,34,0)</f>
        <v>39.707721709437074</v>
      </c>
      <c r="U584" s="7">
        <f>VLOOKUP($D584,'chemical demand hist forec prov'!$C$1:$AK$33,35,0)</f>
        <v>40.693563691619374</v>
      </c>
    </row>
    <row r="585" spans="1:21" x14ac:dyDescent="0.25">
      <c r="A585" t="s">
        <v>1801</v>
      </c>
      <c r="B585" t="s">
        <v>1802</v>
      </c>
      <c r="C585" t="s">
        <v>1803</v>
      </c>
      <c r="D585" t="s">
        <v>39</v>
      </c>
      <c r="E585" s="5">
        <v>0</v>
      </c>
      <c r="F585" s="7">
        <f>VLOOKUP($D585,'chemical demand hist forec prov'!$C$1:$AK$33,20,0)</f>
        <v>3.0705772593724587</v>
      </c>
      <c r="G585" s="7">
        <f>VLOOKUP($D585,'chemical demand hist forec prov'!$C$1:$AK$33,21,0)</f>
        <v>2.6779118586719584</v>
      </c>
      <c r="H585" s="7">
        <f>VLOOKUP($D585,'chemical demand hist forec prov'!$C$1:$AK$33,22,0)</f>
        <v>2.7890867208023624</v>
      </c>
      <c r="I585" s="7">
        <f>VLOOKUP($D585,'chemical demand hist forec prov'!$C$1:$AK$33,23,0)</f>
        <v>1.8640427971311748</v>
      </c>
      <c r="J585" s="7">
        <f>VLOOKUP($D585,'chemical demand hist forec prov'!$C$1:$AK$33,24,0)</f>
        <v>2.072933538191303</v>
      </c>
      <c r="K585" s="7">
        <f>VLOOKUP($D585,'chemical demand hist forec prov'!$C$1:$AK$33,25,0)</f>
        <v>2.1243992184228886</v>
      </c>
      <c r="L585" s="7">
        <f>VLOOKUP($D585,'chemical demand hist forec prov'!$C$1:$AK$33,26,0)</f>
        <v>2.1771426609140452</v>
      </c>
      <c r="M585" s="7">
        <f>VLOOKUP($D585,'chemical demand hist forec prov'!$C$1:$AK$33,27,0)</f>
        <v>2.231195589259694</v>
      </c>
      <c r="N585" s="7">
        <f>VLOOKUP($D585,'chemical demand hist forec prov'!$C$1:$AK$33,28,0)</f>
        <v>2.2865905146711261</v>
      </c>
      <c r="O585" s="7">
        <f>VLOOKUP($D585,'chemical demand hist forec prov'!$C$1:$AK$33,29,0)</f>
        <v>2.3433607555305231</v>
      </c>
      <c r="P585" s="7">
        <f>VLOOKUP($D585,'chemical demand hist forec prov'!$C$1:$AK$33,30,0)</f>
        <v>2.4015404574309565</v>
      </c>
      <c r="Q585" s="7">
        <f>VLOOKUP($D585,'chemical demand hist forec prov'!$C$1:$AK$33,31,0)</f>
        <v>2.4611646137139407</v>
      </c>
      <c r="R585" s="7">
        <f>VLOOKUP($D585,'chemical demand hist forec prov'!$C$1:$AK$33,32,0)</f>
        <v>2.5222690865168729</v>
      </c>
      <c r="S585" s="7">
        <f>VLOOKUP($D585,'chemical demand hist forec prov'!$C$1:$AK$33,33,0)</f>
        <v>2.5848906283430302</v>
      </c>
      <c r="T585" s="7">
        <f>VLOOKUP($D585,'chemical demand hist forec prov'!$C$1:$AK$33,34,0)</f>
        <v>2.649066904167098</v>
      </c>
      <c r="U585" s="7">
        <f>VLOOKUP($D585,'chemical demand hist forec prov'!$C$1:$AK$33,35,0)</f>
        <v>2.7148365140895163</v>
      </c>
    </row>
    <row r="586" spans="1:21" x14ac:dyDescent="0.25">
      <c r="A586" t="s">
        <v>1804</v>
      </c>
      <c r="B586" t="s">
        <v>1805</v>
      </c>
      <c r="C586" t="s">
        <v>1806</v>
      </c>
      <c r="D586" t="s">
        <v>46</v>
      </c>
      <c r="E586" s="5">
        <v>0</v>
      </c>
      <c r="F586" s="7">
        <f>VLOOKUP($D586,'chemical demand hist forec prov'!$C$1:$AK$33,20,0)</f>
        <v>24.512788978087798</v>
      </c>
      <c r="G586" s="7">
        <f>VLOOKUP($D586,'chemical demand hist forec prov'!$C$1:$AK$33,21,0)</f>
        <v>24.538395328106184</v>
      </c>
      <c r="H586" s="7">
        <f>VLOOKUP($D586,'chemical demand hist forec prov'!$C$1:$AK$33,22,0)</f>
        <v>23.929802637969654</v>
      </c>
      <c r="I586" s="7">
        <f>VLOOKUP($D586,'chemical demand hist forec prov'!$C$1:$AK$33,23,0)</f>
        <v>25.983827887412147</v>
      </c>
      <c r="J586" s="7">
        <f>VLOOKUP($D586,'chemical demand hist forec prov'!$C$1:$AK$33,24,0)</f>
        <v>28.895660744111513</v>
      </c>
      <c r="K586" s="7">
        <f>VLOOKUP($D586,'chemical demand hist forec prov'!$C$1:$AK$33,25,0)</f>
        <v>29.613066685275641</v>
      </c>
      <c r="L586" s="7">
        <f>VLOOKUP($D586,'chemical demand hist forec prov'!$C$1:$AK$33,26,0)</f>
        <v>30.348283995730664</v>
      </c>
      <c r="M586" s="7">
        <f>VLOOKUP($D586,'chemical demand hist forec prov'!$C$1:$AK$33,27,0)</f>
        <v>31.101754886584423</v>
      </c>
      <c r="N586" s="7">
        <f>VLOOKUP($D586,'chemical demand hist forec prov'!$C$1:$AK$33,28,0)</f>
        <v>31.873932547924568</v>
      </c>
      <c r="O586" s="7">
        <f>VLOOKUP($D586,'chemical demand hist forec prov'!$C$1:$AK$33,29,0)</f>
        <v>32.665281421398788</v>
      </c>
      <c r="P586" s="7">
        <f>VLOOKUP($D586,'chemical demand hist forec prov'!$C$1:$AK$33,30,0)</f>
        <v>33.476277479562484</v>
      </c>
      <c r="Q586" s="7">
        <f>VLOOKUP($D586,'chemical demand hist forec prov'!$C$1:$AK$33,31,0)</f>
        <v>34.307408512161949</v>
      </c>
      <c r="R586" s="7">
        <f>VLOOKUP($D586,'chemical demand hist forec prov'!$C$1:$AK$33,32,0)</f>
        <v>35.159174419525236</v>
      </c>
      <c r="S586" s="7">
        <f>VLOOKUP($D586,'chemical demand hist forec prov'!$C$1:$AK$33,33,0)</f>
        <v>36.032087513237194</v>
      </c>
      <c r="T586" s="7">
        <f>VLOOKUP($D586,'chemical demand hist forec prov'!$C$1:$AK$33,34,0)</f>
        <v>36.926672824279443</v>
      </c>
      <c r="U586" s="7">
        <f>VLOOKUP($D586,'chemical demand hist forec prov'!$C$1:$AK$33,35,0)</f>
        <v>37.84346841882077</v>
      </c>
    </row>
    <row r="587" spans="1:21" x14ac:dyDescent="0.25">
      <c r="A587" t="s">
        <v>1807</v>
      </c>
      <c r="B587" t="s">
        <v>1808</v>
      </c>
      <c r="C587" t="s">
        <v>1809</v>
      </c>
      <c r="D587" t="s">
        <v>47</v>
      </c>
      <c r="E587" s="5">
        <v>5.4359227505786256E-2</v>
      </c>
      <c r="F587" s="7">
        <f>VLOOKUP($D587,'chemical demand hist forec prov'!$C$1:$AK$33,20,0)</f>
        <v>18.737603273274019</v>
      </c>
      <c r="G587" s="7">
        <f>VLOOKUP($D587,'chemical demand hist forec prov'!$C$1:$AK$33,21,0)</f>
        <v>22.747502267625332</v>
      </c>
      <c r="H587" s="7">
        <f>VLOOKUP($D587,'chemical demand hist forec prov'!$C$1:$AK$33,22,0)</f>
        <v>26.953485438091832</v>
      </c>
      <c r="I587" s="7">
        <f>VLOOKUP($D587,'chemical demand hist forec prov'!$C$1:$AK$33,23,0)</f>
        <v>27.940741144186866</v>
      </c>
      <c r="J587" s="7">
        <f>VLOOKUP($D587,'chemical demand hist forec prov'!$C$1:$AK$33,24,0)</f>
        <v>31.071872109828359</v>
      </c>
      <c r="K587" s="7">
        <f>VLOOKUP($D587,'chemical demand hist forec prov'!$C$1:$AK$33,25,0)</f>
        <v>31.84330785764131</v>
      </c>
      <c r="L587" s="7">
        <f>VLOOKUP($D587,'chemical demand hist forec prov'!$C$1:$AK$33,26,0)</f>
        <v>32.633896397757866</v>
      </c>
      <c r="M587" s="7">
        <f>VLOOKUP($D587,'chemical demand hist forec prov'!$C$1:$AK$33,27,0)</f>
        <v>33.444113245415771</v>
      </c>
      <c r="N587" s="7">
        <f>VLOOKUP($D587,'chemical demand hist forec prov'!$C$1:$AK$33,28,0)</f>
        <v>34.274445721689624</v>
      </c>
      <c r="O587" s="7">
        <f>VLOOKUP($D587,'chemical demand hist forec prov'!$C$1:$AK$33,29,0)</f>
        <v>35.12539324659987</v>
      </c>
      <c r="P587" s="7">
        <f>VLOOKUP($D587,'chemical demand hist forec prov'!$C$1:$AK$33,30,0)</f>
        <v>35.9974676394989</v>
      </c>
      <c r="Q587" s="7">
        <f>VLOOKUP($D587,'chemical demand hist forec prov'!$C$1:$AK$33,31,0)</f>
        <v>36.891193426915024</v>
      </c>
      <c r="R587" s="7">
        <f>VLOOKUP($D587,'chemical demand hist forec prov'!$C$1:$AK$33,32,0)</f>
        <v>37.807108158039398</v>
      </c>
      <c r="S587" s="7">
        <f>VLOOKUP($D587,'chemical demand hist forec prov'!$C$1:$AK$33,33,0)</f>
        <v>38.745762728045719</v>
      </c>
      <c r="T587" s="7">
        <f>VLOOKUP($D587,'chemical demand hist forec prov'!$C$1:$AK$33,34,0)</f>
        <v>39.707721709437074</v>
      </c>
      <c r="U587" s="7">
        <f>VLOOKUP($D587,'chemical demand hist forec prov'!$C$1:$AK$33,35,0)</f>
        <v>40.693563691619374</v>
      </c>
    </row>
    <row r="588" spans="1:21" x14ac:dyDescent="0.25">
      <c r="A588" t="s">
        <v>1810</v>
      </c>
      <c r="B588" t="s">
        <v>1811</v>
      </c>
      <c r="C588" t="s">
        <v>1812</v>
      </c>
      <c r="D588" t="s">
        <v>47</v>
      </c>
      <c r="E588" s="5">
        <v>5.1384184079764167E-2</v>
      </c>
      <c r="F588" s="7">
        <f>VLOOKUP($D588,'chemical demand hist forec prov'!$C$1:$AK$33,20,0)</f>
        <v>18.737603273274019</v>
      </c>
      <c r="G588" s="7">
        <f>VLOOKUP($D588,'chemical demand hist forec prov'!$C$1:$AK$33,21,0)</f>
        <v>22.747502267625332</v>
      </c>
      <c r="H588" s="7">
        <f>VLOOKUP($D588,'chemical demand hist forec prov'!$C$1:$AK$33,22,0)</f>
        <v>26.953485438091832</v>
      </c>
      <c r="I588" s="7">
        <f>VLOOKUP($D588,'chemical demand hist forec prov'!$C$1:$AK$33,23,0)</f>
        <v>27.940741144186866</v>
      </c>
      <c r="J588" s="7">
        <f>VLOOKUP($D588,'chemical demand hist forec prov'!$C$1:$AK$33,24,0)</f>
        <v>31.071872109828359</v>
      </c>
      <c r="K588" s="7">
        <f>VLOOKUP($D588,'chemical demand hist forec prov'!$C$1:$AK$33,25,0)</f>
        <v>31.84330785764131</v>
      </c>
      <c r="L588" s="7">
        <f>VLOOKUP($D588,'chemical demand hist forec prov'!$C$1:$AK$33,26,0)</f>
        <v>32.633896397757866</v>
      </c>
      <c r="M588" s="7">
        <f>VLOOKUP($D588,'chemical demand hist forec prov'!$C$1:$AK$33,27,0)</f>
        <v>33.444113245415771</v>
      </c>
      <c r="N588" s="7">
        <f>VLOOKUP($D588,'chemical demand hist forec prov'!$C$1:$AK$33,28,0)</f>
        <v>34.274445721689624</v>
      </c>
      <c r="O588" s="7">
        <f>VLOOKUP($D588,'chemical demand hist forec prov'!$C$1:$AK$33,29,0)</f>
        <v>35.12539324659987</v>
      </c>
      <c r="P588" s="7">
        <f>VLOOKUP($D588,'chemical demand hist forec prov'!$C$1:$AK$33,30,0)</f>
        <v>35.9974676394989</v>
      </c>
      <c r="Q588" s="7">
        <f>VLOOKUP($D588,'chemical demand hist forec prov'!$C$1:$AK$33,31,0)</f>
        <v>36.891193426915024</v>
      </c>
      <c r="R588" s="7">
        <f>VLOOKUP($D588,'chemical demand hist forec prov'!$C$1:$AK$33,32,0)</f>
        <v>37.807108158039398</v>
      </c>
      <c r="S588" s="7">
        <f>VLOOKUP($D588,'chemical demand hist forec prov'!$C$1:$AK$33,33,0)</f>
        <v>38.745762728045719</v>
      </c>
      <c r="T588" s="7">
        <f>VLOOKUP($D588,'chemical demand hist forec prov'!$C$1:$AK$33,34,0)</f>
        <v>39.707721709437074</v>
      </c>
      <c r="U588" s="7">
        <f>VLOOKUP($D588,'chemical demand hist forec prov'!$C$1:$AK$33,35,0)</f>
        <v>40.693563691619374</v>
      </c>
    </row>
    <row r="589" spans="1:21" x14ac:dyDescent="0.25">
      <c r="A589" t="s">
        <v>1813</v>
      </c>
      <c r="B589" t="s">
        <v>1814</v>
      </c>
      <c r="C589" t="s">
        <v>1815</v>
      </c>
      <c r="D589" t="s">
        <v>41</v>
      </c>
      <c r="E589" s="5">
        <v>0</v>
      </c>
      <c r="F589" s="7">
        <f>VLOOKUP($D589,'chemical demand hist forec prov'!$C$1:$AK$33,20,0)</f>
        <v>10.176306879051541</v>
      </c>
      <c r="G589" s="7">
        <f>VLOOKUP($D589,'chemical demand hist forec prov'!$C$1:$AK$33,21,0)</f>
        <v>11.924714116537071</v>
      </c>
      <c r="H589" s="7">
        <f>VLOOKUP($D589,'chemical demand hist forec prov'!$C$1:$AK$33,22,0)</f>
        <v>14.434175435928111</v>
      </c>
      <c r="I589" s="7">
        <f>VLOOKUP($D589,'chemical demand hist forec prov'!$C$1:$AK$33,23,0)</f>
        <v>13.000333518344085</v>
      </c>
      <c r="J589" s="7">
        <f>VLOOKUP($D589,'chemical demand hist forec prov'!$C$1:$AK$33,24,0)</f>
        <v>14.457193471803947</v>
      </c>
      <c r="K589" s="7">
        <f>VLOOKUP($D589,'chemical demand hist forec prov'!$C$1:$AK$33,25,0)</f>
        <v>14.816128904396365</v>
      </c>
      <c r="L589" s="7">
        <f>VLOOKUP($D589,'chemical demand hist forec prov'!$C$1:$AK$33,26,0)</f>
        <v>15.183975793076135</v>
      </c>
      <c r="M589" s="7">
        <f>VLOOKUP($D589,'chemical demand hist forec prov'!$C$1:$AK$33,27,0)</f>
        <v>15.560955386687437</v>
      </c>
      <c r="N589" s="7">
        <f>VLOOKUP($D589,'chemical demand hist forec prov'!$C$1:$AK$33,28,0)</f>
        <v>15.947294427121893</v>
      </c>
      <c r="O589" s="7">
        <f>VLOOKUP($D589,'chemical demand hist forec prov'!$C$1:$AK$33,29,0)</f>
        <v>16.343225285696995</v>
      </c>
      <c r="P589" s="7">
        <f>VLOOKUP($D589,'chemical demand hist forec prov'!$C$1:$AK$33,30,0)</f>
        <v>16.748986102920469</v>
      </c>
      <c r="Q589" s="7">
        <f>VLOOKUP($D589,'chemical demand hist forec prov'!$C$1:$AK$33,31,0)</f>
        <v>17.164820931724631</v>
      </c>
      <c r="R589" s="7">
        <f>VLOOKUP($D589,'chemical demand hist forec prov'!$C$1:$AK$33,32,0)</f>
        <v>17.590979884256878</v>
      </c>
      <c r="S589" s="7">
        <f>VLOOKUP($D589,'chemical demand hist forec prov'!$C$1:$AK$33,33,0)</f>
        <v>18.027719282314642</v>
      </c>
      <c r="T589" s="7">
        <f>VLOOKUP($D589,'chemical demand hist forec prov'!$C$1:$AK$33,34,0)</f>
        <v>18.475301811515237</v>
      </c>
      <c r="U589" s="7">
        <f>VLOOKUP($D589,'chemical demand hist forec prov'!$C$1:$AK$33,35,0)</f>
        <v>18.933996679293351</v>
      </c>
    </row>
    <row r="590" spans="1:21" x14ac:dyDescent="0.25">
      <c r="A590" t="s">
        <v>1816</v>
      </c>
      <c r="B590" t="s">
        <v>1814</v>
      </c>
      <c r="C590" t="s">
        <v>1817</v>
      </c>
      <c r="D590" t="s">
        <v>50</v>
      </c>
      <c r="E590" s="5">
        <v>0</v>
      </c>
      <c r="F590" s="7">
        <f>VLOOKUP($D590,'chemical demand hist forec prov'!$C$1:$AK$33,20,0)</f>
        <v>0</v>
      </c>
      <c r="G590" s="7">
        <f>VLOOKUP($D590,'chemical demand hist forec prov'!$C$1:$AK$33,21,0)</f>
        <v>0</v>
      </c>
      <c r="H590" s="7">
        <f>VLOOKUP($D590,'chemical demand hist forec prov'!$C$1:$AK$33,22,0)</f>
        <v>0</v>
      </c>
      <c r="I590" s="7">
        <f>VLOOKUP($D590,'chemical demand hist forec prov'!$C$1:$AK$33,23,0)</f>
        <v>0</v>
      </c>
      <c r="J590" s="7">
        <f>VLOOKUP($D590,'chemical demand hist forec prov'!$C$1:$AK$33,24,0)</f>
        <v>0</v>
      </c>
      <c r="K590" s="7">
        <f>VLOOKUP($D590,'chemical demand hist forec prov'!$C$1:$AK$33,25,0)</f>
        <v>0</v>
      </c>
      <c r="L590" s="7">
        <f>VLOOKUP($D590,'chemical demand hist forec prov'!$C$1:$AK$33,26,0)</f>
        <v>0</v>
      </c>
      <c r="M590" s="7">
        <f>VLOOKUP($D590,'chemical demand hist forec prov'!$C$1:$AK$33,27,0)</f>
        <v>0</v>
      </c>
      <c r="N590" s="7">
        <f>VLOOKUP($D590,'chemical demand hist forec prov'!$C$1:$AK$33,28,0)</f>
        <v>0</v>
      </c>
      <c r="O590" s="7">
        <f>VLOOKUP($D590,'chemical demand hist forec prov'!$C$1:$AK$33,29,0)</f>
        <v>0</v>
      </c>
      <c r="P590" s="7">
        <f>VLOOKUP($D590,'chemical demand hist forec prov'!$C$1:$AK$33,30,0)</f>
        <v>0</v>
      </c>
      <c r="Q590" s="7">
        <f>VLOOKUP($D590,'chemical demand hist forec prov'!$C$1:$AK$33,31,0)</f>
        <v>0</v>
      </c>
      <c r="R590" s="7">
        <f>VLOOKUP($D590,'chemical demand hist forec prov'!$C$1:$AK$33,32,0)</f>
        <v>0</v>
      </c>
      <c r="S590" s="7">
        <f>VLOOKUP($D590,'chemical demand hist forec prov'!$C$1:$AK$33,33,0)</f>
        <v>0</v>
      </c>
      <c r="T590" s="7">
        <f>VLOOKUP($D590,'chemical demand hist forec prov'!$C$1:$AK$33,34,0)</f>
        <v>0</v>
      </c>
      <c r="U590" s="7">
        <f>VLOOKUP($D590,'chemical demand hist forec prov'!$C$1:$AK$33,35,0)</f>
        <v>0</v>
      </c>
    </row>
    <row r="591" spans="1:21" x14ac:dyDescent="0.25">
      <c r="A591" t="s">
        <v>1818</v>
      </c>
      <c r="B591" t="s">
        <v>1819</v>
      </c>
      <c r="C591" t="s">
        <v>1820</v>
      </c>
      <c r="D591" t="s">
        <v>45</v>
      </c>
      <c r="E591" s="5">
        <v>3.1652453854383755E-2</v>
      </c>
      <c r="F591" s="7">
        <f>VLOOKUP($D591,'chemical demand hist forec prov'!$C$1:$AK$33,20,0)</f>
        <v>0.35251698725690767</v>
      </c>
      <c r="G591" s="7">
        <f>VLOOKUP($D591,'chemical demand hist forec prov'!$C$1:$AK$33,21,0)</f>
        <v>0</v>
      </c>
      <c r="H591" s="7">
        <f>VLOOKUP($D591,'chemical demand hist forec prov'!$C$1:$AK$33,22,0)</f>
        <v>0</v>
      </c>
      <c r="I591" s="7">
        <f>VLOOKUP($D591,'chemical demand hist forec prov'!$C$1:$AK$33,23,0)</f>
        <v>0</v>
      </c>
      <c r="J591" s="7">
        <f>VLOOKUP($D591,'chemical demand hist forec prov'!$C$1:$AK$33,24,0)</f>
        <v>0</v>
      </c>
      <c r="K591" s="7">
        <f>VLOOKUP($D591,'chemical demand hist forec prov'!$C$1:$AK$33,25,0)</f>
        <v>0</v>
      </c>
      <c r="L591" s="7">
        <f>VLOOKUP($D591,'chemical demand hist forec prov'!$C$1:$AK$33,26,0)</f>
        <v>0</v>
      </c>
      <c r="M591" s="7">
        <f>VLOOKUP($D591,'chemical demand hist forec prov'!$C$1:$AK$33,27,0)</f>
        <v>0</v>
      </c>
      <c r="N591" s="7">
        <f>VLOOKUP($D591,'chemical demand hist forec prov'!$C$1:$AK$33,28,0)</f>
        <v>0</v>
      </c>
      <c r="O591" s="7">
        <f>VLOOKUP($D591,'chemical demand hist forec prov'!$C$1:$AK$33,29,0)</f>
        <v>0</v>
      </c>
      <c r="P591" s="7">
        <f>VLOOKUP($D591,'chemical demand hist forec prov'!$C$1:$AK$33,30,0)</f>
        <v>0</v>
      </c>
      <c r="Q591" s="7">
        <f>VLOOKUP($D591,'chemical demand hist forec prov'!$C$1:$AK$33,31,0)</f>
        <v>0</v>
      </c>
      <c r="R591" s="7">
        <f>VLOOKUP($D591,'chemical demand hist forec prov'!$C$1:$AK$33,32,0)</f>
        <v>0</v>
      </c>
      <c r="S591" s="7">
        <f>VLOOKUP($D591,'chemical demand hist forec prov'!$C$1:$AK$33,33,0)</f>
        <v>0</v>
      </c>
      <c r="T591" s="7">
        <f>VLOOKUP($D591,'chemical demand hist forec prov'!$C$1:$AK$33,34,0)</f>
        <v>0</v>
      </c>
      <c r="U591" s="7">
        <f>VLOOKUP($D591,'chemical demand hist forec prov'!$C$1:$AK$33,35,0)</f>
        <v>0</v>
      </c>
    </row>
    <row r="592" spans="1:21" x14ac:dyDescent="0.25">
      <c r="A592" t="s">
        <v>1821</v>
      </c>
      <c r="B592" t="s">
        <v>1822</v>
      </c>
      <c r="C592" t="s">
        <v>1823</v>
      </c>
      <c r="D592" t="s">
        <v>47</v>
      </c>
      <c r="E592" s="5">
        <v>0</v>
      </c>
      <c r="F592" s="7">
        <f>VLOOKUP($D592,'chemical demand hist forec prov'!$C$1:$AK$33,20,0)</f>
        <v>18.737603273274019</v>
      </c>
      <c r="G592" s="7">
        <f>VLOOKUP($D592,'chemical demand hist forec prov'!$C$1:$AK$33,21,0)</f>
        <v>22.747502267625332</v>
      </c>
      <c r="H592" s="7">
        <f>VLOOKUP($D592,'chemical demand hist forec prov'!$C$1:$AK$33,22,0)</f>
        <v>26.953485438091832</v>
      </c>
      <c r="I592" s="7">
        <f>VLOOKUP($D592,'chemical demand hist forec prov'!$C$1:$AK$33,23,0)</f>
        <v>27.940741144186866</v>
      </c>
      <c r="J592" s="7">
        <f>VLOOKUP($D592,'chemical demand hist forec prov'!$C$1:$AK$33,24,0)</f>
        <v>31.071872109828359</v>
      </c>
      <c r="K592" s="7">
        <f>VLOOKUP($D592,'chemical demand hist forec prov'!$C$1:$AK$33,25,0)</f>
        <v>31.84330785764131</v>
      </c>
      <c r="L592" s="7">
        <f>VLOOKUP($D592,'chemical demand hist forec prov'!$C$1:$AK$33,26,0)</f>
        <v>32.633896397757866</v>
      </c>
      <c r="M592" s="7">
        <f>VLOOKUP($D592,'chemical demand hist forec prov'!$C$1:$AK$33,27,0)</f>
        <v>33.444113245415771</v>
      </c>
      <c r="N592" s="7">
        <f>VLOOKUP($D592,'chemical demand hist forec prov'!$C$1:$AK$33,28,0)</f>
        <v>34.274445721689624</v>
      </c>
      <c r="O592" s="7">
        <f>VLOOKUP($D592,'chemical demand hist forec prov'!$C$1:$AK$33,29,0)</f>
        <v>35.12539324659987</v>
      </c>
      <c r="P592" s="7">
        <f>VLOOKUP($D592,'chemical demand hist forec prov'!$C$1:$AK$33,30,0)</f>
        <v>35.9974676394989</v>
      </c>
      <c r="Q592" s="7">
        <f>VLOOKUP($D592,'chemical demand hist forec prov'!$C$1:$AK$33,31,0)</f>
        <v>36.891193426915024</v>
      </c>
      <c r="R592" s="7">
        <f>VLOOKUP($D592,'chemical demand hist forec prov'!$C$1:$AK$33,32,0)</f>
        <v>37.807108158039398</v>
      </c>
      <c r="S592" s="7">
        <f>VLOOKUP($D592,'chemical demand hist forec prov'!$C$1:$AK$33,33,0)</f>
        <v>38.745762728045719</v>
      </c>
      <c r="T592" s="7">
        <f>VLOOKUP($D592,'chemical demand hist forec prov'!$C$1:$AK$33,34,0)</f>
        <v>39.707721709437074</v>
      </c>
      <c r="U592" s="7">
        <f>VLOOKUP($D592,'chemical demand hist forec prov'!$C$1:$AK$33,35,0)</f>
        <v>40.693563691619374</v>
      </c>
    </row>
    <row r="593" spans="1:21" x14ac:dyDescent="0.25">
      <c r="A593" t="s">
        <v>1824</v>
      </c>
      <c r="B593" t="s">
        <v>1825</v>
      </c>
      <c r="C593" t="s">
        <v>1826</v>
      </c>
      <c r="D593" t="s">
        <v>38</v>
      </c>
      <c r="E593" s="5">
        <v>5.8179551040264267E-2</v>
      </c>
      <c r="F593" s="7">
        <f>VLOOKUP($D593,'chemical demand hist forec prov'!$C$1:$AK$33,20,0)</f>
        <v>15.998178335264107</v>
      </c>
      <c r="G593" s="7">
        <f>VLOOKUP($D593,'chemical demand hist forec prov'!$C$1:$AK$33,21,0)</f>
        <v>18.794895936493479</v>
      </c>
      <c r="H593" s="7">
        <f>VLOOKUP($D593,'chemical demand hist forec prov'!$C$1:$AK$33,22,0)</f>
        <v>21.78585513529681</v>
      </c>
      <c r="I593" s="7">
        <f>VLOOKUP($D593,'chemical demand hist forec prov'!$C$1:$AK$33,23,0)</f>
        <v>22.073573314618223</v>
      </c>
      <c r="J593" s="7">
        <f>VLOOKUP($D593,'chemical demand hist forec prov'!$C$1:$AK$33,24,0)</f>
        <v>24.54721023681341</v>
      </c>
      <c r="K593" s="7">
        <f>VLOOKUP($D593,'chemical demand hist forec prov'!$C$1:$AK$33,25,0)</f>
        <v>25.15665518492672</v>
      </c>
      <c r="L593" s="7">
        <f>VLOOKUP($D593,'chemical demand hist forec prov'!$C$1:$AK$33,26,0)</f>
        <v>25.781231104795996</v>
      </c>
      <c r="M593" s="7">
        <f>VLOOKUP($D593,'chemical demand hist forec prov'!$C$1:$AK$33,27,0)</f>
        <v>26.421313660059084</v>
      </c>
      <c r="N593" s="7">
        <f>VLOOKUP($D593,'chemical demand hist forec prov'!$C$1:$AK$33,28,0)</f>
        <v>27.077287841128822</v>
      </c>
      <c r="O593" s="7">
        <f>VLOOKUP($D593,'chemical demand hist forec prov'!$C$1:$AK$33,29,0)</f>
        <v>27.749548196753182</v>
      </c>
      <c r="P593" s="7">
        <f>VLOOKUP($D593,'chemical demand hist forec prov'!$C$1:$AK$33,30,0)</f>
        <v>28.438499071324479</v>
      </c>
      <c r="Q593" s="7">
        <f>VLOOKUP($D593,'chemical demand hist forec prov'!$C$1:$AK$33,31,0)</f>
        <v>29.144554848080389</v>
      </c>
      <c r="R593" s="7">
        <f>VLOOKUP($D593,'chemical demand hist forec prov'!$C$1:$AK$33,32,0)</f>
        <v>29.868140198342974</v>
      </c>
      <c r="S593" s="7">
        <f>VLOOKUP($D593,'chemical demand hist forec prov'!$C$1:$AK$33,33,0)</f>
        <v>30.60969033694575</v>
      </c>
      <c r="T593" s="7">
        <f>VLOOKUP($D593,'chemical demand hist forec prov'!$C$1:$AK$33,34,0)</f>
        <v>31.369651284002284</v>
      </c>
      <c r="U593" s="7">
        <f>VLOOKUP($D593,'chemical demand hist forec prov'!$C$1:$AK$33,35,0)</f>
        <v>32.148480133173912</v>
      </c>
    </row>
    <row r="594" spans="1:21" x14ac:dyDescent="0.25">
      <c r="A594" t="s">
        <v>1827</v>
      </c>
      <c r="B594" t="s">
        <v>1828</v>
      </c>
      <c r="C594" t="s">
        <v>1829</v>
      </c>
      <c r="D594" t="s">
        <v>43</v>
      </c>
      <c r="E594" s="5">
        <v>2.8475744276034338E-2</v>
      </c>
      <c r="F594" s="7">
        <f>VLOOKUP($D594,'chemical demand hist forec prov'!$C$1:$AK$33,20,0)</f>
        <v>10.191341273569792</v>
      </c>
      <c r="G594" s="7">
        <f>VLOOKUP($D594,'chemical demand hist forec prov'!$C$1:$AK$33,21,0)</f>
        <v>11.077200312327161</v>
      </c>
      <c r="H594" s="7">
        <f>VLOOKUP($D594,'chemical demand hist forec prov'!$C$1:$AK$33,22,0)</f>
        <v>13.047652454307096</v>
      </c>
      <c r="I594" s="7">
        <f>VLOOKUP($D594,'chemical demand hist forec prov'!$C$1:$AK$33,23,0)</f>
        <v>9.7661963028452128</v>
      </c>
      <c r="J594" s="7">
        <f>VLOOKUP($D594,'chemical demand hist forec prov'!$C$1:$AK$33,24,0)</f>
        <v>10.860628247315454</v>
      </c>
      <c r="K594" s="7">
        <f>VLOOKUP($D594,'chemical demand hist forec prov'!$C$1:$AK$33,25,0)</f>
        <v>11.130270090718772</v>
      </c>
      <c r="L594" s="7">
        <f>VLOOKUP($D594,'chemical demand hist forec prov'!$C$1:$AK$33,26,0)</f>
        <v>11.406606456948786</v>
      </c>
      <c r="M594" s="7">
        <f>VLOOKUP($D594,'chemical demand hist forec prov'!$C$1:$AK$33,27,0)</f>
        <v>11.689803554021704</v>
      </c>
      <c r="N594" s="7">
        <f>VLOOKUP($D594,'chemical demand hist forec prov'!$C$1:$AK$33,28,0)</f>
        <v>11.980031716477058</v>
      </c>
      <c r="O594" s="7">
        <f>VLOOKUP($D594,'chemical demand hist forec prov'!$C$1:$AK$33,29,0)</f>
        <v>12.27746550782882</v>
      </c>
      <c r="P594" s="7">
        <f>VLOOKUP($D594,'chemical demand hist forec prov'!$C$1:$AK$33,30,0)</f>
        <v>12.582283825560109</v>
      </c>
      <c r="Q594" s="7">
        <f>VLOOKUP($D594,'chemical demand hist forec prov'!$C$1:$AK$33,31,0)</f>
        <v>12.894670008724642</v>
      </c>
      <c r="R594" s="7">
        <f>VLOOKUP($D594,'chemical demand hist forec prov'!$C$1:$AK$33,32,0)</f>
        <v>13.214811948219664</v>
      </c>
      <c r="S594" s="7">
        <f>VLOOKUP($D594,'chemical demand hist forec prov'!$C$1:$AK$33,33,0)</f>
        <v>13.542902199796677</v>
      </c>
      <c r="T594" s="7">
        <f>VLOOKUP($D594,'chemical demand hist forec prov'!$C$1:$AK$33,34,0)</f>
        <v>13.879138099877933</v>
      </c>
      <c r="U594" s="7">
        <f>VLOOKUP($D594,'chemical demand hist forec prov'!$C$1:$AK$33,35,0)</f>
        <v>14.223721884248361</v>
      </c>
    </row>
    <row r="595" spans="1:21" x14ac:dyDescent="0.25">
      <c r="A595" t="s">
        <v>1830</v>
      </c>
      <c r="B595" t="s">
        <v>1831</v>
      </c>
      <c r="C595" t="s">
        <v>1832</v>
      </c>
      <c r="D595" t="s">
        <v>65</v>
      </c>
      <c r="E595" s="5">
        <v>0</v>
      </c>
      <c r="F595" s="7">
        <f>VLOOKUP($D595,'chemical demand hist forec prov'!$C$1:$AK$33,20,0)</f>
        <v>7.9132348620936144</v>
      </c>
      <c r="G595" s="7">
        <f>VLOOKUP($D595,'chemical demand hist forec prov'!$C$1:$AK$33,21,0)</f>
        <v>7.7366580212772869</v>
      </c>
      <c r="H595" s="7">
        <f>VLOOKUP($D595,'chemical demand hist forec prov'!$C$1:$AK$33,22,0)</f>
        <v>9.5668080637155057</v>
      </c>
      <c r="I595" s="7">
        <f>VLOOKUP($D595,'chemical demand hist forec prov'!$C$1:$AK$33,23,0)</f>
        <v>9.0558903697473205</v>
      </c>
      <c r="J595" s="7">
        <f>VLOOKUP($D595,'chemical demand hist forec prov'!$C$1:$AK$33,24,0)</f>
        <v>10.070723104922269</v>
      </c>
      <c r="K595" s="7">
        <f>VLOOKUP($D595,'chemical demand hist forec prov'!$C$1:$AK$33,25,0)</f>
        <v>10.320753607815767</v>
      </c>
      <c r="L595" s="7">
        <f>VLOOKUP($D595,'chemical demand hist forec prov'!$C$1:$AK$33,26,0)</f>
        <v>10.576991733709708</v>
      </c>
      <c r="M595" s="7">
        <f>VLOOKUP($D595,'chemical demand hist forec prov'!$C$1:$AK$33,27,0)</f>
        <v>10.839591602132984</v>
      </c>
      <c r="N595" s="7">
        <f>VLOOKUP($D595,'chemical demand hist forec prov'!$C$1:$AK$33,28,0)</f>
        <v>11.108711159011355</v>
      </c>
      <c r="O595" s="7">
        <f>VLOOKUP($D595,'chemical demand hist forec prov'!$C$1:$AK$33,29,0)</f>
        <v>11.384512271667175</v>
      </c>
      <c r="P595" s="7">
        <f>VLOOKUP($D595,'chemical demand hist forec prov'!$C$1:$AK$33,30,0)</f>
        <v>11.667160826177714</v>
      </c>
      <c r="Q595" s="7">
        <f>VLOOKUP($D595,'chemical demand hist forec prov'!$C$1:$AK$33,31,0)</f>
        <v>11.956826827150646</v>
      </c>
      <c r="R595" s="7">
        <f>VLOOKUP($D595,'chemical demand hist forec prov'!$C$1:$AK$33,32,0)</f>
        <v>12.253684499976716</v>
      </c>
      <c r="S595" s="7">
        <f>VLOOKUP($D595,'chemical demand hist forec prov'!$C$1:$AK$33,33,0)</f>
        <v>12.557912395621068</v>
      </c>
      <c r="T595" s="7">
        <f>VLOOKUP($D595,'chemical demand hist forec prov'!$C$1:$AK$33,34,0)</f>
        <v>12.869693498016284</v>
      </c>
      <c r="U595" s="7">
        <f>VLOOKUP($D595,'chemical demand hist forec prov'!$C$1:$AK$33,35,0)</f>
        <v>13.189215334121721</v>
      </c>
    </row>
    <row r="596" spans="1:21" x14ac:dyDescent="0.25">
      <c r="A596" t="s">
        <v>1833</v>
      </c>
      <c r="B596" t="s">
        <v>1834</v>
      </c>
      <c r="C596" t="s">
        <v>1835</v>
      </c>
      <c r="D596" t="s">
        <v>47</v>
      </c>
      <c r="E596" s="5">
        <v>6.325399449548974E-2</v>
      </c>
      <c r="F596" s="7">
        <f>VLOOKUP($D596,'chemical demand hist forec prov'!$C$1:$AK$33,20,0)</f>
        <v>18.737603273274019</v>
      </c>
      <c r="G596" s="7">
        <f>VLOOKUP($D596,'chemical demand hist forec prov'!$C$1:$AK$33,21,0)</f>
        <v>22.747502267625332</v>
      </c>
      <c r="H596" s="7">
        <f>VLOOKUP($D596,'chemical demand hist forec prov'!$C$1:$AK$33,22,0)</f>
        <v>26.953485438091832</v>
      </c>
      <c r="I596" s="7">
        <f>VLOOKUP($D596,'chemical demand hist forec prov'!$C$1:$AK$33,23,0)</f>
        <v>27.940741144186866</v>
      </c>
      <c r="J596" s="7">
        <f>VLOOKUP($D596,'chemical demand hist forec prov'!$C$1:$AK$33,24,0)</f>
        <v>31.071872109828359</v>
      </c>
      <c r="K596" s="7">
        <f>VLOOKUP($D596,'chemical demand hist forec prov'!$C$1:$AK$33,25,0)</f>
        <v>31.84330785764131</v>
      </c>
      <c r="L596" s="7">
        <f>VLOOKUP($D596,'chemical demand hist forec prov'!$C$1:$AK$33,26,0)</f>
        <v>32.633896397757866</v>
      </c>
      <c r="M596" s="7">
        <f>VLOOKUP($D596,'chemical demand hist forec prov'!$C$1:$AK$33,27,0)</f>
        <v>33.444113245415771</v>
      </c>
      <c r="N596" s="7">
        <f>VLOOKUP($D596,'chemical demand hist forec prov'!$C$1:$AK$33,28,0)</f>
        <v>34.274445721689624</v>
      </c>
      <c r="O596" s="7">
        <f>VLOOKUP($D596,'chemical demand hist forec prov'!$C$1:$AK$33,29,0)</f>
        <v>35.12539324659987</v>
      </c>
      <c r="P596" s="7">
        <f>VLOOKUP($D596,'chemical demand hist forec prov'!$C$1:$AK$33,30,0)</f>
        <v>35.9974676394989</v>
      </c>
      <c r="Q596" s="7">
        <f>VLOOKUP($D596,'chemical demand hist forec prov'!$C$1:$AK$33,31,0)</f>
        <v>36.891193426915024</v>
      </c>
      <c r="R596" s="7">
        <f>VLOOKUP($D596,'chemical demand hist forec prov'!$C$1:$AK$33,32,0)</f>
        <v>37.807108158039398</v>
      </c>
      <c r="S596" s="7">
        <f>VLOOKUP($D596,'chemical demand hist forec prov'!$C$1:$AK$33,33,0)</f>
        <v>38.745762728045719</v>
      </c>
      <c r="T596" s="7">
        <f>VLOOKUP($D596,'chemical demand hist forec prov'!$C$1:$AK$33,34,0)</f>
        <v>39.707721709437074</v>
      </c>
      <c r="U596" s="7">
        <f>VLOOKUP($D596,'chemical demand hist forec prov'!$C$1:$AK$33,35,0)</f>
        <v>40.693563691619374</v>
      </c>
    </row>
    <row r="597" spans="1:21" x14ac:dyDescent="0.25">
      <c r="A597" t="s">
        <v>1836</v>
      </c>
      <c r="B597" t="s">
        <v>1837</v>
      </c>
      <c r="C597" t="s">
        <v>1838</v>
      </c>
      <c r="D597" t="s">
        <v>41</v>
      </c>
      <c r="E597" s="5">
        <v>7.1530223766316556E-2</v>
      </c>
      <c r="F597" s="7">
        <f>VLOOKUP($D597,'chemical demand hist forec prov'!$C$1:$AK$33,20,0)</f>
        <v>10.176306879051541</v>
      </c>
      <c r="G597" s="7">
        <f>VLOOKUP($D597,'chemical demand hist forec prov'!$C$1:$AK$33,21,0)</f>
        <v>11.924714116537071</v>
      </c>
      <c r="H597" s="7">
        <f>VLOOKUP($D597,'chemical demand hist forec prov'!$C$1:$AK$33,22,0)</f>
        <v>14.434175435928111</v>
      </c>
      <c r="I597" s="7">
        <f>VLOOKUP($D597,'chemical demand hist forec prov'!$C$1:$AK$33,23,0)</f>
        <v>13.000333518344085</v>
      </c>
      <c r="J597" s="7">
        <f>VLOOKUP($D597,'chemical demand hist forec prov'!$C$1:$AK$33,24,0)</f>
        <v>14.457193471803947</v>
      </c>
      <c r="K597" s="7">
        <f>VLOOKUP($D597,'chemical demand hist forec prov'!$C$1:$AK$33,25,0)</f>
        <v>14.816128904396365</v>
      </c>
      <c r="L597" s="7">
        <f>VLOOKUP($D597,'chemical demand hist forec prov'!$C$1:$AK$33,26,0)</f>
        <v>15.183975793076135</v>
      </c>
      <c r="M597" s="7">
        <f>VLOOKUP($D597,'chemical demand hist forec prov'!$C$1:$AK$33,27,0)</f>
        <v>15.560955386687437</v>
      </c>
      <c r="N597" s="7">
        <f>VLOOKUP($D597,'chemical demand hist forec prov'!$C$1:$AK$33,28,0)</f>
        <v>15.947294427121893</v>
      </c>
      <c r="O597" s="7">
        <f>VLOOKUP($D597,'chemical demand hist forec prov'!$C$1:$AK$33,29,0)</f>
        <v>16.343225285696995</v>
      </c>
      <c r="P597" s="7">
        <f>VLOOKUP($D597,'chemical demand hist forec prov'!$C$1:$AK$33,30,0)</f>
        <v>16.748986102920469</v>
      </c>
      <c r="Q597" s="7">
        <f>VLOOKUP($D597,'chemical demand hist forec prov'!$C$1:$AK$33,31,0)</f>
        <v>17.164820931724631</v>
      </c>
      <c r="R597" s="7">
        <f>VLOOKUP($D597,'chemical demand hist forec prov'!$C$1:$AK$33,32,0)</f>
        <v>17.590979884256878</v>
      </c>
      <c r="S597" s="7">
        <f>VLOOKUP($D597,'chemical demand hist forec prov'!$C$1:$AK$33,33,0)</f>
        <v>18.027719282314642</v>
      </c>
      <c r="T597" s="7">
        <f>VLOOKUP($D597,'chemical demand hist forec prov'!$C$1:$AK$33,34,0)</f>
        <v>18.475301811515237</v>
      </c>
      <c r="U597" s="7">
        <f>VLOOKUP($D597,'chemical demand hist forec prov'!$C$1:$AK$33,35,0)</f>
        <v>18.933996679293351</v>
      </c>
    </row>
    <row r="598" spans="1:21" x14ac:dyDescent="0.25">
      <c r="A598" t="s">
        <v>1839</v>
      </c>
      <c r="B598" t="s">
        <v>1840</v>
      </c>
      <c r="C598" t="s">
        <v>1841</v>
      </c>
      <c r="D598" t="s">
        <v>54</v>
      </c>
      <c r="E598" s="5">
        <v>1.6389819698056991E-2</v>
      </c>
      <c r="F598" s="7">
        <f>VLOOKUP($D598,'chemical demand hist forec prov'!$C$1:$AK$33,20,0)</f>
        <v>13.173690375637772</v>
      </c>
      <c r="G598" s="7">
        <f>VLOOKUP($D598,'chemical demand hist forec prov'!$C$1:$AK$33,21,0)</f>
        <v>11.147255834987149</v>
      </c>
      <c r="H598" s="7">
        <f>VLOOKUP($D598,'chemical demand hist forec prov'!$C$1:$AK$33,22,0)</f>
        <v>12.588485769142652</v>
      </c>
      <c r="I598" s="7">
        <f>VLOOKUP($D598,'chemical demand hist forec prov'!$C$1:$AK$33,23,0)</f>
        <v>11.507772559787094</v>
      </c>
      <c r="J598" s="7">
        <f>VLOOKUP($D598,'chemical demand hist forec prov'!$C$1:$AK$33,24,0)</f>
        <v>12.797371243714826</v>
      </c>
      <c r="K598" s="7">
        <f>VLOOKUP($D598,'chemical demand hist forec prov'!$C$1:$AK$33,25,0)</f>
        <v>13.115097501744588</v>
      </c>
      <c r="L598" s="7">
        <f>VLOOKUP($D598,'chemical demand hist forec prov'!$C$1:$AK$33,26,0)</f>
        <v>13.440712096614712</v>
      </c>
      <c r="M598" s="7">
        <f>VLOOKUP($D598,'chemical demand hist forec prov'!$C$1:$AK$33,27,0)</f>
        <v>13.774410875714375</v>
      </c>
      <c r="N598" s="7">
        <f>VLOOKUP($D598,'chemical demand hist forec prov'!$C$1:$AK$33,28,0)</f>
        <v>14.116394548826509</v>
      </c>
      <c r="O598" s="7">
        <f>VLOOKUP($D598,'chemical demand hist forec prov'!$C$1:$AK$33,29,0)</f>
        <v>14.466868808848712</v>
      </c>
      <c r="P598" s="7">
        <f>VLOOKUP($D598,'chemical demand hist forec prov'!$C$1:$AK$33,30,0)</f>
        <v>14.826044455511338</v>
      </c>
      <c r="Q598" s="7">
        <f>VLOOKUP($D598,'chemical demand hist forec prov'!$C$1:$AK$33,31,0)</f>
        <v>15.194137522167203</v>
      </c>
      <c r="R598" s="7">
        <f>VLOOKUP($D598,'chemical demand hist forec prov'!$C$1:$AK$33,32,0)</f>
        <v>15.571369405729131</v>
      </c>
      <c r="S598" s="7">
        <f>VLOOKUP($D598,'chemical demand hist forec prov'!$C$1:$AK$33,33,0)</f>
        <v>15.957966999833566</v>
      </c>
      <c r="T598" s="7">
        <f>VLOOKUP($D598,'chemical demand hist forec prov'!$C$1:$AK$33,34,0)</f>
        <v>16.354162831310262</v>
      </c>
      <c r="U598" s="7">
        <f>VLOOKUP($D598,'chemical demand hist forec prov'!$C$1:$AK$33,35,0)</f>
        <v>16.760195200040176</v>
      </c>
    </row>
    <row r="599" spans="1:21" x14ac:dyDescent="0.25">
      <c r="A599" t="s">
        <v>1842</v>
      </c>
      <c r="B599" t="s">
        <v>1843</v>
      </c>
      <c r="C599" t="s">
        <v>1844</v>
      </c>
      <c r="D599" t="s">
        <v>62</v>
      </c>
      <c r="E599" s="5">
        <v>0</v>
      </c>
      <c r="F599" s="7">
        <f>VLOOKUP($D599,'chemical demand hist forec prov'!$C$1:$AK$33,20,0)</f>
        <v>0</v>
      </c>
      <c r="G599" s="7">
        <f>VLOOKUP($D599,'chemical demand hist forec prov'!$C$1:$AK$33,21,0)</f>
        <v>0</v>
      </c>
      <c r="H599" s="7">
        <f>VLOOKUP($D599,'chemical demand hist forec prov'!$C$1:$AK$33,22,0)</f>
        <v>0</v>
      </c>
      <c r="I599" s="7">
        <f>VLOOKUP($D599,'chemical demand hist forec prov'!$C$1:$AK$33,23,0)</f>
        <v>0</v>
      </c>
      <c r="J599" s="7">
        <f>VLOOKUP($D599,'chemical demand hist forec prov'!$C$1:$AK$33,24,0)</f>
        <v>0</v>
      </c>
      <c r="K599" s="7">
        <f>VLOOKUP($D599,'chemical demand hist forec prov'!$C$1:$AK$33,25,0)</f>
        <v>0</v>
      </c>
      <c r="L599" s="7">
        <f>VLOOKUP($D599,'chemical demand hist forec prov'!$C$1:$AK$33,26,0)</f>
        <v>0</v>
      </c>
      <c r="M599" s="7">
        <f>VLOOKUP($D599,'chemical demand hist forec prov'!$C$1:$AK$33,27,0)</f>
        <v>0</v>
      </c>
      <c r="N599" s="7">
        <f>VLOOKUP($D599,'chemical demand hist forec prov'!$C$1:$AK$33,28,0)</f>
        <v>0</v>
      </c>
      <c r="O599" s="7">
        <f>VLOOKUP($D599,'chemical demand hist forec prov'!$C$1:$AK$33,29,0)</f>
        <v>0</v>
      </c>
      <c r="P599" s="7">
        <f>VLOOKUP($D599,'chemical demand hist forec prov'!$C$1:$AK$33,30,0)</f>
        <v>0</v>
      </c>
      <c r="Q599" s="7">
        <f>VLOOKUP($D599,'chemical demand hist forec prov'!$C$1:$AK$33,31,0)</f>
        <v>0</v>
      </c>
      <c r="R599" s="7">
        <f>VLOOKUP($D599,'chemical demand hist forec prov'!$C$1:$AK$33,32,0)</f>
        <v>0</v>
      </c>
      <c r="S599" s="7">
        <f>VLOOKUP($D599,'chemical demand hist forec prov'!$C$1:$AK$33,33,0)</f>
        <v>0</v>
      </c>
      <c r="T599" s="7">
        <f>VLOOKUP($D599,'chemical demand hist forec prov'!$C$1:$AK$33,34,0)</f>
        <v>0</v>
      </c>
      <c r="U599" s="7">
        <f>VLOOKUP($D599,'chemical demand hist forec prov'!$C$1:$AK$33,35,0)</f>
        <v>0</v>
      </c>
    </row>
    <row r="600" spans="1:21" x14ac:dyDescent="0.25">
      <c r="A600" t="s">
        <v>1845</v>
      </c>
      <c r="B600" t="s">
        <v>1846</v>
      </c>
      <c r="C600" t="s">
        <v>1847</v>
      </c>
      <c r="D600" t="s">
        <v>56</v>
      </c>
      <c r="E600" s="5">
        <v>6.5789290034106274E-2</v>
      </c>
      <c r="F600" s="7">
        <f>VLOOKUP($D600,'chemical demand hist forec prov'!$C$1:$AK$33,20,0)</f>
        <v>6.3100936360947486</v>
      </c>
      <c r="G600" s="7">
        <f>VLOOKUP($D600,'chemical demand hist forec prov'!$C$1:$AK$33,21,0)</f>
        <v>6.7084747112600436</v>
      </c>
      <c r="H600" s="7">
        <f>VLOOKUP($D600,'chemical demand hist forec prov'!$C$1:$AK$33,22,0)</f>
        <v>6.4228195818908462</v>
      </c>
      <c r="I600" s="7">
        <f>VLOOKUP($D600,'chemical demand hist forec prov'!$C$1:$AK$33,23,0)</f>
        <v>5.8937022466096547</v>
      </c>
      <c r="J600" s="7">
        <f>VLOOKUP($D600,'chemical demand hist forec prov'!$C$1:$AK$33,24,0)</f>
        <v>6.5541698237365305</v>
      </c>
      <c r="K600" s="7">
        <f>VLOOKUP($D600,'chemical demand hist forec prov'!$C$1:$AK$33,25,0)</f>
        <v>6.7168932309839464</v>
      </c>
      <c r="L600" s="7">
        <f>VLOOKUP($D600,'chemical demand hist forec prov'!$C$1:$AK$33,26,0)</f>
        <v>6.8836566475656218</v>
      </c>
      <c r="M600" s="7">
        <f>VLOOKUP($D600,'chemical demand hist forec prov'!$C$1:$AK$33,27,0)</f>
        <v>7.0545603766628675</v>
      </c>
      <c r="N600" s="7">
        <f>VLOOKUP($D600,'chemical demand hist forec prov'!$C$1:$AK$33,28,0)</f>
        <v>7.2297072117304957</v>
      </c>
      <c r="O600" s="7">
        <f>VLOOKUP($D600,'chemical demand hist forec prov'!$C$1:$AK$33,29,0)</f>
        <v>7.4092024983239888</v>
      </c>
      <c r="P600" s="7">
        <f>VLOOKUP($D600,'chemical demand hist forec prov'!$C$1:$AK$33,30,0)</f>
        <v>7.5931541974616854</v>
      </c>
      <c r="Q600" s="7">
        <f>VLOOKUP($D600,'chemical demand hist forec prov'!$C$1:$AK$33,31,0)</f>
        <v>7.7816729505600897</v>
      </c>
      <c r="R600" s="7">
        <f>VLOOKUP($D600,'chemical demand hist forec prov'!$C$1:$AK$33,32,0)</f>
        <v>7.9748721459813492</v>
      </c>
      <c r="S600" s="7">
        <f>VLOOKUP($D600,'chemical demand hist forec prov'!$C$1:$AK$33,33,0)</f>
        <v>8.172867987232955</v>
      </c>
      <c r="T600" s="7">
        <f>VLOOKUP($D600,'chemical demand hist forec prov'!$C$1:$AK$33,34,0)</f>
        <v>8.375779562860652</v>
      </c>
      <c r="U600" s="7">
        <f>VLOOKUP($D600,'chemical demand hist forec prov'!$C$1:$AK$33,35,0)</f>
        <v>8.5837289180766216</v>
      </c>
    </row>
    <row r="601" spans="1:21" x14ac:dyDescent="0.25">
      <c r="A601" t="s">
        <v>1848</v>
      </c>
      <c r="B601" t="s">
        <v>1849</v>
      </c>
      <c r="C601" t="s">
        <v>1850</v>
      </c>
      <c r="D601" t="s">
        <v>41</v>
      </c>
      <c r="E601" s="5">
        <v>5.7035935001603373E-2</v>
      </c>
      <c r="F601" s="7">
        <f>VLOOKUP($D601,'chemical demand hist forec prov'!$C$1:$AK$33,20,0)</f>
        <v>10.176306879051541</v>
      </c>
      <c r="G601" s="7">
        <f>VLOOKUP($D601,'chemical demand hist forec prov'!$C$1:$AK$33,21,0)</f>
        <v>11.924714116537071</v>
      </c>
      <c r="H601" s="7">
        <f>VLOOKUP($D601,'chemical demand hist forec prov'!$C$1:$AK$33,22,0)</f>
        <v>14.434175435928111</v>
      </c>
      <c r="I601" s="7">
        <f>VLOOKUP($D601,'chemical demand hist forec prov'!$C$1:$AK$33,23,0)</f>
        <v>13.000333518344085</v>
      </c>
      <c r="J601" s="7">
        <f>VLOOKUP($D601,'chemical demand hist forec prov'!$C$1:$AK$33,24,0)</f>
        <v>14.457193471803947</v>
      </c>
      <c r="K601" s="7">
        <f>VLOOKUP($D601,'chemical demand hist forec prov'!$C$1:$AK$33,25,0)</f>
        <v>14.816128904396365</v>
      </c>
      <c r="L601" s="7">
        <f>VLOOKUP($D601,'chemical demand hist forec prov'!$C$1:$AK$33,26,0)</f>
        <v>15.183975793076135</v>
      </c>
      <c r="M601" s="7">
        <f>VLOOKUP($D601,'chemical demand hist forec prov'!$C$1:$AK$33,27,0)</f>
        <v>15.560955386687437</v>
      </c>
      <c r="N601" s="7">
        <f>VLOOKUP($D601,'chemical demand hist forec prov'!$C$1:$AK$33,28,0)</f>
        <v>15.947294427121893</v>
      </c>
      <c r="O601" s="7">
        <f>VLOOKUP($D601,'chemical demand hist forec prov'!$C$1:$AK$33,29,0)</f>
        <v>16.343225285696995</v>
      </c>
      <c r="P601" s="7">
        <f>VLOOKUP($D601,'chemical demand hist forec prov'!$C$1:$AK$33,30,0)</f>
        <v>16.748986102920469</v>
      </c>
      <c r="Q601" s="7">
        <f>VLOOKUP($D601,'chemical demand hist forec prov'!$C$1:$AK$33,31,0)</f>
        <v>17.164820931724631</v>
      </c>
      <c r="R601" s="7">
        <f>VLOOKUP($D601,'chemical demand hist forec prov'!$C$1:$AK$33,32,0)</f>
        <v>17.590979884256878</v>
      </c>
      <c r="S601" s="7">
        <f>VLOOKUP($D601,'chemical demand hist forec prov'!$C$1:$AK$33,33,0)</f>
        <v>18.027719282314642</v>
      </c>
      <c r="T601" s="7">
        <f>VLOOKUP($D601,'chemical demand hist forec prov'!$C$1:$AK$33,34,0)</f>
        <v>18.475301811515237</v>
      </c>
      <c r="U601" s="7">
        <f>VLOOKUP($D601,'chemical demand hist forec prov'!$C$1:$AK$33,35,0)</f>
        <v>18.933996679293351</v>
      </c>
    </row>
    <row r="602" spans="1:21" x14ac:dyDescent="0.25">
      <c r="A602" t="s">
        <v>1851</v>
      </c>
      <c r="B602" t="s">
        <v>1852</v>
      </c>
      <c r="C602" t="s">
        <v>1853</v>
      </c>
      <c r="D602" t="s">
        <v>50</v>
      </c>
      <c r="E602" s="5">
        <v>0</v>
      </c>
      <c r="F602" s="7">
        <f>VLOOKUP($D602,'chemical demand hist forec prov'!$C$1:$AK$33,20,0)</f>
        <v>0</v>
      </c>
      <c r="G602" s="7">
        <f>VLOOKUP($D602,'chemical demand hist forec prov'!$C$1:$AK$33,21,0)</f>
        <v>0</v>
      </c>
      <c r="H602" s="7">
        <f>VLOOKUP($D602,'chemical demand hist forec prov'!$C$1:$AK$33,22,0)</f>
        <v>0</v>
      </c>
      <c r="I602" s="7">
        <f>VLOOKUP($D602,'chemical demand hist forec prov'!$C$1:$AK$33,23,0)</f>
        <v>0</v>
      </c>
      <c r="J602" s="7">
        <f>VLOOKUP($D602,'chemical demand hist forec prov'!$C$1:$AK$33,24,0)</f>
        <v>0</v>
      </c>
      <c r="K602" s="7">
        <f>VLOOKUP($D602,'chemical demand hist forec prov'!$C$1:$AK$33,25,0)</f>
        <v>0</v>
      </c>
      <c r="L602" s="7">
        <f>VLOOKUP($D602,'chemical demand hist forec prov'!$C$1:$AK$33,26,0)</f>
        <v>0</v>
      </c>
      <c r="M602" s="7">
        <f>VLOOKUP($D602,'chemical demand hist forec prov'!$C$1:$AK$33,27,0)</f>
        <v>0</v>
      </c>
      <c r="N602" s="7">
        <f>VLOOKUP($D602,'chemical demand hist forec prov'!$C$1:$AK$33,28,0)</f>
        <v>0</v>
      </c>
      <c r="O602" s="7">
        <f>VLOOKUP($D602,'chemical demand hist forec prov'!$C$1:$AK$33,29,0)</f>
        <v>0</v>
      </c>
      <c r="P602" s="7">
        <f>VLOOKUP($D602,'chemical demand hist forec prov'!$C$1:$AK$33,30,0)</f>
        <v>0</v>
      </c>
      <c r="Q602" s="7">
        <f>VLOOKUP($D602,'chemical demand hist forec prov'!$C$1:$AK$33,31,0)</f>
        <v>0</v>
      </c>
      <c r="R602" s="7">
        <f>VLOOKUP($D602,'chemical demand hist forec prov'!$C$1:$AK$33,32,0)</f>
        <v>0</v>
      </c>
      <c r="S602" s="7">
        <f>VLOOKUP($D602,'chemical demand hist forec prov'!$C$1:$AK$33,33,0)</f>
        <v>0</v>
      </c>
      <c r="T602" s="7">
        <f>VLOOKUP($D602,'chemical demand hist forec prov'!$C$1:$AK$33,34,0)</f>
        <v>0</v>
      </c>
      <c r="U602" s="7">
        <f>VLOOKUP($D602,'chemical demand hist forec prov'!$C$1:$AK$33,35,0)</f>
        <v>0</v>
      </c>
    </row>
    <row r="603" spans="1:21" x14ac:dyDescent="0.25">
      <c r="A603" t="s">
        <v>1854</v>
      </c>
      <c r="B603" t="s">
        <v>1855</v>
      </c>
      <c r="C603" t="s">
        <v>1856</v>
      </c>
      <c r="D603" t="s">
        <v>50</v>
      </c>
      <c r="E603" s="5">
        <v>1.2001210718993882E-2</v>
      </c>
      <c r="F603" s="7">
        <f>VLOOKUP($D603,'chemical demand hist forec prov'!$C$1:$AK$33,20,0)</f>
        <v>0</v>
      </c>
      <c r="G603" s="7">
        <f>VLOOKUP($D603,'chemical demand hist forec prov'!$C$1:$AK$33,21,0)</f>
        <v>0</v>
      </c>
      <c r="H603" s="7">
        <f>VLOOKUP($D603,'chemical demand hist forec prov'!$C$1:$AK$33,22,0)</f>
        <v>0</v>
      </c>
      <c r="I603" s="7">
        <f>VLOOKUP($D603,'chemical demand hist forec prov'!$C$1:$AK$33,23,0)</f>
        <v>0</v>
      </c>
      <c r="J603" s="7">
        <f>VLOOKUP($D603,'chemical demand hist forec prov'!$C$1:$AK$33,24,0)</f>
        <v>0</v>
      </c>
      <c r="K603" s="7">
        <f>VLOOKUP($D603,'chemical demand hist forec prov'!$C$1:$AK$33,25,0)</f>
        <v>0</v>
      </c>
      <c r="L603" s="7">
        <f>VLOOKUP($D603,'chemical demand hist forec prov'!$C$1:$AK$33,26,0)</f>
        <v>0</v>
      </c>
      <c r="M603" s="7">
        <f>VLOOKUP($D603,'chemical demand hist forec prov'!$C$1:$AK$33,27,0)</f>
        <v>0</v>
      </c>
      <c r="N603" s="7">
        <f>VLOOKUP($D603,'chemical demand hist forec prov'!$C$1:$AK$33,28,0)</f>
        <v>0</v>
      </c>
      <c r="O603" s="7">
        <f>VLOOKUP($D603,'chemical demand hist forec prov'!$C$1:$AK$33,29,0)</f>
        <v>0</v>
      </c>
      <c r="P603" s="7">
        <f>VLOOKUP($D603,'chemical demand hist forec prov'!$C$1:$AK$33,30,0)</f>
        <v>0</v>
      </c>
      <c r="Q603" s="7">
        <f>VLOOKUP($D603,'chemical demand hist forec prov'!$C$1:$AK$33,31,0)</f>
        <v>0</v>
      </c>
      <c r="R603" s="7">
        <f>VLOOKUP($D603,'chemical demand hist forec prov'!$C$1:$AK$33,32,0)</f>
        <v>0</v>
      </c>
      <c r="S603" s="7">
        <f>VLOOKUP($D603,'chemical demand hist forec prov'!$C$1:$AK$33,33,0)</f>
        <v>0</v>
      </c>
      <c r="T603" s="7">
        <f>VLOOKUP($D603,'chemical demand hist forec prov'!$C$1:$AK$33,34,0)</f>
        <v>0</v>
      </c>
      <c r="U603" s="7">
        <f>VLOOKUP($D603,'chemical demand hist forec prov'!$C$1:$AK$33,35,0)</f>
        <v>0</v>
      </c>
    </row>
    <row r="604" spans="1:21" x14ac:dyDescent="0.25">
      <c r="A604" t="s">
        <v>1857</v>
      </c>
      <c r="B604" t="s">
        <v>1858</v>
      </c>
      <c r="C604" t="s">
        <v>1859</v>
      </c>
      <c r="D604" t="s">
        <v>38</v>
      </c>
      <c r="E604" s="5">
        <v>4.2106560645140553E-2</v>
      </c>
      <c r="F604" s="7">
        <f>VLOOKUP($D604,'chemical demand hist forec prov'!$C$1:$AK$33,20,0)</f>
        <v>15.998178335264107</v>
      </c>
      <c r="G604" s="7">
        <f>VLOOKUP($D604,'chemical demand hist forec prov'!$C$1:$AK$33,21,0)</f>
        <v>18.794895936493479</v>
      </c>
      <c r="H604" s="7">
        <f>VLOOKUP($D604,'chemical demand hist forec prov'!$C$1:$AK$33,22,0)</f>
        <v>21.78585513529681</v>
      </c>
      <c r="I604" s="7">
        <f>VLOOKUP($D604,'chemical demand hist forec prov'!$C$1:$AK$33,23,0)</f>
        <v>22.073573314618223</v>
      </c>
      <c r="J604" s="7">
        <f>VLOOKUP($D604,'chemical demand hist forec prov'!$C$1:$AK$33,24,0)</f>
        <v>24.54721023681341</v>
      </c>
      <c r="K604" s="7">
        <f>VLOOKUP($D604,'chemical demand hist forec prov'!$C$1:$AK$33,25,0)</f>
        <v>25.15665518492672</v>
      </c>
      <c r="L604" s="7">
        <f>VLOOKUP($D604,'chemical demand hist forec prov'!$C$1:$AK$33,26,0)</f>
        <v>25.781231104795996</v>
      </c>
      <c r="M604" s="7">
        <f>VLOOKUP($D604,'chemical demand hist forec prov'!$C$1:$AK$33,27,0)</f>
        <v>26.421313660059084</v>
      </c>
      <c r="N604" s="7">
        <f>VLOOKUP($D604,'chemical demand hist forec prov'!$C$1:$AK$33,28,0)</f>
        <v>27.077287841128822</v>
      </c>
      <c r="O604" s="7">
        <f>VLOOKUP($D604,'chemical demand hist forec prov'!$C$1:$AK$33,29,0)</f>
        <v>27.749548196753182</v>
      </c>
      <c r="P604" s="7">
        <f>VLOOKUP($D604,'chemical demand hist forec prov'!$C$1:$AK$33,30,0)</f>
        <v>28.438499071324479</v>
      </c>
      <c r="Q604" s="7">
        <f>VLOOKUP($D604,'chemical demand hist forec prov'!$C$1:$AK$33,31,0)</f>
        <v>29.144554848080389</v>
      </c>
      <c r="R604" s="7">
        <f>VLOOKUP($D604,'chemical demand hist forec prov'!$C$1:$AK$33,32,0)</f>
        <v>29.868140198342974</v>
      </c>
      <c r="S604" s="7">
        <f>VLOOKUP($D604,'chemical demand hist forec prov'!$C$1:$AK$33,33,0)</f>
        <v>30.60969033694575</v>
      </c>
      <c r="T604" s="7">
        <f>VLOOKUP($D604,'chemical demand hist forec prov'!$C$1:$AK$33,34,0)</f>
        <v>31.369651284002284</v>
      </c>
      <c r="U604" s="7">
        <f>VLOOKUP($D604,'chemical demand hist forec prov'!$C$1:$AK$33,35,0)</f>
        <v>32.148480133173912</v>
      </c>
    </row>
    <row r="605" spans="1:21" x14ac:dyDescent="0.25">
      <c r="A605" t="s">
        <v>1860</v>
      </c>
      <c r="B605" t="s">
        <v>1861</v>
      </c>
      <c r="C605" t="s">
        <v>1862</v>
      </c>
      <c r="D605" t="s">
        <v>41</v>
      </c>
      <c r="E605" s="5">
        <v>0</v>
      </c>
      <c r="F605" s="7">
        <f>VLOOKUP($D605,'chemical demand hist forec prov'!$C$1:$AK$33,20,0)</f>
        <v>10.176306879051541</v>
      </c>
      <c r="G605" s="7">
        <f>VLOOKUP($D605,'chemical demand hist forec prov'!$C$1:$AK$33,21,0)</f>
        <v>11.924714116537071</v>
      </c>
      <c r="H605" s="7">
        <f>VLOOKUP($D605,'chemical demand hist forec prov'!$C$1:$AK$33,22,0)</f>
        <v>14.434175435928111</v>
      </c>
      <c r="I605" s="7">
        <f>VLOOKUP($D605,'chemical demand hist forec prov'!$C$1:$AK$33,23,0)</f>
        <v>13.000333518344085</v>
      </c>
      <c r="J605" s="7">
        <f>VLOOKUP($D605,'chemical demand hist forec prov'!$C$1:$AK$33,24,0)</f>
        <v>14.457193471803947</v>
      </c>
      <c r="K605" s="7">
        <f>VLOOKUP($D605,'chemical demand hist forec prov'!$C$1:$AK$33,25,0)</f>
        <v>14.816128904396365</v>
      </c>
      <c r="L605" s="7">
        <f>VLOOKUP($D605,'chemical demand hist forec prov'!$C$1:$AK$33,26,0)</f>
        <v>15.183975793076135</v>
      </c>
      <c r="M605" s="7">
        <f>VLOOKUP($D605,'chemical demand hist forec prov'!$C$1:$AK$33,27,0)</f>
        <v>15.560955386687437</v>
      </c>
      <c r="N605" s="7">
        <f>VLOOKUP($D605,'chemical demand hist forec prov'!$C$1:$AK$33,28,0)</f>
        <v>15.947294427121893</v>
      </c>
      <c r="O605" s="7">
        <f>VLOOKUP($D605,'chemical demand hist forec prov'!$C$1:$AK$33,29,0)</f>
        <v>16.343225285696995</v>
      </c>
      <c r="P605" s="7">
        <f>VLOOKUP($D605,'chemical demand hist forec prov'!$C$1:$AK$33,30,0)</f>
        <v>16.748986102920469</v>
      </c>
      <c r="Q605" s="7">
        <f>VLOOKUP($D605,'chemical demand hist forec prov'!$C$1:$AK$33,31,0)</f>
        <v>17.164820931724631</v>
      </c>
      <c r="R605" s="7">
        <f>VLOOKUP($D605,'chemical demand hist forec prov'!$C$1:$AK$33,32,0)</f>
        <v>17.590979884256878</v>
      </c>
      <c r="S605" s="7">
        <f>VLOOKUP($D605,'chemical demand hist forec prov'!$C$1:$AK$33,33,0)</f>
        <v>18.027719282314642</v>
      </c>
      <c r="T605" s="7">
        <f>VLOOKUP($D605,'chemical demand hist forec prov'!$C$1:$AK$33,34,0)</f>
        <v>18.475301811515237</v>
      </c>
      <c r="U605" s="7">
        <f>VLOOKUP($D605,'chemical demand hist forec prov'!$C$1:$AK$33,35,0)</f>
        <v>18.933996679293351</v>
      </c>
    </row>
    <row r="606" spans="1:21" x14ac:dyDescent="0.25">
      <c r="A606" t="s">
        <v>1863</v>
      </c>
      <c r="B606" t="s">
        <v>1864</v>
      </c>
      <c r="C606" t="s">
        <v>1865</v>
      </c>
      <c r="D606" t="s">
        <v>41</v>
      </c>
      <c r="E606" s="5">
        <v>5.8514480685584291E-2</v>
      </c>
      <c r="F606" s="7">
        <f>VLOOKUP($D606,'chemical demand hist forec prov'!$C$1:$AK$33,20,0)</f>
        <v>10.176306879051541</v>
      </c>
      <c r="G606" s="7">
        <f>VLOOKUP($D606,'chemical demand hist forec prov'!$C$1:$AK$33,21,0)</f>
        <v>11.924714116537071</v>
      </c>
      <c r="H606" s="7">
        <f>VLOOKUP($D606,'chemical demand hist forec prov'!$C$1:$AK$33,22,0)</f>
        <v>14.434175435928111</v>
      </c>
      <c r="I606" s="7">
        <f>VLOOKUP($D606,'chemical demand hist forec prov'!$C$1:$AK$33,23,0)</f>
        <v>13.000333518344085</v>
      </c>
      <c r="J606" s="7">
        <f>VLOOKUP($D606,'chemical demand hist forec prov'!$C$1:$AK$33,24,0)</f>
        <v>14.457193471803947</v>
      </c>
      <c r="K606" s="7">
        <f>VLOOKUP($D606,'chemical demand hist forec prov'!$C$1:$AK$33,25,0)</f>
        <v>14.816128904396365</v>
      </c>
      <c r="L606" s="7">
        <f>VLOOKUP($D606,'chemical demand hist forec prov'!$C$1:$AK$33,26,0)</f>
        <v>15.183975793076135</v>
      </c>
      <c r="M606" s="7">
        <f>VLOOKUP($D606,'chemical demand hist forec prov'!$C$1:$AK$33,27,0)</f>
        <v>15.560955386687437</v>
      </c>
      <c r="N606" s="7">
        <f>VLOOKUP($D606,'chemical demand hist forec prov'!$C$1:$AK$33,28,0)</f>
        <v>15.947294427121893</v>
      </c>
      <c r="O606" s="7">
        <f>VLOOKUP($D606,'chemical demand hist forec prov'!$C$1:$AK$33,29,0)</f>
        <v>16.343225285696995</v>
      </c>
      <c r="P606" s="7">
        <f>VLOOKUP($D606,'chemical demand hist forec prov'!$C$1:$AK$33,30,0)</f>
        <v>16.748986102920469</v>
      </c>
      <c r="Q606" s="7">
        <f>VLOOKUP($D606,'chemical demand hist forec prov'!$C$1:$AK$33,31,0)</f>
        <v>17.164820931724631</v>
      </c>
      <c r="R606" s="7">
        <f>VLOOKUP($D606,'chemical demand hist forec prov'!$C$1:$AK$33,32,0)</f>
        <v>17.590979884256878</v>
      </c>
      <c r="S606" s="7">
        <f>VLOOKUP($D606,'chemical demand hist forec prov'!$C$1:$AK$33,33,0)</f>
        <v>18.027719282314642</v>
      </c>
      <c r="T606" s="7">
        <f>VLOOKUP($D606,'chemical demand hist forec prov'!$C$1:$AK$33,34,0)</f>
        <v>18.475301811515237</v>
      </c>
      <c r="U606" s="7">
        <f>VLOOKUP($D606,'chemical demand hist forec prov'!$C$1:$AK$33,35,0)</f>
        <v>18.933996679293351</v>
      </c>
    </row>
    <row r="607" spans="1:21" x14ac:dyDescent="0.25">
      <c r="A607" t="s">
        <v>1866</v>
      </c>
      <c r="B607" t="s">
        <v>1867</v>
      </c>
      <c r="C607" t="s">
        <v>1868</v>
      </c>
      <c r="D607" t="s">
        <v>40</v>
      </c>
      <c r="E607" s="5">
        <v>0</v>
      </c>
      <c r="F607" s="7">
        <f>VLOOKUP($D607,'chemical demand hist forec prov'!$C$1:$AK$33,20,0)</f>
        <v>1.6221320401271846</v>
      </c>
      <c r="G607" s="7">
        <f>VLOOKUP($D607,'chemical demand hist forec prov'!$C$1:$AK$33,21,0)</f>
        <v>0.93653172398086992</v>
      </c>
      <c r="H607" s="7">
        <f>VLOOKUP($D607,'chemical demand hist forec prov'!$C$1:$AK$33,22,0)</f>
        <v>1.8787737292536399</v>
      </c>
      <c r="I607" s="7">
        <f>VLOOKUP($D607,'chemical demand hist forec prov'!$C$1:$AK$33,23,0)</f>
        <v>1.9609954747810305</v>
      </c>
      <c r="J607" s="7">
        <f>VLOOKUP($D607,'chemical demand hist forec prov'!$C$1:$AK$33,24,0)</f>
        <v>2.1807510504432459</v>
      </c>
      <c r="K607" s="7">
        <f>VLOOKUP($D607,'chemical demand hist forec prov'!$C$1:$AK$33,25,0)</f>
        <v>2.2348935659455678</v>
      </c>
      <c r="L607" s="7">
        <f>VLOOKUP($D607,'chemical demand hist forec prov'!$C$1:$AK$33,26,0)</f>
        <v>2.2903803027354712</v>
      </c>
      <c r="M607" s="7">
        <f>VLOOKUP($D607,'chemical demand hist forec prov'!$C$1:$AK$33,27,0)</f>
        <v>2.3472446344169184</v>
      </c>
      <c r="N607" s="7">
        <f>VLOOKUP($D607,'chemical demand hist forec prov'!$C$1:$AK$33,28,0)</f>
        <v>2.405520763175784</v>
      </c>
      <c r="O607" s="7">
        <f>VLOOKUP($D607,'chemical demand hist forec prov'!$C$1:$AK$33,29,0)</f>
        <v>2.4652437403514367</v>
      </c>
      <c r="P607" s="7">
        <f>VLOOKUP($D607,'chemical demand hist forec prov'!$C$1:$AK$33,30,0)</f>
        <v>2.5264494875190713</v>
      </c>
      <c r="Q607" s="7">
        <f>VLOOKUP($D607,'chemical demand hist forec prov'!$C$1:$AK$33,31,0)</f>
        <v>2.589174818095449</v>
      </c>
      <c r="R607" s="7">
        <f>VLOOKUP($D607,'chemical demand hist forec prov'!$C$1:$AK$33,32,0)</f>
        <v>2.6534574594810683</v>
      </c>
      <c r="S607" s="7">
        <f>VLOOKUP($D607,'chemical demand hist forec prov'!$C$1:$AK$33,33,0)</f>
        <v>2.7193360757520577</v>
      </c>
      <c r="T607" s="7">
        <f>VLOOKUP($D607,'chemical demand hist forec prov'!$C$1:$AK$33,34,0)</f>
        <v>2.7868502909154551</v>
      </c>
      <c r="U607" s="7">
        <f>VLOOKUP($D607,'chemical demand hist forec prov'!$C$1:$AK$33,35,0)</f>
        <v>2.8560407127418594</v>
      </c>
    </row>
    <row r="608" spans="1:21" x14ac:dyDescent="0.25">
      <c r="A608" t="s">
        <v>1869</v>
      </c>
      <c r="B608" t="s">
        <v>1870</v>
      </c>
      <c r="C608" t="s">
        <v>1871</v>
      </c>
      <c r="D608" t="s">
        <v>47</v>
      </c>
      <c r="E608" s="5">
        <v>0</v>
      </c>
      <c r="F608" s="7">
        <f>VLOOKUP($D608,'chemical demand hist forec prov'!$C$1:$AK$33,20,0)</f>
        <v>18.737603273274019</v>
      </c>
      <c r="G608" s="7">
        <f>VLOOKUP($D608,'chemical demand hist forec prov'!$C$1:$AK$33,21,0)</f>
        <v>22.747502267625332</v>
      </c>
      <c r="H608" s="7">
        <f>VLOOKUP($D608,'chemical demand hist forec prov'!$C$1:$AK$33,22,0)</f>
        <v>26.953485438091832</v>
      </c>
      <c r="I608" s="7">
        <f>VLOOKUP($D608,'chemical demand hist forec prov'!$C$1:$AK$33,23,0)</f>
        <v>27.940741144186866</v>
      </c>
      <c r="J608" s="7">
        <f>VLOOKUP($D608,'chemical demand hist forec prov'!$C$1:$AK$33,24,0)</f>
        <v>31.071872109828359</v>
      </c>
      <c r="K608" s="7">
        <f>VLOOKUP($D608,'chemical demand hist forec prov'!$C$1:$AK$33,25,0)</f>
        <v>31.84330785764131</v>
      </c>
      <c r="L608" s="7">
        <f>VLOOKUP($D608,'chemical demand hist forec prov'!$C$1:$AK$33,26,0)</f>
        <v>32.633896397757866</v>
      </c>
      <c r="M608" s="7">
        <f>VLOOKUP($D608,'chemical demand hist forec prov'!$C$1:$AK$33,27,0)</f>
        <v>33.444113245415771</v>
      </c>
      <c r="N608" s="7">
        <f>VLOOKUP($D608,'chemical demand hist forec prov'!$C$1:$AK$33,28,0)</f>
        <v>34.274445721689624</v>
      </c>
      <c r="O608" s="7">
        <f>VLOOKUP($D608,'chemical demand hist forec prov'!$C$1:$AK$33,29,0)</f>
        <v>35.12539324659987</v>
      </c>
      <c r="P608" s="7">
        <f>VLOOKUP($D608,'chemical demand hist forec prov'!$C$1:$AK$33,30,0)</f>
        <v>35.9974676394989</v>
      </c>
      <c r="Q608" s="7">
        <f>VLOOKUP($D608,'chemical demand hist forec prov'!$C$1:$AK$33,31,0)</f>
        <v>36.891193426915024</v>
      </c>
      <c r="R608" s="7">
        <f>VLOOKUP($D608,'chemical demand hist forec prov'!$C$1:$AK$33,32,0)</f>
        <v>37.807108158039398</v>
      </c>
      <c r="S608" s="7">
        <f>VLOOKUP($D608,'chemical demand hist forec prov'!$C$1:$AK$33,33,0)</f>
        <v>38.745762728045719</v>
      </c>
      <c r="T608" s="7">
        <f>VLOOKUP($D608,'chemical demand hist forec prov'!$C$1:$AK$33,34,0)</f>
        <v>39.707721709437074</v>
      </c>
      <c r="U608" s="7">
        <f>VLOOKUP($D608,'chemical demand hist forec prov'!$C$1:$AK$33,35,0)</f>
        <v>40.693563691619374</v>
      </c>
    </row>
    <row r="609" spans="1:21" x14ac:dyDescent="0.25">
      <c r="A609" t="s">
        <v>1872</v>
      </c>
      <c r="B609" t="s">
        <v>1873</v>
      </c>
      <c r="C609" t="s">
        <v>1874</v>
      </c>
      <c r="D609" t="s">
        <v>46</v>
      </c>
      <c r="E609" s="5">
        <v>0.10859723691407873</v>
      </c>
      <c r="F609" s="7">
        <f>VLOOKUP($D609,'chemical demand hist forec prov'!$C$1:$AK$33,20,0)</f>
        <v>24.512788978087798</v>
      </c>
      <c r="G609" s="7">
        <f>VLOOKUP($D609,'chemical demand hist forec prov'!$C$1:$AK$33,21,0)</f>
        <v>24.538395328106184</v>
      </c>
      <c r="H609" s="7">
        <f>VLOOKUP($D609,'chemical demand hist forec prov'!$C$1:$AK$33,22,0)</f>
        <v>23.929802637969654</v>
      </c>
      <c r="I609" s="7">
        <f>VLOOKUP($D609,'chemical demand hist forec prov'!$C$1:$AK$33,23,0)</f>
        <v>25.983827887412147</v>
      </c>
      <c r="J609" s="7">
        <f>VLOOKUP($D609,'chemical demand hist forec prov'!$C$1:$AK$33,24,0)</f>
        <v>28.895660744111513</v>
      </c>
      <c r="K609" s="7">
        <f>VLOOKUP($D609,'chemical demand hist forec prov'!$C$1:$AK$33,25,0)</f>
        <v>29.613066685275641</v>
      </c>
      <c r="L609" s="7">
        <f>VLOOKUP($D609,'chemical demand hist forec prov'!$C$1:$AK$33,26,0)</f>
        <v>30.348283995730664</v>
      </c>
      <c r="M609" s="7">
        <f>VLOOKUP($D609,'chemical demand hist forec prov'!$C$1:$AK$33,27,0)</f>
        <v>31.101754886584423</v>
      </c>
      <c r="N609" s="7">
        <f>VLOOKUP($D609,'chemical demand hist forec prov'!$C$1:$AK$33,28,0)</f>
        <v>31.873932547924568</v>
      </c>
      <c r="O609" s="7">
        <f>VLOOKUP($D609,'chemical demand hist forec prov'!$C$1:$AK$33,29,0)</f>
        <v>32.665281421398788</v>
      </c>
      <c r="P609" s="7">
        <f>VLOOKUP($D609,'chemical demand hist forec prov'!$C$1:$AK$33,30,0)</f>
        <v>33.476277479562484</v>
      </c>
      <c r="Q609" s="7">
        <f>VLOOKUP($D609,'chemical demand hist forec prov'!$C$1:$AK$33,31,0)</f>
        <v>34.307408512161949</v>
      </c>
      <c r="R609" s="7">
        <f>VLOOKUP($D609,'chemical demand hist forec prov'!$C$1:$AK$33,32,0)</f>
        <v>35.159174419525236</v>
      </c>
      <c r="S609" s="7">
        <f>VLOOKUP($D609,'chemical demand hist forec prov'!$C$1:$AK$33,33,0)</f>
        <v>36.032087513237194</v>
      </c>
      <c r="T609" s="7">
        <f>VLOOKUP($D609,'chemical demand hist forec prov'!$C$1:$AK$33,34,0)</f>
        <v>36.926672824279443</v>
      </c>
      <c r="U609" s="7">
        <f>VLOOKUP($D609,'chemical demand hist forec prov'!$C$1:$AK$33,35,0)</f>
        <v>37.84346841882077</v>
      </c>
    </row>
    <row r="610" spans="1:21" x14ac:dyDescent="0.25">
      <c r="A610" t="s">
        <v>1875</v>
      </c>
      <c r="B610" t="s">
        <v>1876</v>
      </c>
      <c r="C610" t="s">
        <v>1877</v>
      </c>
      <c r="D610" t="s">
        <v>54</v>
      </c>
      <c r="E610" s="5">
        <v>5.8918343682805095E-2</v>
      </c>
      <c r="F610" s="7">
        <f>VLOOKUP($D610,'chemical demand hist forec prov'!$C$1:$AK$33,20,0)</f>
        <v>13.173690375637772</v>
      </c>
      <c r="G610" s="7">
        <f>VLOOKUP($D610,'chemical demand hist forec prov'!$C$1:$AK$33,21,0)</f>
        <v>11.147255834987149</v>
      </c>
      <c r="H610" s="7">
        <f>VLOOKUP($D610,'chemical demand hist forec prov'!$C$1:$AK$33,22,0)</f>
        <v>12.588485769142652</v>
      </c>
      <c r="I610" s="7">
        <f>VLOOKUP($D610,'chemical demand hist forec prov'!$C$1:$AK$33,23,0)</f>
        <v>11.507772559787094</v>
      </c>
      <c r="J610" s="7">
        <f>VLOOKUP($D610,'chemical demand hist forec prov'!$C$1:$AK$33,24,0)</f>
        <v>12.797371243714826</v>
      </c>
      <c r="K610" s="7">
        <f>VLOOKUP($D610,'chemical demand hist forec prov'!$C$1:$AK$33,25,0)</f>
        <v>13.115097501744588</v>
      </c>
      <c r="L610" s="7">
        <f>VLOOKUP($D610,'chemical demand hist forec prov'!$C$1:$AK$33,26,0)</f>
        <v>13.440712096614712</v>
      </c>
      <c r="M610" s="7">
        <f>VLOOKUP($D610,'chemical demand hist forec prov'!$C$1:$AK$33,27,0)</f>
        <v>13.774410875714375</v>
      </c>
      <c r="N610" s="7">
        <f>VLOOKUP($D610,'chemical demand hist forec prov'!$C$1:$AK$33,28,0)</f>
        <v>14.116394548826509</v>
      </c>
      <c r="O610" s="7">
        <f>VLOOKUP($D610,'chemical demand hist forec prov'!$C$1:$AK$33,29,0)</f>
        <v>14.466868808848712</v>
      </c>
      <c r="P610" s="7">
        <f>VLOOKUP($D610,'chemical demand hist forec prov'!$C$1:$AK$33,30,0)</f>
        <v>14.826044455511338</v>
      </c>
      <c r="Q610" s="7">
        <f>VLOOKUP($D610,'chemical demand hist forec prov'!$C$1:$AK$33,31,0)</f>
        <v>15.194137522167203</v>
      </c>
      <c r="R610" s="7">
        <f>VLOOKUP($D610,'chemical demand hist forec prov'!$C$1:$AK$33,32,0)</f>
        <v>15.571369405729131</v>
      </c>
      <c r="S610" s="7">
        <f>VLOOKUP($D610,'chemical demand hist forec prov'!$C$1:$AK$33,33,0)</f>
        <v>15.957966999833566</v>
      </c>
      <c r="T610" s="7">
        <f>VLOOKUP($D610,'chemical demand hist forec prov'!$C$1:$AK$33,34,0)</f>
        <v>16.354162831310262</v>
      </c>
      <c r="U610" s="7">
        <f>VLOOKUP($D610,'chemical demand hist forec prov'!$C$1:$AK$33,35,0)</f>
        <v>16.760195200040176</v>
      </c>
    </row>
    <row r="611" spans="1:21" x14ac:dyDescent="0.25">
      <c r="A611" t="s">
        <v>1878</v>
      </c>
      <c r="B611" t="s">
        <v>1879</v>
      </c>
      <c r="C611" t="s">
        <v>1880</v>
      </c>
      <c r="D611" t="s">
        <v>48</v>
      </c>
      <c r="E611" s="5">
        <v>0.10533618657680537</v>
      </c>
      <c r="F611" s="7">
        <f>VLOOKUP($D611,'chemical demand hist forec prov'!$C$1:$AK$33,20,0)</f>
        <v>16.0634592588302</v>
      </c>
      <c r="G611" s="7">
        <f>VLOOKUP($D611,'chemical demand hist forec prov'!$C$1:$AK$33,21,0)</f>
        <v>15.717193538731816</v>
      </c>
      <c r="H611" s="7">
        <f>VLOOKUP($D611,'chemical demand hist forec prov'!$C$1:$AK$33,22,0)</f>
        <v>16.19464857817432</v>
      </c>
      <c r="I611" s="7">
        <f>VLOOKUP($D611,'chemical demand hist forec prov'!$C$1:$AK$33,23,0)</f>
        <v>13.829023773624959</v>
      </c>
      <c r="J611" s="7">
        <f>VLOOKUP($D611,'chemical demand hist forec prov'!$C$1:$AK$33,24,0)</f>
        <v>15.378749471262662</v>
      </c>
      <c r="K611" s="7">
        <f>VLOOKUP($D611,'chemical demand hist forec prov'!$C$1:$AK$33,25,0)</f>
        <v>15.760564801116532</v>
      </c>
      <c r="L611" s="7">
        <f>VLOOKUP($D611,'chemical demand hist forec prov'!$C$1:$AK$33,26,0)</f>
        <v>16.151859636855061</v>
      </c>
      <c r="M611" s="7">
        <f>VLOOKUP($D611,'chemical demand hist forec prov'!$C$1:$AK$33,27,0)</f>
        <v>16.552869330557613</v>
      </c>
      <c r="N611" s="7">
        <f>VLOOKUP($D611,'chemical demand hist forec prov'!$C$1:$AK$33,28,0)</f>
        <v>16.963835077498548</v>
      </c>
      <c r="O611" s="7">
        <f>VLOOKUP($D611,'chemical demand hist forec prov'!$C$1:$AK$33,29,0)</f>
        <v>17.385004061218915</v>
      </c>
      <c r="P611" s="7">
        <f>VLOOKUP($D611,'chemical demand hist forec prov'!$C$1:$AK$33,30,0)</f>
        <v>17.816629602199932</v>
      </c>
      <c r="Q611" s="7">
        <f>VLOOKUP($D611,'chemical demand hist forec prov'!$C$1:$AK$33,31,0)</f>
        <v>18.258971310227626</v>
      </c>
      <c r="R611" s="7">
        <f>VLOOKUP($D611,'chemical demand hist forec prov'!$C$1:$AK$33,32,0)</f>
        <v>18.712295240540314</v>
      </c>
      <c r="S611" s="7">
        <f>VLOOKUP($D611,'chemical demand hist forec prov'!$C$1:$AK$33,33,0)</f>
        <v>19.176874053852856</v>
      </c>
      <c r="T611" s="7">
        <f>VLOOKUP($D611,'chemical demand hist forec prov'!$C$1:$AK$33,34,0)</f>
        <v>19.652987180353826</v>
      </c>
      <c r="U611" s="7">
        <f>VLOOKUP($D611,'chemical demand hist forec prov'!$C$1:$AK$33,35,0)</f>
        <v>20.140920987774429</v>
      </c>
    </row>
    <row r="612" spans="1:21" x14ac:dyDescent="0.25">
      <c r="A612" t="s">
        <v>1881</v>
      </c>
      <c r="B612" t="s">
        <v>1882</v>
      </c>
      <c r="C612" t="s">
        <v>1883</v>
      </c>
      <c r="D612" t="s">
        <v>48</v>
      </c>
      <c r="E612" s="5">
        <v>0</v>
      </c>
      <c r="F612" s="7">
        <f>VLOOKUP($D612,'chemical demand hist forec prov'!$C$1:$AK$33,20,0)</f>
        <v>16.0634592588302</v>
      </c>
      <c r="G612" s="7">
        <f>VLOOKUP($D612,'chemical demand hist forec prov'!$C$1:$AK$33,21,0)</f>
        <v>15.717193538731816</v>
      </c>
      <c r="H612" s="7">
        <f>VLOOKUP($D612,'chemical demand hist forec prov'!$C$1:$AK$33,22,0)</f>
        <v>16.19464857817432</v>
      </c>
      <c r="I612" s="7">
        <f>VLOOKUP($D612,'chemical demand hist forec prov'!$C$1:$AK$33,23,0)</f>
        <v>13.829023773624959</v>
      </c>
      <c r="J612" s="7">
        <f>VLOOKUP($D612,'chemical demand hist forec prov'!$C$1:$AK$33,24,0)</f>
        <v>15.378749471262662</v>
      </c>
      <c r="K612" s="7">
        <f>VLOOKUP($D612,'chemical demand hist forec prov'!$C$1:$AK$33,25,0)</f>
        <v>15.760564801116532</v>
      </c>
      <c r="L612" s="7">
        <f>VLOOKUP($D612,'chemical demand hist forec prov'!$C$1:$AK$33,26,0)</f>
        <v>16.151859636855061</v>
      </c>
      <c r="M612" s="7">
        <f>VLOOKUP($D612,'chemical demand hist forec prov'!$C$1:$AK$33,27,0)</f>
        <v>16.552869330557613</v>
      </c>
      <c r="N612" s="7">
        <f>VLOOKUP($D612,'chemical demand hist forec prov'!$C$1:$AK$33,28,0)</f>
        <v>16.963835077498548</v>
      </c>
      <c r="O612" s="7">
        <f>VLOOKUP($D612,'chemical demand hist forec prov'!$C$1:$AK$33,29,0)</f>
        <v>17.385004061218915</v>
      </c>
      <c r="P612" s="7">
        <f>VLOOKUP($D612,'chemical demand hist forec prov'!$C$1:$AK$33,30,0)</f>
        <v>17.816629602199932</v>
      </c>
      <c r="Q612" s="7">
        <f>VLOOKUP($D612,'chemical demand hist forec prov'!$C$1:$AK$33,31,0)</f>
        <v>18.258971310227626</v>
      </c>
      <c r="R612" s="7">
        <f>VLOOKUP($D612,'chemical demand hist forec prov'!$C$1:$AK$33,32,0)</f>
        <v>18.712295240540314</v>
      </c>
      <c r="S612" s="7">
        <f>VLOOKUP($D612,'chemical demand hist forec prov'!$C$1:$AK$33,33,0)</f>
        <v>19.176874053852856</v>
      </c>
      <c r="T612" s="7">
        <f>VLOOKUP($D612,'chemical demand hist forec prov'!$C$1:$AK$33,34,0)</f>
        <v>19.652987180353826</v>
      </c>
      <c r="U612" s="7">
        <f>VLOOKUP($D612,'chemical demand hist forec prov'!$C$1:$AK$33,35,0)</f>
        <v>20.140920987774429</v>
      </c>
    </row>
    <row r="613" spans="1:21" x14ac:dyDescent="0.25">
      <c r="A613" t="s">
        <v>1884</v>
      </c>
      <c r="B613" t="s">
        <v>1885</v>
      </c>
      <c r="C613" t="s">
        <v>1886</v>
      </c>
      <c r="D613" t="s">
        <v>63</v>
      </c>
      <c r="E613" s="5">
        <v>2.1180185408925259E-2</v>
      </c>
      <c r="F613" s="7">
        <f>VLOOKUP($D613,'chemical demand hist forec prov'!$C$1:$AK$33,20,0)</f>
        <v>0</v>
      </c>
      <c r="G613" s="7">
        <f>VLOOKUP($D613,'chemical demand hist forec prov'!$C$1:$AK$33,21,0)</f>
        <v>0</v>
      </c>
      <c r="H613" s="7">
        <f>VLOOKUP($D613,'chemical demand hist forec prov'!$C$1:$AK$33,22,0)</f>
        <v>0</v>
      </c>
      <c r="I613" s="7">
        <f>VLOOKUP($D613,'chemical demand hist forec prov'!$C$1:$AK$33,23,0)</f>
        <v>0</v>
      </c>
      <c r="J613" s="7">
        <f>VLOOKUP($D613,'chemical demand hist forec prov'!$C$1:$AK$33,24,0)</f>
        <v>0</v>
      </c>
      <c r="K613" s="7">
        <f>VLOOKUP($D613,'chemical demand hist forec prov'!$C$1:$AK$33,25,0)</f>
        <v>0</v>
      </c>
      <c r="L613" s="7">
        <f>VLOOKUP($D613,'chemical demand hist forec prov'!$C$1:$AK$33,26,0)</f>
        <v>0</v>
      </c>
      <c r="M613" s="7">
        <f>VLOOKUP($D613,'chemical demand hist forec prov'!$C$1:$AK$33,27,0)</f>
        <v>0</v>
      </c>
      <c r="N613" s="7">
        <f>VLOOKUP($D613,'chemical demand hist forec prov'!$C$1:$AK$33,28,0)</f>
        <v>0</v>
      </c>
      <c r="O613" s="7">
        <f>VLOOKUP($D613,'chemical demand hist forec prov'!$C$1:$AK$33,29,0)</f>
        <v>0</v>
      </c>
      <c r="P613" s="7">
        <f>VLOOKUP($D613,'chemical demand hist forec prov'!$C$1:$AK$33,30,0)</f>
        <v>0</v>
      </c>
      <c r="Q613" s="7">
        <f>VLOOKUP($D613,'chemical demand hist forec prov'!$C$1:$AK$33,31,0)</f>
        <v>0</v>
      </c>
      <c r="R613" s="7">
        <f>VLOOKUP($D613,'chemical demand hist forec prov'!$C$1:$AK$33,32,0)</f>
        <v>0</v>
      </c>
      <c r="S613" s="7">
        <f>VLOOKUP($D613,'chemical demand hist forec prov'!$C$1:$AK$33,33,0)</f>
        <v>0</v>
      </c>
      <c r="T613" s="7">
        <f>VLOOKUP($D613,'chemical demand hist forec prov'!$C$1:$AK$33,34,0)</f>
        <v>0</v>
      </c>
      <c r="U613" s="7">
        <f>VLOOKUP($D613,'chemical demand hist forec prov'!$C$1:$AK$33,35,0)</f>
        <v>0</v>
      </c>
    </row>
    <row r="614" spans="1:21" x14ac:dyDescent="0.25">
      <c r="A614" t="s">
        <v>1887</v>
      </c>
      <c r="B614" t="s">
        <v>1885</v>
      </c>
      <c r="C614" t="s">
        <v>1888</v>
      </c>
      <c r="D614" t="s">
        <v>45</v>
      </c>
      <c r="E614" s="5">
        <v>9.7357407133719272E-3</v>
      </c>
      <c r="F614" s="7">
        <f>VLOOKUP($D614,'chemical demand hist forec prov'!$C$1:$AK$33,20,0)</f>
        <v>0.35251698725690767</v>
      </c>
      <c r="G614" s="7">
        <f>VLOOKUP($D614,'chemical demand hist forec prov'!$C$1:$AK$33,21,0)</f>
        <v>0</v>
      </c>
      <c r="H614" s="7">
        <f>VLOOKUP($D614,'chemical demand hist forec prov'!$C$1:$AK$33,22,0)</f>
        <v>0</v>
      </c>
      <c r="I614" s="7">
        <f>VLOOKUP($D614,'chemical demand hist forec prov'!$C$1:$AK$33,23,0)</f>
        <v>0</v>
      </c>
      <c r="J614" s="7">
        <f>VLOOKUP($D614,'chemical demand hist forec prov'!$C$1:$AK$33,24,0)</f>
        <v>0</v>
      </c>
      <c r="K614" s="7">
        <f>VLOOKUP($D614,'chemical demand hist forec prov'!$C$1:$AK$33,25,0)</f>
        <v>0</v>
      </c>
      <c r="L614" s="7">
        <f>VLOOKUP($D614,'chemical demand hist forec prov'!$C$1:$AK$33,26,0)</f>
        <v>0</v>
      </c>
      <c r="M614" s="7">
        <f>VLOOKUP($D614,'chemical demand hist forec prov'!$C$1:$AK$33,27,0)</f>
        <v>0</v>
      </c>
      <c r="N614" s="7">
        <f>VLOOKUP($D614,'chemical demand hist forec prov'!$C$1:$AK$33,28,0)</f>
        <v>0</v>
      </c>
      <c r="O614" s="7">
        <f>VLOOKUP($D614,'chemical demand hist forec prov'!$C$1:$AK$33,29,0)</f>
        <v>0</v>
      </c>
      <c r="P614" s="7">
        <f>VLOOKUP($D614,'chemical demand hist forec prov'!$C$1:$AK$33,30,0)</f>
        <v>0</v>
      </c>
      <c r="Q614" s="7">
        <f>VLOOKUP($D614,'chemical demand hist forec prov'!$C$1:$AK$33,31,0)</f>
        <v>0</v>
      </c>
      <c r="R614" s="7">
        <f>VLOOKUP($D614,'chemical demand hist forec prov'!$C$1:$AK$33,32,0)</f>
        <v>0</v>
      </c>
      <c r="S614" s="7">
        <f>VLOOKUP($D614,'chemical demand hist forec prov'!$C$1:$AK$33,33,0)</f>
        <v>0</v>
      </c>
      <c r="T614" s="7">
        <f>VLOOKUP($D614,'chemical demand hist forec prov'!$C$1:$AK$33,34,0)</f>
        <v>0</v>
      </c>
      <c r="U614" s="7">
        <f>VLOOKUP($D614,'chemical demand hist forec prov'!$C$1:$AK$33,35,0)</f>
        <v>0</v>
      </c>
    </row>
    <row r="615" spans="1:21" x14ac:dyDescent="0.25">
      <c r="A615" t="s">
        <v>1889</v>
      </c>
      <c r="B615" t="s">
        <v>1890</v>
      </c>
      <c r="C615" t="s">
        <v>1891</v>
      </c>
      <c r="D615" t="s">
        <v>48</v>
      </c>
      <c r="E615" s="5">
        <v>0</v>
      </c>
      <c r="F615" s="7">
        <f>VLOOKUP($D615,'chemical demand hist forec prov'!$C$1:$AK$33,20,0)</f>
        <v>16.0634592588302</v>
      </c>
      <c r="G615" s="7">
        <f>VLOOKUP($D615,'chemical demand hist forec prov'!$C$1:$AK$33,21,0)</f>
        <v>15.717193538731816</v>
      </c>
      <c r="H615" s="7">
        <f>VLOOKUP($D615,'chemical demand hist forec prov'!$C$1:$AK$33,22,0)</f>
        <v>16.19464857817432</v>
      </c>
      <c r="I615" s="7">
        <f>VLOOKUP($D615,'chemical demand hist forec prov'!$C$1:$AK$33,23,0)</f>
        <v>13.829023773624959</v>
      </c>
      <c r="J615" s="7">
        <f>VLOOKUP($D615,'chemical demand hist forec prov'!$C$1:$AK$33,24,0)</f>
        <v>15.378749471262662</v>
      </c>
      <c r="K615" s="7">
        <f>VLOOKUP($D615,'chemical demand hist forec prov'!$C$1:$AK$33,25,0)</f>
        <v>15.760564801116532</v>
      </c>
      <c r="L615" s="7">
        <f>VLOOKUP($D615,'chemical demand hist forec prov'!$C$1:$AK$33,26,0)</f>
        <v>16.151859636855061</v>
      </c>
      <c r="M615" s="7">
        <f>VLOOKUP($D615,'chemical demand hist forec prov'!$C$1:$AK$33,27,0)</f>
        <v>16.552869330557613</v>
      </c>
      <c r="N615" s="7">
        <f>VLOOKUP($D615,'chemical demand hist forec prov'!$C$1:$AK$33,28,0)</f>
        <v>16.963835077498548</v>
      </c>
      <c r="O615" s="7">
        <f>VLOOKUP($D615,'chemical demand hist forec prov'!$C$1:$AK$33,29,0)</f>
        <v>17.385004061218915</v>
      </c>
      <c r="P615" s="7">
        <f>VLOOKUP($D615,'chemical demand hist forec prov'!$C$1:$AK$33,30,0)</f>
        <v>17.816629602199932</v>
      </c>
      <c r="Q615" s="7">
        <f>VLOOKUP($D615,'chemical demand hist forec prov'!$C$1:$AK$33,31,0)</f>
        <v>18.258971310227626</v>
      </c>
      <c r="R615" s="7">
        <f>VLOOKUP($D615,'chemical demand hist forec prov'!$C$1:$AK$33,32,0)</f>
        <v>18.712295240540314</v>
      </c>
      <c r="S615" s="7">
        <f>VLOOKUP($D615,'chemical demand hist forec prov'!$C$1:$AK$33,33,0)</f>
        <v>19.176874053852856</v>
      </c>
      <c r="T615" s="7">
        <f>VLOOKUP($D615,'chemical demand hist forec prov'!$C$1:$AK$33,34,0)</f>
        <v>19.652987180353826</v>
      </c>
      <c r="U615" s="7">
        <f>VLOOKUP($D615,'chemical demand hist forec prov'!$C$1:$AK$33,35,0)</f>
        <v>20.140920987774429</v>
      </c>
    </row>
    <row r="616" spans="1:21" x14ac:dyDescent="0.25">
      <c r="A616" t="s">
        <v>1892</v>
      </c>
      <c r="B616" t="s">
        <v>1893</v>
      </c>
      <c r="C616" t="s">
        <v>1894</v>
      </c>
      <c r="D616" t="s">
        <v>47</v>
      </c>
      <c r="E616" s="5">
        <v>0</v>
      </c>
      <c r="F616" s="7">
        <f>VLOOKUP($D616,'chemical demand hist forec prov'!$C$1:$AK$33,20,0)</f>
        <v>18.737603273274019</v>
      </c>
      <c r="G616" s="7">
        <f>VLOOKUP($D616,'chemical demand hist forec prov'!$C$1:$AK$33,21,0)</f>
        <v>22.747502267625332</v>
      </c>
      <c r="H616" s="7">
        <f>VLOOKUP($D616,'chemical demand hist forec prov'!$C$1:$AK$33,22,0)</f>
        <v>26.953485438091832</v>
      </c>
      <c r="I616" s="7">
        <f>VLOOKUP($D616,'chemical demand hist forec prov'!$C$1:$AK$33,23,0)</f>
        <v>27.940741144186866</v>
      </c>
      <c r="J616" s="7">
        <f>VLOOKUP($D616,'chemical demand hist forec prov'!$C$1:$AK$33,24,0)</f>
        <v>31.071872109828359</v>
      </c>
      <c r="K616" s="7">
        <f>VLOOKUP($D616,'chemical demand hist forec prov'!$C$1:$AK$33,25,0)</f>
        <v>31.84330785764131</v>
      </c>
      <c r="L616" s="7">
        <f>VLOOKUP($D616,'chemical demand hist forec prov'!$C$1:$AK$33,26,0)</f>
        <v>32.633896397757866</v>
      </c>
      <c r="M616" s="7">
        <f>VLOOKUP($D616,'chemical demand hist forec prov'!$C$1:$AK$33,27,0)</f>
        <v>33.444113245415771</v>
      </c>
      <c r="N616" s="7">
        <f>VLOOKUP($D616,'chemical demand hist forec prov'!$C$1:$AK$33,28,0)</f>
        <v>34.274445721689624</v>
      </c>
      <c r="O616" s="7">
        <f>VLOOKUP($D616,'chemical demand hist forec prov'!$C$1:$AK$33,29,0)</f>
        <v>35.12539324659987</v>
      </c>
      <c r="P616" s="7">
        <f>VLOOKUP($D616,'chemical demand hist forec prov'!$C$1:$AK$33,30,0)</f>
        <v>35.9974676394989</v>
      </c>
      <c r="Q616" s="7">
        <f>VLOOKUP($D616,'chemical demand hist forec prov'!$C$1:$AK$33,31,0)</f>
        <v>36.891193426915024</v>
      </c>
      <c r="R616" s="7">
        <f>VLOOKUP($D616,'chemical demand hist forec prov'!$C$1:$AK$33,32,0)</f>
        <v>37.807108158039398</v>
      </c>
      <c r="S616" s="7">
        <f>VLOOKUP($D616,'chemical demand hist forec prov'!$C$1:$AK$33,33,0)</f>
        <v>38.745762728045719</v>
      </c>
      <c r="T616" s="7">
        <f>VLOOKUP($D616,'chemical demand hist forec prov'!$C$1:$AK$33,34,0)</f>
        <v>39.707721709437074</v>
      </c>
      <c r="U616" s="7">
        <f>VLOOKUP($D616,'chemical demand hist forec prov'!$C$1:$AK$33,35,0)</f>
        <v>40.693563691619374</v>
      </c>
    </row>
    <row r="617" spans="1:21" x14ac:dyDescent="0.25">
      <c r="A617" t="s">
        <v>1895</v>
      </c>
      <c r="B617" t="s">
        <v>1896</v>
      </c>
      <c r="C617" t="s">
        <v>1897</v>
      </c>
      <c r="D617" t="s">
        <v>59</v>
      </c>
      <c r="E617" s="5">
        <v>0</v>
      </c>
      <c r="F617" s="7">
        <f>VLOOKUP($D617,'chemical demand hist forec prov'!$C$1:$AK$33,20,0)</f>
        <v>2.1360709474747974</v>
      </c>
      <c r="G617" s="7">
        <f>VLOOKUP($D617,'chemical demand hist forec prov'!$C$1:$AK$33,21,0)</f>
        <v>2.3745135048963788</v>
      </c>
      <c r="H617" s="7">
        <f>VLOOKUP($D617,'chemical demand hist forec prov'!$C$1:$AK$33,22,0)</f>
        <v>2.7108880276957534</v>
      </c>
      <c r="I617" s="7">
        <f>VLOOKUP($D617,'chemical demand hist forec prov'!$C$1:$AK$33,23,0)</f>
        <v>1.9048649771942718</v>
      </c>
      <c r="J617" s="7">
        <f>VLOOKUP($D617,'chemical demand hist forec prov'!$C$1:$AK$33,24,0)</f>
        <v>2.1183303854552786</v>
      </c>
      <c r="K617" s="7">
        <f>VLOOKUP($D617,'chemical demand hist forec prov'!$C$1:$AK$33,25,0)</f>
        <v>2.1709231542219114</v>
      </c>
      <c r="L617" s="7">
        <f>VLOOKUP($D617,'chemical demand hist forec prov'!$C$1:$AK$33,26,0)</f>
        <v>2.2248216679967507</v>
      </c>
      <c r="M617" s="7">
        <f>VLOOKUP($D617,'chemical demand hist forec prov'!$C$1:$AK$33,27,0)</f>
        <v>2.2800583451153669</v>
      </c>
      <c r="N617" s="7">
        <f>VLOOKUP($D617,'chemical demand hist forec prov'!$C$1:$AK$33,28,0)</f>
        <v>2.33666640877835</v>
      </c>
      <c r="O617" s="7">
        <f>VLOOKUP($D617,'chemical demand hist forec prov'!$C$1:$AK$33,29,0)</f>
        <v>2.3946799070340652</v>
      </c>
      <c r="P617" s="7">
        <f>VLOOKUP($D617,'chemical demand hist forec prov'!$C$1:$AK$33,30,0)</f>
        <v>2.4541337332575308</v>
      </c>
      <c r="Q617" s="7">
        <f>VLOOKUP($D617,'chemical demand hist forec prov'!$C$1:$AK$33,31,0)</f>
        <v>2.5150636471377332</v>
      </c>
      <c r="R617" s="7">
        <f>VLOOKUP($D617,'chemical demand hist forec prov'!$C$1:$AK$33,32,0)</f>
        <v>2.5775062961860078</v>
      </c>
      <c r="S617" s="7">
        <f>VLOOKUP($D617,'chemical demand hist forec prov'!$C$1:$AK$33,33,0)</f>
        <v>2.6414992377784103</v>
      </c>
      <c r="T617" s="7">
        <f>VLOOKUP($D617,'chemical demand hist forec prov'!$C$1:$AK$33,34,0)</f>
        <v>2.7070809617453535</v>
      </c>
      <c r="U617" s="7">
        <f>VLOOKUP($D617,'chemical demand hist forec prov'!$C$1:$AK$33,35,0)</f>
        <v>2.7742909135220817</v>
      </c>
    </row>
    <row r="618" spans="1:21" x14ac:dyDescent="0.25">
      <c r="A618" t="s">
        <v>1898</v>
      </c>
      <c r="B618" t="s">
        <v>1899</v>
      </c>
      <c r="C618" t="s">
        <v>1900</v>
      </c>
      <c r="D618" t="s">
        <v>48</v>
      </c>
      <c r="E618" s="5">
        <v>0</v>
      </c>
      <c r="F618" s="7">
        <f>VLOOKUP($D618,'chemical demand hist forec prov'!$C$1:$AK$33,20,0)</f>
        <v>16.0634592588302</v>
      </c>
      <c r="G618" s="7">
        <f>VLOOKUP($D618,'chemical demand hist forec prov'!$C$1:$AK$33,21,0)</f>
        <v>15.717193538731816</v>
      </c>
      <c r="H618" s="7">
        <f>VLOOKUP($D618,'chemical demand hist forec prov'!$C$1:$AK$33,22,0)</f>
        <v>16.19464857817432</v>
      </c>
      <c r="I618" s="7">
        <f>VLOOKUP($D618,'chemical demand hist forec prov'!$C$1:$AK$33,23,0)</f>
        <v>13.829023773624959</v>
      </c>
      <c r="J618" s="7">
        <f>VLOOKUP($D618,'chemical demand hist forec prov'!$C$1:$AK$33,24,0)</f>
        <v>15.378749471262662</v>
      </c>
      <c r="K618" s="7">
        <f>VLOOKUP($D618,'chemical demand hist forec prov'!$C$1:$AK$33,25,0)</f>
        <v>15.760564801116532</v>
      </c>
      <c r="L618" s="7">
        <f>VLOOKUP($D618,'chemical demand hist forec prov'!$C$1:$AK$33,26,0)</f>
        <v>16.151859636855061</v>
      </c>
      <c r="M618" s="7">
        <f>VLOOKUP($D618,'chemical demand hist forec prov'!$C$1:$AK$33,27,0)</f>
        <v>16.552869330557613</v>
      </c>
      <c r="N618" s="7">
        <f>VLOOKUP($D618,'chemical demand hist forec prov'!$C$1:$AK$33,28,0)</f>
        <v>16.963835077498548</v>
      </c>
      <c r="O618" s="7">
        <f>VLOOKUP($D618,'chemical demand hist forec prov'!$C$1:$AK$33,29,0)</f>
        <v>17.385004061218915</v>
      </c>
      <c r="P618" s="7">
        <f>VLOOKUP($D618,'chemical demand hist forec prov'!$C$1:$AK$33,30,0)</f>
        <v>17.816629602199932</v>
      </c>
      <c r="Q618" s="7">
        <f>VLOOKUP($D618,'chemical demand hist forec prov'!$C$1:$AK$33,31,0)</f>
        <v>18.258971310227626</v>
      </c>
      <c r="R618" s="7">
        <f>VLOOKUP($D618,'chemical demand hist forec prov'!$C$1:$AK$33,32,0)</f>
        <v>18.712295240540314</v>
      </c>
      <c r="S618" s="7">
        <f>VLOOKUP($D618,'chemical demand hist forec prov'!$C$1:$AK$33,33,0)</f>
        <v>19.176874053852856</v>
      </c>
      <c r="T618" s="7">
        <f>VLOOKUP($D618,'chemical demand hist forec prov'!$C$1:$AK$33,34,0)</f>
        <v>19.652987180353826</v>
      </c>
      <c r="U618" s="7">
        <f>VLOOKUP($D618,'chemical demand hist forec prov'!$C$1:$AK$33,35,0)</f>
        <v>20.140920987774429</v>
      </c>
    </row>
    <row r="619" spans="1:21" x14ac:dyDescent="0.25">
      <c r="A619" t="s">
        <v>1901</v>
      </c>
      <c r="B619" t="s">
        <v>1902</v>
      </c>
      <c r="C619" t="s">
        <v>1903</v>
      </c>
      <c r="D619" t="s">
        <v>50</v>
      </c>
      <c r="E619" s="5">
        <v>0</v>
      </c>
      <c r="F619" s="7">
        <f>VLOOKUP($D619,'chemical demand hist forec prov'!$C$1:$AK$33,20,0)</f>
        <v>0</v>
      </c>
      <c r="G619" s="7">
        <f>VLOOKUP($D619,'chemical demand hist forec prov'!$C$1:$AK$33,21,0)</f>
        <v>0</v>
      </c>
      <c r="H619" s="7">
        <f>VLOOKUP($D619,'chemical demand hist forec prov'!$C$1:$AK$33,22,0)</f>
        <v>0</v>
      </c>
      <c r="I619" s="7">
        <f>VLOOKUP($D619,'chemical demand hist forec prov'!$C$1:$AK$33,23,0)</f>
        <v>0</v>
      </c>
      <c r="J619" s="7">
        <f>VLOOKUP($D619,'chemical demand hist forec prov'!$C$1:$AK$33,24,0)</f>
        <v>0</v>
      </c>
      <c r="K619" s="7">
        <f>VLOOKUP($D619,'chemical demand hist forec prov'!$C$1:$AK$33,25,0)</f>
        <v>0</v>
      </c>
      <c r="L619" s="7">
        <f>VLOOKUP($D619,'chemical demand hist forec prov'!$C$1:$AK$33,26,0)</f>
        <v>0</v>
      </c>
      <c r="M619" s="7">
        <f>VLOOKUP($D619,'chemical demand hist forec prov'!$C$1:$AK$33,27,0)</f>
        <v>0</v>
      </c>
      <c r="N619" s="7">
        <f>VLOOKUP($D619,'chemical demand hist forec prov'!$C$1:$AK$33,28,0)</f>
        <v>0</v>
      </c>
      <c r="O619" s="7">
        <f>VLOOKUP($D619,'chemical demand hist forec prov'!$C$1:$AK$33,29,0)</f>
        <v>0</v>
      </c>
      <c r="P619" s="7">
        <f>VLOOKUP($D619,'chemical demand hist forec prov'!$C$1:$AK$33,30,0)</f>
        <v>0</v>
      </c>
      <c r="Q619" s="7">
        <f>VLOOKUP($D619,'chemical demand hist forec prov'!$C$1:$AK$33,31,0)</f>
        <v>0</v>
      </c>
      <c r="R619" s="7">
        <f>VLOOKUP($D619,'chemical demand hist forec prov'!$C$1:$AK$33,32,0)</f>
        <v>0</v>
      </c>
      <c r="S619" s="7">
        <f>VLOOKUP($D619,'chemical demand hist forec prov'!$C$1:$AK$33,33,0)</f>
        <v>0</v>
      </c>
      <c r="T619" s="7">
        <f>VLOOKUP($D619,'chemical demand hist forec prov'!$C$1:$AK$33,34,0)</f>
        <v>0</v>
      </c>
      <c r="U619" s="7">
        <f>VLOOKUP($D619,'chemical demand hist forec prov'!$C$1:$AK$33,35,0)</f>
        <v>0</v>
      </c>
    </row>
    <row r="620" spans="1:21" x14ac:dyDescent="0.25">
      <c r="A620" t="s">
        <v>1904</v>
      </c>
      <c r="B620" t="s">
        <v>1905</v>
      </c>
      <c r="C620" t="s">
        <v>1906</v>
      </c>
      <c r="D620" t="s">
        <v>39</v>
      </c>
      <c r="E620" s="5">
        <v>5.3330870631883687E-2</v>
      </c>
      <c r="F620" s="7">
        <f>VLOOKUP($D620,'chemical demand hist forec prov'!$C$1:$AK$33,20,0)</f>
        <v>3.0705772593724587</v>
      </c>
      <c r="G620" s="7">
        <f>VLOOKUP($D620,'chemical demand hist forec prov'!$C$1:$AK$33,21,0)</f>
        <v>2.6779118586719584</v>
      </c>
      <c r="H620" s="7">
        <f>VLOOKUP($D620,'chemical demand hist forec prov'!$C$1:$AK$33,22,0)</f>
        <v>2.7890867208023624</v>
      </c>
      <c r="I620" s="7">
        <f>VLOOKUP($D620,'chemical demand hist forec prov'!$C$1:$AK$33,23,0)</f>
        <v>1.8640427971311748</v>
      </c>
      <c r="J620" s="7">
        <f>VLOOKUP($D620,'chemical demand hist forec prov'!$C$1:$AK$33,24,0)</f>
        <v>2.072933538191303</v>
      </c>
      <c r="K620" s="7">
        <f>VLOOKUP($D620,'chemical demand hist forec prov'!$C$1:$AK$33,25,0)</f>
        <v>2.1243992184228886</v>
      </c>
      <c r="L620" s="7">
        <f>VLOOKUP($D620,'chemical demand hist forec prov'!$C$1:$AK$33,26,0)</f>
        <v>2.1771426609140452</v>
      </c>
      <c r="M620" s="7">
        <f>VLOOKUP($D620,'chemical demand hist forec prov'!$C$1:$AK$33,27,0)</f>
        <v>2.231195589259694</v>
      </c>
      <c r="N620" s="7">
        <f>VLOOKUP($D620,'chemical demand hist forec prov'!$C$1:$AK$33,28,0)</f>
        <v>2.2865905146711261</v>
      </c>
      <c r="O620" s="7">
        <f>VLOOKUP($D620,'chemical demand hist forec prov'!$C$1:$AK$33,29,0)</f>
        <v>2.3433607555305231</v>
      </c>
      <c r="P620" s="7">
        <f>VLOOKUP($D620,'chemical demand hist forec prov'!$C$1:$AK$33,30,0)</f>
        <v>2.4015404574309565</v>
      </c>
      <c r="Q620" s="7">
        <f>VLOOKUP($D620,'chemical demand hist forec prov'!$C$1:$AK$33,31,0)</f>
        <v>2.4611646137139407</v>
      </c>
      <c r="R620" s="7">
        <f>VLOOKUP($D620,'chemical demand hist forec prov'!$C$1:$AK$33,32,0)</f>
        <v>2.5222690865168729</v>
      </c>
      <c r="S620" s="7">
        <f>VLOOKUP($D620,'chemical demand hist forec prov'!$C$1:$AK$33,33,0)</f>
        <v>2.5848906283430302</v>
      </c>
      <c r="T620" s="7">
        <f>VLOOKUP($D620,'chemical demand hist forec prov'!$C$1:$AK$33,34,0)</f>
        <v>2.649066904167098</v>
      </c>
      <c r="U620" s="7">
        <f>VLOOKUP($D620,'chemical demand hist forec prov'!$C$1:$AK$33,35,0)</f>
        <v>2.7148365140895163</v>
      </c>
    </row>
    <row r="621" spans="1:21" x14ac:dyDescent="0.25">
      <c r="A621" t="s">
        <v>1907</v>
      </c>
      <c r="B621" t="s">
        <v>1908</v>
      </c>
      <c r="C621" t="s">
        <v>1909</v>
      </c>
      <c r="D621" t="s">
        <v>45</v>
      </c>
      <c r="E621" s="5">
        <v>3.0664678889002712E-2</v>
      </c>
      <c r="F621" s="7">
        <f>VLOOKUP($D621,'chemical demand hist forec prov'!$C$1:$AK$33,20,0)</f>
        <v>0.35251698725690767</v>
      </c>
      <c r="G621" s="7">
        <f>VLOOKUP($D621,'chemical demand hist forec prov'!$C$1:$AK$33,21,0)</f>
        <v>0</v>
      </c>
      <c r="H621" s="7">
        <f>VLOOKUP($D621,'chemical demand hist forec prov'!$C$1:$AK$33,22,0)</f>
        <v>0</v>
      </c>
      <c r="I621" s="7">
        <f>VLOOKUP($D621,'chemical demand hist forec prov'!$C$1:$AK$33,23,0)</f>
        <v>0</v>
      </c>
      <c r="J621" s="7">
        <f>VLOOKUP($D621,'chemical demand hist forec prov'!$C$1:$AK$33,24,0)</f>
        <v>0</v>
      </c>
      <c r="K621" s="7">
        <f>VLOOKUP($D621,'chemical demand hist forec prov'!$C$1:$AK$33,25,0)</f>
        <v>0</v>
      </c>
      <c r="L621" s="7">
        <f>VLOOKUP($D621,'chemical demand hist forec prov'!$C$1:$AK$33,26,0)</f>
        <v>0</v>
      </c>
      <c r="M621" s="7">
        <f>VLOOKUP($D621,'chemical demand hist forec prov'!$C$1:$AK$33,27,0)</f>
        <v>0</v>
      </c>
      <c r="N621" s="7">
        <f>VLOOKUP($D621,'chemical demand hist forec prov'!$C$1:$AK$33,28,0)</f>
        <v>0</v>
      </c>
      <c r="O621" s="7">
        <f>VLOOKUP($D621,'chemical demand hist forec prov'!$C$1:$AK$33,29,0)</f>
        <v>0</v>
      </c>
      <c r="P621" s="7">
        <f>VLOOKUP($D621,'chemical demand hist forec prov'!$C$1:$AK$33,30,0)</f>
        <v>0</v>
      </c>
      <c r="Q621" s="7">
        <f>VLOOKUP($D621,'chemical demand hist forec prov'!$C$1:$AK$33,31,0)</f>
        <v>0</v>
      </c>
      <c r="R621" s="7">
        <f>VLOOKUP($D621,'chemical demand hist forec prov'!$C$1:$AK$33,32,0)</f>
        <v>0</v>
      </c>
      <c r="S621" s="7">
        <f>VLOOKUP($D621,'chemical demand hist forec prov'!$C$1:$AK$33,33,0)</f>
        <v>0</v>
      </c>
      <c r="T621" s="7">
        <f>VLOOKUP($D621,'chemical demand hist forec prov'!$C$1:$AK$33,34,0)</f>
        <v>0</v>
      </c>
      <c r="U621" s="7">
        <f>VLOOKUP($D621,'chemical demand hist forec prov'!$C$1:$AK$33,35,0)</f>
        <v>0</v>
      </c>
    </row>
    <row r="622" spans="1:21" x14ac:dyDescent="0.25">
      <c r="A622" t="s">
        <v>1910</v>
      </c>
      <c r="B622" t="s">
        <v>1911</v>
      </c>
      <c r="C622" t="s">
        <v>1912</v>
      </c>
      <c r="D622" t="s">
        <v>60</v>
      </c>
      <c r="E622" s="5">
        <v>0</v>
      </c>
      <c r="F622" s="7">
        <f>VLOOKUP($D622,'chemical demand hist forec prov'!$C$1:$AK$33,20,0)</f>
        <v>7.7640778427941148</v>
      </c>
      <c r="G622" s="7">
        <f>VLOOKUP($D622,'chemical demand hist forec prov'!$C$1:$AK$33,21,0)</f>
        <v>5.5802120831571074</v>
      </c>
      <c r="H622" s="7">
        <f>VLOOKUP($D622,'chemical demand hist forec prov'!$C$1:$AK$33,22,0)</f>
        <v>5.5079951272782797</v>
      </c>
      <c r="I622" s="7">
        <f>VLOOKUP($D622,'chemical demand hist forec prov'!$C$1:$AK$33,23,0)</f>
        <v>9.330419530671648</v>
      </c>
      <c r="J622" s="7">
        <f>VLOOKUP($D622,'chemical demand hist forec prov'!$C$1:$AK$33,24,0)</f>
        <v>10.376016902772507</v>
      </c>
      <c r="K622" s="7">
        <f>VLOOKUP($D622,'chemical demand hist forec prov'!$C$1:$AK$33,25,0)</f>
        <v>10.633627076064199</v>
      </c>
      <c r="L622" s="7">
        <f>VLOOKUP($D622,'chemical demand hist forec prov'!$C$1:$AK$33,26,0)</f>
        <v>10.897633056340901</v>
      </c>
      <c r="M622" s="7">
        <f>VLOOKUP($D622,'chemical demand hist forec prov'!$C$1:$AK$33,27,0)</f>
        <v>11.168193635262385</v>
      </c>
      <c r="N622" s="7">
        <f>VLOOKUP($D622,'chemical demand hist forec prov'!$C$1:$AK$33,28,0)</f>
        <v>11.445471546882436</v>
      </c>
      <c r="O622" s="7">
        <f>VLOOKUP($D622,'chemical demand hist forec prov'!$C$1:$AK$33,29,0)</f>
        <v>11.729633565528498</v>
      </c>
      <c r="P622" s="7">
        <f>VLOOKUP($D622,'chemical demand hist forec prov'!$C$1:$AK$33,30,0)</f>
        <v>12.020850606111424</v>
      </c>
      <c r="Q622" s="7">
        <f>VLOOKUP($D622,'chemical demand hist forec prov'!$C$1:$AK$33,31,0)</f>
        <v>12.31929782692565</v>
      </c>
      <c r="R622" s="7">
        <f>VLOOKUP($D622,'chemical demand hist forec prov'!$C$1:$AK$33,32,0)</f>
        <v>12.625154735001646</v>
      </c>
      <c r="S622" s="7">
        <f>VLOOKUP($D622,'chemical demand hist forec prov'!$C$1:$AK$33,33,0)</f>
        <v>12.938605294073996</v>
      </c>
      <c r="T622" s="7">
        <f>VLOOKUP($D622,'chemical demand hist forec prov'!$C$1:$AK$33,34,0)</f>
        <v>13.259838035230052</v>
      </c>
      <c r="U622" s="7">
        <f>VLOOKUP($D622,'chemical demand hist forec prov'!$C$1:$AK$33,35,0)</f>
        <v>13.589046170305721</v>
      </c>
    </row>
    <row r="623" spans="1:21" x14ac:dyDescent="0.25">
      <c r="A623" t="s">
        <v>1913</v>
      </c>
      <c r="B623" t="s">
        <v>1914</v>
      </c>
      <c r="C623" t="s">
        <v>1915</v>
      </c>
      <c r="D623" t="s">
        <v>42</v>
      </c>
      <c r="E623" s="5">
        <v>0</v>
      </c>
      <c r="F623" s="7">
        <f>VLOOKUP($D623,'chemical demand hist forec prov'!$C$1:$AK$33,20,0)</f>
        <v>2.477114317862513</v>
      </c>
      <c r="G623" s="7">
        <f>VLOOKUP($D623,'chemical demand hist forec prov'!$C$1:$AK$33,21,0)</f>
        <v>2.2538915899404626</v>
      </c>
      <c r="H623" s="7">
        <f>VLOOKUP($D623,'chemical demand hist forec prov'!$C$1:$AK$33,22,0)</f>
        <v>2.716903311780877</v>
      </c>
      <c r="I623" s="7">
        <f>VLOOKUP($D623,'chemical demand hist forec prov'!$C$1:$AK$33,23,0)</f>
        <v>2.5386293226738559</v>
      </c>
      <c r="J623" s="7">
        <f>VLOOKUP($D623,'chemical demand hist forec prov'!$C$1:$AK$33,24,0)</f>
        <v>2.8231164392285057</v>
      </c>
      <c r="K623" s="7">
        <f>VLOOKUP($D623,'chemical demand hist forec prov'!$C$1:$AK$33,25,0)</f>
        <v>2.8932072575017442</v>
      </c>
      <c r="L623" s="7">
        <f>VLOOKUP($D623,'chemical demand hist forec prov'!$C$1:$AK$33,26,0)</f>
        <v>2.9650382529557562</v>
      </c>
      <c r="M623" s="7">
        <f>VLOOKUP($D623,'chemical demand hist forec prov'!$C$1:$AK$33,27,0)</f>
        <v>3.0386526297746994</v>
      </c>
      <c r="N623" s="7">
        <f>VLOOKUP($D623,'chemical demand hist forec prov'!$C$1:$AK$33,28,0)</f>
        <v>3.114094664793007</v>
      </c>
      <c r="O623" s="7">
        <f>VLOOKUP($D623,'chemical demand hist forec prov'!$C$1:$AK$33,29,0)</f>
        <v>3.1914097341265677</v>
      </c>
      <c r="P623" s="7">
        <f>VLOOKUP($D623,'chemical demand hist forec prov'!$C$1:$AK$33,30,0)</f>
        <v>3.2706443404650996</v>
      </c>
      <c r="Q623" s="7">
        <f>VLOOKUP($D623,'chemical demand hist forec prov'!$C$1:$AK$33,31,0)</f>
        <v>3.3518461410421176</v>
      </c>
      <c r="R623" s="7">
        <f>VLOOKUP($D623,'chemical demand hist forec prov'!$C$1:$AK$33,32,0)</f>
        <v>3.4350639762993271</v>
      </c>
      <c r="S623" s="7">
        <f>VLOOKUP($D623,'chemical demand hist forec prov'!$C$1:$AK$33,33,0)</f>
        <v>3.5203478992626818</v>
      </c>
      <c r="T623" s="7">
        <f>VLOOKUP($D623,'chemical demand hist forec prov'!$C$1:$AK$33,34,0)</f>
        <v>3.6077492056477722</v>
      </c>
      <c r="U623" s="7">
        <f>VLOOKUP($D623,'chemical demand hist forec prov'!$C$1:$AK$33,35,0)</f>
        <v>3.6973204647126594</v>
      </c>
    </row>
    <row r="624" spans="1:21" x14ac:dyDescent="0.25">
      <c r="A624" t="s">
        <v>1916</v>
      </c>
      <c r="B624" t="s">
        <v>1917</v>
      </c>
      <c r="C624" t="s">
        <v>1918</v>
      </c>
      <c r="D624" t="s">
        <v>41</v>
      </c>
      <c r="E624" s="5">
        <v>0</v>
      </c>
      <c r="F624" s="7">
        <f>VLOOKUP($D624,'chemical demand hist forec prov'!$C$1:$AK$33,20,0)</f>
        <v>10.176306879051541</v>
      </c>
      <c r="G624" s="7">
        <f>VLOOKUP($D624,'chemical demand hist forec prov'!$C$1:$AK$33,21,0)</f>
        <v>11.924714116537071</v>
      </c>
      <c r="H624" s="7">
        <f>VLOOKUP($D624,'chemical demand hist forec prov'!$C$1:$AK$33,22,0)</f>
        <v>14.434175435928111</v>
      </c>
      <c r="I624" s="7">
        <f>VLOOKUP($D624,'chemical demand hist forec prov'!$C$1:$AK$33,23,0)</f>
        <v>13.000333518344085</v>
      </c>
      <c r="J624" s="7">
        <f>VLOOKUP($D624,'chemical demand hist forec prov'!$C$1:$AK$33,24,0)</f>
        <v>14.457193471803947</v>
      </c>
      <c r="K624" s="7">
        <f>VLOOKUP($D624,'chemical demand hist forec prov'!$C$1:$AK$33,25,0)</f>
        <v>14.816128904396365</v>
      </c>
      <c r="L624" s="7">
        <f>VLOOKUP($D624,'chemical demand hist forec prov'!$C$1:$AK$33,26,0)</f>
        <v>15.183975793076135</v>
      </c>
      <c r="M624" s="7">
        <f>VLOOKUP($D624,'chemical demand hist forec prov'!$C$1:$AK$33,27,0)</f>
        <v>15.560955386687437</v>
      </c>
      <c r="N624" s="7">
        <f>VLOOKUP($D624,'chemical demand hist forec prov'!$C$1:$AK$33,28,0)</f>
        <v>15.947294427121893</v>
      </c>
      <c r="O624" s="7">
        <f>VLOOKUP($D624,'chemical demand hist forec prov'!$C$1:$AK$33,29,0)</f>
        <v>16.343225285696995</v>
      </c>
      <c r="P624" s="7">
        <f>VLOOKUP($D624,'chemical demand hist forec prov'!$C$1:$AK$33,30,0)</f>
        <v>16.748986102920469</v>
      </c>
      <c r="Q624" s="7">
        <f>VLOOKUP($D624,'chemical demand hist forec prov'!$C$1:$AK$33,31,0)</f>
        <v>17.164820931724631</v>
      </c>
      <c r="R624" s="7">
        <f>VLOOKUP($D624,'chemical demand hist forec prov'!$C$1:$AK$33,32,0)</f>
        <v>17.590979884256878</v>
      </c>
      <c r="S624" s="7">
        <f>VLOOKUP($D624,'chemical demand hist forec prov'!$C$1:$AK$33,33,0)</f>
        <v>18.027719282314642</v>
      </c>
      <c r="T624" s="7">
        <f>VLOOKUP($D624,'chemical demand hist forec prov'!$C$1:$AK$33,34,0)</f>
        <v>18.475301811515237</v>
      </c>
      <c r="U624" s="7">
        <f>VLOOKUP($D624,'chemical demand hist forec prov'!$C$1:$AK$33,35,0)</f>
        <v>18.933996679293351</v>
      </c>
    </row>
    <row r="625" spans="1:21" x14ac:dyDescent="0.25">
      <c r="A625" t="s">
        <v>1919</v>
      </c>
      <c r="B625" t="s">
        <v>1920</v>
      </c>
      <c r="C625" t="s">
        <v>1921</v>
      </c>
      <c r="D625" t="s">
        <v>49</v>
      </c>
      <c r="E625" s="5">
        <v>4.5043079852969035E-2</v>
      </c>
      <c r="F625" s="7">
        <f>VLOOKUP($D625,'chemical demand hist forec prov'!$C$1:$AK$33,20,0)</f>
        <v>3.4448545544847313</v>
      </c>
      <c r="G625" s="7">
        <f>VLOOKUP($D625,'chemical demand hist forec prov'!$C$1:$AK$33,21,0)</f>
        <v>2.3160461138042097</v>
      </c>
      <c r="H625" s="7">
        <f>VLOOKUP($D625,'chemical demand hist forec prov'!$C$1:$AK$33,22,0)</f>
        <v>2.1264029240912325</v>
      </c>
      <c r="I625" s="7">
        <f>VLOOKUP($D625,'chemical demand hist forec prov'!$C$1:$AK$33,23,0)</f>
        <v>2.2814495882763435</v>
      </c>
      <c r="J625" s="7">
        <f>VLOOKUP($D625,'chemical demand hist forec prov'!$C$1:$AK$33,24,0)</f>
        <v>2.5371163014654576</v>
      </c>
      <c r="K625" s="7">
        <f>VLOOKUP($D625,'chemical demand hist forec prov'!$C$1:$AK$33,25,0)</f>
        <v>2.6001064619678993</v>
      </c>
      <c r="L625" s="7">
        <f>VLOOKUP($D625,'chemical demand hist forec prov'!$C$1:$AK$33,26,0)</f>
        <v>2.6646605083347104</v>
      </c>
      <c r="M625" s="7">
        <f>VLOOKUP($D625,'chemical demand hist forec prov'!$C$1:$AK$33,27,0)</f>
        <v>2.730817267883956</v>
      </c>
      <c r="N625" s="7">
        <f>VLOOKUP($D625,'chemical demand hist forec prov'!$C$1:$AK$33,28,0)</f>
        <v>2.798616531917494</v>
      </c>
      <c r="O625" s="7">
        <f>VLOOKUP($D625,'chemical demand hist forec prov'!$C$1:$AK$33,29,0)</f>
        <v>2.8680990796542476</v>
      </c>
      <c r="P625" s="7">
        <f>VLOOKUP($D625,'chemical demand hist forec prov'!$C$1:$AK$33,30,0)</f>
        <v>2.9393067027576798</v>
      </c>
      <c r="Q625" s="7">
        <f>VLOOKUP($D625,'chemical demand hist forec prov'!$C$1:$AK$33,31,0)</f>
        <v>3.0122822304722221</v>
      </c>
      <c r="R625" s="7">
        <f>VLOOKUP($D625,'chemical demand hist forec prov'!$C$1:$AK$33,32,0)</f>
        <v>3.0870695553837764</v>
      </c>
      <c r="S625" s="7">
        <f>VLOOKUP($D625,'chemical demand hist forec prov'!$C$1:$AK$33,33,0)</f>
        <v>3.1637136598197881</v>
      </c>
      <c r="T625" s="7">
        <f>VLOOKUP($D625,'chemical demand hist forec prov'!$C$1:$AK$33,34,0)</f>
        <v>3.2422606429047605</v>
      </c>
      <c r="U625" s="7">
        <f>VLOOKUP($D625,'chemical demand hist forec prov'!$C$1:$AK$33,35,0)</f>
        <v>3.3227577482874961</v>
      </c>
    </row>
    <row r="626" spans="1:21" x14ac:dyDescent="0.25">
      <c r="A626" t="s">
        <v>1922</v>
      </c>
      <c r="B626" t="s">
        <v>1923</v>
      </c>
      <c r="C626" t="s">
        <v>1924</v>
      </c>
      <c r="D626" t="s">
        <v>41</v>
      </c>
      <c r="E626" s="5">
        <v>0</v>
      </c>
      <c r="F626" s="7">
        <f>VLOOKUP($D626,'chemical demand hist forec prov'!$C$1:$AK$33,20,0)</f>
        <v>10.176306879051541</v>
      </c>
      <c r="G626" s="7">
        <f>VLOOKUP($D626,'chemical demand hist forec prov'!$C$1:$AK$33,21,0)</f>
        <v>11.924714116537071</v>
      </c>
      <c r="H626" s="7">
        <f>VLOOKUP($D626,'chemical demand hist forec prov'!$C$1:$AK$33,22,0)</f>
        <v>14.434175435928111</v>
      </c>
      <c r="I626" s="7">
        <f>VLOOKUP($D626,'chemical demand hist forec prov'!$C$1:$AK$33,23,0)</f>
        <v>13.000333518344085</v>
      </c>
      <c r="J626" s="7">
        <f>VLOOKUP($D626,'chemical demand hist forec prov'!$C$1:$AK$33,24,0)</f>
        <v>14.457193471803947</v>
      </c>
      <c r="K626" s="7">
        <f>VLOOKUP($D626,'chemical demand hist forec prov'!$C$1:$AK$33,25,0)</f>
        <v>14.816128904396365</v>
      </c>
      <c r="L626" s="7">
        <f>VLOOKUP($D626,'chemical demand hist forec prov'!$C$1:$AK$33,26,0)</f>
        <v>15.183975793076135</v>
      </c>
      <c r="M626" s="7">
        <f>VLOOKUP($D626,'chemical demand hist forec prov'!$C$1:$AK$33,27,0)</f>
        <v>15.560955386687437</v>
      </c>
      <c r="N626" s="7">
        <f>VLOOKUP($D626,'chemical demand hist forec prov'!$C$1:$AK$33,28,0)</f>
        <v>15.947294427121893</v>
      </c>
      <c r="O626" s="7">
        <f>VLOOKUP($D626,'chemical demand hist forec prov'!$C$1:$AK$33,29,0)</f>
        <v>16.343225285696995</v>
      </c>
      <c r="P626" s="7">
        <f>VLOOKUP($D626,'chemical demand hist forec prov'!$C$1:$AK$33,30,0)</f>
        <v>16.748986102920469</v>
      </c>
      <c r="Q626" s="7">
        <f>VLOOKUP($D626,'chemical demand hist forec prov'!$C$1:$AK$33,31,0)</f>
        <v>17.164820931724631</v>
      </c>
      <c r="R626" s="7">
        <f>VLOOKUP($D626,'chemical demand hist forec prov'!$C$1:$AK$33,32,0)</f>
        <v>17.590979884256878</v>
      </c>
      <c r="S626" s="7">
        <f>VLOOKUP($D626,'chemical demand hist forec prov'!$C$1:$AK$33,33,0)</f>
        <v>18.027719282314642</v>
      </c>
      <c r="T626" s="7">
        <f>VLOOKUP($D626,'chemical demand hist forec prov'!$C$1:$AK$33,34,0)</f>
        <v>18.475301811515237</v>
      </c>
      <c r="U626" s="7">
        <f>VLOOKUP($D626,'chemical demand hist forec prov'!$C$1:$AK$33,35,0)</f>
        <v>18.933996679293351</v>
      </c>
    </row>
    <row r="627" spans="1:21" x14ac:dyDescent="0.25">
      <c r="A627" t="s">
        <v>1925</v>
      </c>
      <c r="B627" t="s">
        <v>1926</v>
      </c>
      <c r="C627" t="s">
        <v>1927</v>
      </c>
      <c r="D627" t="s">
        <v>44</v>
      </c>
      <c r="E627" s="5">
        <v>0</v>
      </c>
      <c r="F627" s="7">
        <f>VLOOKUP($D627,'chemical demand hist forec prov'!$C$1:$AK$33,20,0)</f>
        <v>2.9218158820339655</v>
      </c>
      <c r="G627" s="7">
        <f>VLOOKUP($D627,'chemical demand hist forec prov'!$C$1:$AK$33,21,0)</f>
        <v>2.8127555714611052</v>
      </c>
      <c r="H627" s="7">
        <f>VLOOKUP($D627,'chemical demand hist forec prov'!$C$1:$AK$33,22,0)</f>
        <v>3.2908616682364316</v>
      </c>
      <c r="I627" s="7">
        <f>VLOOKUP($D627,'chemical demand hist forec prov'!$C$1:$AK$33,23,0)</f>
        <v>2.7437607774909192</v>
      </c>
      <c r="J627" s="7">
        <f>VLOOKUP($D627,'chemical demand hist forec prov'!$C$1:$AK$33,24,0)</f>
        <v>3.0512355967299856</v>
      </c>
      <c r="K627" s="7">
        <f>VLOOKUP($D627,'chemical demand hist forec prov'!$C$1:$AK$33,25,0)</f>
        <v>3.1269900348918345</v>
      </c>
      <c r="L627" s="7">
        <f>VLOOKUP($D627,'chemical demand hist forec prov'!$C$1:$AK$33,26,0)</f>
        <v>3.204625263546351</v>
      </c>
      <c r="M627" s="7">
        <f>VLOOKUP($D627,'chemical demand hist forec prov'!$C$1:$AK$33,27,0)</f>
        <v>3.2841879779494585</v>
      </c>
      <c r="N627" s="7">
        <f>VLOOKUP($D627,'chemical demand hist forec prov'!$C$1:$AK$33,28,0)</f>
        <v>3.3657260326818079</v>
      </c>
      <c r="O627" s="7">
        <f>VLOOKUP($D627,'chemical demand hist forec prov'!$C$1:$AK$33,29,0)</f>
        <v>3.44928847043187</v>
      </c>
      <c r="P627" s="7">
        <f>VLOOKUP($D627,'chemical demand hist forec prov'!$C$1:$AK$33,30,0)</f>
        <v>3.534925551493636</v>
      </c>
      <c r="Q627" s="7">
        <f>VLOOKUP($D627,'chemical demand hist forec prov'!$C$1:$AK$33,31,0)</f>
        <v>3.6226887839966766</v>
      </c>
      <c r="R627" s="7">
        <f>VLOOKUP($D627,'chemical demand hist forec prov'!$C$1:$AK$33,32,0)</f>
        <v>3.71263095488673</v>
      </c>
      <c r="S627" s="7">
        <f>VLOOKUP($D627,'chemical demand hist forec prov'!$C$1:$AK$33,33,0)</f>
        <v>3.8048061616754647</v>
      </c>
      <c r="T627" s="7">
        <f>VLOOKUP($D627,'chemical demand hist forec prov'!$C$1:$AK$33,34,0)</f>
        <v>3.8992698449785066</v>
      </c>
      <c r="U627" s="7">
        <f>VLOOKUP($D627,'chemical demand hist forec prov'!$C$1:$AK$33,35,0)</f>
        <v>3.9960788218613001</v>
      </c>
    </row>
    <row r="628" spans="1:21" x14ac:dyDescent="0.25">
      <c r="A628" t="s">
        <v>1928</v>
      </c>
      <c r="B628" t="s">
        <v>1929</v>
      </c>
      <c r="C628" t="s">
        <v>1930</v>
      </c>
      <c r="D628" t="s">
        <v>47</v>
      </c>
      <c r="E628" s="5">
        <v>0</v>
      </c>
      <c r="F628" s="7">
        <f>VLOOKUP($D628,'chemical demand hist forec prov'!$C$1:$AK$33,20,0)</f>
        <v>18.737603273274019</v>
      </c>
      <c r="G628" s="7">
        <f>VLOOKUP($D628,'chemical demand hist forec prov'!$C$1:$AK$33,21,0)</f>
        <v>22.747502267625332</v>
      </c>
      <c r="H628" s="7">
        <f>VLOOKUP($D628,'chemical demand hist forec prov'!$C$1:$AK$33,22,0)</f>
        <v>26.953485438091832</v>
      </c>
      <c r="I628" s="7">
        <f>VLOOKUP($D628,'chemical demand hist forec prov'!$C$1:$AK$33,23,0)</f>
        <v>27.940741144186866</v>
      </c>
      <c r="J628" s="7">
        <f>VLOOKUP($D628,'chemical demand hist forec prov'!$C$1:$AK$33,24,0)</f>
        <v>31.071872109828359</v>
      </c>
      <c r="K628" s="7">
        <f>VLOOKUP($D628,'chemical demand hist forec prov'!$C$1:$AK$33,25,0)</f>
        <v>31.84330785764131</v>
      </c>
      <c r="L628" s="7">
        <f>VLOOKUP($D628,'chemical demand hist forec prov'!$C$1:$AK$33,26,0)</f>
        <v>32.633896397757866</v>
      </c>
      <c r="M628" s="7">
        <f>VLOOKUP($D628,'chemical demand hist forec prov'!$C$1:$AK$33,27,0)</f>
        <v>33.444113245415771</v>
      </c>
      <c r="N628" s="7">
        <f>VLOOKUP($D628,'chemical demand hist forec prov'!$C$1:$AK$33,28,0)</f>
        <v>34.274445721689624</v>
      </c>
      <c r="O628" s="7">
        <f>VLOOKUP($D628,'chemical demand hist forec prov'!$C$1:$AK$33,29,0)</f>
        <v>35.12539324659987</v>
      </c>
      <c r="P628" s="7">
        <f>VLOOKUP($D628,'chemical demand hist forec prov'!$C$1:$AK$33,30,0)</f>
        <v>35.9974676394989</v>
      </c>
      <c r="Q628" s="7">
        <f>VLOOKUP($D628,'chemical demand hist forec prov'!$C$1:$AK$33,31,0)</f>
        <v>36.891193426915024</v>
      </c>
      <c r="R628" s="7">
        <f>VLOOKUP($D628,'chemical demand hist forec prov'!$C$1:$AK$33,32,0)</f>
        <v>37.807108158039398</v>
      </c>
      <c r="S628" s="7">
        <f>VLOOKUP($D628,'chemical demand hist forec prov'!$C$1:$AK$33,33,0)</f>
        <v>38.745762728045719</v>
      </c>
      <c r="T628" s="7">
        <f>VLOOKUP($D628,'chemical demand hist forec prov'!$C$1:$AK$33,34,0)</f>
        <v>39.707721709437074</v>
      </c>
      <c r="U628" s="7">
        <f>VLOOKUP($D628,'chemical demand hist forec prov'!$C$1:$AK$33,35,0)</f>
        <v>40.693563691619374</v>
      </c>
    </row>
    <row r="629" spans="1:21" x14ac:dyDescent="0.25">
      <c r="A629" t="s">
        <v>1931</v>
      </c>
      <c r="B629" t="s">
        <v>1932</v>
      </c>
      <c r="C629" t="s">
        <v>1933</v>
      </c>
      <c r="D629" t="s">
        <v>38</v>
      </c>
      <c r="E629" s="5">
        <v>0</v>
      </c>
      <c r="F629" s="7">
        <f>VLOOKUP($D629,'chemical demand hist forec prov'!$C$1:$AK$33,20,0)</f>
        <v>15.998178335264107</v>
      </c>
      <c r="G629" s="7">
        <f>VLOOKUP($D629,'chemical demand hist forec prov'!$C$1:$AK$33,21,0)</f>
        <v>18.794895936493479</v>
      </c>
      <c r="H629" s="7">
        <f>VLOOKUP($D629,'chemical demand hist forec prov'!$C$1:$AK$33,22,0)</f>
        <v>21.78585513529681</v>
      </c>
      <c r="I629" s="7">
        <f>VLOOKUP($D629,'chemical demand hist forec prov'!$C$1:$AK$33,23,0)</f>
        <v>22.073573314618223</v>
      </c>
      <c r="J629" s="7">
        <f>VLOOKUP($D629,'chemical demand hist forec prov'!$C$1:$AK$33,24,0)</f>
        <v>24.54721023681341</v>
      </c>
      <c r="K629" s="7">
        <f>VLOOKUP($D629,'chemical demand hist forec prov'!$C$1:$AK$33,25,0)</f>
        <v>25.15665518492672</v>
      </c>
      <c r="L629" s="7">
        <f>VLOOKUP($D629,'chemical demand hist forec prov'!$C$1:$AK$33,26,0)</f>
        <v>25.781231104795996</v>
      </c>
      <c r="M629" s="7">
        <f>VLOOKUP($D629,'chemical demand hist forec prov'!$C$1:$AK$33,27,0)</f>
        <v>26.421313660059084</v>
      </c>
      <c r="N629" s="7">
        <f>VLOOKUP($D629,'chemical demand hist forec prov'!$C$1:$AK$33,28,0)</f>
        <v>27.077287841128822</v>
      </c>
      <c r="O629" s="7">
        <f>VLOOKUP($D629,'chemical demand hist forec prov'!$C$1:$AK$33,29,0)</f>
        <v>27.749548196753182</v>
      </c>
      <c r="P629" s="7">
        <f>VLOOKUP($D629,'chemical demand hist forec prov'!$C$1:$AK$33,30,0)</f>
        <v>28.438499071324479</v>
      </c>
      <c r="Q629" s="7">
        <f>VLOOKUP($D629,'chemical demand hist forec prov'!$C$1:$AK$33,31,0)</f>
        <v>29.144554848080389</v>
      </c>
      <c r="R629" s="7">
        <f>VLOOKUP($D629,'chemical demand hist forec prov'!$C$1:$AK$33,32,0)</f>
        <v>29.868140198342974</v>
      </c>
      <c r="S629" s="7">
        <f>VLOOKUP($D629,'chemical demand hist forec prov'!$C$1:$AK$33,33,0)</f>
        <v>30.60969033694575</v>
      </c>
      <c r="T629" s="7">
        <f>VLOOKUP($D629,'chemical demand hist forec prov'!$C$1:$AK$33,34,0)</f>
        <v>31.369651284002284</v>
      </c>
      <c r="U629" s="7">
        <f>VLOOKUP($D629,'chemical demand hist forec prov'!$C$1:$AK$33,35,0)</f>
        <v>32.148480133173912</v>
      </c>
    </row>
    <row r="630" spans="1:21" x14ac:dyDescent="0.25">
      <c r="A630" t="s">
        <v>1934</v>
      </c>
      <c r="B630" t="s">
        <v>1935</v>
      </c>
      <c r="C630" t="s">
        <v>1936</v>
      </c>
      <c r="D630" t="s">
        <v>42</v>
      </c>
      <c r="E630" s="5">
        <v>0</v>
      </c>
      <c r="F630" s="7">
        <f>VLOOKUP($D630,'chemical demand hist forec prov'!$C$1:$AK$33,20,0)</f>
        <v>2.477114317862513</v>
      </c>
      <c r="G630" s="7">
        <f>VLOOKUP($D630,'chemical demand hist forec prov'!$C$1:$AK$33,21,0)</f>
        <v>2.2538915899404626</v>
      </c>
      <c r="H630" s="7">
        <f>VLOOKUP($D630,'chemical demand hist forec prov'!$C$1:$AK$33,22,0)</f>
        <v>2.716903311780877</v>
      </c>
      <c r="I630" s="7">
        <f>VLOOKUP($D630,'chemical demand hist forec prov'!$C$1:$AK$33,23,0)</f>
        <v>2.5386293226738559</v>
      </c>
      <c r="J630" s="7">
        <f>VLOOKUP($D630,'chemical demand hist forec prov'!$C$1:$AK$33,24,0)</f>
        <v>2.8231164392285057</v>
      </c>
      <c r="K630" s="7">
        <f>VLOOKUP($D630,'chemical demand hist forec prov'!$C$1:$AK$33,25,0)</f>
        <v>2.8932072575017442</v>
      </c>
      <c r="L630" s="7">
        <f>VLOOKUP($D630,'chemical demand hist forec prov'!$C$1:$AK$33,26,0)</f>
        <v>2.9650382529557562</v>
      </c>
      <c r="M630" s="7">
        <f>VLOOKUP($D630,'chemical demand hist forec prov'!$C$1:$AK$33,27,0)</f>
        <v>3.0386526297746994</v>
      </c>
      <c r="N630" s="7">
        <f>VLOOKUP($D630,'chemical demand hist forec prov'!$C$1:$AK$33,28,0)</f>
        <v>3.114094664793007</v>
      </c>
      <c r="O630" s="7">
        <f>VLOOKUP($D630,'chemical demand hist forec prov'!$C$1:$AK$33,29,0)</f>
        <v>3.1914097341265677</v>
      </c>
      <c r="P630" s="7">
        <f>VLOOKUP($D630,'chemical demand hist forec prov'!$C$1:$AK$33,30,0)</f>
        <v>3.2706443404650996</v>
      </c>
      <c r="Q630" s="7">
        <f>VLOOKUP($D630,'chemical demand hist forec prov'!$C$1:$AK$33,31,0)</f>
        <v>3.3518461410421176</v>
      </c>
      <c r="R630" s="7">
        <f>VLOOKUP($D630,'chemical demand hist forec prov'!$C$1:$AK$33,32,0)</f>
        <v>3.4350639762993271</v>
      </c>
      <c r="S630" s="7">
        <f>VLOOKUP($D630,'chemical demand hist forec prov'!$C$1:$AK$33,33,0)</f>
        <v>3.5203478992626818</v>
      </c>
      <c r="T630" s="7">
        <f>VLOOKUP($D630,'chemical demand hist forec prov'!$C$1:$AK$33,34,0)</f>
        <v>3.6077492056477722</v>
      </c>
      <c r="U630" s="7">
        <f>VLOOKUP($D630,'chemical demand hist forec prov'!$C$1:$AK$33,35,0)</f>
        <v>3.6973204647126594</v>
      </c>
    </row>
    <row r="631" spans="1:21" x14ac:dyDescent="0.25">
      <c r="A631" t="s">
        <v>1937</v>
      </c>
      <c r="B631" t="s">
        <v>1938</v>
      </c>
      <c r="C631" t="s">
        <v>1939</v>
      </c>
      <c r="D631" t="s">
        <v>49</v>
      </c>
      <c r="E631" s="5">
        <v>5.0682263939612365E-2</v>
      </c>
      <c r="F631" s="7">
        <f>VLOOKUP($D631,'chemical demand hist forec prov'!$C$1:$AK$33,20,0)</f>
        <v>3.4448545544847313</v>
      </c>
      <c r="G631" s="7">
        <f>VLOOKUP($D631,'chemical demand hist forec prov'!$C$1:$AK$33,21,0)</f>
        <v>2.3160461138042097</v>
      </c>
      <c r="H631" s="7">
        <f>VLOOKUP($D631,'chemical demand hist forec prov'!$C$1:$AK$33,22,0)</f>
        <v>2.1264029240912325</v>
      </c>
      <c r="I631" s="7">
        <f>VLOOKUP($D631,'chemical demand hist forec prov'!$C$1:$AK$33,23,0)</f>
        <v>2.2814495882763435</v>
      </c>
      <c r="J631" s="7">
        <f>VLOOKUP($D631,'chemical demand hist forec prov'!$C$1:$AK$33,24,0)</f>
        <v>2.5371163014654576</v>
      </c>
      <c r="K631" s="7">
        <f>VLOOKUP($D631,'chemical demand hist forec prov'!$C$1:$AK$33,25,0)</f>
        <v>2.6001064619678993</v>
      </c>
      <c r="L631" s="7">
        <f>VLOOKUP($D631,'chemical demand hist forec prov'!$C$1:$AK$33,26,0)</f>
        <v>2.6646605083347104</v>
      </c>
      <c r="M631" s="7">
        <f>VLOOKUP($D631,'chemical demand hist forec prov'!$C$1:$AK$33,27,0)</f>
        <v>2.730817267883956</v>
      </c>
      <c r="N631" s="7">
        <f>VLOOKUP($D631,'chemical demand hist forec prov'!$C$1:$AK$33,28,0)</f>
        <v>2.798616531917494</v>
      </c>
      <c r="O631" s="7">
        <f>VLOOKUP($D631,'chemical demand hist forec prov'!$C$1:$AK$33,29,0)</f>
        <v>2.8680990796542476</v>
      </c>
      <c r="P631" s="7">
        <f>VLOOKUP($D631,'chemical demand hist forec prov'!$C$1:$AK$33,30,0)</f>
        <v>2.9393067027576798</v>
      </c>
      <c r="Q631" s="7">
        <f>VLOOKUP($D631,'chemical demand hist forec prov'!$C$1:$AK$33,31,0)</f>
        <v>3.0122822304722221</v>
      </c>
      <c r="R631" s="7">
        <f>VLOOKUP($D631,'chemical demand hist forec prov'!$C$1:$AK$33,32,0)</f>
        <v>3.0870695553837764</v>
      </c>
      <c r="S631" s="7">
        <f>VLOOKUP($D631,'chemical demand hist forec prov'!$C$1:$AK$33,33,0)</f>
        <v>3.1637136598197881</v>
      </c>
      <c r="T631" s="7">
        <f>VLOOKUP($D631,'chemical demand hist forec prov'!$C$1:$AK$33,34,0)</f>
        <v>3.2422606429047605</v>
      </c>
      <c r="U631" s="7">
        <f>VLOOKUP($D631,'chemical demand hist forec prov'!$C$1:$AK$33,35,0)</f>
        <v>3.3227577482874961</v>
      </c>
    </row>
    <row r="632" spans="1:21" x14ac:dyDescent="0.25">
      <c r="A632" t="s">
        <v>1940</v>
      </c>
      <c r="B632" t="s">
        <v>1941</v>
      </c>
      <c r="C632" t="s">
        <v>1942</v>
      </c>
      <c r="D632" t="s">
        <v>49</v>
      </c>
      <c r="E632" s="5">
        <v>0</v>
      </c>
      <c r="F632" s="7">
        <f>VLOOKUP($D632,'chemical demand hist forec prov'!$C$1:$AK$33,20,0)</f>
        <v>3.4448545544847313</v>
      </c>
      <c r="G632" s="7">
        <f>VLOOKUP($D632,'chemical demand hist forec prov'!$C$1:$AK$33,21,0)</f>
        <v>2.3160461138042097</v>
      </c>
      <c r="H632" s="7">
        <f>VLOOKUP($D632,'chemical demand hist forec prov'!$C$1:$AK$33,22,0)</f>
        <v>2.1264029240912325</v>
      </c>
      <c r="I632" s="7">
        <f>VLOOKUP($D632,'chemical demand hist forec prov'!$C$1:$AK$33,23,0)</f>
        <v>2.2814495882763435</v>
      </c>
      <c r="J632" s="7">
        <f>VLOOKUP($D632,'chemical demand hist forec prov'!$C$1:$AK$33,24,0)</f>
        <v>2.5371163014654576</v>
      </c>
      <c r="K632" s="7">
        <f>VLOOKUP($D632,'chemical demand hist forec prov'!$C$1:$AK$33,25,0)</f>
        <v>2.6001064619678993</v>
      </c>
      <c r="L632" s="7">
        <f>VLOOKUP($D632,'chemical demand hist forec prov'!$C$1:$AK$33,26,0)</f>
        <v>2.6646605083347104</v>
      </c>
      <c r="M632" s="7">
        <f>VLOOKUP($D632,'chemical demand hist forec prov'!$C$1:$AK$33,27,0)</f>
        <v>2.730817267883956</v>
      </c>
      <c r="N632" s="7">
        <f>VLOOKUP($D632,'chemical demand hist forec prov'!$C$1:$AK$33,28,0)</f>
        <v>2.798616531917494</v>
      </c>
      <c r="O632" s="7">
        <f>VLOOKUP($D632,'chemical demand hist forec prov'!$C$1:$AK$33,29,0)</f>
        <v>2.8680990796542476</v>
      </c>
      <c r="P632" s="7">
        <f>VLOOKUP($D632,'chemical demand hist forec prov'!$C$1:$AK$33,30,0)</f>
        <v>2.9393067027576798</v>
      </c>
      <c r="Q632" s="7">
        <f>VLOOKUP($D632,'chemical demand hist forec prov'!$C$1:$AK$33,31,0)</f>
        <v>3.0122822304722221</v>
      </c>
      <c r="R632" s="7">
        <f>VLOOKUP($D632,'chemical demand hist forec prov'!$C$1:$AK$33,32,0)</f>
        <v>3.0870695553837764</v>
      </c>
      <c r="S632" s="7">
        <f>VLOOKUP($D632,'chemical demand hist forec prov'!$C$1:$AK$33,33,0)</f>
        <v>3.1637136598197881</v>
      </c>
      <c r="T632" s="7">
        <f>VLOOKUP($D632,'chemical demand hist forec prov'!$C$1:$AK$33,34,0)</f>
        <v>3.2422606429047605</v>
      </c>
      <c r="U632" s="7">
        <f>VLOOKUP($D632,'chemical demand hist forec prov'!$C$1:$AK$33,35,0)</f>
        <v>3.3227577482874961</v>
      </c>
    </row>
    <row r="633" spans="1:21" x14ac:dyDescent="0.25">
      <c r="A633" t="s">
        <v>1943</v>
      </c>
      <c r="B633" t="s">
        <v>1944</v>
      </c>
      <c r="C633" t="s">
        <v>1945</v>
      </c>
      <c r="D633" t="s">
        <v>38</v>
      </c>
      <c r="E633" s="5">
        <v>0</v>
      </c>
      <c r="F633" s="7">
        <f>VLOOKUP($D633,'chemical demand hist forec prov'!$C$1:$AK$33,20,0)</f>
        <v>15.998178335264107</v>
      </c>
      <c r="G633" s="7">
        <f>VLOOKUP($D633,'chemical demand hist forec prov'!$C$1:$AK$33,21,0)</f>
        <v>18.794895936493479</v>
      </c>
      <c r="H633" s="7">
        <f>VLOOKUP($D633,'chemical demand hist forec prov'!$C$1:$AK$33,22,0)</f>
        <v>21.78585513529681</v>
      </c>
      <c r="I633" s="7">
        <f>VLOOKUP($D633,'chemical demand hist forec prov'!$C$1:$AK$33,23,0)</f>
        <v>22.073573314618223</v>
      </c>
      <c r="J633" s="7">
        <f>VLOOKUP($D633,'chemical demand hist forec prov'!$C$1:$AK$33,24,0)</f>
        <v>24.54721023681341</v>
      </c>
      <c r="K633" s="7">
        <f>VLOOKUP($D633,'chemical demand hist forec prov'!$C$1:$AK$33,25,0)</f>
        <v>25.15665518492672</v>
      </c>
      <c r="L633" s="7">
        <f>VLOOKUP($D633,'chemical demand hist forec prov'!$C$1:$AK$33,26,0)</f>
        <v>25.781231104795996</v>
      </c>
      <c r="M633" s="7">
        <f>VLOOKUP($D633,'chemical demand hist forec prov'!$C$1:$AK$33,27,0)</f>
        <v>26.421313660059084</v>
      </c>
      <c r="N633" s="7">
        <f>VLOOKUP($D633,'chemical demand hist forec prov'!$C$1:$AK$33,28,0)</f>
        <v>27.077287841128822</v>
      </c>
      <c r="O633" s="7">
        <f>VLOOKUP($D633,'chemical demand hist forec prov'!$C$1:$AK$33,29,0)</f>
        <v>27.749548196753182</v>
      </c>
      <c r="P633" s="7">
        <f>VLOOKUP($D633,'chemical demand hist forec prov'!$C$1:$AK$33,30,0)</f>
        <v>28.438499071324479</v>
      </c>
      <c r="Q633" s="7">
        <f>VLOOKUP($D633,'chemical demand hist forec prov'!$C$1:$AK$33,31,0)</f>
        <v>29.144554848080389</v>
      </c>
      <c r="R633" s="7">
        <f>VLOOKUP($D633,'chemical demand hist forec prov'!$C$1:$AK$33,32,0)</f>
        <v>29.868140198342974</v>
      </c>
      <c r="S633" s="7">
        <f>VLOOKUP($D633,'chemical demand hist forec prov'!$C$1:$AK$33,33,0)</f>
        <v>30.60969033694575</v>
      </c>
      <c r="T633" s="7">
        <f>VLOOKUP($D633,'chemical demand hist forec prov'!$C$1:$AK$33,34,0)</f>
        <v>31.369651284002284</v>
      </c>
      <c r="U633" s="7">
        <f>VLOOKUP($D633,'chemical demand hist forec prov'!$C$1:$AK$33,35,0)</f>
        <v>32.148480133173912</v>
      </c>
    </row>
    <row r="634" spans="1:21" x14ac:dyDescent="0.25">
      <c r="A634" t="s">
        <v>1946</v>
      </c>
      <c r="B634" t="s">
        <v>1947</v>
      </c>
      <c r="C634" t="s">
        <v>1948</v>
      </c>
      <c r="D634" t="s">
        <v>46</v>
      </c>
      <c r="E634" s="5">
        <v>0</v>
      </c>
      <c r="F634" s="7">
        <f>VLOOKUP($D634,'chemical demand hist forec prov'!$C$1:$AK$33,20,0)</f>
        <v>24.512788978087798</v>
      </c>
      <c r="G634" s="7">
        <f>VLOOKUP($D634,'chemical demand hist forec prov'!$C$1:$AK$33,21,0)</f>
        <v>24.538395328106184</v>
      </c>
      <c r="H634" s="7">
        <f>VLOOKUP($D634,'chemical demand hist forec prov'!$C$1:$AK$33,22,0)</f>
        <v>23.929802637969654</v>
      </c>
      <c r="I634" s="7">
        <f>VLOOKUP($D634,'chemical demand hist forec prov'!$C$1:$AK$33,23,0)</f>
        <v>25.983827887412147</v>
      </c>
      <c r="J634" s="7">
        <f>VLOOKUP($D634,'chemical demand hist forec prov'!$C$1:$AK$33,24,0)</f>
        <v>28.895660744111513</v>
      </c>
      <c r="K634" s="7">
        <f>VLOOKUP($D634,'chemical demand hist forec prov'!$C$1:$AK$33,25,0)</f>
        <v>29.613066685275641</v>
      </c>
      <c r="L634" s="7">
        <f>VLOOKUP($D634,'chemical demand hist forec prov'!$C$1:$AK$33,26,0)</f>
        <v>30.348283995730664</v>
      </c>
      <c r="M634" s="7">
        <f>VLOOKUP($D634,'chemical demand hist forec prov'!$C$1:$AK$33,27,0)</f>
        <v>31.101754886584423</v>
      </c>
      <c r="N634" s="7">
        <f>VLOOKUP($D634,'chemical demand hist forec prov'!$C$1:$AK$33,28,0)</f>
        <v>31.873932547924568</v>
      </c>
      <c r="O634" s="7">
        <f>VLOOKUP($D634,'chemical demand hist forec prov'!$C$1:$AK$33,29,0)</f>
        <v>32.665281421398788</v>
      </c>
      <c r="P634" s="7">
        <f>VLOOKUP($D634,'chemical demand hist forec prov'!$C$1:$AK$33,30,0)</f>
        <v>33.476277479562484</v>
      </c>
      <c r="Q634" s="7">
        <f>VLOOKUP($D634,'chemical demand hist forec prov'!$C$1:$AK$33,31,0)</f>
        <v>34.307408512161949</v>
      </c>
      <c r="R634" s="7">
        <f>VLOOKUP($D634,'chemical demand hist forec prov'!$C$1:$AK$33,32,0)</f>
        <v>35.159174419525236</v>
      </c>
      <c r="S634" s="7">
        <f>VLOOKUP($D634,'chemical demand hist forec prov'!$C$1:$AK$33,33,0)</f>
        <v>36.032087513237194</v>
      </c>
      <c r="T634" s="7">
        <f>VLOOKUP($D634,'chemical demand hist forec prov'!$C$1:$AK$33,34,0)</f>
        <v>36.926672824279443</v>
      </c>
      <c r="U634" s="7">
        <f>VLOOKUP($D634,'chemical demand hist forec prov'!$C$1:$AK$33,35,0)</f>
        <v>37.84346841882077</v>
      </c>
    </row>
    <row r="635" spans="1:21" x14ac:dyDescent="0.25">
      <c r="A635" t="s">
        <v>1949</v>
      </c>
      <c r="B635" t="s">
        <v>1950</v>
      </c>
      <c r="C635" t="s">
        <v>1951</v>
      </c>
      <c r="D635" t="s">
        <v>42</v>
      </c>
      <c r="E635" s="5">
        <v>0</v>
      </c>
      <c r="F635" s="7">
        <f>VLOOKUP($D635,'chemical demand hist forec prov'!$C$1:$AK$33,20,0)</f>
        <v>2.477114317862513</v>
      </c>
      <c r="G635" s="7">
        <f>VLOOKUP($D635,'chemical demand hist forec prov'!$C$1:$AK$33,21,0)</f>
        <v>2.2538915899404626</v>
      </c>
      <c r="H635" s="7">
        <f>VLOOKUP($D635,'chemical demand hist forec prov'!$C$1:$AK$33,22,0)</f>
        <v>2.716903311780877</v>
      </c>
      <c r="I635" s="7">
        <f>VLOOKUP($D635,'chemical demand hist forec prov'!$C$1:$AK$33,23,0)</f>
        <v>2.5386293226738559</v>
      </c>
      <c r="J635" s="7">
        <f>VLOOKUP($D635,'chemical demand hist forec prov'!$C$1:$AK$33,24,0)</f>
        <v>2.8231164392285057</v>
      </c>
      <c r="K635" s="7">
        <f>VLOOKUP($D635,'chemical demand hist forec prov'!$C$1:$AK$33,25,0)</f>
        <v>2.8932072575017442</v>
      </c>
      <c r="L635" s="7">
        <f>VLOOKUP($D635,'chemical demand hist forec prov'!$C$1:$AK$33,26,0)</f>
        <v>2.9650382529557562</v>
      </c>
      <c r="M635" s="7">
        <f>VLOOKUP($D635,'chemical demand hist forec prov'!$C$1:$AK$33,27,0)</f>
        <v>3.0386526297746994</v>
      </c>
      <c r="N635" s="7">
        <f>VLOOKUP($D635,'chemical demand hist forec prov'!$C$1:$AK$33,28,0)</f>
        <v>3.114094664793007</v>
      </c>
      <c r="O635" s="7">
        <f>VLOOKUP($D635,'chemical demand hist forec prov'!$C$1:$AK$33,29,0)</f>
        <v>3.1914097341265677</v>
      </c>
      <c r="P635" s="7">
        <f>VLOOKUP($D635,'chemical demand hist forec prov'!$C$1:$AK$33,30,0)</f>
        <v>3.2706443404650996</v>
      </c>
      <c r="Q635" s="7">
        <f>VLOOKUP($D635,'chemical demand hist forec prov'!$C$1:$AK$33,31,0)</f>
        <v>3.3518461410421176</v>
      </c>
      <c r="R635" s="7">
        <f>VLOOKUP($D635,'chemical demand hist forec prov'!$C$1:$AK$33,32,0)</f>
        <v>3.4350639762993271</v>
      </c>
      <c r="S635" s="7">
        <f>VLOOKUP($D635,'chemical demand hist forec prov'!$C$1:$AK$33,33,0)</f>
        <v>3.5203478992626818</v>
      </c>
      <c r="T635" s="7">
        <f>VLOOKUP($D635,'chemical demand hist forec prov'!$C$1:$AK$33,34,0)</f>
        <v>3.6077492056477722</v>
      </c>
      <c r="U635" s="7">
        <f>VLOOKUP($D635,'chemical demand hist forec prov'!$C$1:$AK$33,35,0)</f>
        <v>3.6973204647126594</v>
      </c>
    </row>
    <row r="636" spans="1:21" x14ac:dyDescent="0.25">
      <c r="A636" t="s">
        <v>1952</v>
      </c>
      <c r="B636" t="s">
        <v>1953</v>
      </c>
      <c r="C636" t="s">
        <v>1954</v>
      </c>
      <c r="D636" t="s">
        <v>49</v>
      </c>
      <c r="E636" s="5">
        <v>9.4998790746071718E-2</v>
      </c>
      <c r="F636" s="7">
        <f>VLOOKUP($D636,'chemical demand hist forec prov'!$C$1:$AK$33,20,0)</f>
        <v>3.4448545544847313</v>
      </c>
      <c r="G636" s="7">
        <f>VLOOKUP($D636,'chemical demand hist forec prov'!$C$1:$AK$33,21,0)</f>
        <v>2.3160461138042097</v>
      </c>
      <c r="H636" s="7">
        <f>VLOOKUP($D636,'chemical demand hist forec prov'!$C$1:$AK$33,22,0)</f>
        <v>2.1264029240912325</v>
      </c>
      <c r="I636" s="7">
        <f>VLOOKUP($D636,'chemical demand hist forec prov'!$C$1:$AK$33,23,0)</f>
        <v>2.2814495882763435</v>
      </c>
      <c r="J636" s="7">
        <f>VLOOKUP($D636,'chemical demand hist forec prov'!$C$1:$AK$33,24,0)</f>
        <v>2.5371163014654576</v>
      </c>
      <c r="K636" s="7">
        <f>VLOOKUP($D636,'chemical demand hist forec prov'!$C$1:$AK$33,25,0)</f>
        <v>2.6001064619678993</v>
      </c>
      <c r="L636" s="7">
        <f>VLOOKUP($D636,'chemical demand hist forec prov'!$C$1:$AK$33,26,0)</f>
        <v>2.6646605083347104</v>
      </c>
      <c r="M636" s="7">
        <f>VLOOKUP($D636,'chemical demand hist forec prov'!$C$1:$AK$33,27,0)</f>
        <v>2.730817267883956</v>
      </c>
      <c r="N636" s="7">
        <f>VLOOKUP($D636,'chemical demand hist forec prov'!$C$1:$AK$33,28,0)</f>
        <v>2.798616531917494</v>
      </c>
      <c r="O636" s="7">
        <f>VLOOKUP($D636,'chemical demand hist forec prov'!$C$1:$AK$33,29,0)</f>
        <v>2.8680990796542476</v>
      </c>
      <c r="P636" s="7">
        <f>VLOOKUP($D636,'chemical demand hist forec prov'!$C$1:$AK$33,30,0)</f>
        <v>2.9393067027576798</v>
      </c>
      <c r="Q636" s="7">
        <f>VLOOKUP($D636,'chemical demand hist forec prov'!$C$1:$AK$33,31,0)</f>
        <v>3.0122822304722221</v>
      </c>
      <c r="R636" s="7">
        <f>VLOOKUP($D636,'chemical demand hist forec prov'!$C$1:$AK$33,32,0)</f>
        <v>3.0870695553837764</v>
      </c>
      <c r="S636" s="7">
        <f>VLOOKUP($D636,'chemical demand hist forec prov'!$C$1:$AK$33,33,0)</f>
        <v>3.1637136598197881</v>
      </c>
      <c r="T636" s="7">
        <f>VLOOKUP($D636,'chemical demand hist forec prov'!$C$1:$AK$33,34,0)</f>
        <v>3.2422606429047605</v>
      </c>
      <c r="U636" s="7">
        <f>VLOOKUP($D636,'chemical demand hist forec prov'!$C$1:$AK$33,35,0)</f>
        <v>3.3227577482874961</v>
      </c>
    </row>
    <row r="637" spans="1:21" x14ac:dyDescent="0.25">
      <c r="A637" t="s">
        <v>1955</v>
      </c>
      <c r="B637" t="s">
        <v>1956</v>
      </c>
      <c r="C637" t="s">
        <v>1957</v>
      </c>
      <c r="D637" t="s">
        <v>42</v>
      </c>
      <c r="E637" s="5">
        <v>0</v>
      </c>
      <c r="F637" s="7">
        <f>VLOOKUP($D637,'chemical demand hist forec prov'!$C$1:$AK$33,20,0)</f>
        <v>2.477114317862513</v>
      </c>
      <c r="G637" s="7">
        <f>VLOOKUP($D637,'chemical demand hist forec prov'!$C$1:$AK$33,21,0)</f>
        <v>2.2538915899404626</v>
      </c>
      <c r="H637" s="7">
        <f>VLOOKUP($D637,'chemical demand hist forec prov'!$C$1:$AK$33,22,0)</f>
        <v>2.716903311780877</v>
      </c>
      <c r="I637" s="7">
        <f>VLOOKUP($D637,'chemical demand hist forec prov'!$C$1:$AK$33,23,0)</f>
        <v>2.5386293226738559</v>
      </c>
      <c r="J637" s="7">
        <f>VLOOKUP($D637,'chemical demand hist forec prov'!$C$1:$AK$33,24,0)</f>
        <v>2.8231164392285057</v>
      </c>
      <c r="K637" s="7">
        <f>VLOOKUP($D637,'chemical demand hist forec prov'!$C$1:$AK$33,25,0)</f>
        <v>2.8932072575017442</v>
      </c>
      <c r="L637" s="7">
        <f>VLOOKUP($D637,'chemical demand hist forec prov'!$C$1:$AK$33,26,0)</f>
        <v>2.9650382529557562</v>
      </c>
      <c r="M637" s="7">
        <f>VLOOKUP($D637,'chemical demand hist forec prov'!$C$1:$AK$33,27,0)</f>
        <v>3.0386526297746994</v>
      </c>
      <c r="N637" s="7">
        <f>VLOOKUP($D637,'chemical demand hist forec prov'!$C$1:$AK$33,28,0)</f>
        <v>3.114094664793007</v>
      </c>
      <c r="O637" s="7">
        <f>VLOOKUP($D637,'chemical demand hist forec prov'!$C$1:$AK$33,29,0)</f>
        <v>3.1914097341265677</v>
      </c>
      <c r="P637" s="7">
        <f>VLOOKUP($D637,'chemical demand hist forec prov'!$C$1:$AK$33,30,0)</f>
        <v>3.2706443404650996</v>
      </c>
      <c r="Q637" s="7">
        <f>VLOOKUP($D637,'chemical demand hist forec prov'!$C$1:$AK$33,31,0)</f>
        <v>3.3518461410421176</v>
      </c>
      <c r="R637" s="7">
        <f>VLOOKUP($D637,'chemical demand hist forec prov'!$C$1:$AK$33,32,0)</f>
        <v>3.4350639762993271</v>
      </c>
      <c r="S637" s="7">
        <f>VLOOKUP($D637,'chemical demand hist forec prov'!$C$1:$AK$33,33,0)</f>
        <v>3.5203478992626818</v>
      </c>
      <c r="T637" s="7">
        <f>VLOOKUP($D637,'chemical demand hist forec prov'!$C$1:$AK$33,34,0)</f>
        <v>3.6077492056477722</v>
      </c>
      <c r="U637" s="7">
        <f>VLOOKUP($D637,'chemical demand hist forec prov'!$C$1:$AK$33,35,0)</f>
        <v>3.6973204647126594</v>
      </c>
    </row>
    <row r="638" spans="1:21" x14ac:dyDescent="0.25">
      <c r="A638" t="s">
        <v>1958</v>
      </c>
      <c r="B638" t="s">
        <v>1959</v>
      </c>
      <c r="C638" t="s">
        <v>1960</v>
      </c>
      <c r="D638" t="s">
        <v>56</v>
      </c>
      <c r="E638" s="5">
        <v>6.6417096614798748E-2</v>
      </c>
      <c r="F638" s="7">
        <f>VLOOKUP($D638,'chemical demand hist forec prov'!$C$1:$AK$33,20,0)</f>
        <v>6.3100936360947486</v>
      </c>
      <c r="G638" s="7">
        <f>VLOOKUP($D638,'chemical demand hist forec prov'!$C$1:$AK$33,21,0)</f>
        <v>6.7084747112600436</v>
      </c>
      <c r="H638" s="7">
        <f>VLOOKUP($D638,'chemical demand hist forec prov'!$C$1:$AK$33,22,0)</f>
        <v>6.4228195818908462</v>
      </c>
      <c r="I638" s="7">
        <f>VLOOKUP($D638,'chemical demand hist forec prov'!$C$1:$AK$33,23,0)</f>
        <v>5.8937022466096547</v>
      </c>
      <c r="J638" s="7">
        <f>VLOOKUP($D638,'chemical demand hist forec prov'!$C$1:$AK$33,24,0)</f>
        <v>6.5541698237365305</v>
      </c>
      <c r="K638" s="7">
        <f>VLOOKUP($D638,'chemical demand hist forec prov'!$C$1:$AK$33,25,0)</f>
        <v>6.7168932309839464</v>
      </c>
      <c r="L638" s="7">
        <f>VLOOKUP($D638,'chemical demand hist forec prov'!$C$1:$AK$33,26,0)</f>
        <v>6.8836566475656218</v>
      </c>
      <c r="M638" s="7">
        <f>VLOOKUP($D638,'chemical demand hist forec prov'!$C$1:$AK$33,27,0)</f>
        <v>7.0545603766628675</v>
      </c>
      <c r="N638" s="7">
        <f>VLOOKUP($D638,'chemical demand hist forec prov'!$C$1:$AK$33,28,0)</f>
        <v>7.2297072117304957</v>
      </c>
      <c r="O638" s="7">
        <f>VLOOKUP($D638,'chemical demand hist forec prov'!$C$1:$AK$33,29,0)</f>
        <v>7.4092024983239888</v>
      </c>
      <c r="P638" s="7">
        <f>VLOOKUP($D638,'chemical demand hist forec prov'!$C$1:$AK$33,30,0)</f>
        <v>7.5931541974616854</v>
      </c>
      <c r="Q638" s="7">
        <f>VLOOKUP($D638,'chemical demand hist forec prov'!$C$1:$AK$33,31,0)</f>
        <v>7.7816729505600897</v>
      </c>
      <c r="R638" s="7">
        <f>VLOOKUP($D638,'chemical demand hist forec prov'!$C$1:$AK$33,32,0)</f>
        <v>7.9748721459813492</v>
      </c>
      <c r="S638" s="7">
        <f>VLOOKUP($D638,'chemical demand hist forec prov'!$C$1:$AK$33,33,0)</f>
        <v>8.172867987232955</v>
      </c>
      <c r="T638" s="7">
        <f>VLOOKUP($D638,'chemical demand hist forec prov'!$C$1:$AK$33,34,0)</f>
        <v>8.375779562860652</v>
      </c>
      <c r="U638" s="7">
        <f>VLOOKUP($D638,'chemical demand hist forec prov'!$C$1:$AK$33,35,0)</f>
        <v>8.5837289180766216</v>
      </c>
    </row>
    <row r="639" spans="1:21" x14ac:dyDescent="0.25">
      <c r="A639" t="s">
        <v>1961</v>
      </c>
      <c r="B639" t="s">
        <v>1959</v>
      </c>
      <c r="C639" t="s">
        <v>1962</v>
      </c>
      <c r="D639" t="s">
        <v>51</v>
      </c>
      <c r="E639" s="5">
        <v>7.5637649652469482E-2</v>
      </c>
      <c r="F639" s="7">
        <f>VLOOKUP($D639,'chemical demand hist forec prov'!$C$1:$AK$33,20,0)</f>
        <v>3.3649348783613915</v>
      </c>
      <c r="G639" s="7">
        <f>VLOOKUP($D639,'chemical demand hist forec prov'!$C$1:$AK$33,21,0)</f>
        <v>1.9921051631584086</v>
      </c>
      <c r="H639" s="7">
        <f>VLOOKUP($D639,'chemical demand hist forec prov'!$C$1:$AK$33,22,0)</f>
        <v>2.556495736177578</v>
      </c>
      <c r="I639" s="7">
        <f>VLOOKUP($D639,'chemical demand hist forec prov'!$C$1:$AK$33,23,0)</f>
        <v>1.9788551785586355</v>
      </c>
      <c r="J639" s="7">
        <f>VLOOKUP($D639,'chemical demand hist forec prov'!$C$1:$AK$33,24,0)</f>
        <v>2.2006121711212354</v>
      </c>
      <c r="K639" s="7">
        <f>VLOOKUP($D639,'chemical demand hist forec prov'!$C$1:$AK$33,25,0)</f>
        <v>2.2552477878576407</v>
      </c>
      <c r="L639" s="7">
        <f>VLOOKUP($D639,'chemical demand hist forec prov'!$C$1:$AK$33,26,0)</f>
        <v>2.3112398683341544</v>
      </c>
      <c r="M639" s="7">
        <f>VLOOKUP($D639,'chemical demand hist forec prov'!$C$1:$AK$33,27,0)</f>
        <v>2.3686220901037753</v>
      </c>
      <c r="N639" s="7">
        <f>VLOOKUP($D639,'chemical demand hist forec prov'!$C$1:$AK$33,28,0)</f>
        <v>2.4274289668476938</v>
      </c>
      <c r="O639" s="7">
        <f>VLOOKUP($D639,'chemical demand hist forec prov'!$C$1:$AK$33,29,0)</f>
        <v>2.487695869134237</v>
      </c>
      <c r="P639" s="7">
        <f>VLOOKUP($D639,'chemical demand hist forec prov'!$C$1:$AK$33,30,0)</f>
        <v>2.5494590456931969</v>
      </c>
      <c r="Q639" s="7">
        <f>VLOOKUP($D639,'chemical demand hist forec prov'!$C$1:$AK$33,31,0)</f>
        <v>2.6127556452183582</v>
      </c>
      <c r="R639" s="7">
        <f>VLOOKUP($D639,'chemical demand hist forec prov'!$C$1:$AK$33,32,0)</f>
        <v>2.6776237387113144</v>
      </c>
      <c r="S639" s="7">
        <f>VLOOKUP($D639,'chemical demand hist forec prov'!$C$1:$AK$33,33,0)</f>
        <v>2.7441023423800357</v>
      </c>
      <c r="T639" s="7">
        <f>VLOOKUP($D639,'chemical demand hist forec prov'!$C$1:$AK$33,34,0)</f>
        <v>2.8122314411059408</v>
      </c>
      <c r="U639" s="7">
        <f>VLOOKUP($D639,'chemical demand hist forec prov'!$C$1:$AK$33,35,0)</f>
        <v>2.8820520124936055</v>
      </c>
    </row>
    <row r="640" spans="1:21" x14ac:dyDescent="0.25">
      <c r="A640" t="s">
        <v>1963</v>
      </c>
      <c r="B640" t="s">
        <v>1964</v>
      </c>
      <c r="C640" t="s">
        <v>1965</v>
      </c>
      <c r="D640" t="s">
        <v>57</v>
      </c>
      <c r="E640" s="5">
        <v>0</v>
      </c>
      <c r="F640" s="7">
        <f>VLOOKUP($D640,'chemical demand hist forec prov'!$C$1:$AK$33,20,0)</f>
        <v>1.9346891893224227</v>
      </c>
      <c r="G640" s="7">
        <f>VLOOKUP($D640,'chemical demand hist forec prov'!$C$1:$AK$33,21,0)</f>
        <v>0.86752966782704866</v>
      </c>
      <c r="H640" s="7">
        <f>VLOOKUP($D640,'chemical demand hist forec prov'!$C$1:$AK$33,22,0)</f>
        <v>1.3729885924294876</v>
      </c>
      <c r="I640" s="7">
        <f>VLOOKUP($D640,'chemical demand hist forec prov'!$C$1:$AK$33,23,0)</f>
        <v>1.6395208067841405</v>
      </c>
      <c r="J640" s="7">
        <f>VLOOKUP($D640,'chemical demand hist forec prov'!$C$1:$AK$33,24,0)</f>
        <v>1.8232508782394352</v>
      </c>
      <c r="K640" s="7">
        <f>VLOOKUP($D640,'chemical demand hist forec prov'!$C$1:$AK$33,25,0)</f>
        <v>1.8685175715282618</v>
      </c>
      <c r="L640" s="7">
        <f>VLOOKUP($D640,'chemical demand hist forec prov'!$C$1:$AK$33,26,0)</f>
        <v>1.9149081219591644</v>
      </c>
      <c r="M640" s="7">
        <f>VLOOKUP($D640,'chemical demand hist forec prov'!$C$1:$AK$33,27,0)</f>
        <v>1.9624504320534892</v>
      </c>
      <c r="N640" s="7">
        <f>VLOOKUP($D640,'chemical demand hist forec prov'!$C$1:$AK$33,28,0)</f>
        <v>2.011173097081393</v>
      </c>
      <c r="O640" s="7">
        <f>VLOOKUP($D640,'chemical demand hist forec prov'!$C$1:$AK$33,29,0)</f>
        <v>2.0611054222610372</v>
      </c>
      <c r="P640" s="7">
        <f>VLOOKUP($D640,'chemical demand hist forec prov'!$C$1:$AK$33,30,0)</f>
        <v>2.1122774403847973</v>
      </c>
      <c r="Q640" s="7">
        <f>VLOOKUP($D640,'chemical demand hist forec prov'!$C$1:$AK$33,31,0)</f>
        <v>2.1647199298830802</v>
      </c>
      <c r="R640" s="7">
        <f>VLOOKUP($D640,'chemical demand hist forec prov'!$C$1:$AK$33,32,0)</f>
        <v>2.218464433336631</v>
      </c>
      <c r="S640" s="7">
        <f>VLOOKUP($D640,'chemical demand hist forec prov'!$C$1:$AK$33,33,0)</f>
        <v>2.2735432764484411</v>
      </c>
      <c r="T640" s="7">
        <f>VLOOKUP($D640,'chemical demand hist forec prov'!$C$1:$AK$33,34,0)</f>
        <v>2.3299895874866916</v>
      </c>
      <c r="U640" s="7">
        <f>VLOOKUP($D640,'chemical demand hist forec prov'!$C$1:$AK$33,35,0)</f>
        <v>2.387837317210407</v>
      </c>
    </row>
    <row r="641" spans="1:21" x14ac:dyDescent="0.25">
      <c r="A641" t="s">
        <v>1966</v>
      </c>
      <c r="B641" t="s">
        <v>1967</v>
      </c>
      <c r="C641" t="s">
        <v>1968</v>
      </c>
      <c r="D641" t="s">
        <v>38</v>
      </c>
      <c r="E641" s="5">
        <v>9.1142658543585456E-2</v>
      </c>
      <c r="F641" s="7">
        <f>VLOOKUP($D641,'chemical demand hist forec prov'!$C$1:$AK$33,20,0)</f>
        <v>15.998178335264107</v>
      </c>
      <c r="G641" s="7">
        <f>VLOOKUP($D641,'chemical demand hist forec prov'!$C$1:$AK$33,21,0)</f>
        <v>18.794895936493479</v>
      </c>
      <c r="H641" s="7">
        <f>VLOOKUP($D641,'chemical demand hist forec prov'!$C$1:$AK$33,22,0)</f>
        <v>21.78585513529681</v>
      </c>
      <c r="I641" s="7">
        <f>VLOOKUP($D641,'chemical demand hist forec prov'!$C$1:$AK$33,23,0)</f>
        <v>22.073573314618223</v>
      </c>
      <c r="J641" s="7">
        <f>VLOOKUP($D641,'chemical demand hist forec prov'!$C$1:$AK$33,24,0)</f>
        <v>24.54721023681341</v>
      </c>
      <c r="K641" s="7">
        <f>VLOOKUP($D641,'chemical demand hist forec prov'!$C$1:$AK$33,25,0)</f>
        <v>25.15665518492672</v>
      </c>
      <c r="L641" s="7">
        <f>VLOOKUP($D641,'chemical demand hist forec prov'!$C$1:$AK$33,26,0)</f>
        <v>25.781231104795996</v>
      </c>
      <c r="M641" s="7">
        <f>VLOOKUP($D641,'chemical demand hist forec prov'!$C$1:$AK$33,27,0)</f>
        <v>26.421313660059084</v>
      </c>
      <c r="N641" s="7">
        <f>VLOOKUP($D641,'chemical demand hist forec prov'!$C$1:$AK$33,28,0)</f>
        <v>27.077287841128822</v>
      </c>
      <c r="O641" s="7">
        <f>VLOOKUP($D641,'chemical demand hist forec prov'!$C$1:$AK$33,29,0)</f>
        <v>27.749548196753182</v>
      </c>
      <c r="P641" s="7">
        <f>VLOOKUP($D641,'chemical demand hist forec prov'!$C$1:$AK$33,30,0)</f>
        <v>28.438499071324479</v>
      </c>
      <c r="Q641" s="7">
        <f>VLOOKUP($D641,'chemical demand hist forec prov'!$C$1:$AK$33,31,0)</f>
        <v>29.144554848080389</v>
      </c>
      <c r="R641" s="7">
        <f>VLOOKUP($D641,'chemical demand hist forec prov'!$C$1:$AK$33,32,0)</f>
        <v>29.868140198342974</v>
      </c>
      <c r="S641" s="7">
        <f>VLOOKUP($D641,'chemical demand hist forec prov'!$C$1:$AK$33,33,0)</f>
        <v>30.60969033694575</v>
      </c>
      <c r="T641" s="7">
        <f>VLOOKUP($D641,'chemical demand hist forec prov'!$C$1:$AK$33,34,0)</f>
        <v>31.369651284002284</v>
      </c>
      <c r="U641" s="7">
        <f>VLOOKUP($D641,'chemical demand hist forec prov'!$C$1:$AK$33,35,0)</f>
        <v>32.148480133173912</v>
      </c>
    </row>
    <row r="642" spans="1:21" x14ac:dyDescent="0.25">
      <c r="A642" t="s">
        <v>1969</v>
      </c>
      <c r="B642" t="s">
        <v>1970</v>
      </c>
      <c r="C642" t="s">
        <v>1971</v>
      </c>
      <c r="D642" t="s">
        <v>50</v>
      </c>
      <c r="E642" s="5">
        <v>8.5627818575473545E-3</v>
      </c>
      <c r="F642" s="7">
        <f>VLOOKUP($D642,'chemical demand hist forec prov'!$C$1:$AK$33,20,0)</f>
        <v>0</v>
      </c>
      <c r="G642" s="7">
        <f>VLOOKUP($D642,'chemical demand hist forec prov'!$C$1:$AK$33,21,0)</f>
        <v>0</v>
      </c>
      <c r="H642" s="7">
        <f>VLOOKUP($D642,'chemical demand hist forec prov'!$C$1:$AK$33,22,0)</f>
        <v>0</v>
      </c>
      <c r="I642" s="7">
        <f>VLOOKUP($D642,'chemical demand hist forec prov'!$C$1:$AK$33,23,0)</f>
        <v>0</v>
      </c>
      <c r="J642" s="7">
        <f>VLOOKUP($D642,'chemical demand hist forec prov'!$C$1:$AK$33,24,0)</f>
        <v>0</v>
      </c>
      <c r="K642" s="7">
        <f>VLOOKUP($D642,'chemical demand hist forec prov'!$C$1:$AK$33,25,0)</f>
        <v>0</v>
      </c>
      <c r="L642" s="7">
        <f>VLOOKUP($D642,'chemical demand hist forec prov'!$C$1:$AK$33,26,0)</f>
        <v>0</v>
      </c>
      <c r="M642" s="7">
        <f>VLOOKUP($D642,'chemical demand hist forec prov'!$C$1:$AK$33,27,0)</f>
        <v>0</v>
      </c>
      <c r="N642" s="7">
        <f>VLOOKUP($D642,'chemical demand hist forec prov'!$C$1:$AK$33,28,0)</f>
        <v>0</v>
      </c>
      <c r="O642" s="7">
        <f>VLOOKUP($D642,'chemical demand hist forec prov'!$C$1:$AK$33,29,0)</f>
        <v>0</v>
      </c>
      <c r="P642" s="7">
        <f>VLOOKUP($D642,'chemical demand hist forec prov'!$C$1:$AK$33,30,0)</f>
        <v>0</v>
      </c>
      <c r="Q642" s="7">
        <f>VLOOKUP($D642,'chemical demand hist forec prov'!$C$1:$AK$33,31,0)</f>
        <v>0</v>
      </c>
      <c r="R642" s="7">
        <f>VLOOKUP($D642,'chemical demand hist forec prov'!$C$1:$AK$33,32,0)</f>
        <v>0</v>
      </c>
      <c r="S642" s="7">
        <f>VLOOKUP($D642,'chemical demand hist forec prov'!$C$1:$AK$33,33,0)</f>
        <v>0</v>
      </c>
      <c r="T642" s="7">
        <f>VLOOKUP($D642,'chemical demand hist forec prov'!$C$1:$AK$33,34,0)</f>
        <v>0</v>
      </c>
      <c r="U642" s="7">
        <f>VLOOKUP($D642,'chemical demand hist forec prov'!$C$1:$AK$33,35,0)</f>
        <v>0</v>
      </c>
    </row>
    <row r="643" spans="1:21" x14ac:dyDescent="0.25">
      <c r="A643" t="s">
        <v>1972</v>
      </c>
      <c r="B643" t="s">
        <v>1973</v>
      </c>
      <c r="C643" t="s">
        <v>1974</v>
      </c>
      <c r="D643" t="s">
        <v>40</v>
      </c>
      <c r="E643" s="5">
        <v>0</v>
      </c>
      <c r="F643" s="7">
        <f>VLOOKUP($D643,'chemical demand hist forec prov'!$C$1:$AK$33,20,0)</f>
        <v>1.6221320401271846</v>
      </c>
      <c r="G643" s="7">
        <f>VLOOKUP($D643,'chemical demand hist forec prov'!$C$1:$AK$33,21,0)</f>
        <v>0.93653172398086992</v>
      </c>
      <c r="H643" s="7">
        <f>VLOOKUP($D643,'chemical demand hist forec prov'!$C$1:$AK$33,22,0)</f>
        <v>1.8787737292536399</v>
      </c>
      <c r="I643" s="7">
        <f>VLOOKUP($D643,'chemical demand hist forec prov'!$C$1:$AK$33,23,0)</f>
        <v>1.9609954747810305</v>
      </c>
      <c r="J643" s="7">
        <f>VLOOKUP($D643,'chemical demand hist forec prov'!$C$1:$AK$33,24,0)</f>
        <v>2.1807510504432459</v>
      </c>
      <c r="K643" s="7">
        <f>VLOOKUP($D643,'chemical demand hist forec prov'!$C$1:$AK$33,25,0)</f>
        <v>2.2348935659455678</v>
      </c>
      <c r="L643" s="7">
        <f>VLOOKUP($D643,'chemical demand hist forec prov'!$C$1:$AK$33,26,0)</f>
        <v>2.2903803027354712</v>
      </c>
      <c r="M643" s="7">
        <f>VLOOKUP($D643,'chemical demand hist forec prov'!$C$1:$AK$33,27,0)</f>
        <v>2.3472446344169184</v>
      </c>
      <c r="N643" s="7">
        <f>VLOOKUP($D643,'chemical demand hist forec prov'!$C$1:$AK$33,28,0)</f>
        <v>2.405520763175784</v>
      </c>
      <c r="O643" s="7">
        <f>VLOOKUP($D643,'chemical demand hist forec prov'!$C$1:$AK$33,29,0)</f>
        <v>2.4652437403514367</v>
      </c>
      <c r="P643" s="7">
        <f>VLOOKUP($D643,'chemical demand hist forec prov'!$C$1:$AK$33,30,0)</f>
        <v>2.5264494875190713</v>
      </c>
      <c r="Q643" s="7">
        <f>VLOOKUP($D643,'chemical demand hist forec prov'!$C$1:$AK$33,31,0)</f>
        <v>2.589174818095449</v>
      </c>
      <c r="R643" s="7">
        <f>VLOOKUP($D643,'chemical demand hist forec prov'!$C$1:$AK$33,32,0)</f>
        <v>2.6534574594810683</v>
      </c>
      <c r="S643" s="7">
        <f>VLOOKUP($D643,'chemical demand hist forec prov'!$C$1:$AK$33,33,0)</f>
        <v>2.7193360757520577</v>
      </c>
      <c r="T643" s="7">
        <f>VLOOKUP($D643,'chemical demand hist forec prov'!$C$1:$AK$33,34,0)</f>
        <v>2.7868502909154551</v>
      </c>
      <c r="U643" s="7">
        <f>VLOOKUP($D643,'chemical demand hist forec prov'!$C$1:$AK$33,35,0)</f>
        <v>2.8560407127418594</v>
      </c>
    </row>
    <row r="644" spans="1:21" x14ac:dyDescent="0.25">
      <c r="A644" t="s">
        <v>1975</v>
      </c>
      <c r="B644" t="s">
        <v>1973</v>
      </c>
      <c r="C644" t="s">
        <v>1976</v>
      </c>
      <c r="D644" t="s">
        <v>58</v>
      </c>
      <c r="E644" s="5">
        <v>0</v>
      </c>
      <c r="F644" s="7">
        <f>VLOOKUP($D644,'chemical demand hist forec prov'!$C$1:$AK$33,20,0)</f>
        <v>3.9564196100663036E-2</v>
      </c>
      <c r="G644" s="7">
        <f>VLOOKUP($D644,'chemical demand hist forec prov'!$C$1:$AK$33,21,0)</f>
        <v>0.45193713114487427</v>
      </c>
      <c r="H644" s="7">
        <f>VLOOKUP($D644,'chemical demand hist forec prov'!$C$1:$AK$33,22,0)</f>
        <v>0.77547037330719881</v>
      </c>
      <c r="I644" s="7">
        <f>VLOOKUP($D644,'chemical demand hist forec prov'!$C$1:$AK$33,23,0)</f>
        <v>1.1532265867824953</v>
      </c>
      <c r="J644" s="7">
        <f>VLOOKUP($D644,'chemical demand hist forec prov'!$C$1:$AK$33,24,0)</f>
        <v>1.2824609352073213</v>
      </c>
      <c r="K644" s="7">
        <f>VLOOKUP($D644,'chemical demand hist forec prov'!$C$1:$AK$33,25,0)</f>
        <v>1.3143011863224001</v>
      </c>
      <c r="L644" s="7">
        <f>VLOOKUP($D644,'chemical demand hist forec prov'!$C$1:$AK$33,26,0)</f>
        <v>1.3469319500864336</v>
      </c>
      <c r="M644" s="7">
        <f>VLOOKUP($D644,'chemical demand hist forec prov'!$C$1:$AK$33,27,0)</f>
        <v>1.3803728529227779</v>
      </c>
      <c r="N644" s="7">
        <f>VLOOKUP($D644,'chemical demand hist forec prov'!$C$1:$AK$33,28,0)</f>
        <v>1.4146440085290841</v>
      </c>
      <c r="O644" s="7">
        <f>VLOOKUP($D644,'chemical demand hist forec prov'!$C$1:$AK$33,29,0)</f>
        <v>1.4497660299750836</v>
      </c>
      <c r="P644" s="7">
        <f>VLOOKUP($D644,'chemical demand hist forec prov'!$C$1:$AK$33,30,0)</f>
        <v>1.4857600421007284</v>
      </c>
      <c r="Q644" s="7">
        <f>VLOOKUP($D644,'chemical demand hist forec prov'!$C$1:$AK$33,31,0)</f>
        <v>1.5226476942221476</v>
      </c>
      <c r="R644" s="7">
        <f>VLOOKUP($D644,'chemical demand hist forec prov'!$C$1:$AK$33,32,0)</f>
        <v>1.5604511731530613</v>
      </c>
      <c r="S644" s="7">
        <f>VLOOKUP($D644,'chemical demand hist forec prov'!$C$1:$AK$33,33,0)</f>
        <v>1.5991932165494795</v>
      </c>
      <c r="T644" s="7">
        <f>VLOOKUP($D644,'chemical demand hist forec prov'!$C$1:$AK$33,34,0)</f>
        <v>1.6388971265857217</v>
      </c>
      <c r="U644" s="7">
        <f>VLOOKUP($D644,'chemical demand hist forec prov'!$C$1:$AK$33,35,0)</f>
        <v>1.6795867839699721</v>
      </c>
    </row>
    <row r="645" spans="1:21" x14ac:dyDescent="0.25">
      <c r="A645" t="s">
        <v>1977</v>
      </c>
      <c r="B645" t="s">
        <v>1978</v>
      </c>
      <c r="C645" t="s">
        <v>1979</v>
      </c>
      <c r="D645" t="s">
        <v>65</v>
      </c>
      <c r="E645" s="5">
        <v>0.12722305598434516</v>
      </c>
      <c r="F645" s="7">
        <f>VLOOKUP($D645,'chemical demand hist forec prov'!$C$1:$AK$33,20,0)</f>
        <v>7.9132348620936144</v>
      </c>
      <c r="G645" s="7">
        <f>VLOOKUP($D645,'chemical demand hist forec prov'!$C$1:$AK$33,21,0)</f>
        <v>7.7366580212772869</v>
      </c>
      <c r="H645" s="7">
        <f>VLOOKUP($D645,'chemical demand hist forec prov'!$C$1:$AK$33,22,0)</f>
        <v>9.5668080637155057</v>
      </c>
      <c r="I645" s="7">
        <f>VLOOKUP($D645,'chemical demand hist forec prov'!$C$1:$AK$33,23,0)</f>
        <v>9.0558903697473205</v>
      </c>
      <c r="J645" s="7">
        <f>VLOOKUP($D645,'chemical demand hist forec prov'!$C$1:$AK$33,24,0)</f>
        <v>10.070723104922269</v>
      </c>
      <c r="K645" s="7">
        <f>VLOOKUP($D645,'chemical demand hist forec prov'!$C$1:$AK$33,25,0)</f>
        <v>10.320753607815767</v>
      </c>
      <c r="L645" s="7">
        <f>VLOOKUP($D645,'chemical demand hist forec prov'!$C$1:$AK$33,26,0)</f>
        <v>10.576991733709708</v>
      </c>
      <c r="M645" s="7">
        <f>VLOOKUP($D645,'chemical demand hist forec prov'!$C$1:$AK$33,27,0)</f>
        <v>10.839591602132984</v>
      </c>
      <c r="N645" s="7">
        <f>VLOOKUP($D645,'chemical demand hist forec prov'!$C$1:$AK$33,28,0)</f>
        <v>11.108711159011355</v>
      </c>
      <c r="O645" s="7">
        <f>VLOOKUP($D645,'chemical demand hist forec prov'!$C$1:$AK$33,29,0)</f>
        <v>11.384512271667175</v>
      </c>
      <c r="P645" s="7">
        <f>VLOOKUP($D645,'chemical demand hist forec prov'!$C$1:$AK$33,30,0)</f>
        <v>11.667160826177714</v>
      </c>
      <c r="Q645" s="7">
        <f>VLOOKUP($D645,'chemical demand hist forec prov'!$C$1:$AK$33,31,0)</f>
        <v>11.956826827150646</v>
      </c>
      <c r="R645" s="7">
        <f>VLOOKUP($D645,'chemical demand hist forec prov'!$C$1:$AK$33,32,0)</f>
        <v>12.253684499976716</v>
      </c>
      <c r="S645" s="7">
        <f>VLOOKUP($D645,'chemical demand hist forec prov'!$C$1:$AK$33,33,0)</f>
        <v>12.557912395621068</v>
      </c>
      <c r="T645" s="7">
        <f>VLOOKUP($D645,'chemical demand hist forec prov'!$C$1:$AK$33,34,0)</f>
        <v>12.869693498016284</v>
      </c>
      <c r="U645" s="7">
        <f>VLOOKUP($D645,'chemical demand hist forec prov'!$C$1:$AK$33,35,0)</f>
        <v>13.189215334121721</v>
      </c>
    </row>
    <row r="646" spans="1:21" x14ac:dyDescent="0.25">
      <c r="A646" t="s">
        <v>1980</v>
      </c>
      <c r="B646" t="s">
        <v>1981</v>
      </c>
      <c r="C646" t="s">
        <v>1982</v>
      </c>
      <c r="D646" t="s">
        <v>42</v>
      </c>
      <c r="E646" s="5">
        <v>0</v>
      </c>
      <c r="F646" s="7">
        <f>VLOOKUP($D646,'chemical demand hist forec prov'!$C$1:$AK$33,20,0)</f>
        <v>2.477114317862513</v>
      </c>
      <c r="G646" s="7">
        <f>VLOOKUP($D646,'chemical demand hist forec prov'!$C$1:$AK$33,21,0)</f>
        <v>2.2538915899404626</v>
      </c>
      <c r="H646" s="7">
        <f>VLOOKUP($D646,'chemical demand hist forec prov'!$C$1:$AK$33,22,0)</f>
        <v>2.716903311780877</v>
      </c>
      <c r="I646" s="7">
        <f>VLOOKUP($D646,'chemical demand hist forec prov'!$C$1:$AK$33,23,0)</f>
        <v>2.5386293226738559</v>
      </c>
      <c r="J646" s="7">
        <f>VLOOKUP($D646,'chemical demand hist forec prov'!$C$1:$AK$33,24,0)</f>
        <v>2.8231164392285057</v>
      </c>
      <c r="K646" s="7">
        <f>VLOOKUP($D646,'chemical demand hist forec prov'!$C$1:$AK$33,25,0)</f>
        <v>2.8932072575017442</v>
      </c>
      <c r="L646" s="7">
        <f>VLOOKUP($D646,'chemical demand hist forec prov'!$C$1:$AK$33,26,0)</f>
        <v>2.9650382529557562</v>
      </c>
      <c r="M646" s="7">
        <f>VLOOKUP($D646,'chemical demand hist forec prov'!$C$1:$AK$33,27,0)</f>
        <v>3.0386526297746994</v>
      </c>
      <c r="N646" s="7">
        <f>VLOOKUP($D646,'chemical demand hist forec prov'!$C$1:$AK$33,28,0)</f>
        <v>3.114094664793007</v>
      </c>
      <c r="O646" s="7">
        <f>VLOOKUP($D646,'chemical demand hist forec prov'!$C$1:$AK$33,29,0)</f>
        <v>3.1914097341265677</v>
      </c>
      <c r="P646" s="7">
        <f>VLOOKUP($D646,'chemical demand hist forec prov'!$C$1:$AK$33,30,0)</f>
        <v>3.2706443404650996</v>
      </c>
      <c r="Q646" s="7">
        <f>VLOOKUP($D646,'chemical demand hist forec prov'!$C$1:$AK$33,31,0)</f>
        <v>3.3518461410421176</v>
      </c>
      <c r="R646" s="7">
        <f>VLOOKUP($D646,'chemical demand hist forec prov'!$C$1:$AK$33,32,0)</f>
        <v>3.4350639762993271</v>
      </c>
      <c r="S646" s="7">
        <f>VLOOKUP($D646,'chemical demand hist forec prov'!$C$1:$AK$33,33,0)</f>
        <v>3.5203478992626818</v>
      </c>
      <c r="T646" s="7">
        <f>VLOOKUP($D646,'chemical demand hist forec prov'!$C$1:$AK$33,34,0)</f>
        <v>3.6077492056477722</v>
      </c>
      <c r="U646" s="7">
        <f>VLOOKUP($D646,'chemical demand hist forec prov'!$C$1:$AK$33,35,0)</f>
        <v>3.6973204647126594</v>
      </c>
    </row>
    <row r="647" spans="1:21" x14ac:dyDescent="0.25">
      <c r="A647" t="s">
        <v>1983</v>
      </c>
      <c r="B647" t="s">
        <v>1984</v>
      </c>
      <c r="C647" t="s">
        <v>1985</v>
      </c>
      <c r="D647" t="s">
        <v>47</v>
      </c>
      <c r="E647" s="5">
        <v>0</v>
      </c>
      <c r="F647" s="7">
        <f>VLOOKUP($D647,'chemical demand hist forec prov'!$C$1:$AK$33,20,0)</f>
        <v>18.737603273274019</v>
      </c>
      <c r="G647" s="7">
        <f>VLOOKUP($D647,'chemical demand hist forec prov'!$C$1:$AK$33,21,0)</f>
        <v>22.747502267625332</v>
      </c>
      <c r="H647" s="7">
        <f>VLOOKUP($D647,'chemical demand hist forec prov'!$C$1:$AK$33,22,0)</f>
        <v>26.953485438091832</v>
      </c>
      <c r="I647" s="7">
        <f>VLOOKUP($D647,'chemical demand hist forec prov'!$C$1:$AK$33,23,0)</f>
        <v>27.940741144186866</v>
      </c>
      <c r="J647" s="7">
        <f>VLOOKUP($D647,'chemical demand hist forec prov'!$C$1:$AK$33,24,0)</f>
        <v>31.071872109828359</v>
      </c>
      <c r="K647" s="7">
        <f>VLOOKUP($D647,'chemical demand hist forec prov'!$C$1:$AK$33,25,0)</f>
        <v>31.84330785764131</v>
      </c>
      <c r="L647" s="7">
        <f>VLOOKUP($D647,'chemical demand hist forec prov'!$C$1:$AK$33,26,0)</f>
        <v>32.633896397757866</v>
      </c>
      <c r="M647" s="7">
        <f>VLOOKUP($D647,'chemical demand hist forec prov'!$C$1:$AK$33,27,0)</f>
        <v>33.444113245415771</v>
      </c>
      <c r="N647" s="7">
        <f>VLOOKUP($D647,'chemical demand hist forec prov'!$C$1:$AK$33,28,0)</f>
        <v>34.274445721689624</v>
      </c>
      <c r="O647" s="7">
        <f>VLOOKUP($D647,'chemical demand hist forec prov'!$C$1:$AK$33,29,0)</f>
        <v>35.12539324659987</v>
      </c>
      <c r="P647" s="7">
        <f>VLOOKUP($D647,'chemical demand hist forec prov'!$C$1:$AK$33,30,0)</f>
        <v>35.9974676394989</v>
      </c>
      <c r="Q647" s="7">
        <f>VLOOKUP($D647,'chemical demand hist forec prov'!$C$1:$AK$33,31,0)</f>
        <v>36.891193426915024</v>
      </c>
      <c r="R647" s="7">
        <f>VLOOKUP($D647,'chemical demand hist forec prov'!$C$1:$AK$33,32,0)</f>
        <v>37.807108158039398</v>
      </c>
      <c r="S647" s="7">
        <f>VLOOKUP($D647,'chemical demand hist forec prov'!$C$1:$AK$33,33,0)</f>
        <v>38.745762728045719</v>
      </c>
      <c r="T647" s="7">
        <f>VLOOKUP($D647,'chemical demand hist forec prov'!$C$1:$AK$33,34,0)</f>
        <v>39.707721709437074</v>
      </c>
      <c r="U647" s="7">
        <f>VLOOKUP($D647,'chemical demand hist forec prov'!$C$1:$AK$33,35,0)</f>
        <v>40.693563691619374</v>
      </c>
    </row>
    <row r="648" spans="1:21" x14ac:dyDescent="0.25">
      <c r="A648" t="s">
        <v>1986</v>
      </c>
      <c r="B648" t="s">
        <v>1987</v>
      </c>
      <c r="C648" t="s">
        <v>1988</v>
      </c>
      <c r="D648" t="s">
        <v>48</v>
      </c>
      <c r="E648" s="5">
        <v>0</v>
      </c>
      <c r="F648" s="7">
        <f>VLOOKUP($D648,'chemical demand hist forec prov'!$C$1:$AK$33,20,0)</f>
        <v>16.0634592588302</v>
      </c>
      <c r="G648" s="7">
        <f>VLOOKUP($D648,'chemical demand hist forec prov'!$C$1:$AK$33,21,0)</f>
        <v>15.717193538731816</v>
      </c>
      <c r="H648" s="7">
        <f>VLOOKUP($D648,'chemical demand hist forec prov'!$C$1:$AK$33,22,0)</f>
        <v>16.19464857817432</v>
      </c>
      <c r="I648" s="7">
        <f>VLOOKUP($D648,'chemical demand hist forec prov'!$C$1:$AK$33,23,0)</f>
        <v>13.829023773624959</v>
      </c>
      <c r="J648" s="7">
        <f>VLOOKUP($D648,'chemical demand hist forec prov'!$C$1:$AK$33,24,0)</f>
        <v>15.378749471262662</v>
      </c>
      <c r="K648" s="7">
        <f>VLOOKUP($D648,'chemical demand hist forec prov'!$C$1:$AK$33,25,0)</f>
        <v>15.760564801116532</v>
      </c>
      <c r="L648" s="7">
        <f>VLOOKUP($D648,'chemical demand hist forec prov'!$C$1:$AK$33,26,0)</f>
        <v>16.151859636855061</v>
      </c>
      <c r="M648" s="7">
        <f>VLOOKUP($D648,'chemical demand hist forec prov'!$C$1:$AK$33,27,0)</f>
        <v>16.552869330557613</v>
      </c>
      <c r="N648" s="7">
        <f>VLOOKUP($D648,'chemical demand hist forec prov'!$C$1:$AK$33,28,0)</f>
        <v>16.963835077498548</v>
      </c>
      <c r="O648" s="7">
        <f>VLOOKUP($D648,'chemical demand hist forec prov'!$C$1:$AK$33,29,0)</f>
        <v>17.385004061218915</v>
      </c>
      <c r="P648" s="7">
        <f>VLOOKUP($D648,'chemical demand hist forec prov'!$C$1:$AK$33,30,0)</f>
        <v>17.816629602199932</v>
      </c>
      <c r="Q648" s="7">
        <f>VLOOKUP($D648,'chemical demand hist forec prov'!$C$1:$AK$33,31,0)</f>
        <v>18.258971310227626</v>
      </c>
      <c r="R648" s="7">
        <f>VLOOKUP($D648,'chemical demand hist forec prov'!$C$1:$AK$33,32,0)</f>
        <v>18.712295240540314</v>
      </c>
      <c r="S648" s="7">
        <f>VLOOKUP($D648,'chemical demand hist forec prov'!$C$1:$AK$33,33,0)</f>
        <v>19.176874053852856</v>
      </c>
      <c r="T648" s="7">
        <f>VLOOKUP($D648,'chemical demand hist forec prov'!$C$1:$AK$33,34,0)</f>
        <v>19.652987180353826</v>
      </c>
      <c r="U648" s="7">
        <f>VLOOKUP($D648,'chemical demand hist forec prov'!$C$1:$AK$33,35,0)</f>
        <v>20.140920987774429</v>
      </c>
    </row>
    <row r="649" spans="1:21" x14ac:dyDescent="0.25">
      <c r="A649" t="s">
        <v>1989</v>
      </c>
      <c r="B649" t="s">
        <v>1990</v>
      </c>
      <c r="C649" t="s">
        <v>1991</v>
      </c>
      <c r="D649" t="s">
        <v>46</v>
      </c>
      <c r="E649" s="5">
        <v>2.4035427889530482E-2</v>
      </c>
      <c r="F649" s="7">
        <f>VLOOKUP($D649,'chemical demand hist forec prov'!$C$1:$AK$33,20,0)</f>
        <v>24.512788978087798</v>
      </c>
      <c r="G649" s="7">
        <f>VLOOKUP($D649,'chemical demand hist forec prov'!$C$1:$AK$33,21,0)</f>
        <v>24.538395328106184</v>
      </c>
      <c r="H649" s="7">
        <f>VLOOKUP($D649,'chemical demand hist forec prov'!$C$1:$AK$33,22,0)</f>
        <v>23.929802637969654</v>
      </c>
      <c r="I649" s="7">
        <f>VLOOKUP($D649,'chemical demand hist forec prov'!$C$1:$AK$33,23,0)</f>
        <v>25.983827887412147</v>
      </c>
      <c r="J649" s="7">
        <f>VLOOKUP($D649,'chemical demand hist forec prov'!$C$1:$AK$33,24,0)</f>
        <v>28.895660744111513</v>
      </c>
      <c r="K649" s="7">
        <f>VLOOKUP($D649,'chemical demand hist forec prov'!$C$1:$AK$33,25,0)</f>
        <v>29.613066685275641</v>
      </c>
      <c r="L649" s="7">
        <f>VLOOKUP($D649,'chemical demand hist forec prov'!$C$1:$AK$33,26,0)</f>
        <v>30.348283995730664</v>
      </c>
      <c r="M649" s="7">
        <f>VLOOKUP($D649,'chemical demand hist forec prov'!$C$1:$AK$33,27,0)</f>
        <v>31.101754886584423</v>
      </c>
      <c r="N649" s="7">
        <f>VLOOKUP($D649,'chemical demand hist forec prov'!$C$1:$AK$33,28,0)</f>
        <v>31.873932547924568</v>
      </c>
      <c r="O649" s="7">
        <f>VLOOKUP($D649,'chemical demand hist forec prov'!$C$1:$AK$33,29,0)</f>
        <v>32.665281421398788</v>
      </c>
      <c r="P649" s="7">
        <f>VLOOKUP($D649,'chemical demand hist forec prov'!$C$1:$AK$33,30,0)</f>
        <v>33.476277479562484</v>
      </c>
      <c r="Q649" s="7">
        <f>VLOOKUP($D649,'chemical demand hist forec prov'!$C$1:$AK$33,31,0)</f>
        <v>34.307408512161949</v>
      </c>
      <c r="R649" s="7">
        <f>VLOOKUP($D649,'chemical demand hist forec prov'!$C$1:$AK$33,32,0)</f>
        <v>35.159174419525236</v>
      </c>
      <c r="S649" s="7">
        <f>VLOOKUP($D649,'chemical demand hist forec prov'!$C$1:$AK$33,33,0)</f>
        <v>36.032087513237194</v>
      </c>
      <c r="T649" s="7">
        <f>VLOOKUP($D649,'chemical demand hist forec prov'!$C$1:$AK$33,34,0)</f>
        <v>36.926672824279443</v>
      </c>
      <c r="U649" s="7">
        <f>VLOOKUP($D649,'chemical demand hist forec prov'!$C$1:$AK$33,35,0)</f>
        <v>37.84346841882077</v>
      </c>
    </row>
    <row r="650" spans="1:21" x14ac:dyDescent="0.25">
      <c r="A650" t="s">
        <v>1992</v>
      </c>
      <c r="B650" t="s">
        <v>1993</v>
      </c>
      <c r="C650" t="s">
        <v>1994</v>
      </c>
      <c r="D650" t="s">
        <v>62</v>
      </c>
      <c r="E650" s="5">
        <v>0</v>
      </c>
      <c r="F650" s="7">
        <f>VLOOKUP($D650,'chemical demand hist forec prov'!$C$1:$AK$33,20,0)</f>
        <v>0</v>
      </c>
      <c r="G650" s="7">
        <f>VLOOKUP($D650,'chemical demand hist forec prov'!$C$1:$AK$33,21,0)</f>
        <v>0</v>
      </c>
      <c r="H650" s="7">
        <f>VLOOKUP($D650,'chemical demand hist forec prov'!$C$1:$AK$33,22,0)</f>
        <v>0</v>
      </c>
      <c r="I650" s="7">
        <f>VLOOKUP($D650,'chemical demand hist forec prov'!$C$1:$AK$33,23,0)</f>
        <v>0</v>
      </c>
      <c r="J650" s="7">
        <f>VLOOKUP($D650,'chemical demand hist forec prov'!$C$1:$AK$33,24,0)</f>
        <v>0</v>
      </c>
      <c r="K650" s="7">
        <f>VLOOKUP($D650,'chemical demand hist forec prov'!$C$1:$AK$33,25,0)</f>
        <v>0</v>
      </c>
      <c r="L650" s="7">
        <f>VLOOKUP($D650,'chemical demand hist forec prov'!$C$1:$AK$33,26,0)</f>
        <v>0</v>
      </c>
      <c r="M650" s="7">
        <f>VLOOKUP($D650,'chemical demand hist forec prov'!$C$1:$AK$33,27,0)</f>
        <v>0</v>
      </c>
      <c r="N650" s="7">
        <f>VLOOKUP($D650,'chemical demand hist forec prov'!$C$1:$AK$33,28,0)</f>
        <v>0</v>
      </c>
      <c r="O650" s="7">
        <f>VLOOKUP($D650,'chemical demand hist forec prov'!$C$1:$AK$33,29,0)</f>
        <v>0</v>
      </c>
      <c r="P650" s="7">
        <f>VLOOKUP($D650,'chemical demand hist forec prov'!$C$1:$AK$33,30,0)</f>
        <v>0</v>
      </c>
      <c r="Q650" s="7">
        <f>VLOOKUP($D650,'chemical demand hist forec prov'!$C$1:$AK$33,31,0)</f>
        <v>0</v>
      </c>
      <c r="R650" s="7">
        <f>VLOOKUP($D650,'chemical demand hist forec prov'!$C$1:$AK$33,32,0)</f>
        <v>0</v>
      </c>
      <c r="S650" s="7">
        <f>VLOOKUP($D650,'chemical demand hist forec prov'!$C$1:$AK$33,33,0)</f>
        <v>0</v>
      </c>
      <c r="T650" s="7">
        <f>VLOOKUP($D650,'chemical demand hist forec prov'!$C$1:$AK$33,34,0)</f>
        <v>0</v>
      </c>
      <c r="U650" s="7">
        <f>VLOOKUP($D650,'chemical demand hist forec prov'!$C$1:$AK$33,35,0)</f>
        <v>0</v>
      </c>
    </row>
    <row r="651" spans="1:21" x14ac:dyDescent="0.25">
      <c r="A651" t="s">
        <v>1995</v>
      </c>
      <c r="B651" t="s">
        <v>1996</v>
      </c>
      <c r="C651" t="s">
        <v>1997</v>
      </c>
      <c r="D651" t="s">
        <v>41</v>
      </c>
      <c r="E651" s="5">
        <v>0</v>
      </c>
      <c r="F651" s="7">
        <f>VLOOKUP($D651,'chemical demand hist forec prov'!$C$1:$AK$33,20,0)</f>
        <v>10.176306879051541</v>
      </c>
      <c r="G651" s="7">
        <f>VLOOKUP($D651,'chemical demand hist forec prov'!$C$1:$AK$33,21,0)</f>
        <v>11.924714116537071</v>
      </c>
      <c r="H651" s="7">
        <f>VLOOKUP($D651,'chemical demand hist forec prov'!$C$1:$AK$33,22,0)</f>
        <v>14.434175435928111</v>
      </c>
      <c r="I651" s="7">
        <f>VLOOKUP($D651,'chemical demand hist forec prov'!$C$1:$AK$33,23,0)</f>
        <v>13.000333518344085</v>
      </c>
      <c r="J651" s="7">
        <f>VLOOKUP($D651,'chemical demand hist forec prov'!$C$1:$AK$33,24,0)</f>
        <v>14.457193471803947</v>
      </c>
      <c r="K651" s="7">
        <f>VLOOKUP($D651,'chemical demand hist forec prov'!$C$1:$AK$33,25,0)</f>
        <v>14.816128904396365</v>
      </c>
      <c r="L651" s="7">
        <f>VLOOKUP($D651,'chemical demand hist forec prov'!$C$1:$AK$33,26,0)</f>
        <v>15.183975793076135</v>
      </c>
      <c r="M651" s="7">
        <f>VLOOKUP($D651,'chemical demand hist forec prov'!$C$1:$AK$33,27,0)</f>
        <v>15.560955386687437</v>
      </c>
      <c r="N651" s="7">
        <f>VLOOKUP($D651,'chemical demand hist forec prov'!$C$1:$AK$33,28,0)</f>
        <v>15.947294427121893</v>
      </c>
      <c r="O651" s="7">
        <f>VLOOKUP($D651,'chemical demand hist forec prov'!$C$1:$AK$33,29,0)</f>
        <v>16.343225285696995</v>
      </c>
      <c r="P651" s="7">
        <f>VLOOKUP($D651,'chemical demand hist forec prov'!$C$1:$AK$33,30,0)</f>
        <v>16.748986102920469</v>
      </c>
      <c r="Q651" s="7">
        <f>VLOOKUP($D651,'chemical demand hist forec prov'!$C$1:$AK$33,31,0)</f>
        <v>17.164820931724631</v>
      </c>
      <c r="R651" s="7">
        <f>VLOOKUP($D651,'chemical demand hist forec prov'!$C$1:$AK$33,32,0)</f>
        <v>17.590979884256878</v>
      </c>
      <c r="S651" s="7">
        <f>VLOOKUP($D651,'chemical demand hist forec prov'!$C$1:$AK$33,33,0)</f>
        <v>18.027719282314642</v>
      </c>
      <c r="T651" s="7">
        <f>VLOOKUP($D651,'chemical demand hist forec prov'!$C$1:$AK$33,34,0)</f>
        <v>18.475301811515237</v>
      </c>
      <c r="U651" s="7">
        <f>VLOOKUP($D651,'chemical demand hist forec prov'!$C$1:$AK$33,35,0)</f>
        <v>18.933996679293351</v>
      </c>
    </row>
    <row r="652" spans="1:21" x14ac:dyDescent="0.25">
      <c r="A652" t="s">
        <v>1998</v>
      </c>
      <c r="B652" t="s">
        <v>1999</v>
      </c>
      <c r="C652" t="s">
        <v>2000</v>
      </c>
      <c r="D652" t="s">
        <v>49</v>
      </c>
      <c r="E652" s="5">
        <v>1.3873769754225588E-2</v>
      </c>
      <c r="F652" s="7">
        <f>VLOOKUP($D652,'chemical demand hist forec prov'!$C$1:$AK$33,20,0)</f>
        <v>3.4448545544847313</v>
      </c>
      <c r="G652" s="7">
        <f>VLOOKUP($D652,'chemical demand hist forec prov'!$C$1:$AK$33,21,0)</f>
        <v>2.3160461138042097</v>
      </c>
      <c r="H652" s="7">
        <f>VLOOKUP($D652,'chemical demand hist forec prov'!$C$1:$AK$33,22,0)</f>
        <v>2.1264029240912325</v>
      </c>
      <c r="I652" s="7">
        <f>VLOOKUP($D652,'chemical demand hist forec prov'!$C$1:$AK$33,23,0)</f>
        <v>2.2814495882763435</v>
      </c>
      <c r="J652" s="7">
        <f>VLOOKUP($D652,'chemical demand hist forec prov'!$C$1:$AK$33,24,0)</f>
        <v>2.5371163014654576</v>
      </c>
      <c r="K652" s="7">
        <f>VLOOKUP($D652,'chemical demand hist forec prov'!$C$1:$AK$33,25,0)</f>
        <v>2.6001064619678993</v>
      </c>
      <c r="L652" s="7">
        <f>VLOOKUP($D652,'chemical demand hist forec prov'!$C$1:$AK$33,26,0)</f>
        <v>2.6646605083347104</v>
      </c>
      <c r="M652" s="7">
        <f>VLOOKUP($D652,'chemical demand hist forec prov'!$C$1:$AK$33,27,0)</f>
        <v>2.730817267883956</v>
      </c>
      <c r="N652" s="7">
        <f>VLOOKUP($D652,'chemical demand hist forec prov'!$C$1:$AK$33,28,0)</f>
        <v>2.798616531917494</v>
      </c>
      <c r="O652" s="7">
        <f>VLOOKUP($D652,'chemical demand hist forec prov'!$C$1:$AK$33,29,0)</f>
        <v>2.8680990796542476</v>
      </c>
      <c r="P652" s="7">
        <f>VLOOKUP($D652,'chemical demand hist forec prov'!$C$1:$AK$33,30,0)</f>
        <v>2.9393067027576798</v>
      </c>
      <c r="Q652" s="7">
        <f>VLOOKUP($D652,'chemical demand hist forec prov'!$C$1:$AK$33,31,0)</f>
        <v>3.0122822304722221</v>
      </c>
      <c r="R652" s="7">
        <f>VLOOKUP($D652,'chemical demand hist forec prov'!$C$1:$AK$33,32,0)</f>
        <v>3.0870695553837764</v>
      </c>
      <c r="S652" s="7">
        <f>VLOOKUP($D652,'chemical demand hist forec prov'!$C$1:$AK$33,33,0)</f>
        <v>3.1637136598197881</v>
      </c>
      <c r="T652" s="7">
        <f>VLOOKUP($D652,'chemical demand hist forec prov'!$C$1:$AK$33,34,0)</f>
        <v>3.2422606429047605</v>
      </c>
      <c r="U652" s="7">
        <f>VLOOKUP($D652,'chemical demand hist forec prov'!$C$1:$AK$33,35,0)</f>
        <v>3.3227577482874961</v>
      </c>
    </row>
    <row r="653" spans="1:21" x14ac:dyDescent="0.25">
      <c r="A653" t="s">
        <v>2001</v>
      </c>
      <c r="B653" t="s">
        <v>2002</v>
      </c>
      <c r="C653" t="s">
        <v>2003</v>
      </c>
      <c r="D653" t="s">
        <v>37</v>
      </c>
      <c r="E653" s="5">
        <v>4.3661079009354301E-2</v>
      </c>
      <c r="F653" s="7">
        <f>VLOOKUP($D653,'chemical demand hist forec prov'!$C$1:$AK$33,20,0)</f>
        <v>8.0212451174484247</v>
      </c>
      <c r="G653" s="7">
        <f>VLOOKUP($D653,'chemical demand hist forec prov'!$C$1:$AK$33,21,0)</f>
        <v>7.556515248723036</v>
      </c>
      <c r="H653" s="7">
        <f>VLOOKUP($D653,'chemical demand hist forec prov'!$C$1:$AK$33,22,0)</f>
        <v>7.3697255516240689</v>
      </c>
      <c r="I653" s="7">
        <f>VLOOKUP($D653,'chemical demand hist forec prov'!$C$1:$AK$33,23,0)</f>
        <v>8.2670017400279665</v>
      </c>
      <c r="J653" s="7">
        <f>VLOOKUP($D653,'chemical demand hist forec prov'!$C$1:$AK$33,24,0)</f>
        <v>9.1934290315459322</v>
      </c>
      <c r="K653" s="7">
        <f>VLOOKUP($D653,'chemical demand hist forec prov'!$C$1:$AK$33,25,0)</f>
        <v>9.4216785484996475</v>
      </c>
      <c r="L653" s="7">
        <f>VLOOKUP($D653,'chemical demand hist forec prov'!$C$1:$AK$33,26,0)</f>
        <v>9.6555949218364212</v>
      </c>
      <c r="M653" s="7">
        <f>VLOOKUP($D653,'chemical demand hist forec prov'!$C$1:$AK$33,27,0)</f>
        <v>9.8953188452220893</v>
      </c>
      <c r="N653" s="7">
        <f>VLOOKUP($D653,'chemical demand hist forec prov'!$C$1:$AK$33,28,0)</f>
        <v>10.140994505389244</v>
      </c>
      <c r="O653" s="7">
        <f>VLOOKUP($D653,'chemical demand hist forec prov'!$C$1:$AK$33,29,0)</f>
        <v>10.392769668861208</v>
      </c>
      <c r="P653" s="7">
        <f>VLOOKUP($D653,'chemical demand hist forec prov'!$C$1:$AK$33,30,0)</f>
        <v>10.650795770829157</v>
      </c>
      <c r="Q653" s="7">
        <f>VLOOKUP($D653,'chemical demand hist forec prov'!$C$1:$AK$33,31,0)</f>
        <v>10.915228006235846</v>
      </c>
      <c r="R653" s="7">
        <f>VLOOKUP($D653,'chemical demand hist forec prov'!$C$1:$AK$33,32,0)</f>
        <v>11.186225423120682</v>
      </c>
      <c r="S653" s="7">
        <f>VLOOKUP($D653,'chemical demand hist forec prov'!$C$1:$AK$33,33,0)</f>
        <v>11.463951018282351</v>
      </c>
      <c r="T653" s="7">
        <f>VLOOKUP($D653,'chemical demand hist forec prov'!$C$1:$AK$33,34,0)</f>
        <v>11.74857183531649</v>
      </c>
      <c r="U653" s="7">
        <f>VLOOKUP($D653,'chemical demand hist forec prov'!$C$1:$AK$33,35,0)</f>
        <v>12.040259065087394</v>
      </c>
    </row>
    <row r="654" spans="1:21" x14ac:dyDescent="0.25">
      <c r="A654" t="s">
        <v>2004</v>
      </c>
      <c r="B654" t="s">
        <v>2005</v>
      </c>
      <c r="C654" t="s">
        <v>2006</v>
      </c>
      <c r="D654" t="s">
        <v>44</v>
      </c>
      <c r="E654" s="5">
        <v>0</v>
      </c>
      <c r="F654" s="7">
        <f>VLOOKUP($D654,'chemical demand hist forec prov'!$C$1:$AK$33,20,0)</f>
        <v>2.9218158820339655</v>
      </c>
      <c r="G654" s="7">
        <f>VLOOKUP($D654,'chemical demand hist forec prov'!$C$1:$AK$33,21,0)</f>
        <v>2.8127555714611052</v>
      </c>
      <c r="H654" s="7">
        <f>VLOOKUP($D654,'chemical demand hist forec prov'!$C$1:$AK$33,22,0)</f>
        <v>3.2908616682364316</v>
      </c>
      <c r="I654" s="7">
        <f>VLOOKUP($D654,'chemical demand hist forec prov'!$C$1:$AK$33,23,0)</f>
        <v>2.7437607774909192</v>
      </c>
      <c r="J654" s="7">
        <f>VLOOKUP($D654,'chemical demand hist forec prov'!$C$1:$AK$33,24,0)</f>
        <v>3.0512355967299856</v>
      </c>
      <c r="K654" s="7">
        <f>VLOOKUP($D654,'chemical demand hist forec prov'!$C$1:$AK$33,25,0)</f>
        <v>3.1269900348918345</v>
      </c>
      <c r="L654" s="7">
        <f>VLOOKUP($D654,'chemical demand hist forec prov'!$C$1:$AK$33,26,0)</f>
        <v>3.204625263546351</v>
      </c>
      <c r="M654" s="7">
        <f>VLOOKUP($D654,'chemical demand hist forec prov'!$C$1:$AK$33,27,0)</f>
        <v>3.2841879779494585</v>
      </c>
      <c r="N654" s="7">
        <f>VLOOKUP($D654,'chemical demand hist forec prov'!$C$1:$AK$33,28,0)</f>
        <v>3.3657260326818079</v>
      </c>
      <c r="O654" s="7">
        <f>VLOOKUP($D654,'chemical demand hist forec prov'!$C$1:$AK$33,29,0)</f>
        <v>3.44928847043187</v>
      </c>
      <c r="P654" s="7">
        <f>VLOOKUP($D654,'chemical demand hist forec prov'!$C$1:$AK$33,30,0)</f>
        <v>3.534925551493636</v>
      </c>
      <c r="Q654" s="7">
        <f>VLOOKUP($D654,'chemical demand hist forec prov'!$C$1:$AK$33,31,0)</f>
        <v>3.6226887839966766</v>
      </c>
      <c r="R654" s="7">
        <f>VLOOKUP($D654,'chemical demand hist forec prov'!$C$1:$AK$33,32,0)</f>
        <v>3.71263095488673</v>
      </c>
      <c r="S654" s="7">
        <f>VLOOKUP($D654,'chemical demand hist forec prov'!$C$1:$AK$33,33,0)</f>
        <v>3.8048061616754647</v>
      </c>
      <c r="T654" s="7">
        <f>VLOOKUP($D654,'chemical demand hist forec prov'!$C$1:$AK$33,34,0)</f>
        <v>3.8992698449785066</v>
      </c>
      <c r="U654" s="7">
        <f>VLOOKUP($D654,'chemical demand hist forec prov'!$C$1:$AK$33,35,0)</f>
        <v>3.9960788218613001</v>
      </c>
    </row>
    <row r="655" spans="1:21" x14ac:dyDescent="0.25">
      <c r="A655" t="s">
        <v>2007</v>
      </c>
      <c r="B655" t="s">
        <v>2008</v>
      </c>
      <c r="C655" t="s">
        <v>2009</v>
      </c>
      <c r="D655" t="s">
        <v>45</v>
      </c>
      <c r="E655" s="5">
        <v>0</v>
      </c>
      <c r="F655" s="7">
        <f>VLOOKUP($D655,'chemical demand hist forec prov'!$C$1:$AK$33,20,0)</f>
        <v>0.35251698725690767</v>
      </c>
      <c r="G655" s="7">
        <f>VLOOKUP($D655,'chemical demand hist forec prov'!$C$1:$AK$33,21,0)</f>
        <v>0</v>
      </c>
      <c r="H655" s="7">
        <f>VLOOKUP($D655,'chemical demand hist forec prov'!$C$1:$AK$33,22,0)</f>
        <v>0</v>
      </c>
      <c r="I655" s="7">
        <f>VLOOKUP($D655,'chemical demand hist forec prov'!$C$1:$AK$33,23,0)</f>
        <v>0</v>
      </c>
      <c r="J655" s="7">
        <f>VLOOKUP($D655,'chemical demand hist forec prov'!$C$1:$AK$33,24,0)</f>
        <v>0</v>
      </c>
      <c r="K655" s="7">
        <f>VLOOKUP($D655,'chemical demand hist forec prov'!$C$1:$AK$33,25,0)</f>
        <v>0</v>
      </c>
      <c r="L655" s="7">
        <f>VLOOKUP($D655,'chemical demand hist forec prov'!$C$1:$AK$33,26,0)</f>
        <v>0</v>
      </c>
      <c r="M655" s="7">
        <f>VLOOKUP($D655,'chemical demand hist forec prov'!$C$1:$AK$33,27,0)</f>
        <v>0</v>
      </c>
      <c r="N655" s="7">
        <f>VLOOKUP($D655,'chemical demand hist forec prov'!$C$1:$AK$33,28,0)</f>
        <v>0</v>
      </c>
      <c r="O655" s="7">
        <f>VLOOKUP($D655,'chemical demand hist forec prov'!$C$1:$AK$33,29,0)</f>
        <v>0</v>
      </c>
      <c r="P655" s="7">
        <f>VLOOKUP($D655,'chemical demand hist forec prov'!$C$1:$AK$33,30,0)</f>
        <v>0</v>
      </c>
      <c r="Q655" s="7">
        <f>VLOOKUP($D655,'chemical demand hist forec prov'!$C$1:$AK$33,31,0)</f>
        <v>0</v>
      </c>
      <c r="R655" s="7">
        <f>VLOOKUP($D655,'chemical demand hist forec prov'!$C$1:$AK$33,32,0)</f>
        <v>0</v>
      </c>
      <c r="S655" s="7">
        <f>VLOOKUP($D655,'chemical demand hist forec prov'!$C$1:$AK$33,33,0)</f>
        <v>0</v>
      </c>
      <c r="T655" s="7">
        <f>VLOOKUP($D655,'chemical demand hist forec prov'!$C$1:$AK$33,34,0)</f>
        <v>0</v>
      </c>
      <c r="U655" s="7">
        <f>VLOOKUP($D655,'chemical demand hist forec prov'!$C$1:$AK$33,35,0)</f>
        <v>0</v>
      </c>
    </row>
    <row r="656" spans="1:21" x14ac:dyDescent="0.25">
      <c r="A656" t="s">
        <v>2010</v>
      </c>
      <c r="B656" t="s">
        <v>2011</v>
      </c>
      <c r="C656" t="s">
        <v>2012</v>
      </c>
      <c r="D656" t="s">
        <v>57</v>
      </c>
      <c r="E656" s="5">
        <v>5.4746872121467213E-2</v>
      </c>
      <c r="F656" s="7">
        <f>VLOOKUP($D656,'chemical demand hist forec prov'!$C$1:$AK$33,20,0)</f>
        <v>1.9346891893224227</v>
      </c>
      <c r="G656" s="7">
        <f>VLOOKUP($D656,'chemical demand hist forec prov'!$C$1:$AK$33,21,0)</f>
        <v>0.86752966782704866</v>
      </c>
      <c r="H656" s="7">
        <f>VLOOKUP($D656,'chemical demand hist forec prov'!$C$1:$AK$33,22,0)</f>
        <v>1.3729885924294876</v>
      </c>
      <c r="I656" s="7">
        <f>VLOOKUP($D656,'chemical demand hist forec prov'!$C$1:$AK$33,23,0)</f>
        <v>1.6395208067841405</v>
      </c>
      <c r="J656" s="7">
        <f>VLOOKUP($D656,'chemical demand hist forec prov'!$C$1:$AK$33,24,0)</f>
        <v>1.8232508782394352</v>
      </c>
      <c r="K656" s="7">
        <f>VLOOKUP($D656,'chemical demand hist forec prov'!$C$1:$AK$33,25,0)</f>
        <v>1.8685175715282618</v>
      </c>
      <c r="L656" s="7">
        <f>VLOOKUP($D656,'chemical demand hist forec prov'!$C$1:$AK$33,26,0)</f>
        <v>1.9149081219591644</v>
      </c>
      <c r="M656" s="7">
        <f>VLOOKUP($D656,'chemical demand hist forec prov'!$C$1:$AK$33,27,0)</f>
        <v>1.9624504320534892</v>
      </c>
      <c r="N656" s="7">
        <f>VLOOKUP($D656,'chemical demand hist forec prov'!$C$1:$AK$33,28,0)</f>
        <v>2.011173097081393</v>
      </c>
      <c r="O656" s="7">
        <f>VLOOKUP($D656,'chemical demand hist forec prov'!$C$1:$AK$33,29,0)</f>
        <v>2.0611054222610372</v>
      </c>
      <c r="P656" s="7">
        <f>VLOOKUP($D656,'chemical demand hist forec prov'!$C$1:$AK$33,30,0)</f>
        <v>2.1122774403847973</v>
      </c>
      <c r="Q656" s="7">
        <f>VLOOKUP($D656,'chemical demand hist forec prov'!$C$1:$AK$33,31,0)</f>
        <v>2.1647199298830802</v>
      </c>
      <c r="R656" s="7">
        <f>VLOOKUP($D656,'chemical demand hist forec prov'!$C$1:$AK$33,32,0)</f>
        <v>2.218464433336631</v>
      </c>
      <c r="S656" s="7">
        <f>VLOOKUP($D656,'chemical demand hist forec prov'!$C$1:$AK$33,33,0)</f>
        <v>2.2735432764484411</v>
      </c>
      <c r="T656" s="7">
        <f>VLOOKUP($D656,'chemical demand hist forec prov'!$C$1:$AK$33,34,0)</f>
        <v>2.3299895874866916</v>
      </c>
      <c r="U656" s="7">
        <f>VLOOKUP($D656,'chemical demand hist forec prov'!$C$1:$AK$33,35,0)</f>
        <v>2.387837317210407</v>
      </c>
    </row>
    <row r="657" spans="1:21" x14ac:dyDescent="0.25">
      <c r="A657" t="s">
        <v>2013</v>
      </c>
      <c r="B657" t="s">
        <v>2014</v>
      </c>
      <c r="C657" t="s">
        <v>2015</v>
      </c>
      <c r="D657" t="s">
        <v>44</v>
      </c>
      <c r="E657" s="5">
        <v>0.11184880092149148</v>
      </c>
      <c r="F657" s="7">
        <f>VLOOKUP($D657,'chemical demand hist forec prov'!$C$1:$AK$33,20,0)</f>
        <v>2.9218158820339655</v>
      </c>
      <c r="G657" s="7">
        <f>VLOOKUP($D657,'chemical demand hist forec prov'!$C$1:$AK$33,21,0)</f>
        <v>2.8127555714611052</v>
      </c>
      <c r="H657" s="7">
        <f>VLOOKUP($D657,'chemical demand hist forec prov'!$C$1:$AK$33,22,0)</f>
        <v>3.2908616682364316</v>
      </c>
      <c r="I657" s="7">
        <f>VLOOKUP($D657,'chemical demand hist forec prov'!$C$1:$AK$33,23,0)</f>
        <v>2.7437607774909192</v>
      </c>
      <c r="J657" s="7">
        <f>VLOOKUP($D657,'chemical demand hist forec prov'!$C$1:$AK$33,24,0)</f>
        <v>3.0512355967299856</v>
      </c>
      <c r="K657" s="7">
        <f>VLOOKUP($D657,'chemical demand hist forec prov'!$C$1:$AK$33,25,0)</f>
        <v>3.1269900348918345</v>
      </c>
      <c r="L657" s="7">
        <f>VLOOKUP($D657,'chemical demand hist forec prov'!$C$1:$AK$33,26,0)</f>
        <v>3.204625263546351</v>
      </c>
      <c r="M657" s="7">
        <f>VLOOKUP($D657,'chemical demand hist forec prov'!$C$1:$AK$33,27,0)</f>
        <v>3.2841879779494585</v>
      </c>
      <c r="N657" s="7">
        <f>VLOOKUP($D657,'chemical demand hist forec prov'!$C$1:$AK$33,28,0)</f>
        <v>3.3657260326818079</v>
      </c>
      <c r="O657" s="7">
        <f>VLOOKUP($D657,'chemical demand hist forec prov'!$C$1:$AK$33,29,0)</f>
        <v>3.44928847043187</v>
      </c>
      <c r="P657" s="7">
        <f>VLOOKUP($D657,'chemical demand hist forec prov'!$C$1:$AK$33,30,0)</f>
        <v>3.534925551493636</v>
      </c>
      <c r="Q657" s="7">
        <f>VLOOKUP($D657,'chemical demand hist forec prov'!$C$1:$AK$33,31,0)</f>
        <v>3.6226887839966766</v>
      </c>
      <c r="R657" s="7">
        <f>VLOOKUP($D657,'chemical demand hist forec prov'!$C$1:$AK$33,32,0)</f>
        <v>3.71263095488673</v>
      </c>
      <c r="S657" s="7">
        <f>VLOOKUP($D657,'chemical demand hist forec prov'!$C$1:$AK$33,33,0)</f>
        <v>3.8048061616754647</v>
      </c>
      <c r="T657" s="7">
        <f>VLOOKUP($D657,'chemical demand hist forec prov'!$C$1:$AK$33,34,0)</f>
        <v>3.8992698449785066</v>
      </c>
      <c r="U657" s="7">
        <f>VLOOKUP($D657,'chemical demand hist forec prov'!$C$1:$AK$33,35,0)</f>
        <v>3.9960788218613001</v>
      </c>
    </row>
    <row r="658" spans="1:21" x14ac:dyDescent="0.25">
      <c r="A658" t="s">
        <v>2016</v>
      </c>
      <c r="B658" t="s">
        <v>2017</v>
      </c>
      <c r="C658" t="s">
        <v>2018</v>
      </c>
      <c r="D658" t="s">
        <v>50</v>
      </c>
      <c r="E658" s="5">
        <v>2.8463724987590304E-2</v>
      </c>
      <c r="F658" s="7">
        <f>VLOOKUP($D658,'chemical demand hist forec prov'!$C$1:$AK$33,20,0)</f>
        <v>0</v>
      </c>
      <c r="G658" s="7">
        <f>VLOOKUP($D658,'chemical demand hist forec prov'!$C$1:$AK$33,21,0)</f>
        <v>0</v>
      </c>
      <c r="H658" s="7">
        <f>VLOOKUP($D658,'chemical demand hist forec prov'!$C$1:$AK$33,22,0)</f>
        <v>0</v>
      </c>
      <c r="I658" s="7">
        <f>VLOOKUP($D658,'chemical demand hist forec prov'!$C$1:$AK$33,23,0)</f>
        <v>0</v>
      </c>
      <c r="J658" s="7">
        <f>VLOOKUP($D658,'chemical demand hist forec prov'!$C$1:$AK$33,24,0)</f>
        <v>0</v>
      </c>
      <c r="K658" s="7">
        <f>VLOOKUP($D658,'chemical demand hist forec prov'!$C$1:$AK$33,25,0)</f>
        <v>0</v>
      </c>
      <c r="L658" s="7">
        <f>VLOOKUP($D658,'chemical demand hist forec prov'!$C$1:$AK$33,26,0)</f>
        <v>0</v>
      </c>
      <c r="M658" s="7">
        <f>VLOOKUP($D658,'chemical demand hist forec prov'!$C$1:$AK$33,27,0)</f>
        <v>0</v>
      </c>
      <c r="N658" s="7">
        <f>VLOOKUP($D658,'chemical demand hist forec prov'!$C$1:$AK$33,28,0)</f>
        <v>0</v>
      </c>
      <c r="O658" s="7">
        <f>VLOOKUP($D658,'chemical demand hist forec prov'!$C$1:$AK$33,29,0)</f>
        <v>0</v>
      </c>
      <c r="P658" s="7">
        <f>VLOOKUP($D658,'chemical demand hist forec prov'!$C$1:$AK$33,30,0)</f>
        <v>0</v>
      </c>
      <c r="Q658" s="7">
        <f>VLOOKUP($D658,'chemical demand hist forec prov'!$C$1:$AK$33,31,0)</f>
        <v>0</v>
      </c>
      <c r="R658" s="7">
        <f>VLOOKUP($D658,'chemical demand hist forec prov'!$C$1:$AK$33,32,0)</f>
        <v>0</v>
      </c>
      <c r="S658" s="7">
        <f>VLOOKUP($D658,'chemical demand hist forec prov'!$C$1:$AK$33,33,0)</f>
        <v>0</v>
      </c>
      <c r="T658" s="7">
        <f>VLOOKUP($D658,'chemical demand hist forec prov'!$C$1:$AK$33,34,0)</f>
        <v>0</v>
      </c>
      <c r="U658" s="7">
        <f>VLOOKUP($D658,'chemical demand hist forec prov'!$C$1:$AK$33,35,0)</f>
        <v>0</v>
      </c>
    </row>
    <row r="659" spans="1:21" x14ac:dyDescent="0.25">
      <c r="A659" t="s">
        <v>2019</v>
      </c>
      <c r="B659" t="s">
        <v>2020</v>
      </c>
      <c r="C659" t="s">
        <v>2021</v>
      </c>
      <c r="D659" t="s">
        <v>63</v>
      </c>
      <c r="E659" s="5">
        <v>0</v>
      </c>
      <c r="F659" s="7">
        <f>VLOOKUP($D659,'chemical demand hist forec prov'!$C$1:$AK$33,20,0)</f>
        <v>0</v>
      </c>
      <c r="G659" s="7">
        <f>VLOOKUP($D659,'chemical demand hist forec prov'!$C$1:$AK$33,21,0)</f>
        <v>0</v>
      </c>
      <c r="H659" s="7">
        <f>VLOOKUP($D659,'chemical demand hist forec prov'!$C$1:$AK$33,22,0)</f>
        <v>0</v>
      </c>
      <c r="I659" s="7">
        <f>VLOOKUP($D659,'chemical demand hist forec prov'!$C$1:$AK$33,23,0)</f>
        <v>0</v>
      </c>
      <c r="J659" s="7">
        <f>VLOOKUP($D659,'chemical demand hist forec prov'!$C$1:$AK$33,24,0)</f>
        <v>0</v>
      </c>
      <c r="K659" s="7">
        <f>VLOOKUP($D659,'chemical demand hist forec prov'!$C$1:$AK$33,25,0)</f>
        <v>0</v>
      </c>
      <c r="L659" s="7">
        <f>VLOOKUP($D659,'chemical demand hist forec prov'!$C$1:$AK$33,26,0)</f>
        <v>0</v>
      </c>
      <c r="M659" s="7">
        <f>VLOOKUP($D659,'chemical demand hist forec prov'!$C$1:$AK$33,27,0)</f>
        <v>0</v>
      </c>
      <c r="N659" s="7">
        <f>VLOOKUP($D659,'chemical demand hist forec prov'!$C$1:$AK$33,28,0)</f>
        <v>0</v>
      </c>
      <c r="O659" s="7">
        <f>VLOOKUP($D659,'chemical demand hist forec prov'!$C$1:$AK$33,29,0)</f>
        <v>0</v>
      </c>
      <c r="P659" s="7">
        <f>VLOOKUP($D659,'chemical demand hist forec prov'!$C$1:$AK$33,30,0)</f>
        <v>0</v>
      </c>
      <c r="Q659" s="7">
        <f>VLOOKUP($D659,'chemical demand hist forec prov'!$C$1:$AK$33,31,0)</f>
        <v>0</v>
      </c>
      <c r="R659" s="7">
        <f>VLOOKUP($D659,'chemical demand hist forec prov'!$C$1:$AK$33,32,0)</f>
        <v>0</v>
      </c>
      <c r="S659" s="7">
        <f>VLOOKUP($D659,'chemical demand hist forec prov'!$C$1:$AK$33,33,0)</f>
        <v>0</v>
      </c>
      <c r="T659" s="7">
        <f>VLOOKUP($D659,'chemical demand hist forec prov'!$C$1:$AK$33,34,0)</f>
        <v>0</v>
      </c>
      <c r="U659" s="7">
        <f>VLOOKUP($D659,'chemical demand hist forec prov'!$C$1:$AK$33,35,0)</f>
        <v>0</v>
      </c>
    </row>
    <row r="660" spans="1:21" x14ac:dyDescent="0.25">
      <c r="A660" t="s">
        <v>2022</v>
      </c>
      <c r="B660" t="s">
        <v>2023</v>
      </c>
      <c r="C660" t="s">
        <v>2024</v>
      </c>
      <c r="D660" t="s">
        <v>50</v>
      </c>
      <c r="E660" s="5">
        <v>2.0885860017666916E-2</v>
      </c>
      <c r="F660" s="7">
        <f>VLOOKUP($D660,'chemical demand hist forec prov'!$C$1:$AK$33,20,0)</f>
        <v>0</v>
      </c>
      <c r="G660" s="7">
        <f>VLOOKUP($D660,'chemical demand hist forec prov'!$C$1:$AK$33,21,0)</f>
        <v>0</v>
      </c>
      <c r="H660" s="7">
        <f>VLOOKUP($D660,'chemical demand hist forec prov'!$C$1:$AK$33,22,0)</f>
        <v>0</v>
      </c>
      <c r="I660" s="7">
        <f>VLOOKUP($D660,'chemical demand hist forec prov'!$C$1:$AK$33,23,0)</f>
        <v>0</v>
      </c>
      <c r="J660" s="7">
        <f>VLOOKUP($D660,'chemical demand hist forec prov'!$C$1:$AK$33,24,0)</f>
        <v>0</v>
      </c>
      <c r="K660" s="7">
        <f>VLOOKUP($D660,'chemical demand hist forec prov'!$C$1:$AK$33,25,0)</f>
        <v>0</v>
      </c>
      <c r="L660" s="7">
        <f>VLOOKUP($D660,'chemical demand hist forec prov'!$C$1:$AK$33,26,0)</f>
        <v>0</v>
      </c>
      <c r="M660" s="7">
        <f>VLOOKUP($D660,'chemical demand hist forec prov'!$C$1:$AK$33,27,0)</f>
        <v>0</v>
      </c>
      <c r="N660" s="7">
        <f>VLOOKUP($D660,'chemical demand hist forec prov'!$C$1:$AK$33,28,0)</f>
        <v>0</v>
      </c>
      <c r="O660" s="7">
        <f>VLOOKUP($D660,'chemical demand hist forec prov'!$C$1:$AK$33,29,0)</f>
        <v>0</v>
      </c>
      <c r="P660" s="7">
        <f>VLOOKUP($D660,'chemical demand hist forec prov'!$C$1:$AK$33,30,0)</f>
        <v>0</v>
      </c>
      <c r="Q660" s="7">
        <f>VLOOKUP($D660,'chemical demand hist forec prov'!$C$1:$AK$33,31,0)</f>
        <v>0</v>
      </c>
      <c r="R660" s="7">
        <f>VLOOKUP($D660,'chemical demand hist forec prov'!$C$1:$AK$33,32,0)</f>
        <v>0</v>
      </c>
      <c r="S660" s="7">
        <f>VLOOKUP($D660,'chemical demand hist forec prov'!$C$1:$AK$33,33,0)</f>
        <v>0</v>
      </c>
      <c r="T660" s="7">
        <f>VLOOKUP($D660,'chemical demand hist forec prov'!$C$1:$AK$33,34,0)</f>
        <v>0</v>
      </c>
      <c r="U660" s="7">
        <f>VLOOKUP($D660,'chemical demand hist forec prov'!$C$1:$AK$33,35,0)</f>
        <v>0</v>
      </c>
    </row>
    <row r="661" spans="1:21" x14ac:dyDescent="0.25">
      <c r="A661" t="s">
        <v>2025</v>
      </c>
      <c r="B661" t="s">
        <v>2026</v>
      </c>
      <c r="C661" t="s">
        <v>2027</v>
      </c>
      <c r="D661" t="s">
        <v>65</v>
      </c>
      <c r="E661" s="5">
        <v>7.7924487937757317E-2</v>
      </c>
      <c r="F661" s="7">
        <f>VLOOKUP($D661,'chemical demand hist forec prov'!$C$1:$AK$33,20,0)</f>
        <v>7.9132348620936144</v>
      </c>
      <c r="G661" s="7">
        <f>VLOOKUP($D661,'chemical demand hist forec prov'!$C$1:$AK$33,21,0)</f>
        <v>7.7366580212772869</v>
      </c>
      <c r="H661" s="7">
        <f>VLOOKUP($D661,'chemical demand hist forec prov'!$C$1:$AK$33,22,0)</f>
        <v>9.5668080637155057</v>
      </c>
      <c r="I661" s="7">
        <f>VLOOKUP($D661,'chemical demand hist forec prov'!$C$1:$AK$33,23,0)</f>
        <v>9.0558903697473205</v>
      </c>
      <c r="J661" s="7">
        <f>VLOOKUP($D661,'chemical demand hist forec prov'!$C$1:$AK$33,24,0)</f>
        <v>10.070723104922269</v>
      </c>
      <c r="K661" s="7">
        <f>VLOOKUP($D661,'chemical demand hist forec prov'!$C$1:$AK$33,25,0)</f>
        <v>10.320753607815767</v>
      </c>
      <c r="L661" s="7">
        <f>VLOOKUP($D661,'chemical demand hist forec prov'!$C$1:$AK$33,26,0)</f>
        <v>10.576991733709708</v>
      </c>
      <c r="M661" s="7">
        <f>VLOOKUP($D661,'chemical demand hist forec prov'!$C$1:$AK$33,27,0)</f>
        <v>10.839591602132984</v>
      </c>
      <c r="N661" s="7">
        <f>VLOOKUP($D661,'chemical demand hist forec prov'!$C$1:$AK$33,28,0)</f>
        <v>11.108711159011355</v>
      </c>
      <c r="O661" s="7">
        <f>VLOOKUP($D661,'chemical demand hist forec prov'!$C$1:$AK$33,29,0)</f>
        <v>11.384512271667175</v>
      </c>
      <c r="P661" s="7">
        <f>VLOOKUP($D661,'chemical demand hist forec prov'!$C$1:$AK$33,30,0)</f>
        <v>11.667160826177714</v>
      </c>
      <c r="Q661" s="7">
        <f>VLOOKUP($D661,'chemical demand hist forec prov'!$C$1:$AK$33,31,0)</f>
        <v>11.956826827150646</v>
      </c>
      <c r="R661" s="7">
        <f>VLOOKUP($D661,'chemical demand hist forec prov'!$C$1:$AK$33,32,0)</f>
        <v>12.253684499976716</v>
      </c>
      <c r="S661" s="7">
        <f>VLOOKUP($D661,'chemical demand hist forec prov'!$C$1:$AK$33,33,0)</f>
        <v>12.557912395621068</v>
      </c>
      <c r="T661" s="7">
        <f>VLOOKUP($D661,'chemical demand hist forec prov'!$C$1:$AK$33,34,0)</f>
        <v>12.869693498016284</v>
      </c>
      <c r="U661" s="7">
        <f>VLOOKUP($D661,'chemical demand hist forec prov'!$C$1:$AK$33,35,0)</f>
        <v>13.189215334121721</v>
      </c>
    </row>
    <row r="662" spans="1:21" x14ac:dyDescent="0.25">
      <c r="A662" t="s">
        <v>2028</v>
      </c>
      <c r="B662" t="s">
        <v>2029</v>
      </c>
      <c r="C662" t="s">
        <v>2030</v>
      </c>
      <c r="D662" t="s">
        <v>46</v>
      </c>
      <c r="E662" s="5">
        <v>0</v>
      </c>
      <c r="F662" s="7">
        <f>VLOOKUP($D662,'chemical demand hist forec prov'!$C$1:$AK$33,20,0)</f>
        <v>24.512788978087798</v>
      </c>
      <c r="G662" s="7">
        <f>VLOOKUP($D662,'chemical demand hist forec prov'!$C$1:$AK$33,21,0)</f>
        <v>24.538395328106184</v>
      </c>
      <c r="H662" s="7">
        <f>VLOOKUP($D662,'chemical demand hist forec prov'!$C$1:$AK$33,22,0)</f>
        <v>23.929802637969654</v>
      </c>
      <c r="I662" s="7">
        <f>VLOOKUP($D662,'chemical demand hist forec prov'!$C$1:$AK$33,23,0)</f>
        <v>25.983827887412147</v>
      </c>
      <c r="J662" s="7">
        <f>VLOOKUP($D662,'chemical demand hist forec prov'!$C$1:$AK$33,24,0)</f>
        <v>28.895660744111513</v>
      </c>
      <c r="K662" s="7">
        <f>VLOOKUP($D662,'chemical demand hist forec prov'!$C$1:$AK$33,25,0)</f>
        <v>29.613066685275641</v>
      </c>
      <c r="L662" s="7">
        <f>VLOOKUP($D662,'chemical demand hist forec prov'!$C$1:$AK$33,26,0)</f>
        <v>30.348283995730664</v>
      </c>
      <c r="M662" s="7">
        <f>VLOOKUP($D662,'chemical demand hist forec prov'!$C$1:$AK$33,27,0)</f>
        <v>31.101754886584423</v>
      </c>
      <c r="N662" s="7">
        <f>VLOOKUP($D662,'chemical demand hist forec prov'!$C$1:$AK$33,28,0)</f>
        <v>31.873932547924568</v>
      </c>
      <c r="O662" s="7">
        <f>VLOOKUP($D662,'chemical demand hist forec prov'!$C$1:$AK$33,29,0)</f>
        <v>32.665281421398788</v>
      </c>
      <c r="P662" s="7">
        <f>VLOOKUP($D662,'chemical demand hist forec prov'!$C$1:$AK$33,30,0)</f>
        <v>33.476277479562484</v>
      </c>
      <c r="Q662" s="7">
        <f>VLOOKUP($D662,'chemical demand hist forec prov'!$C$1:$AK$33,31,0)</f>
        <v>34.307408512161949</v>
      </c>
      <c r="R662" s="7">
        <f>VLOOKUP($D662,'chemical demand hist forec prov'!$C$1:$AK$33,32,0)</f>
        <v>35.159174419525236</v>
      </c>
      <c r="S662" s="7">
        <f>VLOOKUP($D662,'chemical demand hist forec prov'!$C$1:$AK$33,33,0)</f>
        <v>36.032087513237194</v>
      </c>
      <c r="T662" s="7">
        <f>VLOOKUP($D662,'chemical demand hist forec prov'!$C$1:$AK$33,34,0)</f>
        <v>36.926672824279443</v>
      </c>
      <c r="U662" s="7">
        <f>VLOOKUP($D662,'chemical demand hist forec prov'!$C$1:$AK$33,35,0)</f>
        <v>37.84346841882077</v>
      </c>
    </row>
    <row r="663" spans="1:21" x14ac:dyDescent="0.25">
      <c r="A663" t="s">
        <v>2031</v>
      </c>
      <c r="B663" t="s">
        <v>2032</v>
      </c>
      <c r="C663" t="s">
        <v>2033</v>
      </c>
      <c r="D663" t="s">
        <v>47</v>
      </c>
      <c r="E663" s="5">
        <v>0.21589080392859972</v>
      </c>
      <c r="F663" s="7">
        <f>VLOOKUP($D663,'chemical demand hist forec prov'!$C$1:$AK$33,20,0)</f>
        <v>18.737603273274019</v>
      </c>
      <c r="G663" s="7">
        <f>VLOOKUP($D663,'chemical demand hist forec prov'!$C$1:$AK$33,21,0)</f>
        <v>22.747502267625332</v>
      </c>
      <c r="H663" s="7">
        <f>VLOOKUP($D663,'chemical demand hist forec prov'!$C$1:$AK$33,22,0)</f>
        <v>26.953485438091832</v>
      </c>
      <c r="I663" s="7">
        <f>VLOOKUP($D663,'chemical demand hist forec prov'!$C$1:$AK$33,23,0)</f>
        <v>27.940741144186866</v>
      </c>
      <c r="J663" s="7">
        <f>VLOOKUP($D663,'chemical demand hist forec prov'!$C$1:$AK$33,24,0)</f>
        <v>31.071872109828359</v>
      </c>
      <c r="K663" s="7">
        <f>VLOOKUP($D663,'chemical demand hist forec prov'!$C$1:$AK$33,25,0)</f>
        <v>31.84330785764131</v>
      </c>
      <c r="L663" s="7">
        <f>VLOOKUP($D663,'chemical demand hist forec prov'!$C$1:$AK$33,26,0)</f>
        <v>32.633896397757866</v>
      </c>
      <c r="M663" s="7">
        <f>VLOOKUP($D663,'chemical demand hist forec prov'!$C$1:$AK$33,27,0)</f>
        <v>33.444113245415771</v>
      </c>
      <c r="N663" s="7">
        <f>VLOOKUP($D663,'chemical demand hist forec prov'!$C$1:$AK$33,28,0)</f>
        <v>34.274445721689624</v>
      </c>
      <c r="O663" s="7">
        <f>VLOOKUP($D663,'chemical demand hist forec prov'!$C$1:$AK$33,29,0)</f>
        <v>35.12539324659987</v>
      </c>
      <c r="P663" s="7">
        <f>VLOOKUP($D663,'chemical demand hist forec prov'!$C$1:$AK$33,30,0)</f>
        <v>35.9974676394989</v>
      </c>
      <c r="Q663" s="7">
        <f>VLOOKUP($D663,'chemical demand hist forec prov'!$C$1:$AK$33,31,0)</f>
        <v>36.891193426915024</v>
      </c>
      <c r="R663" s="7">
        <f>VLOOKUP($D663,'chemical demand hist forec prov'!$C$1:$AK$33,32,0)</f>
        <v>37.807108158039398</v>
      </c>
      <c r="S663" s="7">
        <f>VLOOKUP($D663,'chemical demand hist forec prov'!$C$1:$AK$33,33,0)</f>
        <v>38.745762728045719</v>
      </c>
      <c r="T663" s="7">
        <f>VLOOKUP($D663,'chemical demand hist forec prov'!$C$1:$AK$33,34,0)</f>
        <v>39.707721709437074</v>
      </c>
      <c r="U663" s="7">
        <f>VLOOKUP($D663,'chemical demand hist forec prov'!$C$1:$AK$33,35,0)</f>
        <v>40.693563691619374</v>
      </c>
    </row>
    <row r="664" spans="1:21" x14ac:dyDescent="0.25">
      <c r="A664" t="s">
        <v>2034</v>
      </c>
      <c r="B664" t="s">
        <v>2035</v>
      </c>
      <c r="C664" t="s">
        <v>2036</v>
      </c>
      <c r="D664" t="s">
        <v>41</v>
      </c>
      <c r="E664" s="5">
        <v>4.128285193078142E-2</v>
      </c>
      <c r="F664" s="7">
        <f>VLOOKUP($D664,'chemical demand hist forec prov'!$C$1:$AK$33,20,0)</f>
        <v>10.176306879051541</v>
      </c>
      <c r="G664" s="7">
        <f>VLOOKUP($D664,'chemical demand hist forec prov'!$C$1:$AK$33,21,0)</f>
        <v>11.924714116537071</v>
      </c>
      <c r="H664" s="7">
        <f>VLOOKUP($D664,'chemical demand hist forec prov'!$C$1:$AK$33,22,0)</f>
        <v>14.434175435928111</v>
      </c>
      <c r="I664" s="7">
        <f>VLOOKUP($D664,'chemical demand hist forec prov'!$C$1:$AK$33,23,0)</f>
        <v>13.000333518344085</v>
      </c>
      <c r="J664" s="7">
        <f>VLOOKUP($D664,'chemical demand hist forec prov'!$C$1:$AK$33,24,0)</f>
        <v>14.457193471803947</v>
      </c>
      <c r="K664" s="7">
        <f>VLOOKUP($D664,'chemical demand hist forec prov'!$C$1:$AK$33,25,0)</f>
        <v>14.816128904396365</v>
      </c>
      <c r="L664" s="7">
        <f>VLOOKUP($D664,'chemical demand hist forec prov'!$C$1:$AK$33,26,0)</f>
        <v>15.183975793076135</v>
      </c>
      <c r="M664" s="7">
        <f>VLOOKUP($D664,'chemical demand hist forec prov'!$C$1:$AK$33,27,0)</f>
        <v>15.560955386687437</v>
      </c>
      <c r="N664" s="7">
        <f>VLOOKUP($D664,'chemical demand hist forec prov'!$C$1:$AK$33,28,0)</f>
        <v>15.947294427121893</v>
      </c>
      <c r="O664" s="7">
        <f>VLOOKUP($D664,'chemical demand hist forec prov'!$C$1:$AK$33,29,0)</f>
        <v>16.343225285696995</v>
      </c>
      <c r="P664" s="7">
        <f>VLOOKUP($D664,'chemical demand hist forec prov'!$C$1:$AK$33,30,0)</f>
        <v>16.748986102920469</v>
      </c>
      <c r="Q664" s="7">
        <f>VLOOKUP($D664,'chemical demand hist forec prov'!$C$1:$AK$33,31,0)</f>
        <v>17.164820931724631</v>
      </c>
      <c r="R664" s="7">
        <f>VLOOKUP($D664,'chemical demand hist forec prov'!$C$1:$AK$33,32,0)</f>
        <v>17.590979884256878</v>
      </c>
      <c r="S664" s="7">
        <f>VLOOKUP($D664,'chemical demand hist forec prov'!$C$1:$AK$33,33,0)</f>
        <v>18.027719282314642</v>
      </c>
      <c r="T664" s="7">
        <f>VLOOKUP($D664,'chemical demand hist forec prov'!$C$1:$AK$33,34,0)</f>
        <v>18.475301811515237</v>
      </c>
      <c r="U664" s="7">
        <f>VLOOKUP($D664,'chemical demand hist forec prov'!$C$1:$AK$33,35,0)</f>
        <v>18.933996679293351</v>
      </c>
    </row>
    <row r="665" spans="1:21" x14ac:dyDescent="0.25">
      <c r="A665" t="s">
        <v>2037</v>
      </c>
      <c r="B665" t="s">
        <v>2038</v>
      </c>
      <c r="C665" t="s">
        <v>2039</v>
      </c>
      <c r="D665" t="s">
        <v>48</v>
      </c>
      <c r="E665" s="5">
        <v>0</v>
      </c>
      <c r="F665" s="7">
        <f>VLOOKUP($D665,'chemical demand hist forec prov'!$C$1:$AK$33,20,0)</f>
        <v>16.0634592588302</v>
      </c>
      <c r="G665" s="7">
        <f>VLOOKUP($D665,'chemical demand hist forec prov'!$C$1:$AK$33,21,0)</f>
        <v>15.717193538731816</v>
      </c>
      <c r="H665" s="7">
        <f>VLOOKUP($D665,'chemical demand hist forec prov'!$C$1:$AK$33,22,0)</f>
        <v>16.19464857817432</v>
      </c>
      <c r="I665" s="7">
        <f>VLOOKUP($D665,'chemical demand hist forec prov'!$C$1:$AK$33,23,0)</f>
        <v>13.829023773624959</v>
      </c>
      <c r="J665" s="7">
        <f>VLOOKUP($D665,'chemical demand hist forec prov'!$C$1:$AK$33,24,0)</f>
        <v>15.378749471262662</v>
      </c>
      <c r="K665" s="7">
        <f>VLOOKUP($D665,'chemical demand hist forec prov'!$C$1:$AK$33,25,0)</f>
        <v>15.760564801116532</v>
      </c>
      <c r="L665" s="7">
        <f>VLOOKUP($D665,'chemical demand hist forec prov'!$C$1:$AK$33,26,0)</f>
        <v>16.151859636855061</v>
      </c>
      <c r="M665" s="7">
        <f>VLOOKUP($D665,'chemical demand hist forec prov'!$C$1:$AK$33,27,0)</f>
        <v>16.552869330557613</v>
      </c>
      <c r="N665" s="7">
        <f>VLOOKUP($D665,'chemical demand hist forec prov'!$C$1:$AK$33,28,0)</f>
        <v>16.963835077498548</v>
      </c>
      <c r="O665" s="7">
        <f>VLOOKUP($D665,'chemical demand hist forec prov'!$C$1:$AK$33,29,0)</f>
        <v>17.385004061218915</v>
      </c>
      <c r="P665" s="7">
        <f>VLOOKUP($D665,'chemical demand hist forec prov'!$C$1:$AK$33,30,0)</f>
        <v>17.816629602199932</v>
      </c>
      <c r="Q665" s="7">
        <f>VLOOKUP($D665,'chemical demand hist forec prov'!$C$1:$AK$33,31,0)</f>
        <v>18.258971310227626</v>
      </c>
      <c r="R665" s="7">
        <f>VLOOKUP($D665,'chemical demand hist forec prov'!$C$1:$AK$33,32,0)</f>
        <v>18.712295240540314</v>
      </c>
      <c r="S665" s="7">
        <f>VLOOKUP($D665,'chemical demand hist forec prov'!$C$1:$AK$33,33,0)</f>
        <v>19.176874053852856</v>
      </c>
      <c r="T665" s="7">
        <f>VLOOKUP($D665,'chemical demand hist forec prov'!$C$1:$AK$33,34,0)</f>
        <v>19.652987180353826</v>
      </c>
      <c r="U665" s="7">
        <f>VLOOKUP($D665,'chemical demand hist forec prov'!$C$1:$AK$33,35,0)</f>
        <v>20.140920987774429</v>
      </c>
    </row>
    <row r="666" spans="1:21" x14ac:dyDescent="0.25">
      <c r="A666" t="s">
        <v>2040</v>
      </c>
      <c r="B666" t="s">
        <v>2041</v>
      </c>
      <c r="C666" t="s">
        <v>2042</v>
      </c>
      <c r="D666" t="s">
        <v>50</v>
      </c>
      <c r="E666" s="5">
        <v>2.8801607512426143E-2</v>
      </c>
      <c r="F666" s="7">
        <f>VLOOKUP($D666,'chemical demand hist forec prov'!$C$1:$AK$33,20,0)</f>
        <v>0</v>
      </c>
      <c r="G666" s="7">
        <f>VLOOKUP($D666,'chemical demand hist forec prov'!$C$1:$AK$33,21,0)</f>
        <v>0</v>
      </c>
      <c r="H666" s="7">
        <f>VLOOKUP($D666,'chemical demand hist forec prov'!$C$1:$AK$33,22,0)</f>
        <v>0</v>
      </c>
      <c r="I666" s="7">
        <f>VLOOKUP($D666,'chemical demand hist forec prov'!$C$1:$AK$33,23,0)</f>
        <v>0</v>
      </c>
      <c r="J666" s="7">
        <f>VLOOKUP($D666,'chemical demand hist forec prov'!$C$1:$AK$33,24,0)</f>
        <v>0</v>
      </c>
      <c r="K666" s="7">
        <f>VLOOKUP($D666,'chemical demand hist forec prov'!$C$1:$AK$33,25,0)</f>
        <v>0</v>
      </c>
      <c r="L666" s="7">
        <f>VLOOKUP($D666,'chemical demand hist forec prov'!$C$1:$AK$33,26,0)</f>
        <v>0</v>
      </c>
      <c r="M666" s="7">
        <f>VLOOKUP($D666,'chemical demand hist forec prov'!$C$1:$AK$33,27,0)</f>
        <v>0</v>
      </c>
      <c r="N666" s="7">
        <f>VLOOKUP($D666,'chemical demand hist forec prov'!$C$1:$AK$33,28,0)</f>
        <v>0</v>
      </c>
      <c r="O666" s="7">
        <f>VLOOKUP($D666,'chemical demand hist forec prov'!$C$1:$AK$33,29,0)</f>
        <v>0</v>
      </c>
      <c r="P666" s="7">
        <f>VLOOKUP($D666,'chemical demand hist forec prov'!$C$1:$AK$33,30,0)</f>
        <v>0</v>
      </c>
      <c r="Q666" s="7">
        <f>VLOOKUP($D666,'chemical demand hist forec prov'!$C$1:$AK$33,31,0)</f>
        <v>0</v>
      </c>
      <c r="R666" s="7">
        <f>VLOOKUP($D666,'chemical demand hist forec prov'!$C$1:$AK$33,32,0)</f>
        <v>0</v>
      </c>
      <c r="S666" s="7">
        <f>VLOOKUP($D666,'chemical demand hist forec prov'!$C$1:$AK$33,33,0)</f>
        <v>0</v>
      </c>
      <c r="T666" s="7">
        <f>VLOOKUP($D666,'chemical demand hist forec prov'!$C$1:$AK$33,34,0)</f>
        <v>0</v>
      </c>
      <c r="U666" s="7">
        <f>VLOOKUP($D666,'chemical demand hist forec prov'!$C$1:$AK$33,35,0)</f>
        <v>0</v>
      </c>
    </row>
    <row r="667" spans="1:21" x14ac:dyDescent="0.25">
      <c r="A667" t="s">
        <v>2043</v>
      </c>
      <c r="B667" t="s">
        <v>2044</v>
      </c>
      <c r="C667" t="s">
        <v>2045</v>
      </c>
      <c r="D667" t="s">
        <v>59</v>
      </c>
      <c r="E667" s="5">
        <v>0.32648302105522686</v>
      </c>
      <c r="F667" s="7">
        <f>VLOOKUP($D667,'chemical demand hist forec prov'!$C$1:$AK$33,20,0)</f>
        <v>2.1360709474747974</v>
      </c>
      <c r="G667" s="7">
        <f>VLOOKUP($D667,'chemical demand hist forec prov'!$C$1:$AK$33,21,0)</f>
        <v>2.3745135048963788</v>
      </c>
      <c r="H667" s="7">
        <f>VLOOKUP($D667,'chemical demand hist forec prov'!$C$1:$AK$33,22,0)</f>
        <v>2.7108880276957534</v>
      </c>
      <c r="I667" s="7">
        <f>VLOOKUP($D667,'chemical demand hist forec prov'!$C$1:$AK$33,23,0)</f>
        <v>1.9048649771942718</v>
      </c>
      <c r="J667" s="7">
        <f>VLOOKUP($D667,'chemical demand hist forec prov'!$C$1:$AK$33,24,0)</f>
        <v>2.1183303854552786</v>
      </c>
      <c r="K667" s="7">
        <f>VLOOKUP($D667,'chemical demand hist forec prov'!$C$1:$AK$33,25,0)</f>
        <v>2.1709231542219114</v>
      </c>
      <c r="L667" s="7">
        <f>VLOOKUP($D667,'chemical demand hist forec prov'!$C$1:$AK$33,26,0)</f>
        <v>2.2248216679967507</v>
      </c>
      <c r="M667" s="7">
        <f>VLOOKUP($D667,'chemical demand hist forec prov'!$C$1:$AK$33,27,0)</f>
        <v>2.2800583451153669</v>
      </c>
      <c r="N667" s="7">
        <f>VLOOKUP($D667,'chemical demand hist forec prov'!$C$1:$AK$33,28,0)</f>
        <v>2.33666640877835</v>
      </c>
      <c r="O667" s="7">
        <f>VLOOKUP($D667,'chemical demand hist forec prov'!$C$1:$AK$33,29,0)</f>
        <v>2.3946799070340652</v>
      </c>
      <c r="P667" s="7">
        <f>VLOOKUP($D667,'chemical demand hist forec prov'!$C$1:$AK$33,30,0)</f>
        <v>2.4541337332575308</v>
      </c>
      <c r="Q667" s="7">
        <f>VLOOKUP($D667,'chemical demand hist forec prov'!$C$1:$AK$33,31,0)</f>
        <v>2.5150636471377332</v>
      </c>
      <c r="R667" s="7">
        <f>VLOOKUP($D667,'chemical demand hist forec prov'!$C$1:$AK$33,32,0)</f>
        <v>2.5775062961860078</v>
      </c>
      <c r="S667" s="7">
        <f>VLOOKUP($D667,'chemical demand hist forec prov'!$C$1:$AK$33,33,0)</f>
        <v>2.6414992377784103</v>
      </c>
      <c r="T667" s="7">
        <f>VLOOKUP($D667,'chemical demand hist forec prov'!$C$1:$AK$33,34,0)</f>
        <v>2.7070809617453535</v>
      </c>
      <c r="U667" s="7">
        <f>VLOOKUP($D667,'chemical demand hist forec prov'!$C$1:$AK$33,35,0)</f>
        <v>2.7742909135220817</v>
      </c>
    </row>
    <row r="668" spans="1:21" x14ac:dyDescent="0.25">
      <c r="A668" t="s">
        <v>2046</v>
      </c>
      <c r="B668" t="s">
        <v>2047</v>
      </c>
      <c r="C668" t="s">
        <v>2048</v>
      </c>
      <c r="D668" t="s">
        <v>48</v>
      </c>
      <c r="E668" s="5">
        <v>0</v>
      </c>
      <c r="F668" s="7">
        <f>VLOOKUP($D668,'chemical demand hist forec prov'!$C$1:$AK$33,20,0)</f>
        <v>16.0634592588302</v>
      </c>
      <c r="G668" s="7">
        <f>VLOOKUP($D668,'chemical demand hist forec prov'!$C$1:$AK$33,21,0)</f>
        <v>15.717193538731816</v>
      </c>
      <c r="H668" s="7">
        <f>VLOOKUP($D668,'chemical demand hist forec prov'!$C$1:$AK$33,22,0)</f>
        <v>16.19464857817432</v>
      </c>
      <c r="I668" s="7">
        <f>VLOOKUP($D668,'chemical demand hist forec prov'!$C$1:$AK$33,23,0)</f>
        <v>13.829023773624959</v>
      </c>
      <c r="J668" s="7">
        <f>VLOOKUP($D668,'chemical demand hist forec prov'!$C$1:$AK$33,24,0)</f>
        <v>15.378749471262662</v>
      </c>
      <c r="K668" s="7">
        <f>VLOOKUP($D668,'chemical demand hist forec prov'!$C$1:$AK$33,25,0)</f>
        <v>15.760564801116532</v>
      </c>
      <c r="L668" s="7">
        <f>VLOOKUP($D668,'chemical demand hist forec prov'!$C$1:$AK$33,26,0)</f>
        <v>16.151859636855061</v>
      </c>
      <c r="M668" s="7">
        <f>VLOOKUP($D668,'chemical demand hist forec prov'!$C$1:$AK$33,27,0)</f>
        <v>16.552869330557613</v>
      </c>
      <c r="N668" s="7">
        <f>VLOOKUP($D668,'chemical demand hist forec prov'!$C$1:$AK$33,28,0)</f>
        <v>16.963835077498548</v>
      </c>
      <c r="O668" s="7">
        <f>VLOOKUP($D668,'chemical demand hist forec prov'!$C$1:$AK$33,29,0)</f>
        <v>17.385004061218915</v>
      </c>
      <c r="P668" s="7">
        <f>VLOOKUP($D668,'chemical demand hist forec prov'!$C$1:$AK$33,30,0)</f>
        <v>17.816629602199932</v>
      </c>
      <c r="Q668" s="7">
        <f>VLOOKUP($D668,'chemical demand hist forec prov'!$C$1:$AK$33,31,0)</f>
        <v>18.258971310227626</v>
      </c>
      <c r="R668" s="7">
        <f>VLOOKUP($D668,'chemical demand hist forec prov'!$C$1:$AK$33,32,0)</f>
        <v>18.712295240540314</v>
      </c>
      <c r="S668" s="7">
        <f>VLOOKUP($D668,'chemical demand hist forec prov'!$C$1:$AK$33,33,0)</f>
        <v>19.176874053852856</v>
      </c>
      <c r="T668" s="7">
        <f>VLOOKUP($D668,'chemical demand hist forec prov'!$C$1:$AK$33,34,0)</f>
        <v>19.652987180353826</v>
      </c>
      <c r="U668" s="7">
        <f>VLOOKUP($D668,'chemical demand hist forec prov'!$C$1:$AK$33,35,0)</f>
        <v>20.140920987774429</v>
      </c>
    </row>
    <row r="669" spans="1:21" x14ac:dyDescent="0.25">
      <c r="A669" t="s">
        <v>2049</v>
      </c>
      <c r="B669" t="s">
        <v>2050</v>
      </c>
      <c r="C669" t="s">
        <v>2051</v>
      </c>
      <c r="D669" t="s">
        <v>47</v>
      </c>
      <c r="E669" s="5">
        <v>5.958078171496696E-2</v>
      </c>
      <c r="F669" s="7">
        <f>VLOOKUP($D669,'chemical demand hist forec prov'!$C$1:$AK$33,20,0)</f>
        <v>18.737603273274019</v>
      </c>
      <c r="G669" s="7">
        <f>VLOOKUP($D669,'chemical demand hist forec prov'!$C$1:$AK$33,21,0)</f>
        <v>22.747502267625332</v>
      </c>
      <c r="H669" s="7">
        <f>VLOOKUP($D669,'chemical demand hist forec prov'!$C$1:$AK$33,22,0)</f>
        <v>26.953485438091832</v>
      </c>
      <c r="I669" s="7">
        <f>VLOOKUP($D669,'chemical demand hist forec prov'!$C$1:$AK$33,23,0)</f>
        <v>27.940741144186866</v>
      </c>
      <c r="J669" s="7">
        <f>VLOOKUP($D669,'chemical demand hist forec prov'!$C$1:$AK$33,24,0)</f>
        <v>31.071872109828359</v>
      </c>
      <c r="K669" s="7">
        <f>VLOOKUP($D669,'chemical demand hist forec prov'!$C$1:$AK$33,25,0)</f>
        <v>31.84330785764131</v>
      </c>
      <c r="L669" s="7">
        <f>VLOOKUP($D669,'chemical demand hist forec prov'!$C$1:$AK$33,26,0)</f>
        <v>32.633896397757866</v>
      </c>
      <c r="M669" s="7">
        <f>VLOOKUP($D669,'chemical demand hist forec prov'!$C$1:$AK$33,27,0)</f>
        <v>33.444113245415771</v>
      </c>
      <c r="N669" s="7">
        <f>VLOOKUP($D669,'chemical demand hist forec prov'!$C$1:$AK$33,28,0)</f>
        <v>34.274445721689624</v>
      </c>
      <c r="O669" s="7">
        <f>VLOOKUP($D669,'chemical demand hist forec prov'!$C$1:$AK$33,29,0)</f>
        <v>35.12539324659987</v>
      </c>
      <c r="P669" s="7">
        <f>VLOOKUP($D669,'chemical demand hist forec prov'!$C$1:$AK$33,30,0)</f>
        <v>35.9974676394989</v>
      </c>
      <c r="Q669" s="7">
        <f>VLOOKUP($D669,'chemical demand hist forec prov'!$C$1:$AK$33,31,0)</f>
        <v>36.891193426915024</v>
      </c>
      <c r="R669" s="7">
        <f>VLOOKUP($D669,'chemical demand hist forec prov'!$C$1:$AK$33,32,0)</f>
        <v>37.807108158039398</v>
      </c>
      <c r="S669" s="7">
        <f>VLOOKUP($D669,'chemical demand hist forec prov'!$C$1:$AK$33,33,0)</f>
        <v>38.745762728045719</v>
      </c>
      <c r="T669" s="7">
        <f>VLOOKUP($D669,'chemical demand hist forec prov'!$C$1:$AK$33,34,0)</f>
        <v>39.707721709437074</v>
      </c>
      <c r="U669" s="7">
        <f>VLOOKUP($D669,'chemical demand hist forec prov'!$C$1:$AK$33,35,0)</f>
        <v>40.693563691619374</v>
      </c>
    </row>
    <row r="670" spans="1:21" x14ac:dyDescent="0.25">
      <c r="A670" t="s">
        <v>2052</v>
      </c>
      <c r="B670" t="s">
        <v>2053</v>
      </c>
      <c r="C670" t="s">
        <v>2054</v>
      </c>
      <c r="D670" t="s">
        <v>42</v>
      </c>
      <c r="E670" s="5">
        <v>2.199742043198161E-2</v>
      </c>
      <c r="F670" s="7">
        <f>VLOOKUP($D670,'chemical demand hist forec prov'!$C$1:$AK$33,20,0)</f>
        <v>2.477114317862513</v>
      </c>
      <c r="G670" s="7">
        <f>VLOOKUP($D670,'chemical demand hist forec prov'!$C$1:$AK$33,21,0)</f>
        <v>2.2538915899404626</v>
      </c>
      <c r="H670" s="7">
        <f>VLOOKUP($D670,'chemical demand hist forec prov'!$C$1:$AK$33,22,0)</f>
        <v>2.716903311780877</v>
      </c>
      <c r="I670" s="7">
        <f>VLOOKUP($D670,'chemical demand hist forec prov'!$C$1:$AK$33,23,0)</f>
        <v>2.5386293226738559</v>
      </c>
      <c r="J670" s="7">
        <f>VLOOKUP($D670,'chemical demand hist forec prov'!$C$1:$AK$33,24,0)</f>
        <v>2.8231164392285057</v>
      </c>
      <c r="K670" s="7">
        <f>VLOOKUP($D670,'chemical demand hist forec prov'!$C$1:$AK$33,25,0)</f>
        <v>2.8932072575017442</v>
      </c>
      <c r="L670" s="7">
        <f>VLOOKUP($D670,'chemical demand hist forec prov'!$C$1:$AK$33,26,0)</f>
        <v>2.9650382529557562</v>
      </c>
      <c r="M670" s="7">
        <f>VLOOKUP($D670,'chemical demand hist forec prov'!$C$1:$AK$33,27,0)</f>
        <v>3.0386526297746994</v>
      </c>
      <c r="N670" s="7">
        <f>VLOOKUP($D670,'chemical demand hist forec prov'!$C$1:$AK$33,28,0)</f>
        <v>3.114094664793007</v>
      </c>
      <c r="O670" s="7">
        <f>VLOOKUP($D670,'chemical demand hist forec prov'!$C$1:$AK$33,29,0)</f>
        <v>3.1914097341265677</v>
      </c>
      <c r="P670" s="7">
        <f>VLOOKUP($D670,'chemical demand hist forec prov'!$C$1:$AK$33,30,0)</f>
        <v>3.2706443404650996</v>
      </c>
      <c r="Q670" s="7">
        <f>VLOOKUP($D670,'chemical demand hist forec prov'!$C$1:$AK$33,31,0)</f>
        <v>3.3518461410421176</v>
      </c>
      <c r="R670" s="7">
        <f>VLOOKUP($D670,'chemical demand hist forec prov'!$C$1:$AK$33,32,0)</f>
        <v>3.4350639762993271</v>
      </c>
      <c r="S670" s="7">
        <f>VLOOKUP($D670,'chemical demand hist forec prov'!$C$1:$AK$33,33,0)</f>
        <v>3.5203478992626818</v>
      </c>
      <c r="T670" s="7">
        <f>VLOOKUP($D670,'chemical demand hist forec prov'!$C$1:$AK$33,34,0)</f>
        <v>3.6077492056477722</v>
      </c>
      <c r="U670" s="7">
        <f>VLOOKUP($D670,'chemical demand hist forec prov'!$C$1:$AK$33,35,0)</f>
        <v>3.6973204647126594</v>
      </c>
    </row>
    <row r="671" spans="1:21" x14ac:dyDescent="0.25">
      <c r="A671" t="s">
        <v>2055</v>
      </c>
      <c r="B671" t="s">
        <v>2056</v>
      </c>
      <c r="C671" t="s">
        <v>2057</v>
      </c>
      <c r="D671" t="s">
        <v>39</v>
      </c>
      <c r="E671" s="5">
        <v>0</v>
      </c>
      <c r="F671" s="7">
        <f>VLOOKUP($D671,'chemical demand hist forec prov'!$C$1:$AK$33,20,0)</f>
        <v>3.0705772593724587</v>
      </c>
      <c r="G671" s="7">
        <f>VLOOKUP($D671,'chemical demand hist forec prov'!$C$1:$AK$33,21,0)</f>
        <v>2.6779118586719584</v>
      </c>
      <c r="H671" s="7">
        <f>VLOOKUP($D671,'chemical demand hist forec prov'!$C$1:$AK$33,22,0)</f>
        <v>2.7890867208023624</v>
      </c>
      <c r="I671" s="7">
        <f>VLOOKUP($D671,'chemical demand hist forec prov'!$C$1:$AK$33,23,0)</f>
        <v>1.8640427971311748</v>
      </c>
      <c r="J671" s="7">
        <f>VLOOKUP($D671,'chemical demand hist forec prov'!$C$1:$AK$33,24,0)</f>
        <v>2.072933538191303</v>
      </c>
      <c r="K671" s="7">
        <f>VLOOKUP($D671,'chemical demand hist forec prov'!$C$1:$AK$33,25,0)</f>
        <v>2.1243992184228886</v>
      </c>
      <c r="L671" s="7">
        <f>VLOOKUP($D671,'chemical demand hist forec prov'!$C$1:$AK$33,26,0)</f>
        <v>2.1771426609140452</v>
      </c>
      <c r="M671" s="7">
        <f>VLOOKUP($D671,'chemical demand hist forec prov'!$C$1:$AK$33,27,0)</f>
        <v>2.231195589259694</v>
      </c>
      <c r="N671" s="7">
        <f>VLOOKUP($D671,'chemical demand hist forec prov'!$C$1:$AK$33,28,0)</f>
        <v>2.2865905146711261</v>
      </c>
      <c r="O671" s="7">
        <f>VLOOKUP($D671,'chemical demand hist forec prov'!$C$1:$AK$33,29,0)</f>
        <v>2.3433607555305231</v>
      </c>
      <c r="P671" s="7">
        <f>VLOOKUP($D671,'chemical demand hist forec prov'!$C$1:$AK$33,30,0)</f>
        <v>2.4015404574309565</v>
      </c>
      <c r="Q671" s="7">
        <f>VLOOKUP($D671,'chemical demand hist forec prov'!$C$1:$AK$33,31,0)</f>
        <v>2.4611646137139407</v>
      </c>
      <c r="R671" s="7">
        <f>VLOOKUP($D671,'chemical demand hist forec prov'!$C$1:$AK$33,32,0)</f>
        <v>2.5222690865168729</v>
      </c>
      <c r="S671" s="7">
        <f>VLOOKUP($D671,'chemical demand hist forec prov'!$C$1:$AK$33,33,0)</f>
        <v>2.5848906283430302</v>
      </c>
      <c r="T671" s="7">
        <f>VLOOKUP($D671,'chemical demand hist forec prov'!$C$1:$AK$33,34,0)</f>
        <v>2.649066904167098</v>
      </c>
      <c r="U671" s="7">
        <f>VLOOKUP($D671,'chemical demand hist forec prov'!$C$1:$AK$33,35,0)</f>
        <v>2.7148365140895163</v>
      </c>
    </row>
    <row r="672" spans="1:21" x14ac:dyDescent="0.25">
      <c r="A672" t="s">
        <v>2058</v>
      </c>
      <c r="B672" t="s">
        <v>2059</v>
      </c>
      <c r="C672" t="s">
        <v>2060</v>
      </c>
      <c r="D672" t="s">
        <v>46</v>
      </c>
      <c r="E672" s="5">
        <v>0</v>
      </c>
      <c r="F672" s="7">
        <f>VLOOKUP($D672,'chemical demand hist forec prov'!$C$1:$AK$33,20,0)</f>
        <v>24.512788978087798</v>
      </c>
      <c r="G672" s="7">
        <f>VLOOKUP($D672,'chemical demand hist forec prov'!$C$1:$AK$33,21,0)</f>
        <v>24.538395328106184</v>
      </c>
      <c r="H672" s="7">
        <f>VLOOKUP($D672,'chemical demand hist forec prov'!$C$1:$AK$33,22,0)</f>
        <v>23.929802637969654</v>
      </c>
      <c r="I672" s="7">
        <f>VLOOKUP($D672,'chemical demand hist forec prov'!$C$1:$AK$33,23,0)</f>
        <v>25.983827887412147</v>
      </c>
      <c r="J672" s="7">
        <f>VLOOKUP($D672,'chemical demand hist forec prov'!$C$1:$AK$33,24,0)</f>
        <v>28.895660744111513</v>
      </c>
      <c r="K672" s="7">
        <f>VLOOKUP($D672,'chemical demand hist forec prov'!$C$1:$AK$33,25,0)</f>
        <v>29.613066685275641</v>
      </c>
      <c r="L672" s="7">
        <f>VLOOKUP($D672,'chemical demand hist forec prov'!$C$1:$AK$33,26,0)</f>
        <v>30.348283995730664</v>
      </c>
      <c r="M672" s="7">
        <f>VLOOKUP($D672,'chemical demand hist forec prov'!$C$1:$AK$33,27,0)</f>
        <v>31.101754886584423</v>
      </c>
      <c r="N672" s="7">
        <f>VLOOKUP($D672,'chemical demand hist forec prov'!$C$1:$AK$33,28,0)</f>
        <v>31.873932547924568</v>
      </c>
      <c r="O672" s="7">
        <f>VLOOKUP($D672,'chemical demand hist forec prov'!$C$1:$AK$33,29,0)</f>
        <v>32.665281421398788</v>
      </c>
      <c r="P672" s="7">
        <f>VLOOKUP($D672,'chemical demand hist forec prov'!$C$1:$AK$33,30,0)</f>
        <v>33.476277479562484</v>
      </c>
      <c r="Q672" s="7">
        <f>VLOOKUP($D672,'chemical demand hist forec prov'!$C$1:$AK$33,31,0)</f>
        <v>34.307408512161949</v>
      </c>
      <c r="R672" s="7">
        <f>VLOOKUP($D672,'chemical demand hist forec prov'!$C$1:$AK$33,32,0)</f>
        <v>35.159174419525236</v>
      </c>
      <c r="S672" s="7">
        <f>VLOOKUP($D672,'chemical demand hist forec prov'!$C$1:$AK$33,33,0)</f>
        <v>36.032087513237194</v>
      </c>
      <c r="T672" s="7">
        <f>VLOOKUP($D672,'chemical demand hist forec prov'!$C$1:$AK$33,34,0)</f>
        <v>36.926672824279443</v>
      </c>
      <c r="U672" s="7">
        <f>VLOOKUP($D672,'chemical demand hist forec prov'!$C$1:$AK$33,35,0)</f>
        <v>37.84346841882077</v>
      </c>
    </row>
    <row r="673" spans="1:21" x14ac:dyDescent="0.25">
      <c r="A673" t="s">
        <v>2061</v>
      </c>
      <c r="B673" t="s">
        <v>2062</v>
      </c>
      <c r="C673" t="s">
        <v>2063</v>
      </c>
      <c r="D673" t="s">
        <v>50</v>
      </c>
      <c r="E673" s="5">
        <v>3.1910955268021214E-2</v>
      </c>
      <c r="F673" s="7">
        <f>VLOOKUP($D673,'chemical demand hist forec prov'!$C$1:$AK$33,20,0)</f>
        <v>0</v>
      </c>
      <c r="G673" s="7">
        <f>VLOOKUP($D673,'chemical demand hist forec prov'!$C$1:$AK$33,21,0)</f>
        <v>0</v>
      </c>
      <c r="H673" s="7">
        <f>VLOOKUP($D673,'chemical demand hist forec prov'!$C$1:$AK$33,22,0)</f>
        <v>0</v>
      </c>
      <c r="I673" s="7">
        <f>VLOOKUP($D673,'chemical demand hist forec prov'!$C$1:$AK$33,23,0)</f>
        <v>0</v>
      </c>
      <c r="J673" s="7">
        <f>VLOOKUP($D673,'chemical demand hist forec prov'!$C$1:$AK$33,24,0)</f>
        <v>0</v>
      </c>
      <c r="K673" s="7">
        <f>VLOOKUP($D673,'chemical demand hist forec prov'!$C$1:$AK$33,25,0)</f>
        <v>0</v>
      </c>
      <c r="L673" s="7">
        <f>VLOOKUP($D673,'chemical demand hist forec prov'!$C$1:$AK$33,26,0)</f>
        <v>0</v>
      </c>
      <c r="M673" s="7">
        <f>VLOOKUP($D673,'chemical demand hist forec prov'!$C$1:$AK$33,27,0)</f>
        <v>0</v>
      </c>
      <c r="N673" s="7">
        <f>VLOOKUP($D673,'chemical demand hist forec prov'!$C$1:$AK$33,28,0)</f>
        <v>0</v>
      </c>
      <c r="O673" s="7">
        <f>VLOOKUP($D673,'chemical demand hist forec prov'!$C$1:$AK$33,29,0)</f>
        <v>0</v>
      </c>
      <c r="P673" s="7">
        <f>VLOOKUP($D673,'chemical demand hist forec prov'!$C$1:$AK$33,30,0)</f>
        <v>0</v>
      </c>
      <c r="Q673" s="7">
        <f>VLOOKUP($D673,'chemical demand hist forec prov'!$C$1:$AK$33,31,0)</f>
        <v>0</v>
      </c>
      <c r="R673" s="7">
        <f>VLOOKUP($D673,'chemical demand hist forec prov'!$C$1:$AK$33,32,0)</f>
        <v>0</v>
      </c>
      <c r="S673" s="7">
        <f>VLOOKUP($D673,'chemical demand hist forec prov'!$C$1:$AK$33,33,0)</f>
        <v>0</v>
      </c>
      <c r="T673" s="7">
        <f>VLOOKUP($D673,'chemical demand hist forec prov'!$C$1:$AK$33,34,0)</f>
        <v>0</v>
      </c>
      <c r="U673" s="7">
        <f>VLOOKUP($D673,'chemical demand hist forec prov'!$C$1:$AK$33,35,0)</f>
        <v>0</v>
      </c>
    </row>
    <row r="674" spans="1:21" x14ac:dyDescent="0.25">
      <c r="A674" t="s">
        <v>2064</v>
      </c>
      <c r="B674" t="s">
        <v>2065</v>
      </c>
      <c r="C674" t="s">
        <v>2066</v>
      </c>
      <c r="D674" t="s">
        <v>42</v>
      </c>
      <c r="E674" s="5">
        <v>0</v>
      </c>
      <c r="F674" s="7">
        <f>VLOOKUP($D674,'chemical demand hist forec prov'!$C$1:$AK$33,20,0)</f>
        <v>2.477114317862513</v>
      </c>
      <c r="G674" s="7">
        <f>VLOOKUP($D674,'chemical demand hist forec prov'!$C$1:$AK$33,21,0)</f>
        <v>2.2538915899404626</v>
      </c>
      <c r="H674" s="7">
        <f>VLOOKUP($D674,'chemical demand hist forec prov'!$C$1:$AK$33,22,0)</f>
        <v>2.716903311780877</v>
      </c>
      <c r="I674" s="7">
        <f>VLOOKUP($D674,'chemical demand hist forec prov'!$C$1:$AK$33,23,0)</f>
        <v>2.5386293226738559</v>
      </c>
      <c r="J674" s="7">
        <f>VLOOKUP($D674,'chemical demand hist forec prov'!$C$1:$AK$33,24,0)</f>
        <v>2.8231164392285057</v>
      </c>
      <c r="K674" s="7">
        <f>VLOOKUP($D674,'chemical demand hist forec prov'!$C$1:$AK$33,25,0)</f>
        <v>2.8932072575017442</v>
      </c>
      <c r="L674" s="7">
        <f>VLOOKUP($D674,'chemical demand hist forec prov'!$C$1:$AK$33,26,0)</f>
        <v>2.9650382529557562</v>
      </c>
      <c r="M674" s="7">
        <f>VLOOKUP($D674,'chemical demand hist forec prov'!$C$1:$AK$33,27,0)</f>
        <v>3.0386526297746994</v>
      </c>
      <c r="N674" s="7">
        <f>VLOOKUP($D674,'chemical demand hist forec prov'!$C$1:$AK$33,28,0)</f>
        <v>3.114094664793007</v>
      </c>
      <c r="O674" s="7">
        <f>VLOOKUP($D674,'chemical demand hist forec prov'!$C$1:$AK$33,29,0)</f>
        <v>3.1914097341265677</v>
      </c>
      <c r="P674" s="7">
        <f>VLOOKUP($D674,'chemical demand hist forec prov'!$C$1:$AK$33,30,0)</f>
        <v>3.2706443404650996</v>
      </c>
      <c r="Q674" s="7">
        <f>VLOOKUP($D674,'chemical demand hist forec prov'!$C$1:$AK$33,31,0)</f>
        <v>3.3518461410421176</v>
      </c>
      <c r="R674" s="7">
        <f>VLOOKUP($D674,'chemical demand hist forec prov'!$C$1:$AK$33,32,0)</f>
        <v>3.4350639762993271</v>
      </c>
      <c r="S674" s="7">
        <f>VLOOKUP($D674,'chemical demand hist forec prov'!$C$1:$AK$33,33,0)</f>
        <v>3.5203478992626818</v>
      </c>
      <c r="T674" s="7">
        <f>VLOOKUP($D674,'chemical demand hist forec prov'!$C$1:$AK$33,34,0)</f>
        <v>3.6077492056477722</v>
      </c>
      <c r="U674" s="7">
        <f>VLOOKUP($D674,'chemical demand hist forec prov'!$C$1:$AK$33,35,0)</f>
        <v>3.6973204647126594</v>
      </c>
    </row>
    <row r="675" spans="1:21" x14ac:dyDescent="0.25">
      <c r="A675" t="s">
        <v>2067</v>
      </c>
      <c r="B675" t="s">
        <v>2068</v>
      </c>
      <c r="C675" t="s">
        <v>2069</v>
      </c>
      <c r="D675" t="s">
        <v>47</v>
      </c>
      <c r="E675" s="5">
        <v>5.107850213986672E-2</v>
      </c>
      <c r="F675" s="7">
        <f>VLOOKUP($D675,'chemical demand hist forec prov'!$C$1:$AK$33,20,0)</f>
        <v>18.737603273274019</v>
      </c>
      <c r="G675" s="7">
        <f>VLOOKUP($D675,'chemical demand hist forec prov'!$C$1:$AK$33,21,0)</f>
        <v>22.747502267625332</v>
      </c>
      <c r="H675" s="7">
        <f>VLOOKUP($D675,'chemical demand hist forec prov'!$C$1:$AK$33,22,0)</f>
        <v>26.953485438091832</v>
      </c>
      <c r="I675" s="7">
        <f>VLOOKUP($D675,'chemical demand hist forec prov'!$C$1:$AK$33,23,0)</f>
        <v>27.940741144186866</v>
      </c>
      <c r="J675" s="7">
        <f>VLOOKUP($D675,'chemical demand hist forec prov'!$C$1:$AK$33,24,0)</f>
        <v>31.071872109828359</v>
      </c>
      <c r="K675" s="7">
        <f>VLOOKUP($D675,'chemical demand hist forec prov'!$C$1:$AK$33,25,0)</f>
        <v>31.84330785764131</v>
      </c>
      <c r="L675" s="7">
        <f>VLOOKUP($D675,'chemical demand hist forec prov'!$C$1:$AK$33,26,0)</f>
        <v>32.633896397757866</v>
      </c>
      <c r="M675" s="7">
        <f>VLOOKUP($D675,'chemical demand hist forec prov'!$C$1:$AK$33,27,0)</f>
        <v>33.444113245415771</v>
      </c>
      <c r="N675" s="7">
        <f>VLOOKUP($D675,'chemical demand hist forec prov'!$C$1:$AK$33,28,0)</f>
        <v>34.274445721689624</v>
      </c>
      <c r="O675" s="7">
        <f>VLOOKUP($D675,'chemical demand hist forec prov'!$C$1:$AK$33,29,0)</f>
        <v>35.12539324659987</v>
      </c>
      <c r="P675" s="7">
        <f>VLOOKUP($D675,'chemical demand hist forec prov'!$C$1:$AK$33,30,0)</f>
        <v>35.9974676394989</v>
      </c>
      <c r="Q675" s="7">
        <f>VLOOKUP($D675,'chemical demand hist forec prov'!$C$1:$AK$33,31,0)</f>
        <v>36.891193426915024</v>
      </c>
      <c r="R675" s="7">
        <f>VLOOKUP($D675,'chemical demand hist forec prov'!$C$1:$AK$33,32,0)</f>
        <v>37.807108158039398</v>
      </c>
      <c r="S675" s="7">
        <f>VLOOKUP($D675,'chemical demand hist forec prov'!$C$1:$AK$33,33,0)</f>
        <v>38.745762728045719</v>
      </c>
      <c r="T675" s="7">
        <f>VLOOKUP($D675,'chemical demand hist forec prov'!$C$1:$AK$33,34,0)</f>
        <v>39.707721709437074</v>
      </c>
      <c r="U675" s="7">
        <f>VLOOKUP($D675,'chemical demand hist forec prov'!$C$1:$AK$33,35,0)</f>
        <v>40.693563691619374</v>
      </c>
    </row>
    <row r="676" spans="1:21" x14ac:dyDescent="0.25">
      <c r="A676" t="s">
        <v>2070</v>
      </c>
      <c r="B676" t="s">
        <v>2071</v>
      </c>
      <c r="C676" t="s">
        <v>2072</v>
      </c>
      <c r="D676" t="s">
        <v>37</v>
      </c>
      <c r="E676" s="5">
        <v>0</v>
      </c>
      <c r="F676" s="7">
        <f>VLOOKUP($D676,'chemical demand hist forec prov'!$C$1:$AK$33,20,0)</f>
        <v>8.0212451174484247</v>
      </c>
      <c r="G676" s="7">
        <f>VLOOKUP($D676,'chemical demand hist forec prov'!$C$1:$AK$33,21,0)</f>
        <v>7.556515248723036</v>
      </c>
      <c r="H676" s="7">
        <f>VLOOKUP($D676,'chemical demand hist forec prov'!$C$1:$AK$33,22,0)</f>
        <v>7.3697255516240689</v>
      </c>
      <c r="I676" s="7">
        <f>VLOOKUP($D676,'chemical demand hist forec prov'!$C$1:$AK$33,23,0)</f>
        <v>8.2670017400279665</v>
      </c>
      <c r="J676" s="7">
        <f>VLOOKUP($D676,'chemical demand hist forec prov'!$C$1:$AK$33,24,0)</f>
        <v>9.1934290315459322</v>
      </c>
      <c r="K676" s="7">
        <f>VLOOKUP($D676,'chemical demand hist forec prov'!$C$1:$AK$33,25,0)</f>
        <v>9.4216785484996475</v>
      </c>
      <c r="L676" s="7">
        <f>VLOOKUP($D676,'chemical demand hist forec prov'!$C$1:$AK$33,26,0)</f>
        <v>9.6555949218364212</v>
      </c>
      <c r="M676" s="7">
        <f>VLOOKUP($D676,'chemical demand hist forec prov'!$C$1:$AK$33,27,0)</f>
        <v>9.8953188452220893</v>
      </c>
      <c r="N676" s="7">
        <f>VLOOKUP($D676,'chemical demand hist forec prov'!$C$1:$AK$33,28,0)</f>
        <v>10.140994505389244</v>
      </c>
      <c r="O676" s="7">
        <f>VLOOKUP($D676,'chemical demand hist forec prov'!$C$1:$AK$33,29,0)</f>
        <v>10.392769668861208</v>
      </c>
      <c r="P676" s="7">
        <f>VLOOKUP($D676,'chemical demand hist forec prov'!$C$1:$AK$33,30,0)</f>
        <v>10.650795770829157</v>
      </c>
      <c r="Q676" s="7">
        <f>VLOOKUP($D676,'chemical demand hist forec prov'!$C$1:$AK$33,31,0)</f>
        <v>10.915228006235846</v>
      </c>
      <c r="R676" s="7">
        <f>VLOOKUP($D676,'chemical demand hist forec prov'!$C$1:$AK$33,32,0)</f>
        <v>11.186225423120682</v>
      </c>
      <c r="S676" s="7">
        <f>VLOOKUP($D676,'chemical demand hist forec prov'!$C$1:$AK$33,33,0)</f>
        <v>11.463951018282351</v>
      </c>
      <c r="T676" s="7">
        <f>VLOOKUP($D676,'chemical demand hist forec prov'!$C$1:$AK$33,34,0)</f>
        <v>11.74857183531649</v>
      </c>
      <c r="U676" s="7">
        <f>VLOOKUP($D676,'chemical demand hist forec prov'!$C$1:$AK$33,35,0)</f>
        <v>12.040259065087394</v>
      </c>
    </row>
    <row r="677" spans="1:21" x14ac:dyDescent="0.25">
      <c r="A677" t="s">
        <v>2073</v>
      </c>
      <c r="B677" t="s">
        <v>2074</v>
      </c>
      <c r="C677" t="s">
        <v>2075</v>
      </c>
      <c r="D677" t="s">
        <v>49</v>
      </c>
      <c r="E677" s="5">
        <v>7.5466437773377332E-2</v>
      </c>
      <c r="F677" s="7">
        <f>VLOOKUP($D677,'chemical demand hist forec prov'!$C$1:$AK$33,20,0)</f>
        <v>3.4448545544847313</v>
      </c>
      <c r="G677" s="7">
        <f>VLOOKUP($D677,'chemical demand hist forec prov'!$C$1:$AK$33,21,0)</f>
        <v>2.3160461138042097</v>
      </c>
      <c r="H677" s="7">
        <f>VLOOKUP($D677,'chemical demand hist forec prov'!$C$1:$AK$33,22,0)</f>
        <v>2.1264029240912325</v>
      </c>
      <c r="I677" s="7">
        <f>VLOOKUP($D677,'chemical demand hist forec prov'!$C$1:$AK$33,23,0)</f>
        <v>2.2814495882763435</v>
      </c>
      <c r="J677" s="7">
        <f>VLOOKUP($D677,'chemical demand hist forec prov'!$C$1:$AK$33,24,0)</f>
        <v>2.5371163014654576</v>
      </c>
      <c r="K677" s="7">
        <f>VLOOKUP($D677,'chemical demand hist forec prov'!$C$1:$AK$33,25,0)</f>
        <v>2.6001064619678993</v>
      </c>
      <c r="L677" s="7">
        <f>VLOOKUP($D677,'chemical demand hist forec prov'!$C$1:$AK$33,26,0)</f>
        <v>2.6646605083347104</v>
      </c>
      <c r="M677" s="7">
        <f>VLOOKUP($D677,'chemical demand hist forec prov'!$C$1:$AK$33,27,0)</f>
        <v>2.730817267883956</v>
      </c>
      <c r="N677" s="7">
        <f>VLOOKUP($D677,'chemical demand hist forec prov'!$C$1:$AK$33,28,0)</f>
        <v>2.798616531917494</v>
      </c>
      <c r="O677" s="7">
        <f>VLOOKUP($D677,'chemical demand hist forec prov'!$C$1:$AK$33,29,0)</f>
        <v>2.8680990796542476</v>
      </c>
      <c r="P677" s="7">
        <f>VLOOKUP($D677,'chemical demand hist forec prov'!$C$1:$AK$33,30,0)</f>
        <v>2.9393067027576798</v>
      </c>
      <c r="Q677" s="7">
        <f>VLOOKUP($D677,'chemical demand hist forec prov'!$C$1:$AK$33,31,0)</f>
        <v>3.0122822304722221</v>
      </c>
      <c r="R677" s="7">
        <f>VLOOKUP($D677,'chemical demand hist forec prov'!$C$1:$AK$33,32,0)</f>
        <v>3.0870695553837764</v>
      </c>
      <c r="S677" s="7">
        <f>VLOOKUP($D677,'chemical demand hist forec prov'!$C$1:$AK$33,33,0)</f>
        <v>3.1637136598197881</v>
      </c>
      <c r="T677" s="7">
        <f>VLOOKUP($D677,'chemical demand hist forec prov'!$C$1:$AK$33,34,0)</f>
        <v>3.2422606429047605</v>
      </c>
      <c r="U677" s="7">
        <f>VLOOKUP($D677,'chemical demand hist forec prov'!$C$1:$AK$33,35,0)</f>
        <v>3.3227577482874961</v>
      </c>
    </row>
    <row r="678" spans="1:21" x14ac:dyDescent="0.25">
      <c r="A678" t="s">
        <v>2076</v>
      </c>
      <c r="B678" t="s">
        <v>2077</v>
      </c>
      <c r="C678" t="s">
        <v>2078</v>
      </c>
      <c r="D678" t="s">
        <v>46</v>
      </c>
      <c r="E678" s="5">
        <v>5.1683172390992342E-2</v>
      </c>
      <c r="F678" s="7">
        <f>VLOOKUP($D678,'chemical demand hist forec prov'!$C$1:$AK$33,20,0)</f>
        <v>24.512788978087798</v>
      </c>
      <c r="G678" s="7">
        <f>VLOOKUP($D678,'chemical demand hist forec prov'!$C$1:$AK$33,21,0)</f>
        <v>24.538395328106184</v>
      </c>
      <c r="H678" s="7">
        <f>VLOOKUP($D678,'chemical demand hist forec prov'!$C$1:$AK$33,22,0)</f>
        <v>23.929802637969654</v>
      </c>
      <c r="I678" s="7">
        <f>VLOOKUP($D678,'chemical demand hist forec prov'!$C$1:$AK$33,23,0)</f>
        <v>25.983827887412147</v>
      </c>
      <c r="J678" s="7">
        <f>VLOOKUP($D678,'chemical demand hist forec prov'!$C$1:$AK$33,24,0)</f>
        <v>28.895660744111513</v>
      </c>
      <c r="K678" s="7">
        <f>VLOOKUP($D678,'chemical demand hist forec prov'!$C$1:$AK$33,25,0)</f>
        <v>29.613066685275641</v>
      </c>
      <c r="L678" s="7">
        <f>VLOOKUP($D678,'chemical demand hist forec prov'!$C$1:$AK$33,26,0)</f>
        <v>30.348283995730664</v>
      </c>
      <c r="M678" s="7">
        <f>VLOOKUP($D678,'chemical demand hist forec prov'!$C$1:$AK$33,27,0)</f>
        <v>31.101754886584423</v>
      </c>
      <c r="N678" s="7">
        <f>VLOOKUP($D678,'chemical demand hist forec prov'!$C$1:$AK$33,28,0)</f>
        <v>31.873932547924568</v>
      </c>
      <c r="O678" s="7">
        <f>VLOOKUP($D678,'chemical demand hist forec prov'!$C$1:$AK$33,29,0)</f>
        <v>32.665281421398788</v>
      </c>
      <c r="P678" s="7">
        <f>VLOOKUP($D678,'chemical demand hist forec prov'!$C$1:$AK$33,30,0)</f>
        <v>33.476277479562484</v>
      </c>
      <c r="Q678" s="7">
        <f>VLOOKUP($D678,'chemical demand hist forec prov'!$C$1:$AK$33,31,0)</f>
        <v>34.307408512161949</v>
      </c>
      <c r="R678" s="7">
        <f>VLOOKUP($D678,'chemical demand hist forec prov'!$C$1:$AK$33,32,0)</f>
        <v>35.159174419525236</v>
      </c>
      <c r="S678" s="7">
        <f>VLOOKUP($D678,'chemical demand hist forec prov'!$C$1:$AK$33,33,0)</f>
        <v>36.032087513237194</v>
      </c>
      <c r="T678" s="7">
        <f>VLOOKUP($D678,'chemical demand hist forec prov'!$C$1:$AK$33,34,0)</f>
        <v>36.926672824279443</v>
      </c>
      <c r="U678" s="7">
        <f>VLOOKUP($D678,'chemical demand hist forec prov'!$C$1:$AK$33,35,0)</f>
        <v>37.84346841882077</v>
      </c>
    </row>
    <row r="679" spans="1:21" x14ac:dyDescent="0.25">
      <c r="A679" t="s">
        <v>2079</v>
      </c>
      <c r="B679" t="s">
        <v>2080</v>
      </c>
      <c r="C679" t="s">
        <v>2081</v>
      </c>
      <c r="D679" t="s">
        <v>56</v>
      </c>
      <c r="E679" s="5">
        <v>0</v>
      </c>
      <c r="F679" s="7">
        <f>VLOOKUP($D679,'chemical demand hist forec prov'!$C$1:$AK$33,20,0)</f>
        <v>6.3100936360947486</v>
      </c>
      <c r="G679" s="7">
        <f>VLOOKUP($D679,'chemical demand hist forec prov'!$C$1:$AK$33,21,0)</f>
        <v>6.7084747112600436</v>
      </c>
      <c r="H679" s="7">
        <f>VLOOKUP($D679,'chemical demand hist forec prov'!$C$1:$AK$33,22,0)</f>
        <v>6.4228195818908462</v>
      </c>
      <c r="I679" s="7">
        <f>VLOOKUP($D679,'chemical demand hist forec prov'!$C$1:$AK$33,23,0)</f>
        <v>5.8937022466096547</v>
      </c>
      <c r="J679" s="7">
        <f>VLOOKUP($D679,'chemical demand hist forec prov'!$C$1:$AK$33,24,0)</f>
        <v>6.5541698237365305</v>
      </c>
      <c r="K679" s="7">
        <f>VLOOKUP($D679,'chemical demand hist forec prov'!$C$1:$AK$33,25,0)</f>
        <v>6.7168932309839464</v>
      </c>
      <c r="L679" s="7">
        <f>VLOOKUP($D679,'chemical demand hist forec prov'!$C$1:$AK$33,26,0)</f>
        <v>6.8836566475656218</v>
      </c>
      <c r="M679" s="7">
        <f>VLOOKUP($D679,'chemical demand hist forec prov'!$C$1:$AK$33,27,0)</f>
        <v>7.0545603766628675</v>
      </c>
      <c r="N679" s="7">
        <f>VLOOKUP($D679,'chemical demand hist forec prov'!$C$1:$AK$33,28,0)</f>
        <v>7.2297072117304957</v>
      </c>
      <c r="O679" s="7">
        <f>VLOOKUP($D679,'chemical demand hist forec prov'!$C$1:$AK$33,29,0)</f>
        <v>7.4092024983239888</v>
      </c>
      <c r="P679" s="7">
        <f>VLOOKUP($D679,'chemical demand hist forec prov'!$C$1:$AK$33,30,0)</f>
        <v>7.5931541974616854</v>
      </c>
      <c r="Q679" s="7">
        <f>VLOOKUP($D679,'chemical demand hist forec prov'!$C$1:$AK$33,31,0)</f>
        <v>7.7816729505600897</v>
      </c>
      <c r="R679" s="7">
        <f>VLOOKUP($D679,'chemical demand hist forec prov'!$C$1:$AK$33,32,0)</f>
        <v>7.9748721459813492</v>
      </c>
      <c r="S679" s="7">
        <f>VLOOKUP($D679,'chemical demand hist forec prov'!$C$1:$AK$33,33,0)</f>
        <v>8.172867987232955</v>
      </c>
      <c r="T679" s="7">
        <f>VLOOKUP($D679,'chemical demand hist forec prov'!$C$1:$AK$33,34,0)</f>
        <v>8.375779562860652</v>
      </c>
      <c r="U679" s="7">
        <f>VLOOKUP($D679,'chemical demand hist forec prov'!$C$1:$AK$33,35,0)</f>
        <v>8.5837289180766216</v>
      </c>
    </row>
    <row r="680" spans="1:21" x14ac:dyDescent="0.25">
      <c r="A680" t="s">
        <v>2082</v>
      </c>
      <c r="B680" t="s">
        <v>2083</v>
      </c>
      <c r="C680" t="s">
        <v>2084</v>
      </c>
      <c r="D680" t="s">
        <v>54</v>
      </c>
      <c r="E680" s="5">
        <v>3.2347357024105648E-2</v>
      </c>
      <c r="F680" s="7">
        <f>VLOOKUP($D680,'chemical demand hist forec prov'!$C$1:$AK$33,20,0)</f>
        <v>13.173690375637772</v>
      </c>
      <c r="G680" s="7">
        <f>VLOOKUP($D680,'chemical demand hist forec prov'!$C$1:$AK$33,21,0)</f>
        <v>11.147255834987149</v>
      </c>
      <c r="H680" s="7">
        <f>VLOOKUP($D680,'chemical demand hist forec prov'!$C$1:$AK$33,22,0)</f>
        <v>12.588485769142652</v>
      </c>
      <c r="I680" s="7">
        <f>VLOOKUP($D680,'chemical demand hist forec prov'!$C$1:$AK$33,23,0)</f>
        <v>11.507772559787094</v>
      </c>
      <c r="J680" s="7">
        <f>VLOOKUP($D680,'chemical demand hist forec prov'!$C$1:$AK$33,24,0)</f>
        <v>12.797371243714826</v>
      </c>
      <c r="K680" s="7">
        <f>VLOOKUP($D680,'chemical demand hist forec prov'!$C$1:$AK$33,25,0)</f>
        <v>13.115097501744588</v>
      </c>
      <c r="L680" s="7">
        <f>VLOOKUP($D680,'chemical demand hist forec prov'!$C$1:$AK$33,26,0)</f>
        <v>13.440712096614712</v>
      </c>
      <c r="M680" s="7">
        <f>VLOOKUP($D680,'chemical demand hist forec prov'!$C$1:$AK$33,27,0)</f>
        <v>13.774410875714375</v>
      </c>
      <c r="N680" s="7">
        <f>VLOOKUP($D680,'chemical demand hist forec prov'!$C$1:$AK$33,28,0)</f>
        <v>14.116394548826509</v>
      </c>
      <c r="O680" s="7">
        <f>VLOOKUP($D680,'chemical demand hist forec prov'!$C$1:$AK$33,29,0)</f>
        <v>14.466868808848712</v>
      </c>
      <c r="P680" s="7">
        <f>VLOOKUP($D680,'chemical demand hist forec prov'!$C$1:$AK$33,30,0)</f>
        <v>14.826044455511338</v>
      </c>
      <c r="Q680" s="7">
        <f>VLOOKUP($D680,'chemical demand hist forec prov'!$C$1:$AK$33,31,0)</f>
        <v>15.194137522167203</v>
      </c>
      <c r="R680" s="7">
        <f>VLOOKUP($D680,'chemical demand hist forec prov'!$C$1:$AK$33,32,0)</f>
        <v>15.571369405729131</v>
      </c>
      <c r="S680" s="7">
        <f>VLOOKUP($D680,'chemical demand hist forec prov'!$C$1:$AK$33,33,0)</f>
        <v>15.957966999833566</v>
      </c>
      <c r="T680" s="7">
        <f>VLOOKUP($D680,'chemical demand hist forec prov'!$C$1:$AK$33,34,0)</f>
        <v>16.354162831310262</v>
      </c>
      <c r="U680" s="7">
        <f>VLOOKUP($D680,'chemical demand hist forec prov'!$C$1:$AK$33,35,0)</f>
        <v>16.760195200040176</v>
      </c>
    </row>
    <row r="681" spans="1:21" x14ac:dyDescent="0.25">
      <c r="A681" t="s">
        <v>2085</v>
      </c>
      <c r="B681" t="s">
        <v>2086</v>
      </c>
      <c r="C681" t="s">
        <v>2087</v>
      </c>
      <c r="D681" t="s">
        <v>49</v>
      </c>
      <c r="E681" s="5">
        <v>0</v>
      </c>
      <c r="F681" s="7">
        <f>VLOOKUP($D681,'chemical demand hist forec prov'!$C$1:$AK$33,20,0)</f>
        <v>3.4448545544847313</v>
      </c>
      <c r="G681" s="7">
        <f>VLOOKUP($D681,'chemical demand hist forec prov'!$C$1:$AK$33,21,0)</f>
        <v>2.3160461138042097</v>
      </c>
      <c r="H681" s="7">
        <f>VLOOKUP($D681,'chemical demand hist forec prov'!$C$1:$AK$33,22,0)</f>
        <v>2.1264029240912325</v>
      </c>
      <c r="I681" s="7">
        <f>VLOOKUP($D681,'chemical demand hist forec prov'!$C$1:$AK$33,23,0)</f>
        <v>2.2814495882763435</v>
      </c>
      <c r="J681" s="7">
        <f>VLOOKUP($D681,'chemical demand hist forec prov'!$C$1:$AK$33,24,0)</f>
        <v>2.5371163014654576</v>
      </c>
      <c r="K681" s="7">
        <f>VLOOKUP($D681,'chemical demand hist forec prov'!$C$1:$AK$33,25,0)</f>
        <v>2.6001064619678993</v>
      </c>
      <c r="L681" s="7">
        <f>VLOOKUP($D681,'chemical demand hist forec prov'!$C$1:$AK$33,26,0)</f>
        <v>2.6646605083347104</v>
      </c>
      <c r="M681" s="7">
        <f>VLOOKUP($D681,'chemical demand hist forec prov'!$C$1:$AK$33,27,0)</f>
        <v>2.730817267883956</v>
      </c>
      <c r="N681" s="7">
        <f>VLOOKUP($D681,'chemical demand hist forec prov'!$C$1:$AK$33,28,0)</f>
        <v>2.798616531917494</v>
      </c>
      <c r="O681" s="7">
        <f>VLOOKUP($D681,'chemical demand hist forec prov'!$C$1:$AK$33,29,0)</f>
        <v>2.8680990796542476</v>
      </c>
      <c r="P681" s="7">
        <f>VLOOKUP($D681,'chemical demand hist forec prov'!$C$1:$AK$33,30,0)</f>
        <v>2.9393067027576798</v>
      </c>
      <c r="Q681" s="7">
        <f>VLOOKUP($D681,'chemical demand hist forec prov'!$C$1:$AK$33,31,0)</f>
        <v>3.0122822304722221</v>
      </c>
      <c r="R681" s="7">
        <f>VLOOKUP($D681,'chemical demand hist forec prov'!$C$1:$AK$33,32,0)</f>
        <v>3.0870695553837764</v>
      </c>
      <c r="S681" s="7">
        <f>VLOOKUP($D681,'chemical demand hist forec prov'!$C$1:$AK$33,33,0)</f>
        <v>3.1637136598197881</v>
      </c>
      <c r="T681" s="7">
        <f>VLOOKUP($D681,'chemical demand hist forec prov'!$C$1:$AK$33,34,0)</f>
        <v>3.2422606429047605</v>
      </c>
      <c r="U681" s="7">
        <f>VLOOKUP($D681,'chemical demand hist forec prov'!$C$1:$AK$33,35,0)</f>
        <v>3.3227577482874961</v>
      </c>
    </row>
    <row r="682" spans="1:21" x14ac:dyDescent="0.25">
      <c r="A682" t="s">
        <v>2088</v>
      </c>
      <c r="B682" t="s">
        <v>2089</v>
      </c>
      <c r="C682" t="s">
        <v>2090</v>
      </c>
      <c r="D682" t="s">
        <v>54</v>
      </c>
      <c r="E682" s="5">
        <v>1.7612834615342677E-2</v>
      </c>
      <c r="F682" s="7">
        <f>VLOOKUP($D682,'chemical demand hist forec prov'!$C$1:$AK$33,20,0)</f>
        <v>13.173690375637772</v>
      </c>
      <c r="G682" s="7">
        <f>VLOOKUP($D682,'chemical demand hist forec prov'!$C$1:$AK$33,21,0)</f>
        <v>11.147255834987149</v>
      </c>
      <c r="H682" s="7">
        <f>VLOOKUP($D682,'chemical demand hist forec prov'!$C$1:$AK$33,22,0)</f>
        <v>12.588485769142652</v>
      </c>
      <c r="I682" s="7">
        <f>VLOOKUP($D682,'chemical demand hist forec prov'!$C$1:$AK$33,23,0)</f>
        <v>11.507772559787094</v>
      </c>
      <c r="J682" s="7">
        <f>VLOOKUP($D682,'chemical demand hist forec prov'!$C$1:$AK$33,24,0)</f>
        <v>12.797371243714826</v>
      </c>
      <c r="K682" s="7">
        <f>VLOOKUP($D682,'chemical demand hist forec prov'!$C$1:$AK$33,25,0)</f>
        <v>13.115097501744588</v>
      </c>
      <c r="L682" s="7">
        <f>VLOOKUP($D682,'chemical demand hist forec prov'!$C$1:$AK$33,26,0)</f>
        <v>13.440712096614712</v>
      </c>
      <c r="M682" s="7">
        <f>VLOOKUP($D682,'chemical demand hist forec prov'!$C$1:$AK$33,27,0)</f>
        <v>13.774410875714375</v>
      </c>
      <c r="N682" s="7">
        <f>VLOOKUP($D682,'chemical demand hist forec prov'!$C$1:$AK$33,28,0)</f>
        <v>14.116394548826509</v>
      </c>
      <c r="O682" s="7">
        <f>VLOOKUP($D682,'chemical demand hist forec prov'!$C$1:$AK$33,29,0)</f>
        <v>14.466868808848712</v>
      </c>
      <c r="P682" s="7">
        <f>VLOOKUP($D682,'chemical demand hist forec prov'!$C$1:$AK$33,30,0)</f>
        <v>14.826044455511338</v>
      </c>
      <c r="Q682" s="7">
        <f>VLOOKUP($D682,'chemical demand hist forec prov'!$C$1:$AK$33,31,0)</f>
        <v>15.194137522167203</v>
      </c>
      <c r="R682" s="7">
        <f>VLOOKUP($D682,'chemical demand hist forec prov'!$C$1:$AK$33,32,0)</f>
        <v>15.571369405729131</v>
      </c>
      <c r="S682" s="7">
        <f>VLOOKUP($D682,'chemical demand hist forec prov'!$C$1:$AK$33,33,0)</f>
        <v>15.957966999833566</v>
      </c>
      <c r="T682" s="7">
        <f>VLOOKUP($D682,'chemical demand hist forec prov'!$C$1:$AK$33,34,0)</f>
        <v>16.354162831310262</v>
      </c>
      <c r="U682" s="7">
        <f>VLOOKUP($D682,'chemical demand hist forec prov'!$C$1:$AK$33,35,0)</f>
        <v>16.760195200040176</v>
      </c>
    </row>
    <row r="683" spans="1:21" x14ac:dyDescent="0.25">
      <c r="A683" t="s">
        <v>2091</v>
      </c>
      <c r="B683" t="s">
        <v>2092</v>
      </c>
      <c r="C683" t="s">
        <v>2093</v>
      </c>
      <c r="D683" t="s">
        <v>46</v>
      </c>
      <c r="E683" s="5">
        <v>0</v>
      </c>
      <c r="F683" s="7">
        <f>VLOOKUP($D683,'chemical demand hist forec prov'!$C$1:$AK$33,20,0)</f>
        <v>24.512788978087798</v>
      </c>
      <c r="G683" s="7">
        <f>VLOOKUP($D683,'chemical demand hist forec prov'!$C$1:$AK$33,21,0)</f>
        <v>24.538395328106184</v>
      </c>
      <c r="H683" s="7">
        <f>VLOOKUP($D683,'chemical demand hist forec prov'!$C$1:$AK$33,22,0)</f>
        <v>23.929802637969654</v>
      </c>
      <c r="I683" s="7">
        <f>VLOOKUP($D683,'chemical demand hist forec prov'!$C$1:$AK$33,23,0)</f>
        <v>25.983827887412147</v>
      </c>
      <c r="J683" s="7">
        <f>VLOOKUP($D683,'chemical demand hist forec prov'!$C$1:$AK$33,24,0)</f>
        <v>28.895660744111513</v>
      </c>
      <c r="K683" s="7">
        <f>VLOOKUP($D683,'chemical demand hist forec prov'!$C$1:$AK$33,25,0)</f>
        <v>29.613066685275641</v>
      </c>
      <c r="L683" s="7">
        <f>VLOOKUP($D683,'chemical demand hist forec prov'!$C$1:$AK$33,26,0)</f>
        <v>30.348283995730664</v>
      </c>
      <c r="M683" s="7">
        <f>VLOOKUP($D683,'chemical demand hist forec prov'!$C$1:$AK$33,27,0)</f>
        <v>31.101754886584423</v>
      </c>
      <c r="N683" s="7">
        <f>VLOOKUP($D683,'chemical demand hist forec prov'!$C$1:$AK$33,28,0)</f>
        <v>31.873932547924568</v>
      </c>
      <c r="O683" s="7">
        <f>VLOOKUP($D683,'chemical demand hist forec prov'!$C$1:$AK$33,29,0)</f>
        <v>32.665281421398788</v>
      </c>
      <c r="P683" s="7">
        <f>VLOOKUP($D683,'chemical demand hist forec prov'!$C$1:$AK$33,30,0)</f>
        <v>33.476277479562484</v>
      </c>
      <c r="Q683" s="7">
        <f>VLOOKUP($D683,'chemical demand hist forec prov'!$C$1:$AK$33,31,0)</f>
        <v>34.307408512161949</v>
      </c>
      <c r="R683" s="7">
        <f>VLOOKUP($D683,'chemical demand hist forec prov'!$C$1:$AK$33,32,0)</f>
        <v>35.159174419525236</v>
      </c>
      <c r="S683" s="7">
        <f>VLOOKUP($D683,'chemical demand hist forec prov'!$C$1:$AK$33,33,0)</f>
        <v>36.032087513237194</v>
      </c>
      <c r="T683" s="7">
        <f>VLOOKUP($D683,'chemical demand hist forec prov'!$C$1:$AK$33,34,0)</f>
        <v>36.926672824279443</v>
      </c>
      <c r="U683" s="7">
        <f>VLOOKUP($D683,'chemical demand hist forec prov'!$C$1:$AK$33,35,0)</f>
        <v>37.84346841882077</v>
      </c>
    </row>
    <row r="684" spans="1:21" x14ac:dyDescent="0.25">
      <c r="A684" t="s">
        <v>2094</v>
      </c>
      <c r="B684" t="s">
        <v>2095</v>
      </c>
      <c r="C684" t="s">
        <v>2096</v>
      </c>
      <c r="D684" t="s">
        <v>46</v>
      </c>
      <c r="E684" s="5">
        <v>0</v>
      </c>
      <c r="F684" s="7">
        <f>VLOOKUP($D684,'chemical demand hist forec prov'!$C$1:$AK$33,20,0)</f>
        <v>24.512788978087798</v>
      </c>
      <c r="G684" s="7">
        <f>VLOOKUP($D684,'chemical demand hist forec prov'!$C$1:$AK$33,21,0)</f>
        <v>24.538395328106184</v>
      </c>
      <c r="H684" s="7">
        <f>VLOOKUP($D684,'chemical demand hist forec prov'!$C$1:$AK$33,22,0)</f>
        <v>23.929802637969654</v>
      </c>
      <c r="I684" s="7">
        <f>VLOOKUP($D684,'chemical demand hist forec prov'!$C$1:$AK$33,23,0)</f>
        <v>25.983827887412147</v>
      </c>
      <c r="J684" s="7">
        <f>VLOOKUP($D684,'chemical demand hist forec prov'!$C$1:$AK$33,24,0)</f>
        <v>28.895660744111513</v>
      </c>
      <c r="K684" s="7">
        <f>VLOOKUP($D684,'chemical demand hist forec prov'!$C$1:$AK$33,25,0)</f>
        <v>29.613066685275641</v>
      </c>
      <c r="L684" s="7">
        <f>VLOOKUP($D684,'chemical demand hist forec prov'!$C$1:$AK$33,26,0)</f>
        <v>30.348283995730664</v>
      </c>
      <c r="M684" s="7">
        <f>VLOOKUP($D684,'chemical demand hist forec prov'!$C$1:$AK$33,27,0)</f>
        <v>31.101754886584423</v>
      </c>
      <c r="N684" s="7">
        <f>VLOOKUP($D684,'chemical demand hist forec prov'!$C$1:$AK$33,28,0)</f>
        <v>31.873932547924568</v>
      </c>
      <c r="O684" s="7">
        <f>VLOOKUP($D684,'chemical demand hist forec prov'!$C$1:$AK$33,29,0)</f>
        <v>32.665281421398788</v>
      </c>
      <c r="P684" s="7">
        <f>VLOOKUP($D684,'chemical demand hist forec prov'!$C$1:$AK$33,30,0)</f>
        <v>33.476277479562484</v>
      </c>
      <c r="Q684" s="7">
        <f>VLOOKUP($D684,'chemical demand hist forec prov'!$C$1:$AK$33,31,0)</f>
        <v>34.307408512161949</v>
      </c>
      <c r="R684" s="7">
        <f>VLOOKUP($D684,'chemical demand hist forec prov'!$C$1:$AK$33,32,0)</f>
        <v>35.159174419525236</v>
      </c>
      <c r="S684" s="7">
        <f>VLOOKUP($D684,'chemical demand hist forec prov'!$C$1:$AK$33,33,0)</f>
        <v>36.032087513237194</v>
      </c>
      <c r="T684" s="7">
        <f>VLOOKUP($D684,'chemical demand hist forec prov'!$C$1:$AK$33,34,0)</f>
        <v>36.926672824279443</v>
      </c>
      <c r="U684" s="7">
        <f>VLOOKUP($D684,'chemical demand hist forec prov'!$C$1:$AK$33,35,0)</f>
        <v>37.84346841882077</v>
      </c>
    </row>
    <row r="685" spans="1:21" x14ac:dyDescent="0.25">
      <c r="A685" t="s">
        <v>2097</v>
      </c>
      <c r="B685" t="s">
        <v>2098</v>
      </c>
      <c r="C685" t="s">
        <v>2099</v>
      </c>
      <c r="D685" t="s">
        <v>37</v>
      </c>
      <c r="E685" s="5">
        <v>0</v>
      </c>
      <c r="F685" s="7">
        <f>VLOOKUP($D685,'chemical demand hist forec prov'!$C$1:$AK$33,20,0)</f>
        <v>8.0212451174484247</v>
      </c>
      <c r="G685" s="7">
        <f>VLOOKUP($D685,'chemical demand hist forec prov'!$C$1:$AK$33,21,0)</f>
        <v>7.556515248723036</v>
      </c>
      <c r="H685" s="7">
        <f>VLOOKUP($D685,'chemical demand hist forec prov'!$C$1:$AK$33,22,0)</f>
        <v>7.3697255516240689</v>
      </c>
      <c r="I685" s="7">
        <f>VLOOKUP($D685,'chemical demand hist forec prov'!$C$1:$AK$33,23,0)</f>
        <v>8.2670017400279665</v>
      </c>
      <c r="J685" s="7">
        <f>VLOOKUP($D685,'chemical demand hist forec prov'!$C$1:$AK$33,24,0)</f>
        <v>9.1934290315459322</v>
      </c>
      <c r="K685" s="7">
        <f>VLOOKUP($D685,'chemical demand hist forec prov'!$C$1:$AK$33,25,0)</f>
        <v>9.4216785484996475</v>
      </c>
      <c r="L685" s="7">
        <f>VLOOKUP($D685,'chemical demand hist forec prov'!$C$1:$AK$33,26,0)</f>
        <v>9.6555949218364212</v>
      </c>
      <c r="M685" s="7">
        <f>VLOOKUP($D685,'chemical demand hist forec prov'!$C$1:$AK$33,27,0)</f>
        <v>9.8953188452220893</v>
      </c>
      <c r="N685" s="7">
        <f>VLOOKUP($D685,'chemical demand hist forec prov'!$C$1:$AK$33,28,0)</f>
        <v>10.140994505389244</v>
      </c>
      <c r="O685" s="7">
        <f>VLOOKUP($D685,'chemical demand hist forec prov'!$C$1:$AK$33,29,0)</f>
        <v>10.392769668861208</v>
      </c>
      <c r="P685" s="7">
        <f>VLOOKUP($D685,'chemical demand hist forec prov'!$C$1:$AK$33,30,0)</f>
        <v>10.650795770829157</v>
      </c>
      <c r="Q685" s="7">
        <f>VLOOKUP($D685,'chemical demand hist forec prov'!$C$1:$AK$33,31,0)</f>
        <v>10.915228006235846</v>
      </c>
      <c r="R685" s="7">
        <f>VLOOKUP($D685,'chemical demand hist forec prov'!$C$1:$AK$33,32,0)</f>
        <v>11.186225423120682</v>
      </c>
      <c r="S685" s="7">
        <f>VLOOKUP($D685,'chemical demand hist forec prov'!$C$1:$AK$33,33,0)</f>
        <v>11.463951018282351</v>
      </c>
      <c r="T685" s="7">
        <f>VLOOKUP($D685,'chemical demand hist forec prov'!$C$1:$AK$33,34,0)</f>
        <v>11.74857183531649</v>
      </c>
      <c r="U685" s="7">
        <f>VLOOKUP($D685,'chemical demand hist forec prov'!$C$1:$AK$33,35,0)</f>
        <v>12.040259065087394</v>
      </c>
    </row>
    <row r="686" spans="1:21" x14ac:dyDescent="0.25">
      <c r="A686" t="s">
        <v>2100</v>
      </c>
      <c r="B686" t="s">
        <v>2101</v>
      </c>
      <c r="C686" t="s">
        <v>2102</v>
      </c>
      <c r="D686" t="s">
        <v>55</v>
      </c>
      <c r="E686" s="5">
        <v>0.27079415548826702</v>
      </c>
      <c r="F686" s="7">
        <f>VLOOKUP($D686,'chemical demand hist forec prov'!$C$1:$AK$33,20,0)</f>
        <v>7.8586362714746993</v>
      </c>
      <c r="G686" s="7">
        <f>VLOOKUP($D686,'chemical demand hist forec prov'!$C$1:$AK$33,21,0)</f>
        <v>8.1691060220581058</v>
      </c>
      <c r="H686" s="7">
        <f>VLOOKUP($D686,'chemical demand hist forec prov'!$C$1:$AK$33,22,0)</f>
        <v>7.5717388421494736</v>
      </c>
      <c r="I686" s="7">
        <f>VLOOKUP($D686,'chemical demand hist forec prov'!$C$1:$AK$33,23,0)</f>
        <v>6.9117053619331408</v>
      </c>
      <c r="J686" s="7">
        <f>VLOOKUP($D686,'chemical demand hist forec prov'!$C$1:$AK$33,24,0)</f>
        <v>7.686253702381932</v>
      </c>
      <c r="K686" s="7">
        <f>VLOOKUP($D686,'chemical demand hist forec prov'!$C$1:$AK$33,25,0)</f>
        <v>7.8770838799720844</v>
      </c>
      <c r="L686" s="7">
        <f>VLOOKUP($D686,'chemical demand hist forec prov'!$C$1:$AK$33,26,0)</f>
        <v>8.0726518866905952</v>
      </c>
      <c r="M686" s="7">
        <f>VLOOKUP($D686,'chemical demand hist forec prov'!$C$1:$AK$33,27,0)</f>
        <v>8.2730753508137287</v>
      </c>
      <c r="N686" s="7">
        <f>VLOOKUP($D686,'chemical demand hist forec prov'!$C$1:$AK$33,28,0)</f>
        <v>8.4784748210294012</v>
      </c>
      <c r="O686" s="7">
        <f>VLOOKUP($D686,'chemical demand hist forec prov'!$C$1:$AK$33,29,0)</f>
        <v>8.6889738389435891</v>
      </c>
      <c r="P686" s="7">
        <f>VLOOKUP($D686,'chemical demand hist forec prov'!$C$1:$AK$33,30,0)</f>
        <v>8.9046990133868889</v>
      </c>
      <c r="Q686" s="7">
        <f>VLOOKUP($D686,'chemical demand hist forec prov'!$C$1:$AK$33,31,0)</f>
        <v>9.1257800965659257</v>
      </c>
      <c r="R686" s="7">
        <f>VLOOKUP($D686,'chemical demand hist forec prov'!$C$1:$AK$33,32,0)</f>
        <v>9.3523500621054048</v>
      </c>
      <c r="S686" s="7">
        <f>VLOOKUP($D686,'chemical demand hist forec prov'!$C$1:$AK$33,33,0)</f>
        <v>9.5845451850277428</v>
      </c>
      <c r="T686" s="7">
        <f>VLOOKUP($D686,'chemical demand hist forec prov'!$C$1:$AK$33,34,0)</f>
        <v>9.8225051237184076</v>
      </c>
      <c r="U686" s="7">
        <f>VLOOKUP($D686,'chemical demand hist forec prov'!$C$1:$AK$33,35,0)</f>
        <v>10.066373003926225</v>
      </c>
    </row>
  </sheetData>
  <autoFilter ref="A1:M686" xr:uid="{70396B89-DBC9-444F-AF05-C8650D86BAE7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2C0A-90FB-4876-BA20-BF1EC9EECB22}">
  <dimension ref="A1:AK36"/>
  <sheetViews>
    <sheetView tabSelected="1" zoomScaleNormal="100" workbookViewId="0">
      <pane ySplit="1" topLeftCell="A11" activePane="bottomLeft" state="frozen"/>
      <selection pane="bottomLeft" activeCell="F35" sqref="F35:K35"/>
    </sheetView>
  </sheetViews>
  <sheetFormatPr defaultRowHeight="15" x14ac:dyDescent="0.25"/>
  <cols>
    <col min="3" max="3" width="14.5703125" bestFit="1" customWidth="1"/>
    <col min="4" max="4" width="10.5703125" customWidth="1"/>
    <col min="5" max="5" width="14.5703125" customWidth="1"/>
    <col min="6" max="11" width="11" customWidth="1"/>
    <col min="22" max="29" width="12.42578125" customWidth="1"/>
    <col min="30" max="37" width="13" customWidth="1"/>
  </cols>
  <sheetData>
    <row r="1" spans="1:37" s="1" customFormat="1" ht="68.25" customHeight="1" x14ac:dyDescent="0.25">
      <c r="A1" s="1" t="s">
        <v>0</v>
      </c>
      <c r="B1" s="1" t="s">
        <v>1</v>
      </c>
      <c r="C1" s="1" t="s">
        <v>2</v>
      </c>
      <c r="D1" s="1" t="s">
        <v>2116</v>
      </c>
      <c r="E1" s="1" t="s">
        <v>2126</v>
      </c>
      <c r="F1" s="1" t="s">
        <v>2118</v>
      </c>
      <c r="G1" s="1" t="s">
        <v>2119</v>
      </c>
      <c r="H1" s="1" t="s">
        <v>2120</v>
      </c>
      <c r="I1" s="1" t="s">
        <v>2121</v>
      </c>
      <c r="J1" s="1" t="s">
        <v>2122</v>
      </c>
      <c r="K1" s="1" t="s">
        <v>2123</v>
      </c>
      <c r="L1" s="1" t="s">
        <v>2160</v>
      </c>
      <c r="M1" s="1" t="s">
        <v>2124</v>
      </c>
      <c r="N1" s="1" t="s">
        <v>2161</v>
      </c>
      <c r="O1" s="1" t="s">
        <v>2162</v>
      </c>
      <c r="P1" s="1" t="s">
        <v>2125</v>
      </c>
      <c r="Q1" s="1" t="s">
        <v>2163</v>
      </c>
      <c r="R1" s="1" t="s">
        <v>2164</v>
      </c>
      <c r="S1" s="1" t="s">
        <v>2165</v>
      </c>
      <c r="T1" s="1" t="s">
        <v>2166</v>
      </c>
      <c r="U1" s="1" t="s">
        <v>2167</v>
      </c>
      <c r="V1" s="1" t="s">
        <v>2134</v>
      </c>
      <c r="W1" s="1" t="s">
        <v>2127</v>
      </c>
      <c r="X1" s="1" t="s">
        <v>2128</v>
      </c>
      <c r="Y1" s="1" t="s">
        <v>2129</v>
      </c>
      <c r="Z1" s="1" t="s">
        <v>2130</v>
      </c>
      <c r="AA1" s="1" t="s">
        <v>2131</v>
      </c>
      <c r="AB1" s="1" t="s">
        <v>2152</v>
      </c>
      <c r="AC1" s="1" t="s">
        <v>2132</v>
      </c>
      <c r="AD1" s="1" t="s">
        <v>2153</v>
      </c>
      <c r="AE1" s="1" t="s">
        <v>2154</v>
      </c>
      <c r="AF1" s="1" t="s">
        <v>2133</v>
      </c>
      <c r="AG1" s="1" t="s">
        <v>2155</v>
      </c>
      <c r="AH1" s="1" t="s">
        <v>2156</v>
      </c>
      <c r="AI1" s="1" t="s">
        <v>2157</v>
      </c>
      <c r="AJ1" s="1" t="s">
        <v>2158</v>
      </c>
      <c r="AK1" s="1" t="s">
        <v>2159</v>
      </c>
    </row>
    <row r="2" spans="1:37" x14ac:dyDescent="0.25">
      <c r="A2" t="s">
        <v>13</v>
      </c>
      <c r="B2">
        <f>VLOOKUP(A2,[1]Sheet3!$A$1:$D$345,3,FALSE)</f>
        <v>1</v>
      </c>
      <c r="C2" t="str">
        <f>VLOOKUP(A2,[1]Sheet3!$A$1:$D$345,4,FALSE)</f>
        <v>Anhui</v>
      </c>
      <c r="D2" s="5">
        <f>I2/$I$33</f>
        <v>5.0782877262994235E-2</v>
      </c>
      <c r="E2" s="4">
        <f>(I2-F2)/3</f>
        <v>-220.66666666666666</v>
      </c>
      <c r="F2">
        <f>SUMIFS('Ammonia sxcoal orig'!$C$1:$C$3000,'Ammonia sxcoal orig'!$E$1:$E$3000,'chemical demand hist forec prov'!$C2,'Ammonia sxcoal orig'!$H$1:$H$3000,2015)</f>
        <v>2575.9</v>
      </c>
      <c r="G2">
        <f>SUMIFS('Ammonia sxcoal orig'!$C$1:$C$3000,'Ammonia sxcoal orig'!$E$1:$E$3000,'chemical demand hist forec prov'!$C2,'Ammonia sxcoal orig'!$H$1:$H$3000,2016)</f>
        <v>2103</v>
      </c>
      <c r="H2">
        <f>SUMIFS('Ammonia sxcoal orig'!$C$1:$C$3000,'Ammonia sxcoal orig'!$E$1:$E$3000,'chemical demand hist forec prov'!$C2,'Ammonia sxcoal orig'!$H$1:$H$3000,2017)</f>
        <v>2602.9</v>
      </c>
      <c r="I2">
        <f>SUMIFS('Ammonia sxcoal orig'!$C$1:$C$3000,'Ammonia sxcoal orig'!$E$1:$E$3000,'chemical demand hist forec prov'!$C2,'Ammonia sxcoal orig'!$H$1:$H$3000,2018)</f>
        <v>1913.9</v>
      </c>
      <c r="J2" s="4">
        <f>I2*($J$35/$I$35)</f>
        <v>2128.3779025086119</v>
      </c>
      <c r="K2" s="4">
        <f>J2*($K$35/$J$35)</f>
        <v>2181.2201256307567</v>
      </c>
      <c r="L2">
        <f>K2*($K2/$J2)</f>
        <v>2235.3742870798305</v>
      </c>
      <c r="M2">
        <f t="shared" ref="M2:U2" si="0">L2*($K2/$J2)</f>
        <v>2290.8729589557943</v>
      </c>
      <c r="N2">
        <f t="shared" si="0"/>
        <v>2347.749522041207</v>
      </c>
      <c r="O2">
        <f t="shared" si="0"/>
        <v>2406.0381858787641</v>
      </c>
      <c r="P2">
        <f t="shared" si="0"/>
        <v>2465.7740093473089</v>
      </c>
      <c r="Q2">
        <f t="shared" si="0"/>
        <v>2526.9929217486929</v>
      </c>
      <c r="R2">
        <f t="shared" si="0"/>
        <v>2589.7317444181713</v>
      </c>
      <c r="S2">
        <f t="shared" si="0"/>
        <v>2654.0282128713302</v>
      </c>
      <c r="T2">
        <f t="shared" si="0"/>
        <v>2719.9209995008637</v>
      </c>
      <c r="U2">
        <f t="shared" si="0"/>
        <v>2787.4497368368548</v>
      </c>
      <c r="V2" s="4">
        <f t="shared" ref="V2:AB2" si="1">F2*F$36/1000</f>
        <v>10.191341273569792</v>
      </c>
      <c r="W2" s="4">
        <f t="shared" si="1"/>
        <v>11.077200312327161</v>
      </c>
      <c r="X2" s="4">
        <f t="shared" si="1"/>
        <v>13.047652454307096</v>
      </c>
      <c r="Y2" s="4">
        <f t="shared" si="1"/>
        <v>9.7661963028452128</v>
      </c>
      <c r="Z2" s="4">
        <f t="shared" si="1"/>
        <v>10.860628247315454</v>
      </c>
      <c r="AA2" s="4">
        <f t="shared" si="1"/>
        <v>11.130270090718772</v>
      </c>
      <c r="AB2" s="4">
        <f t="shared" si="1"/>
        <v>11.406606456948786</v>
      </c>
      <c r="AC2" s="4">
        <f t="shared" ref="AC2:AK2" si="2">M2*M$36/1000</f>
        <v>11.689803554021704</v>
      </c>
      <c r="AD2" s="4">
        <f t="shared" si="2"/>
        <v>11.980031716477058</v>
      </c>
      <c r="AE2" s="4">
        <f t="shared" si="2"/>
        <v>12.27746550782882</v>
      </c>
      <c r="AF2" s="4">
        <f t="shared" si="2"/>
        <v>12.582283825560109</v>
      </c>
      <c r="AG2" s="4">
        <f t="shared" si="2"/>
        <v>12.894670008724642</v>
      </c>
      <c r="AH2" s="4">
        <f t="shared" si="2"/>
        <v>13.214811948219664</v>
      </c>
      <c r="AI2" s="4">
        <f t="shared" si="2"/>
        <v>13.542902199796677</v>
      </c>
      <c r="AJ2" s="4">
        <f t="shared" si="2"/>
        <v>13.879138099877933</v>
      </c>
      <c r="AK2" s="4">
        <f t="shared" si="2"/>
        <v>14.223721884248361</v>
      </c>
    </row>
    <row r="3" spans="1:37" x14ac:dyDescent="0.25">
      <c r="A3" t="s">
        <v>6</v>
      </c>
      <c r="B3">
        <f>VLOOKUP(A3,[1]Sheet3!$A$1:$D$345,3,FALSE)</f>
        <v>2</v>
      </c>
      <c r="C3" t="str">
        <f>VLOOKUP(A3,[1]Sheet3!$A$1:$D$345,4,FALSE)</f>
        <v>Beijing</v>
      </c>
      <c r="D3" s="5">
        <f t="shared" ref="D3:D33" si="3">I3/$I$33</f>
        <v>0</v>
      </c>
      <c r="E3" s="4">
        <f t="shared" ref="E3:E33" si="4">(I3-F3)/3</f>
        <v>0</v>
      </c>
      <c r="F3">
        <f>SUMIFS('Ammonia sxcoal orig'!$C$1:$C$3000,'Ammonia sxcoal orig'!$E$1:$E$3000,'chemical demand hist forec prov'!$C3,'Ammonia sxcoal orig'!$H$1:$H$3000,2015)</f>
        <v>0</v>
      </c>
      <c r="G3">
        <f>SUMIFS('Ammonia sxcoal orig'!$C$1:$C$3000,'Ammonia sxcoal orig'!$E$1:$E$3000,'chemical demand hist forec prov'!$C3,'Ammonia sxcoal orig'!$H$1:$H$3000,2016)</f>
        <v>0</v>
      </c>
      <c r="H3">
        <f>SUMIFS('Ammonia sxcoal orig'!$C$1:$C$3000,'Ammonia sxcoal orig'!$E$1:$E$3000,'chemical demand hist forec prov'!$C3,'Ammonia sxcoal orig'!$H$1:$H$3000,2017)</f>
        <v>0</v>
      </c>
      <c r="I3">
        <f>SUMIFS('Ammonia sxcoal orig'!$C$1:$C$3000,'Ammonia sxcoal orig'!$E$1:$E$3000,'chemical demand hist forec prov'!$C3,'Ammonia sxcoal orig'!$H$1:$H$3000,2018)</f>
        <v>0</v>
      </c>
      <c r="J3" s="4">
        <f t="shared" ref="J3:J32" si="5">I3*($J$35/$I$35)</f>
        <v>0</v>
      </c>
      <c r="K3" s="4">
        <f t="shared" ref="K3:K32" si="6">J3*($K$35/$J$35)</f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4">
        <f t="shared" ref="V3:V32" si="7">F3*F$36/1000</f>
        <v>0</v>
      </c>
      <c r="W3" s="4">
        <f t="shared" ref="W3:W32" si="8">G3*G$36/1000</f>
        <v>0</v>
      </c>
      <c r="X3" s="4">
        <f t="shared" ref="X3:X32" si="9">H3*H$36/1000</f>
        <v>0</v>
      </c>
      <c r="Y3" s="4">
        <f t="shared" ref="Y3:Y32" si="10">I3*I$36/1000</f>
        <v>0</v>
      </c>
      <c r="Z3" s="4">
        <f t="shared" ref="Z3:Z32" si="11">J3*J$36/1000</f>
        <v>0</v>
      </c>
      <c r="AA3" s="4">
        <f t="shared" ref="AA3:AA32" si="12">K3*K$36/1000</f>
        <v>0</v>
      </c>
      <c r="AB3" s="4">
        <f t="shared" ref="AB3:AB32" si="13">L3*L$36/1000</f>
        <v>0</v>
      </c>
      <c r="AC3" s="4">
        <f t="shared" ref="AC3:AC32" si="14">M3*M$36/1000</f>
        <v>0</v>
      </c>
      <c r="AD3" s="4">
        <f t="shared" ref="AD3:AD32" si="15">N3*N$36/1000</f>
        <v>0</v>
      </c>
      <c r="AE3" s="4">
        <f t="shared" ref="AE3:AE32" si="16">O3*O$36/1000</f>
        <v>0</v>
      </c>
      <c r="AF3" s="4">
        <f t="shared" ref="AF3:AF32" si="17">P3*P$36/1000</f>
        <v>0</v>
      </c>
      <c r="AG3" s="4">
        <f t="shared" ref="AG3:AG32" si="18">Q3*Q$36/1000</f>
        <v>0</v>
      </c>
      <c r="AH3" s="4">
        <f t="shared" ref="AH3:AH32" si="19">R3*R$36/1000</f>
        <v>0</v>
      </c>
      <c r="AI3" s="4">
        <f t="shared" ref="AI3:AI32" si="20">S3*S$36/1000</f>
        <v>0</v>
      </c>
      <c r="AJ3" s="4">
        <f t="shared" ref="AJ3:AJ32" si="21">T3*T$36/1000</f>
        <v>0</v>
      </c>
      <c r="AK3" s="4">
        <f t="shared" ref="AK3:AK32" si="22">U3*U$36/1000</f>
        <v>0</v>
      </c>
    </row>
    <row r="4" spans="1:37" x14ac:dyDescent="0.25">
      <c r="A4" t="s">
        <v>32</v>
      </c>
      <c r="B4">
        <f>VLOOKUP(A4,[1]Sheet3!$A$1:$D$345,3,FALSE)</f>
        <v>3</v>
      </c>
      <c r="C4" t="str">
        <f>VLOOKUP(A4,[1]Sheet3!$A$1:$D$345,4,FALSE)</f>
        <v>Chongqing</v>
      </c>
      <c r="D4" s="5">
        <f t="shared" si="3"/>
        <v>3.4979396570251994E-2</v>
      </c>
      <c r="E4" s="4">
        <f t="shared" si="4"/>
        <v>-120.26666666666665</v>
      </c>
      <c r="F4">
        <f>SUMIFS('Ammonia sxcoal orig'!$C$1:$C$3000,'Ammonia sxcoal orig'!$E$1:$E$3000,'chemical demand hist forec prov'!$C4,'Ammonia sxcoal orig'!$H$1:$H$3000,2015)</f>
        <v>1679.1</v>
      </c>
      <c r="G4">
        <f>SUMIFS('Ammonia sxcoal orig'!$C$1:$C$3000,'Ammonia sxcoal orig'!$E$1:$E$3000,'chemical demand hist forec prov'!$C4,'Ammonia sxcoal orig'!$H$1:$H$3000,2016)</f>
        <v>1281.7</v>
      </c>
      <c r="H4">
        <f>SUMIFS('Ammonia sxcoal orig'!$C$1:$C$3000,'Ammonia sxcoal orig'!$E$1:$E$3000,'chemical demand hist forec prov'!$C4,'Ammonia sxcoal orig'!$H$1:$H$3000,2017)</f>
        <v>1470.8</v>
      </c>
      <c r="I4">
        <f>SUMIFS('Ammonia sxcoal orig'!$C$1:$C$3000,'Ammonia sxcoal orig'!$E$1:$E$3000,'chemical demand hist forec prov'!$C4,'Ammonia sxcoal orig'!$H$1:$H$3000,2018)</f>
        <v>1318.3</v>
      </c>
      <c r="J4" s="4">
        <f t="shared" si="5"/>
        <v>1466.033015767335</v>
      </c>
      <c r="K4" s="4">
        <f t="shared" si="6"/>
        <v>1502.4308958770184</v>
      </c>
      <c r="L4">
        <f t="shared" ref="L4:U4" si="23">K4*($K4/$J4)</f>
        <v>1539.7324429998118</v>
      </c>
      <c r="M4">
        <f t="shared" si="23"/>
        <v>1577.9600928948341</v>
      </c>
      <c r="N4">
        <f t="shared" si="23"/>
        <v>1617.1368383441784</v>
      </c>
      <c r="O4">
        <f t="shared" si="23"/>
        <v>1657.2862429823788</v>
      </c>
      <c r="P4">
        <f t="shared" si="23"/>
        <v>1698.4324554692289</v>
      </c>
      <c r="Q4">
        <f t="shared" si="23"/>
        <v>1740.6002240144737</v>
      </c>
      <c r="R4">
        <f t="shared" si="23"/>
        <v>1783.8149112631145</v>
      </c>
      <c r="S4">
        <f t="shared" si="23"/>
        <v>1828.1025095502766</v>
      </c>
      <c r="T4">
        <f t="shared" si="23"/>
        <v>1873.4896565348181</v>
      </c>
      <c r="U4">
        <f t="shared" si="23"/>
        <v>1920.00365122108</v>
      </c>
      <c r="V4" s="4">
        <f t="shared" si="7"/>
        <v>6.6432241672623302</v>
      </c>
      <c r="W4" s="4">
        <f t="shared" si="8"/>
        <v>6.7511401047597355</v>
      </c>
      <c r="X4" s="4">
        <f t="shared" si="9"/>
        <v>7.3727331936666314</v>
      </c>
      <c r="Y4" s="4">
        <f t="shared" si="10"/>
        <v>6.7269849971476257</v>
      </c>
      <c r="Z4" s="4">
        <f t="shared" si="11"/>
        <v>7.4808329685124395</v>
      </c>
      <c r="AA4" s="4">
        <f t="shared" si="12"/>
        <v>7.6665630704815042</v>
      </c>
      <c r="AB4" s="4">
        <f t="shared" si="13"/>
        <v>7.8569043796413514</v>
      </c>
      <c r="AC4" s="4">
        <f t="shared" si="14"/>
        <v>8.0519713805668065</v>
      </c>
      <c r="AD4" s="4">
        <f t="shared" si="15"/>
        <v>8.2518814001942111</v>
      </c>
      <c r="AE4" s="4">
        <f t="shared" si="16"/>
        <v>8.4567546783900571</v>
      </c>
      <c r="AF4" s="4">
        <f t="shared" si="17"/>
        <v>8.6667144402716403</v>
      </c>
      <c r="AG4" s="4">
        <f t="shared" si="18"/>
        <v>8.8818869703232632</v>
      </c>
      <c r="AH4" s="4">
        <f t="shared" si="19"/>
        <v>9.10240168835257</v>
      </c>
      <c r="AI4" s="4">
        <f t="shared" si="20"/>
        <v>9.3283912273326504</v>
      </c>
      <c r="AJ4" s="4">
        <f t="shared" si="21"/>
        <v>9.5599915131768007</v>
      </c>
      <c r="AK4" s="4">
        <f t="shared" si="22"/>
        <v>9.7973418464938664</v>
      </c>
    </row>
    <row r="5" spans="1:37" x14ac:dyDescent="0.25">
      <c r="A5" t="s">
        <v>28</v>
      </c>
      <c r="B5">
        <f>VLOOKUP(A5,[1]Sheet3!$A$1:$D$345,3,FALSE)</f>
        <v>4</v>
      </c>
      <c r="C5" t="str">
        <f>VLOOKUP(A5,[1]Sheet3!$A$1:$D$345,4,FALSE)</f>
        <v>Fujian</v>
      </c>
      <c r="D5" s="5">
        <f t="shared" si="3"/>
        <v>1.4267178590475991E-2</v>
      </c>
      <c r="E5" s="4">
        <f t="shared" si="4"/>
        <v>-66.933333333333323</v>
      </c>
      <c r="F5">
        <f>SUMIFS('Ammonia sxcoal orig'!$C$1:$C$3000,'Ammonia sxcoal orig'!$E$1:$E$3000,'chemical demand hist forec prov'!$C5,'Ammonia sxcoal orig'!$H$1:$H$3000,2015)</f>
        <v>738.5</v>
      </c>
      <c r="G5">
        <f>SUMIFS('Ammonia sxcoal orig'!$C$1:$C$3000,'Ammonia sxcoal orig'!$E$1:$E$3000,'chemical demand hist forec prov'!$C5,'Ammonia sxcoal orig'!$H$1:$H$3000,2016)</f>
        <v>534</v>
      </c>
      <c r="H5">
        <f>SUMIFS('Ammonia sxcoal orig'!$C$1:$C$3000,'Ammonia sxcoal orig'!$E$1:$E$3000,'chemical demand hist forec prov'!$C5,'Ammonia sxcoal orig'!$H$1:$H$3000,2017)</f>
        <v>656.5</v>
      </c>
      <c r="I5">
        <f>SUMIFS('Ammonia sxcoal orig'!$C$1:$C$3000,'Ammonia sxcoal orig'!$E$1:$E$3000,'chemical demand hist forec prov'!$C5,'Ammonia sxcoal orig'!$H$1:$H$3000,2018)</f>
        <v>537.70000000000005</v>
      </c>
      <c r="J5" s="4">
        <f t="shared" si="5"/>
        <v>597.9564231040705</v>
      </c>
      <c r="K5" s="4">
        <f t="shared" si="6"/>
        <v>612.80216393315095</v>
      </c>
      <c r="L5">
        <f t="shared" ref="L5:U5" si="24">K5*($K5/$J5)</f>
        <v>628.01648683986866</v>
      </c>
      <c r="M5">
        <f t="shared" si="24"/>
        <v>643.60854278203158</v>
      </c>
      <c r="N5">
        <f t="shared" si="24"/>
        <v>659.58770991251197</v>
      </c>
      <c r="O5">
        <f t="shared" si="24"/>
        <v>675.96359921992337</v>
      </c>
      <c r="P5">
        <f t="shared" si="24"/>
        <v>692.74606030934103</v>
      </c>
      <c r="Q5">
        <f t="shared" si="24"/>
        <v>709.94518732654365</v>
      </c>
      <c r="R5">
        <f t="shared" si="24"/>
        <v>727.57132502933825</v>
      </c>
      <c r="S5">
        <f t="shared" si="24"/>
        <v>745.63507500962123</v>
      </c>
      <c r="T5">
        <f t="shared" si="24"/>
        <v>764.14730206991703</v>
      </c>
      <c r="U5">
        <f t="shared" si="24"/>
        <v>783.11914075823006</v>
      </c>
      <c r="V5" s="4">
        <f t="shared" si="7"/>
        <v>2.9218158820339655</v>
      </c>
      <c r="W5" s="4">
        <f t="shared" si="8"/>
        <v>2.8127555714611052</v>
      </c>
      <c r="X5" s="4">
        <f t="shared" si="9"/>
        <v>3.2908616682364316</v>
      </c>
      <c r="Y5" s="4">
        <f t="shared" si="10"/>
        <v>2.7437607774909192</v>
      </c>
      <c r="Z5" s="4">
        <f t="shared" si="11"/>
        <v>3.0512355967299856</v>
      </c>
      <c r="AA5" s="4">
        <f t="shared" si="12"/>
        <v>3.1269900348918345</v>
      </c>
      <c r="AB5" s="4">
        <f t="shared" si="13"/>
        <v>3.204625263546351</v>
      </c>
      <c r="AC5" s="4">
        <f t="shared" si="14"/>
        <v>3.2841879779494585</v>
      </c>
      <c r="AD5" s="4">
        <f t="shared" si="15"/>
        <v>3.3657260326818079</v>
      </c>
      <c r="AE5" s="4">
        <f t="shared" si="16"/>
        <v>3.44928847043187</v>
      </c>
      <c r="AF5" s="4">
        <f t="shared" si="17"/>
        <v>3.534925551493636</v>
      </c>
      <c r="AG5" s="4">
        <f t="shared" si="18"/>
        <v>3.6226887839966766</v>
      </c>
      <c r="AH5" s="4">
        <f t="shared" si="19"/>
        <v>3.71263095488673</v>
      </c>
      <c r="AI5" s="4">
        <f t="shared" si="20"/>
        <v>3.8048061616754647</v>
      </c>
      <c r="AJ5" s="4">
        <f t="shared" si="21"/>
        <v>3.8992698449785066</v>
      </c>
      <c r="AK5" s="4">
        <f t="shared" si="22"/>
        <v>3.9960788218613001</v>
      </c>
    </row>
    <row r="6" spans="1:37" x14ac:dyDescent="0.25">
      <c r="A6" t="s">
        <v>27</v>
      </c>
      <c r="B6">
        <f>VLOOKUP(A6,[1]Sheet3!$A$1:$D$345,3,FALSE)</f>
        <v>5</v>
      </c>
      <c r="C6" t="str">
        <f>VLOOKUP(A6,[1]Sheet3!$A$1:$D$345,4,FALSE)</f>
        <v>Gansu</v>
      </c>
      <c r="D6" s="5">
        <f t="shared" si="3"/>
        <v>8.5252826503997327E-3</v>
      </c>
      <c r="E6" s="4">
        <f t="shared" si="4"/>
        <v>-55.9</v>
      </c>
      <c r="F6">
        <f>SUMIFS('Ammonia sxcoal orig'!$C$1:$C$3000,'Ammonia sxcoal orig'!$E$1:$E$3000,'chemical demand hist forec prov'!$C6,'Ammonia sxcoal orig'!$H$1:$H$3000,2015)</f>
        <v>489</v>
      </c>
      <c r="G6">
        <f>SUMIFS('Ammonia sxcoal orig'!$C$1:$C$3000,'Ammonia sxcoal orig'!$E$1:$E$3000,'chemical demand hist forec prov'!$C6,'Ammonia sxcoal orig'!$H$1:$H$3000,2016)</f>
        <v>164.7</v>
      </c>
      <c r="H6">
        <f>SUMIFS('Ammonia sxcoal orig'!$C$1:$C$3000,'Ammonia sxcoal orig'!$E$1:$E$3000,'chemical demand hist forec prov'!$C6,'Ammonia sxcoal orig'!$H$1:$H$3000,2017)</f>
        <v>273.90000000000003</v>
      </c>
      <c r="I6">
        <f>SUMIFS('Ammonia sxcoal orig'!$C$1:$C$3000,'Ammonia sxcoal orig'!$E$1:$E$3000,'chemical demand hist forec prov'!$C6,'Ammonia sxcoal orig'!$H$1:$H$3000,2018)</f>
        <v>321.3</v>
      </c>
      <c r="J6" s="4">
        <f t="shared" si="5"/>
        <v>357.30593033910702</v>
      </c>
      <c r="K6" s="4">
        <f t="shared" si="6"/>
        <v>366.17693001993939</v>
      </c>
      <c r="L6">
        <f t="shared" ref="L6:U6" si="25">K6*($K6/$J6)</f>
        <v>375.26817411502662</v>
      </c>
      <c r="M6">
        <f t="shared" si="25"/>
        <v>384.58513073436262</v>
      </c>
      <c r="N6">
        <f t="shared" si="25"/>
        <v>394.1334037472385</v>
      </c>
      <c r="O6">
        <f t="shared" si="25"/>
        <v>403.91873615280156</v>
      </c>
      <c r="P6">
        <f t="shared" si="25"/>
        <v>413.94701353429662</v>
      </c>
      <c r="Q6">
        <f t="shared" si="25"/>
        <v>424.22426759906728</v>
      </c>
      <c r="R6">
        <f t="shared" si="25"/>
        <v>434.7566798064467</v>
      </c>
      <c r="S6">
        <f t="shared" si="25"/>
        <v>445.55058508571938</v>
      </c>
      <c r="T6">
        <f t="shared" si="25"/>
        <v>456.61247564639081</v>
      </c>
      <c r="U6">
        <f t="shared" si="25"/>
        <v>467.9490048830562</v>
      </c>
      <c r="V6" s="4">
        <f t="shared" si="7"/>
        <v>1.9346891893224227</v>
      </c>
      <c r="W6" s="4">
        <f t="shared" si="8"/>
        <v>0.86752966782704866</v>
      </c>
      <c r="X6" s="4">
        <f t="shared" si="9"/>
        <v>1.3729885924294876</v>
      </c>
      <c r="Y6" s="4">
        <f t="shared" si="10"/>
        <v>1.6395208067841405</v>
      </c>
      <c r="Z6" s="4">
        <f t="shared" si="11"/>
        <v>1.8232508782394352</v>
      </c>
      <c r="AA6" s="4">
        <f t="shared" si="12"/>
        <v>1.8685175715282618</v>
      </c>
      <c r="AB6" s="4">
        <f t="shared" si="13"/>
        <v>1.9149081219591644</v>
      </c>
      <c r="AC6" s="4">
        <f t="shared" si="14"/>
        <v>1.9624504320534892</v>
      </c>
      <c r="AD6" s="4">
        <f t="shared" si="15"/>
        <v>2.011173097081393</v>
      </c>
      <c r="AE6" s="4">
        <f t="shared" si="16"/>
        <v>2.0611054222610372</v>
      </c>
      <c r="AF6" s="4">
        <f t="shared" si="17"/>
        <v>2.1122774403847973</v>
      </c>
      <c r="AG6" s="4">
        <f t="shared" si="18"/>
        <v>2.1647199298830802</v>
      </c>
      <c r="AH6" s="4">
        <f t="shared" si="19"/>
        <v>2.218464433336631</v>
      </c>
      <c r="AI6" s="4">
        <f t="shared" si="20"/>
        <v>2.2735432764484411</v>
      </c>
      <c r="AJ6" s="4">
        <f t="shared" si="21"/>
        <v>2.3299895874866916</v>
      </c>
      <c r="AK6" s="4">
        <f t="shared" si="22"/>
        <v>2.387837317210407</v>
      </c>
    </row>
    <row r="7" spans="1:37" x14ac:dyDescent="0.25">
      <c r="A7" t="s">
        <v>16</v>
      </c>
      <c r="B7">
        <f>VLOOKUP(A7,[1]Sheet3!$A$1:$D$345,3,FALSE)</f>
        <v>6</v>
      </c>
      <c r="C7" t="str">
        <f>VLOOKUP(A7,[1]Sheet3!$A$1:$D$345,4,FALSE)</f>
        <v>Guangdong</v>
      </c>
      <c r="D7" s="5">
        <f t="shared" si="3"/>
        <v>0</v>
      </c>
      <c r="E7" s="4">
        <f t="shared" si="4"/>
        <v>0</v>
      </c>
      <c r="F7">
        <f>SUMIFS('Ammonia sxcoal orig'!$C$1:$C$3000,'Ammonia sxcoal orig'!$E$1:$E$3000,'chemical demand hist forec prov'!$C7,'Ammonia sxcoal orig'!$H$1:$H$3000,2015)</f>
        <v>0</v>
      </c>
      <c r="G7">
        <f>SUMIFS('Ammonia sxcoal orig'!$C$1:$C$3000,'Ammonia sxcoal orig'!$E$1:$E$3000,'chemical demand hist forec prov'!$C7,'Ammonia sxcoal orig'!$H$1:$H$3000,2016)</f>
        <v>0</v>
      </c>
      <c r="H7">
        <f>SUMIFS('Ammonia sxcoal orig'!$C$1:$C$3000,'Ammonia sxcoal orig'!$E$1:$E$3000,'chemical demand hist forec prov'!$C7,'Ammonia sxcoal orig'!$H$1:$H$3000,2017)</f>
        <v>0</v>
      </c>
      <c r="I7">
        <f>SUMIFS('Ammonia sxcoal orig'!$C$1:$C$3000,'Ammonia sxcoal orig'!$E$1:$E$3000,'chemical demand hist forec prov'!$C7,'Ammonia sxcoal orig'!$H$1:$H$3000,2018)</f>
        <v>0</v>
      </c>
      <c r="J7" s="4">
        <f t="shared" si="5"/>
        <v>0</v>
      </c>
      <c r="K7" s="4">
        <f t="shared" si="6"/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0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0</v>
      </c>
      <c r="AJ7" s="4">
        <f t="shared" si="21"/>
        <v>0</v>
      </c>
      <c r="AK7" s="4">
        <f t="shared" si="22"/>
        <v>0</v>
      </c>
    </row>
    <row r="8" spans="1:37" x14ac:dyDescent="0.25">
      <c r="A8" t="s">
        <v>17</v>
      </c>
      <c r="B8">
        <f>VLOOKUP(A8,[1]Sheet3!$A$1:$D$345,3,FALSE)</f>
        <v>7</v>
      </c>
      <c r="C8" t="str">
        <f>VLOOKUP(A8,[1]Sheet3!$A$1:$D$345,4,FALSE)</f>
        <v>Guangxi</v>
      </c>
      <c r="D8" s="5">
        <f t="shared" si="3"/>
        <v>1.0289774702225384E-2</v>
      </c>
      <c r="E8" s="4">
        <f t="shared" si="4"/>
        <v>-154.23333333333335</v>
      </c>
      <c r="F8">
        <f>SUMIFS('Ammonia sxcoal orig'!$C$1:$C$3000,'Ammonia sxcoal orig'!$E$1:$E$3000,'chemical demand hist forec prov'!$C8,'Ammonia sxcoal orig'!$H$1:$H$3000,2015)</f>
        <v>850.5</v>
      </c>
      <c r="G8">
        <f>SUMIFS('Ammonia sxcoal orig'!$C$1:$C$3000,'Ammonia sxcoal orig'!$E$1:$E$3000,'chemical demand hist forec prov'!$C8,'Ammonia sxcoal orig'!$H$1:$H$3000,2016)</f>
        <v>378.2000000000001</v>
      </c>
      <c r="H8">
        <f>SUMIFS('Ammonia sxcoal orig'!$C$1:$C$3000,'Ammonia sxcoal orig'!$E$1:$E$3000,'chemical demand hist forec prov'!$C8,'Ammonia sxcoal orig'!$H$1:$H$3000,2017)</f>
        <v>509.99999999999994</v>
      </c>
      <c r="I8">
        <f>SUMIFS('Ammonia sxcoal orig'!$C$1:$C$3000,'Ammonia sxcoal orig'!$E$1:$E$3000,'chemical demand hist forec prov'!$C8,'Ammonia sxcoal orig'!$H$1:$H$3000,2018)</f>
        <v>387.79999999999995</v>
      </c>
      <c r="J8" s="4">
        <f t="shared" si="5"/>
        <v>431.25813814349732</v>
      </c>
      <c r="K8" s="4">
        <f t="shared" si="6"/>
        <v>441.96518350990499</v>
      </c>
      <c r="L8">
        <f t="shared" ref="L8:U8" si="26">K8*($K8/$J8)</f>
        <v>452.93805764645907</v>
      </c>
      <c r="M8">
        <f t="shared" si="26"/>
        <v>464.18336040705196</v>
      </c>
      <c r="N8">
        <f t="shared" si="26"/>
        <v>475.70785550320284</v>
      </c>
      <c r="O8">
        <f t="shared" si="26"/>
        <v>487.51847457222669</v>
      </c>
      <c r="P8">
        <f t="shared" si="26"/>
        <v>499.6223213464059</v>
      </c>
      <c r="Q8">
        <f t="shared" si="26"/>
        <v>512.02667592567161</v>
      </c>
      <c r="R8">
        <f t="shared" si="26"/>
        <v>524.7389991563648</v>
      </c>
      <c r="S8">
        <f t="shared" si="26"/>
        <v>537.76693711871133</v>
      </c>
      <c r="T8">
        <f t="shared" si="26"/>
        <v>551.11832572570904</v>
      </c>
      <c r="U8">
        <f t="shared" si="26"/>
        <v>564.80119543619401</v>
      </c>
      <c r="V8" s="4">
        <f t="shared" si="7"/>
        <v>3.3649348783613915</v>
      </c>
      <c r="W8" s="4">
        <f t="shared" si="8"/>
        <v>1.9921051631584086</v>
      </c>
      <c r="X8" s="4">
        <f t="shared" si="9"/>
        <v>2.556495736177578</v>
      </c>
      <c r="Y8" s="4">
        <f t="shared" si="10"/>
        <v>1.9788551785586355</v>
      </c>
      <c r="Z8" s="4">
        <f t="shared" si="11"/>
        <v>2.2006121711212354</v>
      </c>
      <c r="AA8" s="4">
        <f t="shared" si="12"/>
        <v>2.2552477878576407</v>
      </c>
      <c r="AB8" s="4">
        <f t="shared" si="13"/>
        <v>2.3112398683341544</v>
      </c>
      <c r="AC8" s="4">
        <f t="shared" si="14"/>
        <v>2.3686220901037753</v>
      </c>
      <c r="AD8" s="4">
        <f t="shared" si="15"/>
        <v>2.4274289668476938</v>
      </c>
      <c r="AE8" s="4">
        <f t="shared" si="16"/>
        <v>2.487695869134237</v>
      </c>
      <c r="AF8" s="4">
        <f t="shared" si="17"/>
        <v>2.5494590456931969</v>
      </c>
      <c r="AG8" s="4">
        <f t="shared" si="18"/>
        <v>2.6127556452183582</v>
      </c>
      <c r="AH8" s="4">
        <f t="shared" si="19"/>
        <v>2.6776237387113144</v>
      </c>
      <c r="AI8" s="4">
        <f t="shared" si="20"/>
        <v>2.7441023423800357</v>
      </c>
      <c r="AJ8" s="4">
        <f t="shared" si="21"/>
        <v>2.8122314411059408</v>
      </c>
      <c r="AK8" s="4">
        <f t="shared" si="22"/>
        <v>2.8820520124936055</v>
      </c>
    </row>
    <row r="9" spans="1:37" x14ac:dyDescent="0.25">
      <c r="A9" t="s">
        <v>30</v>
      </c>
      <c r="B9">
        <f>VLOOKUP(A9,[1]Sheet3!$A$1:$D$345,3,FALSE)</f>
        <v>8</v>
      </c>
      <c r="C9" t="str">
        <f>VLOOKUP(A9,[1]Sheet3!$A$1:$D$345,4,FALSE)</f>
        <v>Guizhou</v>
      </c>
      <c r="D9" s="5">
        <f t="shared" si="3"/>
        <v>3.5939917055606715E-2</v>
      </c>
      <c r="E9" s="4">
        <f t="shared" si="4"/>
        <v>-210.6</v>
      </c>
      <c r="F9">
        <f>SUMIFS('Ammonia sxcoal orig'!$C$1:$C$3000,'Ammonia sxcoal orig'!$E$1:$E$3000,'chemical demand hist forec prov'!$C9,'Ammonia sxcoal orig'!$H$1:$H$3000,2015)</f>
        <v>1986.3</v>
      </c>
      <c r="G9">
        <f>SUMIFS('Ammonia sxcoal orig'!$C$1:$C$3000,'Ammonia sxcoal orig'!$E$1:$E$3000,'chemical demand hist forec prov'!$C9,'Ammonia sxcoal orig'!$H$1:$H$3000,2016)</f>
        <v>1550.9</v>
      </c>
      <c r="H9">
        <f>SUMIFS('Ammonia sxcoal orig'!$C$1:$C$3000,'Ammonia sxcoal orig'!$E$1:$E$3000,'chemical demand hist forec prov'!$C9,'Ammonia sxcoal orig'!$H$1:$H$3000,2017)</f>
        <v>1510.4999999999998</v>
      </c>
      <c r="I9">
        <f>SUMIFS('Ammonia sxcoal orig'!$C$1:$C$3000,'Ammonia sxcoal orig'!$E$1:$E$3000,'chemical demand hist forec prov'!$C9,'Ammonia sxcoal orig'!$H$1:$H$3000,2018)</f>
        <v>1354.5</v>
      </c>
      <c r="J9" s="4">
        <f t="shared" si="5"/>
        <v>1506.2897063315295</v>
      </c>
      <c r="K9" s="4">
        <f t="shared" si="6"/>
        <v>1543.6870579271954</v>
      </c>
      <c r="L9">
        <f t="shared" ref="L9:U9" si="27">K9*($K9/$J9)</f>
        <v>1582.012890877073</v>
      </c>
      <c r="M9">
        <f t="shared" si="27"/>
        <v>1621.290257017411</v>
      </c>
      <c r="N9">
        <f t="shared" si="27"/>
        <v>1661.5427805030643</v>
      </c>
      <c r="O9">
        <f t="shared" si="27"/>
        <v>1702.7946720167124</v>
      </c>
      <c r="P9">
        <f t="shared" si="27"/>
        <v>1745.0707433308582</v>
      </c>
      <c r="Q9">
        <f t="shared" si="27"/>
        <v>1788.3964222313621</v>
      </c>
      <c r="R9">
        <f t="shared" si="27"/>
        <v>1832.797767811491</v>
      </c>
      <c r="S9">
        <f t="shared" si="27"/>
        <v>1878.3014861456797</v>
      </c>
      <c r="T9">
        <f t="shared" si="27"/>
        <v>1924.9349463524318</v>
      </c>
      <c r="U9">
        <f t="shared" si="27"/>
        <v>1972.7261970560212</v>
      </c>
      <c r="V9" s="4">
        <f t="shared" si="7"/>
        <v>7.8586362714746993</v>
      </c>
      <c r="W9" s="4">
        <f t="shared" si="8"/>
        <v>8.1691060220581058</v>
      </c>
      <c r="X9" s="4">
        <f t="shared" si="9"/>
        <v>7.5717388421494736</v>
      </c>
      <c r="Y9" s="4">
        <f t="shared" si="10"/>
        <v>6.9117053619331408</v>
      </c>
      <c r="Z9" s="4">
        <f t="shared" si="11"/>
        <v>7.686253702381932</v>
      </c>
      <c r="AA9" s="4">
        <f t="shared" si="12"/>
        <v>7.8770838799720844</v>
      </c>
      <c r="AB9" s="4">
        <f t="shared" si="13"/>
        <v>8.0726518866905952</v>
      </c>
      <c r="AC9" s="4">
        <f t="shared" si="14"/>
        <v>8.2730753508137287</v>
      </c>
      <c r="AD9" s="4">
        <f t="shared" si="15"/>
        <v>8.4784748210294012</v>
      </c>
      <c r="AE9" s="4">
        <f t="shared" si="16"/>
        <v>8.6889738389435891</v>
      </c>
      <c r="AF9" s="4">
        <f t="shared" si="17"/>
        <v>8.9046990133868889</v>
      </c>
      <c r="AG9" s="4">
        <f t="shared" si="18"/>
        <v>9.1257800965659257</v>
      </c>
      <c r="AH9" s="4">
        <f t="shared" si="19"/>
        <v>9.3523500621054048</v>
      </c>
      <c r="AI9" s="4">
        <f t="shared" si="20"/>
        <v>9.5845451850277428</v>
      </c>
      <c r="AJ9" s="4">
        <f t="shared" si="21"/>
        <v>9.8225051237184076</v>
      </c>
      <c r="AK9" s="4">
        <f t="shared" si="22"/>
        <v>10.066373003926225</v>
      </c>
    </row>
    <row r="10" spans="1:37" x14ac:dyDescent="0.25">
      <c r="A10" t="s">
        <v>24</v>
      </c>
      <c r="B10">
        <f>VLOOKUP(A10,[1]Sheet3!$A$1:$D$345,3,FALSE)</f>
        <v>9</v>
      </c>
      <c r="C10" t="str">
        <f>VLOOKUP(A10,[1]Sheet3!$A$1:$D$345,4,FALSE)</f>
        <v>Hainan</v>
      </c>
      <c r="D10" s="5">
        <f t="shared" si="3"/>
        <v>1.5546103656611273E-2</v>
      </c>
      <c r="E10" s="4">
        <f t="shared" si="4"/>
        <v>100.93333333333328</v>
      </c>
      <c r="F10">
        <f>SUMIFS('Ammonia sxcoal orig'!$C$1:$C$3000,'Ammonia sxcoal orig'!$E$1:$E$3000,'chemical demand hist forec prov'!$C10,'Ammonia sxcoal orig'!$H$1:$H$3000,2015)</f>
        <v>283.10000000000002</v>
      </c>
      <c r="G10">
        <f>SUMIFS('Ammonia sxcoal orig'!$C$1:$C$3000,'Ammonia sxcoal orig'!$E$1:$E$3000,'chemical demand hist forec prov'!$C10,'Ammonia sxcoal orig'!$H$1:$H$3000,2016)</f>
        <v>435.59999999999997</v>
      </c>
      <c r="H10">
        <f>SUMIFS('Ammonia sxcoal orig'!$C$1:$C$3000,'Ammonia sxcoal orig'!$E$1:$E$3000,'chemical demand hist forec prov'!$C10,'Ammonia sxcoal orig'!$H$1:$H$3000,2017)</f>
        <v>621.9</v>
      </c>
      <c r="I10">
        <f>SUMIFS('Ammonia sxcoal orig'!$C$1:$C$3000,'Ammonia sxcoal orig'!$E$1:$E$3000,'chemical demand hist forec prov'!$C10,'Ammonia sxcoal orig'!$H$1:$H$3000,2018)</f>
        <v>585.89999999999986</v>
      </c>
      <c r="J10" s="4">
        <f t="shared" si="5"/>
        <v>651.55787297131258</v>
      </c>
      <c r="K10" s="4">
        <f t="shared" si="6"/>
        <v>667.7344018010657</v>
      </c>
      <c r="L10">
        <f t="shared" ref="L10:U10" si="28">K10*($K10/$J10)</f>
        <v>684.3125527979895</v>
      </c>
      <c r="M10">
        <f t="shared" si="28"/>
        <v>701.30229722148454</v>
      </c>
      <c r="N10">
        <f t="shared" si="28"/>
        <v>718.71385389202294</v>
      </c>
      <c r="O10">
        <f t="shared" si="28"/>
        <v>736.5576953374615</v>
      </c>
      <c r="P10">
        <f t="shared" si="28"/>
        <v>754.84455409195243</v>
      </c>
      <c r="Q10">
        <f t="shared" si="28"/>
        <v>773.58542915124019</v>
      </c>
      <c r="R10">
        <f t="shared" si="28"/>
        <v>792.79159258822619</v>
      </c>
      <c r="S10">
        <f t="shared" si="28"/>
        <v>812.47459633278231</v>
      </c>
      <c r="T10">
        <f t="shared" si="28"/>
        <v>832.64627911988907</v>
      </c>
      <c r="U10">
        <f t="shared" si="28"/>
        <v>853.31877361027887</v>
      </c>
      <c r="V10" s="4">
        <f t="shared" si="7"/>
        <v>1.1200623916097707</v>
      </c>
      <c r="W10" s="4">
        <f t="shared" si="8"/>
        <v>2.2944500504278227</v>
      </c>
      <c r="X10" s="4">
        <f t="shared" si="9"/>
        <v>3.1174209771153643</v>
      </c>
      <c r="Y10" s="4">
        <f t="shared" si="10"/>
        <v>2.9897144123710793</v>
      </c>
      <c r="Z10" s="4">
        <f t="shared" si="11"/>
        <v>3.3247516014954392</v>
      </c>
      <c r="AA10" s="4">
        <f t="shared" si="12"/>
        <v>3.4072967480809471</v>
      </c>
      <c r="AB10" s="4">
        <f t="shared" si="13"/>
        <v>3.4918912812196519</v>
      </c>
      <c r="AC10" s="4">
        <f t="shared" si="14"/>
        <v>3.5785860819798909</v>
      </c>
      <c r="AD10" s="4">
        <f t="shared" si="15"/>
        <v>3.6674332946778336</v>
      </c>
      <c r="AE10" s="4">
        <f t="shared" si="16"/>
        <v>3.7584863582407144</v>
      </c>
      <c r="AF10" s="4">
        <f t="shared" si="17"/>
        <v>3.8518000383487458</v>
      </c>
      <c r="AG10" s="4">
        <f t="shared" si="18"/>
        <v>3.9474304603750276</v>
      </c>
      <c r="AH10" s="4">
        <f t="shared" si="19"/>
        <v>4.0454351431432674</v>
      </c>
      <c r="AI10" s="4">
        <f t="shared" si="20"/>
        <v>4.1458730335236273</v>
      </c>
      <c r="AJ10" s="4">
        <f t="shared" si="21"/>
        <v>4.2488045418874965</v>
      </c>
      <c r="AK10" s="4">
        <f t="shared" si="22"/>
        <v>4.3542915784425062</v>
      </c>
    </row>
    <row r="11" spans="1:37" x14ac:dyDescent="0.25">
      <c r="A11" t="s">
        <v>21</v>
      </c>
      <c r="B11">
        <f>VLOOKUP(A11,[1]Sheet3!$A$1:$D$345,3,FALSE)</f>
        <v>10</v>
      </c>
      <c r="C11" t="str">
        <f>VLOOKUP(A11,[1]Sheet3!$A$1:$D$345,4,FALSE)</f>
        <v>Hebei</v>
      </c>
      <c r="D11" s="5">
        <f t="shared" si="3"/>
        <v>4.2987271776883301E-2</v>
      </c>
      <c r="E11" s="4">
        <f t="shared" si="4"/>
        <v>-135.76666666666674</v>
      </c>
      <c r="F11">
        <f>SUMIFS('Ammonia sxcoal orig'!$C$1:$C$3000,'Ammonia sxcoal orig'!$E$1:$E$3000,'chemical demand hist forec prov'!$C11,'Ammonia sxcoal orig'!$H$1:$H$3000,2015)</f>
        <v>2027.4</v>
      </c>
      <c r="G11">
        <f>SUMIFS('Ammonia sxcoal orig'!$C$1:$C$3000,'Ammonia sxcoal orig'!$E$1:$E$3000,'chemical demand hist forec prov'!$C11,'Ammonia sxcoal orig'!$H$1:$H$3000,2016)</f>
        <v>1434.6</v>
      </c>
      <c r="H11">
        <f>SUMIFS('Ammonia sxcoal orig'!$C$1:$C$3000,'Ammonia sxcoal orig'!$E$1:$E$3000,'chemical demand hist forec prov'!$C11,'Ammonia sxcoal orig'!$H$1:$H$3000,2017)</f>
        <v>1470.2</v>
      </c>
      <c r="I11">
        <f>SUMIFS('Ammonia sxcoal orig'!$C$1:$C$3000,'Ammonia sxcoal orig'!$E$1:$E$3000,'chemical demand hist forec prov'!$C11,'Ammonia sxcoal orig'!$H$1:$H$3000,2018)</f>
        <v>1620.1</v>
      </c>
      <c r="J11" s="4">
        <f t="shared" si="5"/>
        <v>1801.6537122389891</v>
      </c>
      <c r="K11" s="4">
        <f t="shared" si="6"/>
        <v>1846.3842026931331</v>
      </c>
      <c r="L11">
        <f t="shared" ref="L11:U11" si="29">K11*($K11/$J11)</f>
        <v>1892.2252377334407</v>
      </c>
      <c r="M11">
        <f t="shared" si="29"/>
        <v>1939.2043893642724</v>
      </c>
      <c r="N11">
        <f t="shared" si="29"/>
        <v>1987.3499141329005</v>
      </c>
      <c r="O11">
        <f t="shared" si="29"/>
        <v>2036.6907701249725</v>
      </c>
      <c r="P11">
        <f t="shared" si="29"/>
        <v>2087.256634381929</v>
      </c>
      <c r="Q11">
        <f t="shared" si="29"/>
        <v>2139.0779207508522</v>
      </c>
      <c r="R11">
        <f t="shared" si="29"/>
        <v>2192.1857981774797</v>
      </c>
      <c r="S11">
        <f t="shared" si="29"/>
        <v>2246.6122094533889</v>
      </c>
      <c r="T11">
        <f t="shared" si="29"/>
        <v>2302.3898904286261</v>
      </c>
      <c r="U11">
        <f t="shared" si="29"/>
        <v>2359.5523897013359</v>
      </c>
      <c r="V11" s="4">
        <f t="shared" si="7"/>
        <v>8.0212451174484247</v>
      </c>
      <c r="W11" s="4">
        <f t="shared" si="8"/>
        <v>7.556515248723036</v>
      </c>
      <c r="X11" s="4">
        <f t="shared" si="9"/>
        <v>7.3697255516240689</v>
      </c>
      <c r="Y11" s="4">
        <f t="shared" si="10"/>
        <v>8.2670017400279665</v>
      </c>
      <c r="Z11" s="4">
        <f t="shared" si="11"/>
        <v>9.1934290315459322</v>
      </c>
      <c r="AA11" s="4">
        <f t="shared" si="12"/>
        <v>9.4216785484996475</v>
      </c>
      <c r="AB11" s="4">
        <f t="shared" si="13"/>
        <v>9.6555949218364212</v>
      </c>
      <c r="AC11" s="4">
        <f t="shared" si="14"/>
        <v>9.8953188452220893</v>
      </c>
      <c r="AD11" s="4">
        <f t="shared" si="15"/>
        <v>10.140994505389244</v>
      </c>
      <c r="AE11" s="4">
        <f t="shared" si="16"/>
        <v>10.392769668861208</v>
      </c>
      <c r="AF11" s="4">
        <f t="shared" si="17"/>
        <v>10.650795770829157</v>
      </c>
      <c r="AG11" s="4">
        <f t="shared" si="18"/>
        <v>10.915228006235846</v>
      </c>
      <c r="AH11" s="4">
        <f t="shared" si="19"/>
        <v>11.186225423120682</v>
      </c>
      <c r="AI11" s="4">
        <f t="shared" si="20"/>
        <v>11.463951018282351</v>
      </c>
      <c r="AJ11" s="4">
        <f t="shared" si="21"/>
        <v>11.74857183531649</v>
      </c>
      <c r="AK11" s="4">
        <f t="shared" si="22"/>
        <v>12.040259065087394</v>
      </c>
    </row>
    <row r="12" spans="1:37" x14ac:dyDescent="0.25">
      <c r="A12" t="s">
        <v>35</v>
      </c>
      <c r="B12">
        <f>VLOOKUP(A12,[1]Sheet3!$A$1:$D$345,3,FALSE)</f>
        <v>11</v>
      </c>
      <c r="C12" t="str">
        <f>VLOOKUP(A12,[1]Sheet3!$A$1:$D$345,4,FALSE)</f>
        <v>Heilongjiang</v>
      </c>
      <c r="D12" s="5">
        <f t="shared" si="3"/>
        <v>0</v>
      </c>
      <c r="E12" s="4">
        <f t="shared" si="4"/>
        <v>0</v>
      </c>
      <c r="F12">
        <f>SUMIFS('Ammonia sxcoal orig'!$C$1:$C$3000,'Ammonia sxcoal orig'!$E$1:$E$3000,'chemical demand hist forec prov'!$C12,'Ammonia sxcoal orig'!$H$1:$H$3000,2015)</f>
        <v>0</v>
      </c>
      <c r="G12">
        <f>SUMIFS('Ammonia sxcoal orig'!$C$1:$C$3000,'Ammonia sxcoal orig'!$E$1:$E$3000,'chemical demand hist forec prov'!$C12,'Ammonia sxcoal orig'!$H$1:$H$3000,2016)</f>
        <v>0</v>
      </c>
      <c r="H12">
        <f>SUMIFS('Ammonia sxcoal orig'!$C$1:$C$3000,'Ammonia sxcoal orig'!$E$1:$E$3000,'chemical demand hist forec prov'!$C12,'Ammonia sxcoal orig'!$H$1:$H$3000,2017)</f>
        <v>0</v>
      </c>
      <c r="I12">
        <f>SUMIFS('Ammonia sxcoal orig'!$C$1:$C$3000,'Ammonia sxcoal orig'!$E$1:$E$3000,'chemical demand hist forec prov'!$C12,'Ammonia sxcoal orig'!$H$1:$H$3000,2018)</f>
        <v>0</v>
      </c>
      <c r="J12" s="4">
        <f t="shared" si="5"/>
        <v>0</v>
      </c>
      <c r="K12" s="4">
        <f t="shared" si="6"/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</v>
      </c>
      <c r="AB12" s="4">
        <f t="shared" si="13"/>
        <v>0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</v>
      </c>
      <c r="AI12" s="4">
        <f t="shared" si="20"/>
        <v>0</v>
      </c>
      <c r="AJ12" s="4">
        <f t="shared" si="21"/>
        <v>0</v>
      </c>
      <c r="AK12" s="4">
        <f t="shared" si="22"/>
        <v>0</v>
      </c>
    </row>
    <row r="13" spans="1:37" x14ac:dyDescent="0.25">
      <c r="A13" t="s">
        <v>22</v>
      </c>
      <c r="B13">
        <f>VLOOKUP(A13,[1]Sheet3!$A$1:$D$345,3,FALSE)</f>
        <v>12</v>
      </c>
      <c r="C13" t="str">
        <f>VLOOKUP(A13,[1]Sheet3!$A$1:$D$345,4,FALSE)</f>
        <v>Henan</v>
      </c>
      <c r="D13" s="5">
        <f t="shared" si="3"/>
        <v>0.1452880102101736</v>
      </c>
      <c r="E13" s="4">
        <f t="shared" si="4"/>
        <v>246.53333333333345</v>
      </c>
      <c r="F13">
        <f>SUMIFS('Ammonia sxcoal orig'!$C$1:$C$3000,'Ammonia sxcoal orig'!$E$1:$E$3000,'chemical demand hist forec prov'!$C13,'Ammonia sxcoal orig'!$H$1:$H$3000,2015)</f>
        <v>4736</v>
      </c>
      <c r="G13">
        <f>SUMIFS('Ammonia sxcoal orig'!$C$1:$C$3000,'Ammonia sxcoal orig'!$E$1:$E$3000,'chemical demand hist forec prov'!$C13,'Ammonia sxcoal orig'!$H$1:$H$3000,2016)</f>
        <v>4318.5999999999995</v>
      </c>
      <c r="H13">
        <f>SUMIFS('Ammonia sxcoal orig'!$C$1:$C$3000,'Ammonia sxcoal orig'!$E$1:$E$3000,'chemical demand hist forec prov'!$C13,'Ammonia sxcoal orig'!$H$1:$H$3000,2017)</f>
        <v>5376.9999999999991</v>
      </c>
      <c r="I13">
        <f>SUMIFS('Ammonia sxcoal orig'!$C$1:$C$3000,'Ammonia sxcoal orig'!$E$1:$E$3000,'chemical demand hist forec prov'!$C13,'Ammonia sxcoal orig'!$H$1:$H$3000,2018)</f>
        <v>5475.6</v>
      </c>
      <c r="J13" s="4">
        <f t="shared" si="5"/>
        <v>6089.2136699807488</v>
      </c>
      <c r="K13" s="4">
        <f t="shared" si="6"/>
        <v>6240.393395633926</v>
      </c>
      <c r="L13">
        <f t="shared" ref="L13:U13" si="30">K13*($K13/$J13)</f>
        <v>6395.326530296421</v>
      </c>
      <c r="M13">
        <f t="shared" si="30"/>
        <v>6554.1062615906512</v>
      </c>
      <c r="N13">
        <f t="shared" si="30"/>
        <v>6716.828090751259</v>
      </c>
      <c r="O13">
        <f t="shared" si="30"/>
        <v>6883.5898900662332</v>
      </c>
      <c r="P13">
        <f t="shared" si="30"/>
        <v>7054.4919617441492</v>
      </c>
      <c r="Q13">
        <f t="shared" si="30"/>
        <v>7229.6370982429298</v>
      </c>
      <c r="R13">
        <f t="shared" si="30"/>
        <v>7409.1306440964208</v>
      </c>
      <c r="S13">
        <f t="shared" si="30"/>
        <v>7593.0805592759589</v>
      </c>
      <c r="T13">
        <f t="shared" si="30"/>
        <v>7781.5974841250481</v>
      </c>
      <c r="U13">
        <f t="shared" si="30"/>
        <v>7974.7948059062028</v>
      </c>
      <c r="V13" s="4">
        <f t="shared" si="7"/>
        <v>18.737603273274019</v>
      </c>
      <c r="W13" s="4">
        <f t="shared" si="8"/>
        <v>22.747502267625332</v>
      </c>
      <c r="X13" s="4">
        <f t="shared" si="9"/>
        <v>26.953485438091832</v>
      </c>
      <c r="Y13" s="4">
        <f t="shared" si="10"/>
        <v>27.940741144186866</v>
      </c>
      <c r="Z13" s="4">
        <f t="shared" si="11"/>
        <v>31.071872109828359</v>
      </c>
      <c r="AA13" s="4">
        <f t="shared" si="12"/>
        <v>31.84330785764131</v>
      </c>
      <c r="AB13" s="4">
        <f t="shared" si="13"/>
        <v>32.633896397757866</v>
      </c>
      <c r="AC13" s="4">
        <f t="shared" si="14"/>
        <v>33.444113245415771</v>
      </c>
      <c r="AD13" s="4">
        <f t="shared" si="15"/>
        <v>34.274445721689624</v>
      </c>
      <c r="AE13" s="4">
        <f t="shared" si="16"/>
        <v>35.12539324659987</v>
      </c>
      <c r="AF13" s="4">
        <f t="shared" si="17"/>
        <v>35.9974676394989</v>
      </c>
      <c r="AG13" s="4">
        <f t="shared" si="18"/>
        <v>36.891193426915024</v>
      </c>
      <c r="AH13" s="4">
        <f t="shared" si="19"/>
        <v>37.807108158039398</v>
      </c>
      <c r="AI13" s="4">
        <f t="shared" si="20"/>
        <v>38.745762728045719</v>
      </c>
      <c r="AJ13" s="4">
        <f t="shared" si="21"/>
        <v>39.707721709437074</v>
      </c>
      <c r="AK13" s="4">
        <f t="shared" si="22"/>
        <v>40.693563691619374</v>
      </c>
    </row>
    <row r="14" spans="1:37" x14ac:dyDescent="0.25">
      <c r="A14" t="s">
        <v>25</v>
      </c>
      <c r="B14">
        <f>VLOOKUP(A14,[1]Sheet3!$A$1:$D$345,3,FALSE)</f>
        <v>13</v>
      </c>
      <c r="C14" t="str">
        <f>VLOOKUP(A14,[1]Sheet3!$A$1:$D$345,4,FALSE)</f>
        <v>Hubei</v>
      </c>
      <c r="D14" s="5">
        <f t="shared" si="3"/>
        <v>7.1909021197784972E-2</v>
      </c>
      <c r="E14" s="4">
        <f t="shared" si="4"/>
        <v>-450</v>
      </c>
      <c r="F14">
        <f>SUMIFS('Ammonia sxcoal orig'!$C$1:$C$3000,'Ammonia sxcoal orig'!$E$1:$E$3000,'chemical demand hist forec prov'!$C14,'Ammonia sxcoal orig'!$H$1:$H$3000,2015)</f>
        <v>4060.1</v>
      </c>
      <c r="G14">
        <f>SUMIFS('Ammonia sxcoal orig'!$C$1:$C$3000,'Ammonia sxcoal orig'!$E$1:$E$3000,'chemical demand hist forec prov'!$C14,'Ammonia sxcoal orig'!$H$1:$H$3000,2016)</f>
        <v>2983.8999999999996</v>
      </c>
      <c r="H14">
        <f>SUMIFS('Ammonia sxcoal orig'!$C$1:$C$3000,'Ammonia sxcoal orig'!$E$1:$E$3000,'chemical demand hist forec prov'!$C14,'Ammonia sxcoal orig'!$H$1:$H$3000,2017)</f>
        <v>3230.7000000000003</v>
      </c>
      <c r="I14">
        <f>SUMIFS('Ammonia sxcoal orig'!$C$1:$C$3000,'Ammonia sxcoal orig'!$E$1:$E$3000,'chemical demand hist forec prov'!$C14,'Ammonia sxcoal orig'!$H$1:$H$3000,2018)</f>
        <v>2710.1</v>
      </c>
      <c r="J14" s="4">
        <f t="shared" si="5"/>
        <v>3013.8026822658385</v>
      </c>
      <c r="K14" s="4">
        <f t="shared" si="6"/>
        <v>3088.6277561376833</v>
      </c>
      <c r="L14">
        <f t="shared" ref="L14:U14" si="31">K14*($K14/$J14)</f>
        <v>3165.3105467448913</v>
      </c>
      <c r="M14">
        <f t="shared" si="31"/>
        <v>3243.8971764805356</v>
      </c>
      <c r="N14">
        <f t="shared" si="31"/>
        <v>3324.4349128396857</v>
      </c>
      <c r="O14">
        <f t="shared" si="31"/>
        <v>3406.9721968493855</v>
      </c>
      <c r="P14">
        <f t="shared" si="31"/>
        <v>3491.5586722044736</v>
      </c>
      <c r="Q14">
        <f t="shared" si="31"/>
        <v>3578.2452151267739</v>
      </c>
      <c r="R14">
        <f t="shared" si="31"/>
        <v>3667.0839649656127</v>
      </c>
      <c r="S14">
        <f t="shared" si="31"/>
        <v>3758.1283555580712</v>
      </c>
      <c r="T14">
        <f t="shared" si="31"/>
        <v>3851.4331473678303</v>
      </c>
      <c r="U14">
        <f t="shared" si="31"/>
        <v>3947.0544604219444</v>
      </c>
      <c r="V14" s="4">
        <f t="shared" si="7"/>
        <v>16.0634592588302</v>
      </c>
      <c r="W14" s="4">
        <f t="shared" si="8"/>
        <v>15.717193538731816</v>
      </c>
      <c r="X14" s="4">
        <f t="shared" si="9"/>
        <v>16.19464857817432</v>
      </c>
      <c r="Y14" s="4">
        <f t="shared" si="10"/>
        <v>13.829023773624959</v>
      </c>
      <c r="Z14" s="4">
        <f t="shared" si="11"/>
        <v>15.378749471262662</v>
      </c>
      <c r="AA14" s="4">
        <f t="shared" si="12"/>
        <v>15.760564801116532</v>
      </c>
      <c r="AB14" s="4">
        <f t="shared" si="13"/>
        <v>16.151859636855061</v>
      </c>
      <c r="AC14" s="4">
        <f t="shared" si="14"/>
        <v>16.552869330557613</v>
      </c>
      <c r="AD14" s="4">
        <f t="shared" si="15"/>
        <v>16.963835077498548</v>
      </c>
      <c r="AE14" s="4">
        <f t="shared" si="16"/>
        <v>17.385004061218915</v>
      </c>
      <c r="AF14" s="4">
        <f t="shared" si="17"/>
        <v>17.816629602199932</v>
      </c>
      <c r="AG14" s="4">
        <f t="shared" si="18"/>
        <v>18.258971310227626</v>
      </c>
      <c r="AH14" s="4">
        <f t="shared" si="19"/>
        <v>18.712295240540314</v>
      </c>
      <c r="AI14" s="4">
        <f t="shared" si="20"/>
        <v>19.176874053852856</v>
      </c>
      <c r="AJ14" s="4">
        <f t="shared" si="21"/>
        <v>19.652987180353826</v>
      </c>
      <c r="AK14" s="4">
        <f t="shared" si="22"/>
        <v>20.140920987774429</v>
      </c>
    </row>
    <row r="15" spans="1:37" x14ac:dyDescent="0.25">
      <c r="A15" t="s">
        <v>26</v>
      </c>
      <c r="B15">
        <f>VLOOKUP(A15,[1]Sheet3!$A$1:$D$345,3,FALSE)</f>
        <v>14</v>
      </c>
      <c r="C15" t="str">
        <f>VLOOKUP(A15,[1]Sheet3!$A$1:$D$345,4,FALSE)</f>
        <v>Hunan</v>
      </c>
      <c r="D15" s="5">
        <f t="shared" si="3"/>
        <v>1.1863224005582696E-2</v>
      </c>
      <c r="E15" s="4">
        <f t="shared" si="4"/>
        <v>-141.20000000000002</v>
      </c>
      <c r="F15">
        <f>SUMIFS('Ammonia sxcoal orig'!$C$1:$C$3000,'Ammonia sxcoal orig'!$E$1:$E$3000,'chemical demand hist forec prov'!$C15,'Ammonia sxcoal orig'!$H$1:$H$3000,2015)</f>
        <v>870.7</v>
      </c>
      <c r="G15">
        <f>SUMIFS('Ammonia sxcoal orig'!$C$1:$C$3000,'Ammonia sxcoal orig'!$E$1:$E$3000,'chemical demand hist forec prov'!$C15,'Ammonia sxcoal orig'!$H$1:$H$3000,2016)</f>
        <v>439.7</v>
      </c>
      <c r="H15">
        <f>SUMIFS('Ammonia sxcoal orig'!$C$1:$C$3000,'Ammonia sxcoal orig'!$E$1:$E$3000,'chemical demand hist forec prov'!$C15,'Ammonia sxcoal orig'!$H$1:$H$3000,2017)</f>
        <v>424.20000000000005</v>
      </c>
      <c r="I15">
        <f>SUMIFS('Ammonia sxcoal orig'!$C$1:$C$3000,'Ammonia sxcoal orig'!$E$1:$E$3000,'chemical demand hist forec prov'!$C15,'Ammonia sxcoal orig'!$H$1:$H$3000,2018)</f>
        <v>447.1</v>
      </c>
      <c r="J15" s="4">
        <f t="shared" si="5"/>
        <v>497.20349036605899</v>
      </c>
      <c r="K15" s="4">
        <f t="shared" si="6"/>
        <v>509.54779150922786</v>
      </c>
      <c r="L15">
        <f t="shared" ref="L15:U15" si="32">K15*($K15/$J15)</f>
        <v>522.19857032937568</v>
      </c>
      <c r="M15">
        <f t="shared" si="32"/>
        <v>535.1634358896157</v>
      </c>
      <c r="N15">
        <f t="shared" si="32"/>
        <v>548.45018616679215</v>
      </c>
      <c r="O15">
        <f t="shared" si="32"/>
        <v>562.06681274172911</v>
      </c>
      <c r="P15">
        <f t="shared" si="32"/>
        <v>576.02150560592588</v>
      </c>
      <c r="Q15">
        <f t="shared" si="32"/>
        <v>590.32265808759087</v>
      </c>
      <c r="R15">
        <f t="shared" si="32"/>
        <v>604.97887189997596</v>
      </c>
      <c r="S15">
        <f t="shared" si="32"/>
        <v>619.99896231504852</v>
      </c>
      <c r="T15">
        <f t="shared" si="32"/>
        <v>635.39196346561243</v>
      </c>
      <c r="U15">
        <f t="shared" si="32"/>
        <v>651.1671337790674</v>
      </c>
      <c r="V15" s="4">
        <f t="shared" si="7"/>
        <v>3.4448545544847313</v>
      </c>
      <c r="W15" s="4">
        <f t="shared" si="8"/>
        <v>2.3160461138042097</v>
      </c>
      <c r="X15" s="4">
        <f t="shared" si="9"/>
        <v>2.1264029240912325</v>
      </c>
      <c r="Y15" s="4">
        <f t="shared" si="10"/>
        <v>2.2814495882763435</v>
      </c>
      <c r="Z15" s="4">
        <f t="shared" si="11"/>
        <v>2.5371163014654576</v>
      </c>
      <c r="AA15" s="4">
        <f t="shared" si="12"/>
        <v>2.6001064619678993</v>
      </c>
      <c r="AB15" s="4">
        <f t="shared" si="13"/>
        <v>2.6646605083347104</v>
      </c>
      <c r="AC15" s="4">
        <f t="shared" si="14"/>
        <v>2.730817267883956</v>
      </c>
      <c r="AD15" s="4">
        <f t="shared" si="15"/>
        <v>2.798616531917494</v>
      </c>
      <c r="AE15" s="4">
        <f t="shared" si="16"/>
        <v>2.8680990796542476</v>
      </c>
      <c r="AF15" s="4">
        <f t="shared" si="17"/>
        <v>2.9393067027576798</v>
      </c>
      <c r="AG15" s="4">
        <f t="shared" si="18"/>
        <v>3.0122822304722221</v>
      </c>
      <c r="AH15" s="4">
        <f t="shared" si="19"/>
        <v>3.0870695553837764</v>
      </c>
      <c r="AI15" s="4">
        <f t="shared" si="20"/>
        <v>3.1637136598197881</v>
      </c>
      <c r="AJ15" s="4">
        <f t="shared" si="21"/>
        <v>3.2422606429047605</v>
      </c>
      <c r="AK15" s="4">
        <f t="shared" si="22"/>
        <v>3.3227577482874961</v>
      </c>
    </row>
    <row r="16" spans="1:37" x14ac:dyDescent="0.25">
      <c r="A16" t="s">
        <v>19</v>
      </c>
      <c r="B16">
        <f>VLOOKUP(A16,[1]Sheet3!$A$1:$D$345,3,FALSE)</f>
        <v>15</v>
      </c>
      <c r="C16" t="str">
        <f>VLOOKUP(A16,[1]Sheet3!$A$1:$D$345,4,FALSE)</f>
        <v>Jiangsu</v>
      </c>
      <c r="D16" s="5">
        <f t="shared" si="3"/>
        <v>6.759994587122127E-2</v>
      </c>
      <c r="E16" s="4">
        <f t="shared" si="4"/>
        <v>-8.1333333333333631</v>
      </c>
      <c r="F16">
        <f>SUMIFS('Ammonia sxcoal orig'!$C$1:$C$3000,'Ammonia sxcoal orig'!$E$1:$E$3000,'chemical demand hist forec prov'!$C16,'Ammonia sxcoal orig'!$H$1:$H$3000,2015)</f>
        <v>2572.1</v>
      </c>
      <c r="G16">
        <f>SUMIFS('Ammonia sxcoal orig'!$C$1:$C$3000,'Ammonia sxcoal orig'!$E$1:$E$3000,'chemical demand hist forec prov'!$C16,'Ammonia sxcoal orig'!$H$1:$H$3000,2016)</f>
        <v>2263.9</v>
      </c>
      <c r="H16">
        <f>SUMIFS('Ammonia sxcoal orig'!$C$1:$C$3000,'Ammonia sxcoal orig'!$E$1:$E$3000,'chemical demand hist forec prov'!$C16,'Ammonia sxcoal orig'!$H$1:$H$3000,2017)</f>
        <v>2879.5</v>
      </c>
      <c r="I16">
        <f>SUMIFS('Ammonia sxcoal orig'!$C$1:$C$3000,'Ammonia sxcoal orig'!$E$1:$E$3000,'chemical demand hist forec prov'!$C16,'Ammonia sxcoal orig'!$H$1:$H$3000,2018)</f>
        <v>2547.6999999999998</v>
      </c>
      <c r="J16" s="4">
        <f t="shared" si="5"/>
        <v>2833.2036063645901</v>
      </c>
      <c r="K16" s="4">
        <f t="shared" si="6"/>
        <v>2903.5448634042932</v>
      </c>
      <c r="L16">
        <f t="shared" ref="L16:U16" si="33">K16*($K16/$J16)</f>
        <v>2975.6325153839189</v>
      </c>
      <c r="M16">
        <f t="shared" si="33"/>
        <v>3049.5099208588094</v>
      </c>
      <c r="N16">
        <f t="shared" si="33"/>
        <v>3125.2215148672249</v>
      </c>
      <c r="O16">
        <f t="shared" si="33"/>
        <v>3202.8128356566835</v>
      </c>
      <c r="P16">
        <f t="shared" si="33"/>
        <v>3282.3305520738481</v>
      </c>
      <c r="Q16">
        <f t="shared" si="33"/>
        <v>3363.8224916344343</v>
      </c>
      <c r="R16">
        <f t="shared" si="33"/>
        <v>3447.3376692900229</v>
      </c>
      <c r="S16">
        <f t="shared" si="33"/>
        <v>3532.92631690908</v>
      </c>
      <c r="T16">
        <f t="shared" si="33"/>
        <v>3620.6399134899161</v>
      </c>
      <c r="U16">
        <f t="shared" si="33"/>
        <v>3710.5312161237548</v>
      </c>
      <c r="V16" s="4">
        <f t="shared" si="7"/>
        <v>10.176306879051541</v>
      </c>
      <c r="W16" s="4">
        <f t="shared" si="8"/>
        <v>11.924714116537071</v>
      </c>
      <c r="X16" s="4">
        <f t="shared" si="9"/>
        <v>14.434175435928111</v>
      </c>
      <c r="Y16" s="4">
        <f t="shared" si="10"/>
        <v>13.000333518344085</v>
      </c>
      <c r="Z16" s="4">
        <f t="shared" si="11"/>
        <v>14.457193471803947</v>
      </c>
      <c r="AA16" s="4">
        <f t="shared" si="12"/>
        <v>14.816128904396365</v>
      </c>
      <c r="AB16" s="4">
        <f t="shared" si="13"/>
        <v>15.183975793076135</v>
      </c>
      <c r="AC16" s="4">
        <f t="shared" si="14"/>
        <v>15.560955386687437</v>
      </c>
      <c r="AD16" s="4">
        <f t="shared" si="15"/>
        <v>15.947294427121893</v>
      </c>
      <c r="AE16" s="4">
        <f t="shared" si="16"/>
        <v>16.343225285696995</v>
      </c>
      <c r="AF16" s="4">
        <f t="shared" si="17"/>
        <v>16.748986102920469</v>
      </c>
      <c r="AG16" s="4">
        <f t="shared" si="18"/>
        <v>17.164820931724631</v>
      </c>
      <c r="AH16" s="4">
        <f t="shared" si="19"/>
        <v>17.590979884256878</v>
      </c>
      <c r="AI16" s="4">
        <f t="shared" si="20"/>
        <v>18.027719282314642</v>
      </c>
      <c r="AJ16" s="4">
        <f t="shared" si="21"/>
        <v>18.475301811515237</v>
      </c>
      <c r="AK16" s="4">
        <f t="shared" si="22"/>
        <v>18.933996679293351</v>
      </c>
    </row>
    <row r="17" spans="1:37" x14ac:dyDescent="0.25">
      <c r="A17" t="s">
        <v>20</v>
      </c>
      <c r="B17">
        <f>VLOOKUP(A17,[1]Sheet3!$A$1:$D$345,3,FALSE)</f>
        <v>16</v>
      </c>
      <c r="C17" t="str">
        <f>VLOOKUP(A17,[1]Sheet3!$A$1:$D$345,4,FALSE)</f>
        <v>Jiangxi</v>
      </c>
      <c r="D17" s="5">
        <f t="shared" si="3"/>
        <v>0</v>
      </c>
      <c r="E17" s="4">
        <f t="shared" si="4"/>
        <v>-29.7</v>
      </c>
      <c r="F17">
        <f>SUMIFS('Ammonia sxcoal orig'!$C$1:$C$3000,'Ammonia sxcoal orig'!$E$1:$E$3000,'chemical demand hist forec prov'!$C17,'Ammonia sxcoal orig'!$H$1:$H$3000,2015)</f>
        <v>89.1</v>
      </c>
      <c r="G17">
        <f>SUMIFS('Ammonia sxcoal orig'!$C$1:$C$3000,'Ammonia sxcoal orig'!$E$1:$E$3000,'chemical demand hist forec prov'!$C17,'Ammonia sxcoal orig'!$H$1:$H$3000,2016)</f>
        <v>0</v>
      </c>
      <c r="H17">
        <f>SUMIFS('Ammonia sxcoal orig'!$C$1:$C$3000,'Ammonia sxcoal orig'!$E$1:$E$3000,'chemical demand hist forec prov'!$C17,'Ammonia sxcoal orig'!$H$1:$H$3000,2017)</f>
        <v>0</v>
      </c>
      <c r="I17">
        <f>SUMIFS('Ammonia sxcoal orig'!$C$1:$C$3000,'Ammonia sxcoal orig'!$E$1:$E$3000,'chemical demand hist forec prov'!$C17,'Ammonia sxcoal orig'!$H$1:$H$3000,2018)</f>
        <v>0</v>
      </c>
      <c r="J17" s="4">
        <f t="shared" si="5"/>
        <v>0</v>
      </c>
      <c r="K17" s="4">
        <f t="shared" si="6"/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4">
        <f t="shared" si="7"/>
        <v>0.35251698725690767</v>
      </c>
      <c r="W17" s="4">
        <f t="shared" si="8"/>
        <v>0</v>
      </c>
      <c r="X17" s="4">
        <f t="shared" si="9"/>
        <v>0</v>
      </c>
      <c r="Y17" s="4">
        <f t="shared" si="10"/>
        <v>0</v>
      </c>
      <c r="Z17" s="4">
        <f t="shared" si="11"/>
        <v>0</v>
      </c>
      <c r="AA17" s="4">
        <f t="shared" si="12"/>
        <v>0</v>
      </c>
      <c r="AB17" s="4">
        <f t="shared" si="13"/>
        <v>0</v>
      </c>
      <c r="AC17" s="4">
        <f t="shared" si="14"/>
        <v>0</v>
      </c>
      <c r="AD17" s="4">
        <f t="shared" si="15"/>
        <v>0</v>
      </c>
      <c r="AE17" s="4">
        <f t="shared" si="16"/>
        <v>0</v>
      </c>
      <c r="AF17" s="4">
        <f t="shared" si="17"/>
        <v>0</v>
      </c>
      <c r="AG17" s="4">
        <f t="shared" si="18"/>
        <v>0</v>
      </c>
      <c r="AH17" s="4">
        <f t="shared" si="19"/>
        <v>0</v>
      </c>
      <c r="AI17" s="4">
        <f t="shared" si="20"/>
        <v>0</v>
      </c>
      <c r="AJ17" s="4">
        <f t="shared" si="21"/>
        <v>0</v>
      </c>
      <c r="AK17" s="4">
        <f t="shared" si="22"/>
        <v>0</v>
      </c>
    </row>
    <row r="18" spans="1:37" x14ac:dyDescent="0.25">
      <c r="A18" t="s">
        <v>9</v>
      </c>
      <c r="B18">
        <f>VLOOKUP(A18,[1]Sheet3!$A$1:$D$345,3,FALSE)</f>
        <v>17</v>
      </c>
      <c r="C18" t="str">
        <f>VLOOKUP(A18,[1]Sheet3!$A$1:$D$345,4,FALSE)</f>
        <v>Jilin</v>
      </c>
      <c r="D18" s="5">
        <f t="shared" si="3"/>
        <v>1.0196906699497717E-2</v>
      </c>
      <c r="E18" s="4">
        <f t="shared" si="4"/>
        <v>-8.5666666666666824</v>
      </c>
      <c r="F18">
        <f>SUMIFS('Ammonia sxcoal orig'!$C$1:$C$3000,'Ammonia sxcoal orig'!$E$1:$E$3000,'chemical demand hist forec prov'!$C18,'Ammonia sxcoal orig'!$H$1:$H$3000,2015)</f>
        <v>410</v>
      </c>
      <c r="G18">
        <f>SUMIFS('Ammonia sxcoal orig'!$C$1:$C$3000,'Ammonia sxcoal orig'!$E$1:$E$3000,'chemical demand hist forec prov'!$C18,'Ammonia sxcoal orig'!$H$1:$H$3000,2016)</f>
        <v>177.8</v>
      </c>
      <c r="H18">
        <f>SUMIFS('Ammonia sxcoal orig'!$C$1:$C$3000,'Ammonia sxcoal orig'!$E$1:$E$3000,'chemical demand hist forec prov'!$C18,'Ammonia sxcoal orig'!$H$1:$H$3000,2017)</f>
        <v>374.8</v>
      </c>
      <c r="I18">
        <f>SUMIFS('Ammonia sxcoal orig'!$C$1:$C$3000,'Ammonia sxcoal orig'!$E$1:$E$3000,'chemical demand hist forec prov'!$C18,'Ammonia sxcoal orig'!$H$1:$H$3000,2018)</f>
        <v>384.29999999999995</v>
      </c>
      <c r="J18" s="4">
        <f t="shared" si="5"/>
        <v>427.36591668010834</v>
      </c>
      <c r="K18" s="4">
        <f t="shared" si="6"/>
        <v>437.97632806306473</v>
      </c>
      <c r="L18">
        <f t="shared" ref="L18:U18" si="34">K18*($K18/$J18)</f>
        <v>448.85016903954164</v>
      </c>
      <c r="M18">
        <f t="shared" si="34"/>
        <v>459.99397989796313</v>
      </c>
      <c r="N18">
        <f t="shared" si="34"/>
        <v>471.41446330552054</v>
      </c>
      <c r="O18">
        <f t="shared" si="34"/>
        <v>483.1184883396254</v>
      </c>
      <c r="P18">
        <f t="shared" si="34"/>
        <v>495.11309461945285</v>
      </c>
      <c r="Q18">
        <f t="shared" si="34"/>
        <v>507.40549654006094</v>
      </c>
      <c r="R18">
        <f t="shared" si="34"/>
        <v>520.0030876116324</v>
      </c>
      <c r="S18">
        <f t="shared" si="34"/>
        <v>532.91344490644872</v>
      </c>
      <c r="T18">
        <f t="shared" si="34"/>
        <v>546.14433361627141</v>
      </c>
      <c r="U18">
        <f t="shared" si="34"/>
        <v>559.70371172287116</v>
      </c>
      <c r="V18" s="4">
        <f t="shared" si="7"/>
        <v>1.6221320401271846</v>
      </c>
      <c r="W18" s="4">
        <f t="shared" si="8"/>
        <v>0.93653172398086992</v>
      </c>
      <c r="X18" s="4">
        <f t="shared" si="9"/>
        <v>1.8787737292536399</v>
      </c>
      <c r="Y18" s="4">
        <f t="shared" si="10"/>
        <v>1.9609954747810305</v>
      </c>
      <c r="Z18" s="4">
        <f t="shared" si="11"/>
        <v>2.1807510504432459</v>
      </c>
      <c r="AA18" s="4">
        <f t="shared" si="12"/>
        <v>2.2348935659455678</v>
      </c>
      <c r="AB18" s="4">
        <f t="shared" si="13"/>
        <v>2.2903803027354712</v>
      </c>
      <c r="AC18" s="4">
        <f t="shared" si="14"/>
        <v>2.3472446344169184</v>
      </c>
      <c r="AD18" s="4">
        <f t="shared" si="15"/>
        <v>2.405520763175784</v>
      </c>
      <c r="AE18" s="4">
        <f t="shared" si="16"/>
        <v>2.4652437403514367</v>
      </c>
      <c r="AF18" s="4">
        <f t="shared" si="17"/>
        <v>2.5264494875190713</v>
      </c>
      <c r="AG18" s="4">
        <f t="shared" si="18"/>
        <v>2.589174818095449</v>
      </c>
      <c r="AH18" s="4">
        <f t="shared" si="19"/>
        <v>2.6534574594810683</v>
      </c>
      <c r="AI18" s="4">
        <f t="shared" si="20"/>
        <v>2.7193360757520577</v>
      </c>
      <c r="AJ18" s="4">
        <f t="shared" si="21"/>
        <v>2.7868502909154551</v>
      </c>
      <c r="AK18" s="4">
        <f t="shared" si="22"/>
        <v>2.8560407127418594</v>
      </c>
    </row>
    <row r="19" spans="1:37" x14ac:dyDescent="0.25">
      <c r="A19" t="s">
        <v>31</v>
      </c>
      <c r="B19">
        <f>VLOOKUP(A19,[1]Sheet3!$A$1:$D$345,3,FALSE)</f>
        <v>18</v>
      </c>
      <c r="C19" t="str">
        <f>VLOOKUP(A19,[1]Sheet3!$A$1:$D$345,4,FALSE)</f>
        <v>Liaoning</v>
      </c>
      <c r="D19" s="5">
        <f t="shared" si="3"/>
        <v>9.6927661132618186E-3</v>
      </c>
      <c r="E19" s="4">
        <f t="shared" si="4"/>
        <v>-136.93333333333334</v>
      </c>
      <c r="F19">
        <f>SUMIFS('Ammonia sxcoal orig'!$C$1:$C$3000,'Ammonia sxcoal orig'!$E$1:$E$3000,'chemical demand hist forec prov'!$C19,'Ammonia sxcoal orig'!$H$1:$H$3000,2015)</f>
        <v>776.1</v>
      </c>
      <c r="G19">
        <f>SUMIFS('Ammonia sxcoal orig'!$C$1:$C$3000,'Ammonia sxcoal orig'!$E$1:$E$3000,'chemical demand hist forec prov'!$C19,'Ammonia sxcoal orig'!$H$1:$H$3000,2016)</f>
        <v>508.4</v>
      </c>
      <c r="H19">
        <f>SUMIFS('Ammonia sxcoal orig'!$C$1:$C$3000,'Ammonia sxcoal orig'!$E$1:$E$3000,'chemical demand hist forec prov'!$C19,'Ammonia sxcoal orig'!$H$1:$H$3000,2017)</f>
        <v>556.40000000000009</v>
      </c>
      <c r="I19">
        <f>SUMIFS('Ammonia sxcoal orig'!$C$1:$C$3000,'Ammonia sxcoal orig'!$E$1:$E$3000,'chemical demand hist forec prov'!$C19,'Ammonia sxcoal orig'!$H$1:$H$3000,2018)</f>
        <v>365.3</v>
      </c>
      <c r="J19" s="4">
        <f t="shared" si="5"/>
        <v>406.23671445028259</v>
      </c>
      <c r="K19" s="4">
        <f t="shared" si="6"/>
        <v>416.32254135164601</v>
      </c>
      <c r="L19">
        <f t="shared" ref="L19:U19" si="35">K19*($K19/$J19)</f>
        <v>426.65877374484666</v>
      </c>
      <c r="M19">
        <f t="shared" si="35"/>
        <v>437.25162856290899</v>
      </c>
      <c r="N19">
        <f t="shared" si="35"/>
        <v>448.10747708953073</v>
      </c>
      <c r="O19">
        <f t="shared" si="35"/>
        <v>459.2328487912182</v>
      </c>
      <c r="P19">
        <f t="shared" si="35"/>
        <v>470.63443524456443</v>
      </c>
      <c r="Q19">
        <f t="shared" si="35"/>
        <v>482.31909416103105</v>
      </c>
      <c r="R19">
        <f t="shared" si="35"/>
        <v>494.2938535116557</v>
      </c>
      <c r="S19">
        <f t="shared" si="35"/>
        <v>506.56591575416525</v>
      </c>
      <c r="T19">
        <f t="shared" si="35"/>
        <v>519.14266216503756</v>
      </c>
      <c r="U19">
        <f t="shared" si="35"/>
        <v>532.03165727911744</v>
      </c>
      <c r="V19" s="4">
        <f t="shared" si="7"/>
        <v>3.0705772593724587</v>
      </c>
      <c r="W19" s="4">
        <f t="shared" si="8"/>
        <v>2.6779118586719584</v>
      </c>
      <c r="X19" s="4">
        <f t="shared" si="9"/>
        <v>2.7890867208023624</v>
      </c>
      <c r="Y19" s="4">
        <f t="shared" si="10"/>
        <v>1.8640427971311748</v>
      </c>
      <c r="Z19" s="4">
        <f t="shared" si="11"/>
        <v>2.072933538191303</v>
      </c>
      <c r="AA19" s="4">
        <f t="shared" si="12"/>
        <v>2.1243992184228886</v>
      </c>
      <c r="AB19" s="4">
        <f t="shared" si="13"/>
        <v>2.1771426609140452</v>
      </c>
      <c r="AC19" s="4">
        <f t="shared" si="14"/>
        <v>2.231195589259694</v>
      </c>
      <c r="AD19" s="4">
        <f t="shared" si="15"/>
        <v>2.2865905146711261</v>
      </c>
      <c r="AE19" s="4">
        <f t="shared" si="16"/>
        <v>2.3433607555305231</v>
      </c>
      <c r="AF19" s="4">
        <f t="shared" si="17"/>
        <v>2.4015404574309565</v>
      </c>
      <c r="AG19" s="4">
        <f t="shared" si="18"/>
        <v>2.4611646137139407</v>
      </c>
      <c r="AH19" s="4">
        <f t="shared" si="19"/>
        <v>2.5222690865168729</v>
      </c>
      <c r="AI19" s="4">
        <f t="shared" si="20"/>
        <v>2.5848906283430302</v>
      </c>
      <c r="AJ19" s="4">
        <f t="shared" si="21"/>
        <v>2.649066904167098</v>
      </c>
      <c r="AK19" s="4">
        <f t="shared" si="22"/>
        <v>2.7148365140895163</v>
      </c>
    </row>
    <row r="20" spans="1:37" x14ac:dyDescent="0.25">
      <c r="A20" t="s">
        <v>5</v>
      </c>
      <c r="B20">
        <f>VLOOKUP(A20,[1]Sheet3!$A$1:$D$345,3,FALSE)</f>
        <v>19</v>
      </c>
      <c r="C20" t="str">
        <f>VLOOKUP(A20,[1]Sheet3!$A$1:$D$345,4,FALSE)</f>
        <v>Inner Mongolia</v>
      </c>
      <c r="D20" s="5">
        <f t="shared" si="3"/>
        <v>0</v>
      </c>
      <c r="E20" s="4">
        <f t="shared" si="4"/>
        <v>0</v>
      </c>
      <c r="F20">
        <f>SUMIFS('Ammonia sxcoal orig'!$C$1:$C$3000,'Ammonia sxcoal orig'!$E$1:$E$3000,'chemical demand hist forec prov'!$C20,'Ammonia sxcoal orig'!$H$1:$H$3000,2015)</f>
        <v>0</v>
      </c>
      <c r="G20">
        <f>SUMIFS('Ammonia sxcoal orig'!$C$1:$C$3000,'Ammonia sxcoal orig'!$E$1:$E$3000,'chemical demand hist forec prov'!$C20,'Ammonia sxcoal orig'!$H$1:$H$3000,2016)</f>
        <v>0</v>
      </c>
      <c r="H20">
        <f>SUMIFS('Ammonia sxcoal orig'!$C$1:$C$3000,'Ammonia sxcoal orig'!$E$1:$E$3000,'chemical demand hist forec prov'!$C20,'Ammonia sxcoal orig'!$H$1:$H$3000,2017)</f>
        <v>0</v>
      </c>
      <c r="I20">
        <f>SUMIFS('Ammonia sxcoal orig'!$C$1:$C$3000,'Ammonia sxcoal orig'!$E$1:$E$3000,'chemical demand hist forec prov'!$C20,'Ammonia sxcoal orig'!$H$1:$H$3000,2018)</f>
        <v>0</v>
      </c>
      <c r="J20" s="4">
        <f t="shared" si="5"/>
        <v>0</v>
      </c>
      <c r="K20" s="4">
        <f t="shared" si="6"/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4">
        <f t="shared" si="7"/>
        <v>0</v>
      </c>
      <c r="W20" s="4">
        <f t="shared" si="8"/>
        <v>0</v>
      </c>
      <c r="X20" s="4">
        <f t="shared" si="9"/>
        <v>0</v>
      </c>
      <c r="Y20" s="4">
        <f t="shared" si="10"/>
        <v>0</v>
      </c>
      <c r="Z20" s="4">
        <f t="shared" si="11"/>
        <v>0</v>
      </c>
      <c r="AA20" s="4">
        <f t="shared" si="12"/>
        <v>0</v>
      </c>
      <c r="AB20" s="4">
        <f t="shared" si="13"/>
        <v>0</v>
      </c>
      <c r="AC20" s="4">
        <f t="shared" si="14"/>
        <v>0</v>
      </c>
      <c r="AD20" s="4">
        <f t="shared" si="15"/>
        <v>0</v>
      </c>
      <c r="AE20" s="4">
        <f t="shared" si="16"/>
        <v>0</v>
      </c>
      <c r="AF20" s="4">
        <f t="shared" si="17"/>
        <v>0</v>
      </c>
      <c r="AG20" s="4">
        <f t="shared" si="18"/>
        <v>0</v>
      </c>
      <c r="AH20" s="4">
        <f t="shared" si="19"/>
        <v>0</v>
      </c>
      <c r="AI20" s="4">
        <f t="shared" si="20"/>
        <v>0</v>
      </c>
      <c r="AJ20" s="4">
        <f t="shared" si="21"/>
        <v>0</v>
      </c>
      <c r="AK20" s="4">
        <f t="shared" si="22"/>
        <v>0</v>
      </c>
    </row>
    <row r="21" spans="1:37" x14ac:dyDescent="0.25">
      <c r="A21" t="s">
        <v>12</v>
      </c>
      <c r="B21">
        <f>VLOOKUP(A21,[1]Sheet3!$A$1:$D$345,3,FALSE)</f>
        <v>20</v>
      </c>
      <c r="C21" t="str">
        <f>VLOOKUP(A21,[1]Sheet3!$A$1:$D$345,4,FALSE)</f>
        <v>Ningxia</v>
      </c>
      <c r="D21" s="5">
        <f t="shared" si="3"/>
        <v>9.9050358337821956E-3</v>
      </c>
      <c r="E21" s="4">
        <f t="shared" si="4"/>
        <v>-55.533333333333339</v>
      </c>
      <c r="F21">
        <f>SUMIFS('Ammonia sxcoal orig'!$C$1:$C$3000,'Ammonia sxcoal orig'!$E$1:$E$3000,'chemical demand hist forec prov'!$C21,'Ammonia sxcoal orig'!$H$1:$H$3000,2015)</f>
        <v>539.9</v>
      </c>
      <c r="G21">
        <f>SUMIFS('Ammonia sxcoal orig'!$C$1:$C$3000,'Ammonia sxcoal orig'!$E$1:$E$3000,'chemical demand hist forec prov'!$C21,'Ammonia sxcoal orig'!$H$1:$H$3000,2016)</f>
        <v>450.8</v>
      </c>
      <c r="H21">
        <f>SUMIFS('Ammonia sxcoal orig'!$C$1:$C$3000,'Ammonia sxcoal orig'!$E$1:$E$3000,'chemical demand hist forec prov'!$C21,'Ammonia sxcoal orig'!$H$1:$H$3000,2017)</f>
        <v>540.79999999999995</v>
      </c>
      <c r="I21">
        <f>SUMIFS('Ammonia sxcoal orig'!$C$1:$C$3000,'Ammonia sxcoal orig'!$E$1:$E$3000,'chemical demand hist forec prov'!$C21,'Ammonia sxcoal orig'!$H$1:$H$3000,2018)</f>
        <v>373.29999999999995</v>
      </c>
      <c r="J21" s="4">
        <f t="shared" si="5"/>
        <v>415.13322065231444</v>
      </c>
      <c r="K21" s="4">
        <f t="shared" si="6"/>
        <v>425.43992523013804</v>
      </c>
      <c r="L21">
        <f t="shared" ref="L21:U21" si="36">K21*($K21/$J21)</f>
        <v>436.0025191320866</v>
      </c>
      <c r="M21">
        <f t="shared" si="36"/>
        <v>446.82735544082647</v>
      </c>
      <c r="N21">
        <f t="shared" si="36"/>
        <v>457.92094496994741</v>
      </c>
      <c r="O21">
        <f t="shared" si="36"/>
        <v>469.28996018002118</v>
      </c>
      <c r="P21">
        <f t="shared" si="36"/>
        <v>480.94123919188581</v>
      </c>
      <c r="Q21">
        <f t="shared" si="36"/>
        <v>492.88178989956987</v>
      </c>
      <c r="R21">
        <f t="shared" si="36"/>
        <v>505.11879418533005</v>
      </c>
      <c r="S21">
        <f t="shared" si="36"/>
        <v>517.65961223933721</v>
      </c>
      <c r="T21">
        <f t="shared" si="36"/>
        <v>530.51178698660965</v>
      </c>
      <c r="U21">
        <f t="shared" si="36"/>
        <v>543.68304862385583</v>
      </c>
      <c r="V21" s="4">
        <f t="shared" si="7"/>
        <v>2.1360709474747974</v>
      </c>
      <c r="W21" s="4">
        <f t="shared" si="8"/>
        <v>2.3745135048963788</v>
      </c>
      <c r="X21" s="4">
        <f t="shared" si="9"/>
        <v>2.7108880276957534</v>
      </c>
      <c r="Y21" s="4">
        <f t="shared" si="10"/>
        <v>1.9048649771942718</v>
      </c>
      <c r="Z21" s="4">
        <f t="shared" si="11"/>
        <v>2.1183303854552786</v>
      </c>
      <c r="AA21" s="4">
        <f t="shared" si="12"/>
        <v>2.1709231542219114</v>
      </c>
      <c r="AB21" s="4">
        <f t="shared" si="13"/>
        <v>2.2248216679967507</v>
      </c>
      <c r="AC21" s="4">
        <f t="shared" si="14"/>
        <v>2.2800583451153669</v>
      </c>
      <c r="AD21" s="4">
        <f t="shared" si="15"/>
        <v>2.33666640877835</v>
      </c>
      <c r="AE21" s="4">
        <f t="shared" si="16"/>
        <v>2.3946799070340652</v>
      </c>
      <c r="AF21" s="4">
        <f t="shared" si="17"/>
        <v>2.4541337332575308</v>
      </c>
      <c r="AG21" s="4">
        <f t="shared" si="18"/>
        <v>2.5150636471377332</v>
      </c>
      <c r="AH21" s="4">
        <f t="shared" si="19"/>
        <v>2.5775062961860078</v>
      </c>
      <c r="AI21" s="4">
        <f t="shared" si="20"/>
        <v>2.6414992377784103</v>
      </c>
      <c r="AJ21" s="4">
        <f t="shared" si="21"/>
        <v>2.7070809617453535</v>
      </c>
      <c r="AK21" s="4">
        <f t="shared" si="22"/>
        <v>2.7742909135220817</v>
      </c>
    </row>
    <row r="22" spans="1:37" x14ac:dyDescent="0.25">
      <c r="A22" t="s">
        <v>34</v>
      </c>
      <c r="B22">
        <f>VLOOKUP(A22,[1]Sheet3!$A$1:$D$345,3,FALSE)</f>
        <v>21</v>
      </c>
      <c r="C22" t="str">
        <f>VLOOKUP(A22,[1]Sheet3!$A$1:$D$345,4,FALSE)</f>
        <v>Qinghai</v>
      </c>
      <c r="D22" s="5">
        <f t="shared" si="3"/>
        <v>5.9966196047007139E-3</v>
      </c>
      <c r="E22" s="4">
        <f t="shared" si="4"/>
        <v>72</v>
      </c>
      <c r="F22">
        <f>SUMIFS('Ammonia sxcoal orig'!$C$1:$C$3000,'Ammonia sxcoal orig'!$E$1:$E$3000,'chemical demand hist forec prov'!$C22,'Ammonia sxcoal orig'!$H$1:$H$3000,2015)</f>
        <v>10</v>
      </c>
      <c r="G22">
        <f>SUMIFS('Ammonia sxcoal orig'!$C$1:$C$3000,'Ammonia sxcoal orig'!$E$1:$E$3000,'chemical demand hist forec prov'!$C22,'Ammonia sxcoal orig'!$H$1:$H$3000,2016)</f>
        <v>85.800000000000011</v>
      </c>
      <c r="H22">
        <f>SUMIFS('Ammonia sxcoal orig'!$C$1:$C$3000,'Ammonia sxcoal orig'!$E$1:$E$3000,'chemical demand hist forec prov'!$C22,'Ammonia sxcoal orig'!$H$1:$H$3000,2017)</f>
        <v>154.70000000000002</v>
      </c>
      <c r="I22">
        <f>SUMIFS('Ammonia sxcoal orig'!$C$1:$C$3000,'Ammonia sxcoal orig'!$E$1:$E$3000,'chemical demand hist forec prov'!$C22,'Ammonia sxcoal orig'!$H$1:$H$3000,2018)</f>
        <v>226</v>
      </c>
      <c r="J22" s="4">
        <f t="shared" si="5"/>
        <v>251.32630020740174</v>
      </c>
      <c r="K22" s="4">
        <f t="shared" si="6"/>
        <v>257.5660945674021</v>
      </c>
      <c r="L22">
        <f t="shared" ref="L22:U22" si="37">K22*($K22/$J22)</f>
        <v>263.96080718953004</v>
      </c>
      <c r="M22">
        <f t="shared" si="37"/>
        <v>270.51428430117005</v>
      </c>
      <c r="N22">
        <f t="shared" si="37"/>
        <v>277.2304676217737</v>
      </c>
      <c r="O22">
        <f t="shared" si="37"/>
        <v>284.11339673368548</v>
      </c>
      <c r="P22">
        <f t="shared" si="37"/>
        <v>291.16721151183015</v>
      </c>
      <c r="Q22">
        <f t="shared" si="37"/>
        <v>298.39615461372301</v>
      </c>
      <c r="R22">
        <f t="shared" si="37"/>
        <v>305.80457403130083</v>
      </c>
      <c r="S22">
        <f t="shared" si="37"/>
        <v>313.39692570610828</v>
      </c>
      <c r="T22">
        <f t="shared" si="37"/>
        <v>321.1777762094128</v>
      </c>
      <c r="U22">
        <f t="shared" si="37"/>
        <v>329.15180548885996</v>
      </c>
      <c r="V22" s="4">
        <f t="shared" si="7"/>
        <v>3.9564196100663036E-2</v>
      </c>
      <c r="W22" s="4">
        <f t="shared" si="8"/>
        <v>0.45193713114487427</v>
      </c>
      <c r="X22" s="4">
        <f t="shared" si="9"/>
        <v>0.77547037330719881</v>
      </c>
      <c r="Y22" s="4">
        <f t="shared" si="10"/>
        <v>1.1532265867824953</v>
      </c>
      <c r="Z22" s="4">
        <f t="shared" si="11"/>
        <v>1.2824609352073213</v>
      </c>
      <c r="AA22" s="4">
        <f t="shared" si="12"/>
        <v>1.3143011863224001</v>
      </c>
      <c r="AB22" s="4">
        <f t="shared" si="13"/>
        <v>1.3469319500864336</v>
      </c>
      <c r="AC22" s="4">
        <f t="shared" si="14"/>
        <v>1.3803728529227779</v>
      </c>
      <c r="AD22" s="4">
        <f t="shared" si="15"/>
        <v>1.4146440085290841</v>
      </c>
      <c r="AE22" s="4">
        <f t="shared" si="16"/>
        <v>1.4497660299750836</v>
      </c>
      <c r="AF22" s="4">
        <f t="shared" si="17"/>
        <v>1.4857600421007284</v>
      </c>
      <c r="AG22" s="4">
        <f t="shared" si="18"/>
        <v>1.5226476942221476</v>
      </c>
      <c r="AH22" s="4">
        <f t="shared" si="19"/>
        <v>1.5604511731530613</v>
      </c>
      <c r="AI22" s="4">
        <f t="shared" si="20"/>
        <v>1.5991932165494795</v>
      </c>
      <c r="AJ22" s="4">
        <f t="shared" si="21"/>
        <v>1.6388971265857217</v>
      </c>
      <c r="AK22" s="4">
        <f t="shared" si="22"/>
        <v>1.6795867839699721</v>
      </c>
    </row>
    <row r="23" spans="1:37" x14ac:dyDescent="0.25">
      <c r="A23" t="s">
        <v>33</v>
      </c>
      <c r="B23">
        <f>VLOOKUP(A23,[1]Sheet3!$A$1:$D$345,3,FALSE)</f>
        <v>22</v>
      </c>
      <c r="C23" t="str">
        <f>VLOOKUP(A23,[1]Sheet3!$A$1:$D$345,4,FALSE)</f>
        <v>Shaanxi</v>
      </c>
      <c r="D23" s="5">
        <f t="shared" si="3"/>
        <v>3.0646440900129756E-2</v>
      </c>
      <c r="E23" s="4">
        <f t="shared" si="4"/>
        <v>-146.63333333333335</v>
      </c>
      <c r="F23">
        <f>SUMIFS('Ammonia sxcoal orig'!$C$1:$C$3000,'Ammonia sxcoal orig'!$E$1:$E$3000,'chemical demand hist forec prov'!$C23,'Ammonia sxcoal orig'!$H$1:$H$3000,2015)</f>
        <v>1594.9</v>
      </c>
      <c r="G23">
        <f>SUMIFS('Ammonia sxcoal orig'!$C$1:$C$3000,'Ammonia sxcoal orig'!$E$1:$E$3000,'chemical demand hist forec prov'!$C23,'Ammonia sxcoal orig'!$H$1:$H$3000,2016)</f>
        <v>1273.5999999999999</v>
      </c>
      <c r="H23">
        <f>SUMIFS('Ammonia sxcoal orig'!$C$1:$C$3000,'Ammonia sxcoal orig'!$E$1:$E$3000,'chemical demand hist forec prov'!$C23,'Ammonia sxcoal orig'!$H$1:$H$3000,2017)</f>
        <v>1281.3000000000002</v>
      </c>
      <c r="I23">
        <f>SUMIFS('Ammonia sxcoal orig'!$C$1:$C$3000,'Ammonia sxcoal orig'!$E$1:$E$3000,'chemical demand hist forec prov'!$C23,'Ammonia sxcoal orig'!$H$1:$H$3000,2018)</f>
        <v>1155</v>
      </c>
      <c r="J23" s="4">
        <f t="shared" si="5"/>
        <v>1284.4330829183584</v>
      </c>
      <c r="K23" s="4">
        <f t="shared" si="6"/>
        <v>1316.3222974572982</v>
      </c>
      <c r="L23">
        <f t="shared" ref="L23:U23" si="38">K23*($K23/$J23)</f>
        <v>1349.0032402827751</v>
      </c>
      <c r="M23">
        <f t="shared" si="38"/>
        <v>1382.4955679993423</v>
      </c>
      <c r="N23">
        <f t="shared" si="38"/>
        <v>1416.8194252351707</v>
      </c>
      <c r="O23">
        <f t="shared" si="38"/>
        <v>1451.9954567584366</v>
      </c>
      <c r="P23">
        <f t="shared" si="38"/>
        <v>1488.0448198945298</v>
      </c>
      <c r="Q23">
        <f t="shared" si="38"/>
        <v>1524.9891972515486</v>
      </c>
      <c r="R23">
        <f t="shared" si="38"/>
        <v>1562.8508097617359</v>
      </c>
      <c r="S23">
        <f t="shared" si="38"/>
        <v>1601.6524300467031</v>
      </c>
      <c r="T23">
        <f t="shared" si="38"/>
        <v>1641.4173961144761</v>
      </c>
      <c r="U23">
        <f t="shared" si="38"/>
        <v>1682.1696253966065</v>
      </c>
      <c r="V23" s="4">
        <f t="shared" si="7"/>
        <v>6.3100936360947486</v>
      </c>
      <c r="W23" s="4">
        <f t="shared" si="8"/>
        <v>6.7084747112600436</v>
      </c>
      <c r="X23" s="4">
        <f t="shared" si="9"/>
        <v>6.4228195818908462</v>
      </c>
      <c r="Y23" s="4">
        <f t="shared" si="10"/>
        <v>5.8937022466096547</v>
      </c>
      <c r="Z23" s="4">
        <f t="shared" si="11"/>
        <v>6.5541698237365305</v>
      </c>
      <c r="AA23" s="4">
        <f t="shared" si="12"/>
        <v>6.7168932309839464</v>
      </c>
      <c r="AB23" s="4">
        <f t="shared" si="13"/>
        <v>6.8836566475656218</v>
      </c>
      <c r="AC23" s="4">
        <f t="shared" si="14"/>
        <v>7.0545603766628675</v>
      </c>
      <c r="AD23" s="4">
        <f t="shared" si="15"/>
        <v>7.2297072117304957</v>
      </c>
      <c r="AE23" s="4">
        <f t="shared" si="16"/>
        <v>7.4092024983239888</v>
      </c>
      <c r="AF23" s="4">
        <f t="shared" si="17"/>
        <v>7.5931541974616854</v>
      </c>
      <c r="AG23" s="4">
        <f t="shared" si="18"/>
        <v>7.7816729505600897</v>
      </c>
      <c r="AH23" s="4">
        <f t="shared" si="19"/>
        <v>7.9748721459813492</v>
      </c>
      <c r="AI23" s="4">
        <f t="shared" si="20"/>
        <v>8.172867987232955</v>
      </c>
      <c r="AJ23" s="4">
        <f t="shared" si="21"/>
        <v>8.375779562860652</v>
      </c>
      <c r="AK23" s="4">
        <f t="shared" si="22"/>
        <v>8.5837289180766216</v>
      </c>
    </row>
    <row r="24" spans="1:37" x14ac:dyDescent="0.25">
      <c r="A24" t="s">
        <v>14</v>
      </c>
      <c r="B24">
        <f>VLOOKUP(A24,[1]Sheet3!$A$1:$D$345,3,FALSE)</f>
        <v>23</v>
      </c>
      <c r="C24" t="str">
        <f>VLOOKUP(A24,[1]Sheet3!$A$1:$D$345,4,FALSE)</f>
        <v>Shandong</v>
      </c>
      <c r="D24" s="5">
        <f t="shared" si="3"/>
        <v>0.13511233048272792</v>
      </c>
      <c r="E24" s="4">
        <f t="shared" si="4"/>
        <v>-367.8666666666665</v>
      </c>
      <c r="F24">
        <f>SUMIFS('Ammonia sxcoal orig'!$C$1:$C$3000,'Ammonia sxcoal orig'!$E$1:$E$3000,'chemical demand hist forec prov'!$C24,'Ammonia sxcoal orig'!$H$1:$H$3000,2015)</f>
        <v>6195.7</v>
      </c>
      <c r="G24">
        <f>SUMIFS('Ammonia sxcoal orig'!$C$1:$C$3000,'Ammonia sxcoal orig'!$E$1:$E$3000,'chemical demand hist forec prov'!$C24,'Ammonia sxcoal orig'!$H$1:$H$3000,2016)</f>
        <v>4658.5999999999995</v>
      </c>
      <c r="H24">
        <f>SUMIFS('Ammonia sxcoal orig'!$C$1:$C$3000,'Ammonia sxcoal orig'!$E$1:$E$3000,'chemical demand hist forec prov'!$C24,'Ammonia sxcoal orig'!$H$1:$H$3000,2017)</f>
        <v>4773.8</v>
      </c>
      <c r="I24">
        <f>SUMIFS('Ammonia sxcoal orig'!$C$1:$C$3000,'Ammonia sxcoal orig'!$E$1:$E$3000,'chemical demand hist forec prov'!$C24,'Ammonia sxcoal orig'!$H$1:$H$3000,2018)</f>
        <v>5092.1000000000004</v>
      </c>
      <c r="J24" s="4">
        <f t="shared" si="5"/>
        <v>5662.7374039208435</v>
      </c>
      <c r="K24" s="4">
        <f t="shared" si="6"/>
        <v>5803.3288059587103</v>
      </c>
      <c r="L24">
        <f t="shared" ref="L24:U24" si="39">K24*($K24/$J24)</f>
        <v>5947.4107357956036</v>
      </c>
      <c r="M24">
        <f t="shared" si="39"/>
        <v>6095.0698543804801</v>
      </c>
      <c r="N24">
        <f t="shared" si="39"/>
        <v>6246.39497423378</v>
      </c>
      <c r="O24">
        <f t="shared" si="39"/>
        <v>6401.4771128654875</v>
      </c>
      <c r="P24">
        <f t="shared" si="39"/>
        <v>6560.4095475194281</v>
      </c>
      <c r="Q24">
        <f t="shared" si="39"/>
        <v>6723.2878712767224</v>
      </c>
      <c r="R24">
        <f t="shared" si="39"/>
        <v>6890.2100505521557</v>
      </c>
      <c r="S24">
        <f t="shared" si="39"/>
        <v>7061.2764840180271</v>
      </c>
      <c r="T24">
        <f t="shared" si="39"/>
        <v>7236.5900629909338</v>
      </c>
      <c r="U24">
        <f t="shared" si="39"/>
        <v>7416.2562333178048</v>
      </c>
      <c r="V24" s="4">
        <f t="shared" si="7"/>
        <v>24.512788978087798</v>
      </c>
      <c r="W24" s="4">
        <f t="shared" si="8"/>
        <v>24.538395328106184</v>
      </c>
      <c r="X24" s="4">
        <f t="shared" si="9"/>
        <v>23.929802637969654</v>
      </c>
      <c r="Y24" s="4">
        <f t="shared" si="10"/>
        <v>25.983827887412147</v>
      </c>
      <c r="Z24" s="4">
        <f t="shared" si="11"/>
        <v>28.895660744111513</v>
      </c>
      <c r="AA24" s="4">
        <f t="shared" si="12"/>
        <v>29.613066685275641</v>
      </c>
      <c r="AB24" s="4">
        <f t="shared" si="13"/>
        <v>30.348283995730664</v>
      </c>
      <c r="AC24" s="4">
        <f t="shared" si="14"/>
        <v>31.101754886584423</v>
      </c>
      <c r="AD24" s="4">
        <f t="shared" si="15"/>
        <v>31.873932547924568</v>
      </c>
      <c r="AE24" s="4">
        <f t="shared" si="16"/>
        <v>32.665281421398788</v>
      </c>
      <c r="AF24" s="4">
        <f t="shared" si="17"/>
        <v>33.476277479562484</v>
      </c>
      <c r="AG24" s="4">
        <f t="shared" si="18"/>
        <v>34.307408512161949</v>
      </c>
      <c r="AH24" s="4">
        <f t="shared" si="19"/>
        <v>35.159174419525236</v>
      </c>
      <c r="AI24" s="4">
        <f t="shared" si="20"/>
        <v>36.032087513237194</v>
      </c>
      <c r="AJ24" s="4">
        <f t="shared" si="21"/>
        <v>36.926672824279443</v>
      </c>
      <c r="AK24" s="4">
        <f t="shared" si="22"/>
        <v>37.84346841882077</v>
      </c>
    </row>
    <row r="25" spans="1:37" x14ac:dyDescent="0.25">
      <c r="A25" t="s">
        <v>3</v>
      </c>
      <c r="B25">
        <f>VLOOKUP(A25,[1]Sheet3!$A$1:$D$345,3,FALSE)</f>
        <v>24</v>
      </c>
      <c r="C25" t="str">
        <f>VLOOKUP(A25,[1]Sheet3!$A$1:$D$345,4,FALSE)</f>
        <v>Shanghai</v>
      </c>
      <c r="D25" s="5">
        <f t="shared" si="3"/>
        <v>2.8125737968950248E-4</v>
      </c>
      <c r="E25" s="4">
        <f t="shared" si="4"/>
        <v>3.5333333333333328</v>
      </c>
      <c r="F25">
        <f>SUMIFS('Ammonia sxcoal orig'!$C$1:$C$3000,'Ammonia sxcoal orig'!$E$1:$E$3000,'chemical demand hist forec prov'!$C25,'Ammonia sxcoal orig'!$H$1:$H$3000,2015)</f>
        <v>0</v>
      </c>
      <c r="G25">
        <f>SUMIFS('Ammonia sxcoal orig'!$C$1:$C$3000,'Ammonia sxcoal orig'!$E$1:$E$3000,'chemical demand hist forec prov'!$C25,'Ammonia sxcoal orig'!$H$1:$H$3000,2016)</f>
        <v>0</v>
      </c>
      <c r="H25">
        <f>SUMIFS('Ammonia sxcoal orig'!$C$1:$C$3000,'Ammonia sxcoal orig'!$E$1:$E$3000,'chemical demand hist forec prov'!$C25,'Ammonia sxcoal orig'!$H$1:$H$3000,2017)</f>
        <v>0</v>
      </c>
      <c r="I25">
        <f>SUMIFS('Ammonia sxcoal orig'!$C$1:$C$3000,'Ammonia sxcoal orig'!$E$1:$E$3000,'chemical demand hist forec prov'!$C25,'Ammonia sxcoal orig'!$H$1:$H$3000,2018)</f>
        <v>10.599999999999998</v>
      </c>
      <c r="J25" s="4">
        <f t="shared" si="5"/>
        <v>11.787870717692293</v>
      </c>
      <c r="K25" s="4">
        <f t="shared" si="6"/>
        <v>12.080533639002045</v>
      </c>
      <c r="L25">
        <f t="shared" ref="L25:U25" si="40">K25*($K25/$J25)</f>
        <v>12.380462638093002</v>
      </c>
      <c r="M25">
        <f t="shared" si="40"/>
        <v>12.687838113240719</v>
      </c>
      <c r="N25">
        <f t="shared" si="40"/>
        <v>13.002844941552217</v>
      </c>
      <c r="O25">
        <f t="shared" si="40"/>
        <v>13.325672590164009</v>
      </c>
      <c r="P25">
        <f t="shared" si="40"/>
        <v>13.656515230200883</v>
      </c>
      <c r="Q25">
        <f t="shared" si="40"/>
        <v>13.995571853564</v>
      </c>
      <c r="R25">
        <f t="shared" si="40"/>
        <v>14.343046392618534</v>
      </c>
      <c r="S25">
        <f t="shared" si="40"/>
        <v>14.699147842852865</v>
      </c>
      <c r="T25">
        <f t="shared" si="40"/>
        <v>15.064090388583077</v>
      </c>
      <c r="U25">
        <f t="shared" si="40"/>
        <v>15.438093531778387</v>
      </c>
      <c r="V25" s="4">
        <f t="shared" si="7"/>
        <v>0</v>
      </c>
      <c r="W25" s="4">
        <f t="shared" si="8"/>
        <v>0</v>
      </c>
      <c r="X25" s="4">
        <f t="shared" si="9"/>
        <v>0</v>
      </c>
      <c r="Y25" s="4">
        <f t="shared" si="10"/>
        <v>5.4089388583603751E-2</v>
      </c>
      <c r="Z25" s="4">
        <f t="shared" si="11"/>
        <v>6.015082262476816E-2</v>
      </c>
      <c r="AA25" s="4">
        <f t="shared" si="12"/>
        <v>6.1644214933705491E-2</v>
      </c>
      <c r="AB25" s="4">
        <f t="shared" si="13"/>
        <v>6.3174684384584942E-2</v>
      </c>
      <c r="AC25" s="4">
        <f t="shared" si="14"/>
        <v>6.4743151508767458E-2</v>
      </c>
      <c r="AD25" s="4">
        <f t="shared" si="15"/>
        <v>6.6350559692072097E-2</v>
      </c>
      <c r="AE25" s="4">
        <f t="shared" si="16"/>
        <v>6.7997875742194194E-2</v>
      </c>
      <c r="AF25" s="4">
        <f t="shared" si="17"/>
        <v>6.9686090470211154E-2</v>
      </c>
      <c r="AG25" s="4">
        <f t="shared" si="18"/>
        <v>7.1416219286525515E-2</v>
      </c>
      <c r="AH25" s="4">
        <f t="shared" si="19"/>
        <v>7.3189302811603754E-2</v>
      </c>
      <c r="AI25" s="4">
        <f t="shared" si="20"/>
        <v>7.5006407501878244E-2</v>
      </c>
      <c r="AJ25" s="4">
        <f t="shared" si="21"/>
        <v>7.6868626291188721E-2</v>
      </c>
      <c r="AK25" s="4">
        <f t="shared" si="22"/>
        <v>7.8777079248149126E-2</v>
      </c>
    </row>
    <row r="26" spans="1:37" x14ac:dyDescent="0.25">
      <c r="A26" t="s">
        <v>15</v>
      </c>
      <c r="B26">
        <f>VLOOKUP(A26,[1]Sheet3!$A$1:$D$345,3,FALSE)</f>
        <v>25</v>
      </c>
      <c r="C26" t="str">
        <f>VLOOKUP(A26,[1]Sheet3!$A$1:$D$345,4,FALSE)</f>
        <v>Shanxi</v>
      </c>
      <c r="D26" s="5">
        <f t="shared" si="3"/>
        <v>0.11477954462838208</v>
      </c>
      <c r="E26" s="4">
        <f t="shared" si="4"/>
        <v>94.066666666666762</v>
      </c>
      <c r="F26">
        <f>SUMIFS('Ammonia sxcoal orig'!$C$1:$C$3000,'Ammonia sxcoal orig'!$E$1:$E$3000,'chemical demand hist forec prov'!$C26,'Ammonia sxcoal orig'!$H$1:$H$3000,2015)</f>
        <v>4043.6</v>
      </c>
      <c r="G26">
        <f>SUMIFS('Ammonia sxcoal orig'!$C$1:$C$3000,'Ammonia sxcoal orig'!$E$1:$E$3000,'chemical demand hist forec prov'!$C26,'Ammonia sxcoal orig'!$H$1:$H$3000,2016)</f>
        <v>3568.2000000000003</v>
      </c>
      <c r="H26">
        <f>SUMIFS('Ammonia sxcoal orig'!$C$1:$C$3000,'Ammonia sxcoal orig'!$E$1:$E$3000,'chemical demand hist forec prov'!$C26,'Ammonia sxcoal orig'!$H$1:$H$3000,2017)</f>
        <v>4346.1000000000004</v>
      </c>
      <c r="I26">
        <f>SUMIFS('Ammonia sxcoal orig'!$C$1:$C$3000,'Ammonia sxcoal orig'!$E$1:$E$3000,'chemical demand hist forec prov'!$C26,'Ammonia sxcoal orig'!$H$1:$H$3000,2018)</f>
        <v>4325.8</v>
      </c>
      <c r="J26" s="4">
        <f t="shared" si="5"/>
        <v>4810.5633160937105</v>
      </c>
      <c r="K26" s="4">
        <f t="shared" si="6"/>
        <v>4929.9973976976462</v>
      </c>
      <c r="L26">
        <f t="shared" ref="L26:U26" si="41">K26*($K26/$J26)</f>
        <v>5052.3967245153508</v>
      </c>
      <c r="M26">
        <f t="shared" si="41"/>
        <v>5177.8349160619537</v>
      </c>
      <c r="N26">
        <f t="shared" si="41"/>
        <v>5306.3874196383576</v>
      </c>
      <c r="O26">
        <f t="shared" si="41"/>
        <v>5438.1315557105172</v>
      </c>
      <c r="P26">
        <f t="shared" si="41"/>
        <v>5573.1465644153768</v>
      </c>
      <c r="Q26">
        <f t="shared" si="41"/>
        <v>5711.5136532214301</v>
      </c>
      <c r="R26">
        <f t="shared" si="41"/>
        <v>5853.3160457725717</v>
      </c>
      <c r="S26">
        <f t="shared" si="41"/>
        <v>5998.6390319446164</v>
      </c>
      <c r="T26">
        <f t="shared" si="41"/>
        <v>6147.5700191445931</v>
      </c>
      <c r="U26">
        <f t="shared" si="41"/>
        <v>6300.1985848836748</v>
      </c>
      <c r="V26" s="4">
        <f t="shared" si="7"/>
        <v>15.998178335264107</v>
      </c>
      <c r="W26" s="4">
        <f t="shared" si="8"/>
        <v>18.794895936493479</v>
      </c>
      <c r="X26" s="4">
        <f t="shared" si="9"/>
        <v>21.78585513529681</v>
      </c>
      <c r="Y26" s="4">
        <f t="shared" si="10"/>
        <v>22.073573314618223</v>
      </c>
      <c r="Z26" s="4">
        <f t="shared" si="11"/>
        <v>24.54721023681341</v>
      </c>
      <c r="AA26" s="4">
        <f t="shared" si="12"/>
        <v>25.15665518492672</v>
      </c>
      <c r="AB26" s="4">
        <f t="shared" si="13"/>
        <v>25.781231104795996</v>
      </c>
      <c r="AC26" s="4">
        <f t="shared" si="14"/>
        <v>26.421313660059084</v>
      </c>
      <c r="AD26" s="4">
        <f t="shared" si="15"/>
        <v>27.077287841128822</v>
      </c>
      <c r="AE26" s="4">
        <f t="shared" si="16"/>
        <v>27.749548196753182</v>
      </c>
      <c r="AF26" s="4">
        <f t="shared" si="17"/>
        <v>28.438499071324479</v>
      </c>
      <c r="AG26" s="4">
        <f t="shared" si="18"/>
        <v>29.144554848080389</v>
      </c>
      <c r="AH26" s="4">
        <f t="shared" si="19"/>
        <v>29.868140198342974</v>
      </c>
      <c r="AI26" s="4">
        <f t="shared" si="20"/>
        <v>30.60969033694575</v>
      </c>
      <c r="AJ26" s="4">
        <f t="shared" si="21"/>
        <v>31.369651284002284</v>
      </c>
      <c r="AK26" s="4">
        <f t="shared" si="22"/>
        <v>32.148480133173912</v>
      </c>
    </row>
    <row r="27" spans="1:37" x14ac:dyDescent="0.25">
      <c r="A27" t="s">
        <v>10</v>
      </c>
      <c r="B27">
        <f>VLOOKUP(A27,[1]Sheet3!$A$1:$D$345,3,FALSE)</f>
        <v>26</v>
      </c>
      <c r="C27" t="str">
        <f>VLOOKUP(A27,[1]Sheet3!$A$1:$D$345,4,FALSE)</f>
        <v>Sichuan</v>
      </c>
      <c r="D27" s="5">
        <f t="shared" si="3"/>
        <v>5.9838834214694908E-2</v>
      </c>
      <c r="E27" s="4">
        <f t="shared" si="4"/>
        <v>-358.16666666666669</v>
      </c>
      <c r="F27">
        <f>SUMIFS('Ammonia sxcoal orig'!$C$1:$C$3000,'Ammonia sxcoal orig'!$E$1:$E$3000,'chemical demand hist forec prov'!$C27,'Ammonia sxcoal orig'!$H$1:$H$3000,2015)</f>
        <v>3329.7</v>
      </c>
      <c r="G27">
        <f>SUMIFS('Ammonia sxcoal orig'!$C$1:$C$3000,'Ammonia sxcoal orig'!$E$1:$E$3000,'chemical demand hist forec prov'!$C27,'Ammonia sxcoal orig'!$H$1:$H$3000,2016)</f>
        <v>2116.3000000000002</v>
      </c>
      <c r="H27">
        <f>SUMIFS('Ammonia sxcoal orig'!$C$1:$C$3000,'Ammonia sxcoal orig'!$E$1:$E$3000,'chemical demand hist forec prov'!$C27,'Ammonia sxcoal orig'!$H$1:$H$3000,2017)</f>
        <v>2511.3000000000002</v>
      </c>
      <c r="I27">
        <f>SUMIFS('Ammonia sxcoal orig'!$C$1:$C$3000,'Ammonia sxcoal orig'!$E$1:$E$3000,'chemical demand hist forec prov'!$C27,'Ammonia sxcoal orig'!$H$1:$H$3000,2018)</f>
        <v>2255.1999999999998</v>
      </c>
      <c r="J27" s="4">
        <f t="shared" si="5"/>
        <v>2507.9250983527982</v>
      </c>
      <c r="K27" s="4">
        <f t="shared" si="6"/>
        <v>2570.1905153469256</v>
      </c>
      <c r="L27">
        <f t="shared" ref="L27:U27" si="42">K27*($K27/$J27)</f>
        <v>2634.0018246629566</v>
      </c>
      <c r="M27">
        <f t="shared" si="42"/>
        <v>2699.3974068849502</v>
      </c>
      <c r="N27">
        <f t="shared" si="42"/>
        <v>2766.416595489487</v>
      </c>
      <c r="O27">
        <f t="shared" si="42"/>
        <v>2835.0997005035729</v>
      </c>
      <c r="P27">
        <f t="shared" si="42"/>
        <v>2905.4880327499086</v>
      </c>
      <c r="Q27">
        <f t="shared" si="42"/>
        <v>2977.6239286941068</v>
      </c>
      <c r="R27">
        <f t="shared" si="42"/>
        <v>3051.5507759088036</v>
      </c>
      <c r="S27">
        <f t="shared" si="42"/>
        <v>3127.3130391699792</v>
      </c>
      <c r="T27">
        <f t="shared" si="42"/>
        <v>3204.9562872011843</v>
      </c>
      <c r="U27">
        <f t="shared" si="42"/>
        <v>3284.5272200817562</v>
      </c>
      <c r="V27" s="4">
        <f t="shared" si="7"/>
        <v>13.173690375637772</v>
      </c>
      <c r="W27" s="4">
        <f t="shared" si="8"/>
        <v>11.147255834987149</v>
      </c>
      <c r="X27" s="4">
        <f t="shared" si="9"/>
        <v>12.588485769142652</v>
      </c>
      <c r="Y27" s="4">
        <f t="shared" si="10"/>
        <v>11.507772559787094</v>
      </c>
      <c r="Z27" s="4">
        <f t="shared" si="11"/>
        <v>12.797371243714826</v>
      </c>
      <c r="AA27" s="4">
        <f t="shared" si="12"/>
        <v>13.115097501744588</v>
      </c>
      <c r="AB27" s="4">
        <f t="shared" si="13"/>
        <v>13.440712096614712</v>
      </c>
      <c r="AC27" s="4">
        <f t="shared" si="14"/>
        <v>13.774410875714375</v>
      </c>
      <c r="AD27" s="4">
        <f t="shared" si="15"/>
        <v>14.116394548826509</v>
      </c>
      <c r="AE27" s="4">
        <f t="shared" si="16"/>
        <v>14.466868808848712</v>
      </c>
      <c r="AF27" s="4">
        <f t="shared" si="17"/>
        <v>14.826044455511338</v>
      </c>
      <c r="AG27" s="4">
        <f t="shared" si="18"/>
        <v>15.194137522167203</v>
      </c>
      <c r="AH27" s="4">
        <f t="shared" si="19"/>
        <v>15.571369405729131</v>
      </c>
      <c r="AI27" s="4">
        <f t="shared" si="20"/>
        <v>15.957966999833566</v>
      </c>
      <c r="AJ27" s="4">
        <f t="shared" si="21"/>
        <v>16.354162831310262</v>
      </c>
      <c r="AK27" s="4">
        <f t="shared" si="22"/>
        <v>16.760195200040176</v>
      </c>
    </row>
    <row r="28" spans="1:37" x14ac:dyDescent="0.25">
      <c r="A28" t="s">
        <v>11</v>
      </c>
      <c r="B28">
        <f>VLOOKUP(A28,[1]Sheet3!$A$1:$D$345,3,FALSE)</f>
        <v>27</v>
      </c>
      <c r="C28" t="str">
        <f>VLOOKUP(A28,[1]Sheet3!$A$1:$D$345,4,FALSE)</f>
        <v>Tianjin</v>
      </c>
      <c r="D28" s="5">
        <f t="shared" si="3"/>
        <v>4.7654552256825144E-3</v>
      </c>
      <c r="E28" s="4">
        <f t="shared" si="4"/>
        <v>-0.73333333333333905</v>
      </c>
      <c r="F28">
        <f>SUMIFS('Ammonia sxcoal orig'!$C$1:$C$3000,'Ammonia sxcoal orig'!$E$1:$E$3000,'chemical demand hist forec prov'!$C28,'Ammonia sxcoal orig'!$H$1:$H$3000,2015)</f>
        <v>181.8</v>
      </c>
      <c r="G28">
        <f>SUMIFS('Ammonia sxcoal orig'!$C$1:$C$3000,'Ammonia sxcoal orig'!$E$1:$E$3000,'chemical demand hist forec prov'!$C28,'Ammonia sxcoal orig'!$H$1:$H$3000,2016)</f>
        <v>126.3</v>
      </c>
      <c r="H28">
        <f>SUMIFS('Ammonia sxcoal orig'!$C$1:$C$3000,'Ammonia sxcoal orig'!$E$1:$E$3000,'chemical demand hist forec prov'!$C28,'Ammonia sxcoal orig'!$H$1:$H$3000,2017)</f>
        <v>167.4</v>
      </c>
      <c r="I28">
        <f>SUMIFS('Ammonia sxcoal orig'!$C$1:$C$3000,'Ammonia sxcoal orig'!$E$1:$E$3000,'chemical demand hist forec prov'!$C28,'Ammonia sxcoal orig'!$H$1:$H$3000,2018)</f>
        <v>179.6</v>
      </c>
      <c r="J28" s="4">
        <f t="shared" si="5"/>
        <v>199.72656423561662</v>
      </c>
      <c r="K28" s="4">
        <f t="shared" si="6"/>
        <v>204.68526807214789</v>
      </c>
      <c r="L28">
        <f t="shared" ref="L28:U28" si="43">K28*($K28/$J28)</f>
        <v>209.76708394353807</v>
      </c>
      <c r="M28">
        <f t="shared" si="43"/>
        <v>214.97506840924845</v>
      </c>
      <c r="N28">
        <f t="shared" si="43"/>
        <v>220.31235391535648</v>
      </c>
      <c r="O28">
        <f t="shared" si="43"/>
        <v>225.78215067862797</v>
      </c>
      <c r="P28">
        <f t="shared" si="43"/>
        <v>231.38774861736596</v>
      </c>
      <c r="Q28">
        <f t="shared" si="43"/>
        <v>237.13251933019762</v>
      </c>
      <c r="R28">
        <f t="shared" si="43"/>
        <v>243.01991812398956</v>
      </c>
      <c r="S28">
        <f t="shared" si="43"/>
        <v>249.05348609211086</v>
      </c>
      <c r="T28">
        <f t="shared" si="43"/>
        <v>255.23685224429445</v>
      </c>
      <c r="U28">
        <f t="shared" si="43"/>
        <v>261.57373568937726</v>
      </c>
      <c r="V28" s="4">
        <f t="shared" si="7"/>
        <v>0.71927708511005417</v>
      </c>
      <c r="W28" s="4">
        <f t="shared" si="8"/>
        <v>0.66526409864332881</v>
      </c>
      <c r="X28" s="4">
        <f t="shared" si="9"/>
        <v>0.83913212987475805</v>
      </c>
      <c r="Y28" s="4">
        <f t="shared" si="10"/>
        <v>0.91645794241653167</v>
      </c>
      <c r="Z28" s="4">
        <f t="shared" si="11"/>
        <v>1.0191592210762608</v>
      </c>
      <c r="AA28" s="4">
        <f t="shared" si="12"/>
        <v>1.0444623586880668</v>
      </c>
      <c r="AB28" s="4">
        <f t="shared" si="13"/>
        <v>1.070393709006741</v>
      </c>
      <c r="AC28" s="4">
        <f t="shared" si="14"/>
        <v>1.0969688689598713</v>
      </c>
      <c r="AD28" s="4">
        <f t="shared" si="15"/>
        <v>1.124203822707184</v>
      </c>
      <c r="AE28" s="4">
        <f t="shared" si="16"/>
        <v>1.1521149512545357</v>
      </c>
      <c r="AF28" s="4">
        <f t="shared" si="17"/>
        <v>1.180719042306597</v>
      </c>
      <c r="AG28" s="4">
        <f t="shared" si="18"/>
        <v>1.2100333003641495</v>
      </c>
      <c r="AH28" s="4">
        <f t="shared" si="19"/>
        <v>1.2400753570720791</v>
      </c>
      <c r="AI28" s="4">
        <f t="shared" si="20"/>
        <v>1.2708632818242769</v>
      </c>
      <c r="AJ28" s="4">
        <f t="shared" si="21"/>
        <v>1.3024155926318393</v>
      </c>
      <c r="AK28" s="4">
        <f t="shared" si="22"/>
        <v>1.3347512672610928</v>
      </c>
    </row>
    <row r="29" spans="1:37" x14ac:dyDescent="0.25">
      <c r="A29" t="s">
        <v>18</v>
      </c>
      <c r="B29">
        <f>VLOOKUP(A29,[1]Sheet3!$A$1:$D$345,3,FALSE)</f>
        <v>28</v>
      </c>
      <c r="C29" t="str">
        <f>VLOOKUP(A29,[1]Sheet3!$A$1:$D$345,4,FALSE)</f>
        <v>Xinjiang</v>
      </c>
      <c r="D29" s="5">
        <f t="shared" si="3"/>
        <v>4.8516897996439184E-2</v>
      </c>
      <c r="E29" s="4">
        <f t="shared" si="4"/>
        <v>-44.633333333333361</v>
      </c>
      <c r="F29">
        <f>SUMIFS('Ammonia sxcoal orig'!$C$1:$C$3000,'Ammonia sxcoal orig'!$E$1:$E$3000,'chemical demand hist forec prov'!$C29,'Ammonia sxcoal orig'!$H$1:$H$3000,2015)</f>
        <v>1962.4</v>
      </c>
      <c r="G29">
        <f>SUMIFS('Ammonia sxcoal orig'!$C$1:$C$3000,'Ammonia sxcoal orig'!$E$1:$E$3000,'chemical demand hist forec prov'!$C29,'Ammonia sxcoal orig'!$H$1:$H$3000,2016)</f>
        <v>1059.4000000000001</v>
      </c>
      <c r="H29">
        <f>SUMIFS('Ammonia sxcoal orig'!$C$1:$C$3000,'Ammonia sxcoal orig'!$E$1:$E$3000,'chemical demand hist forec prov'!$C29,'Ammonia sxcoal orig'!$H$1:$H$3000,2017)</f>
        <v>1098.8</v>
      </c>
      <c r="I29">
        <f>SUMIFS('Ammonia sxcoal orig'!$C$1:$C$3000,'Ammonia sxcoal orig'!$E$1:$E$3000,'chemical demand hist forec prov'!$C29,'Ammonia sxcoal orig'!$H$1:$H$3000,2018)</f>
        <v>1828.5</v>
      </c>
      <c r="J29" s="4">
        <f t="shared" si="5"/>
        <v>2033.4076988019208</v>
      </c>
      <c r="K29" s="4">
        <f t="shared" si="6"/>
        <v>2083.8920527278528</v>
      </c>
      <c r="L29">
        <f t="shared" ref="L29:U29" si="44">K29*($K29/$J29)</f>
        <v>2135.6298050710429</v>
      </c>
      <c r="M29">
        <f t="shared" si="44"/>
        <v>2188.652074534024</v>
      </c>
      <c r="N29">
        <f t="shared" si="44"/>
        <v>2242.9907524177574</v>
      </c>
      <c r="O29">
        <f t="shared" si="44"/>
        <v>2298.6785218032915</v>
      </c>
      <c r="P29">
        <f t="shared" si="44"/>
        <v>2355.7488772096522</v>
      </c>
      <c r="Q29">
        <f t="shared" si="44"/>
        <v>2414.2361447397898</v>
      </c>
      <c r="R29">
        <f t="shared" si="44"/>
        <v>2474.1755027266968</v>
      </c>
      <c r="S29">
        <f t="shared" si="44"/>
        <v>2535.6030028921191</v>
      </c>
      <c r="T29">
        <f t="shared" si="44"/>
        <v>2598.5555920305806</v>
      </c>
      <c r="U29">
        <f t="shared" si="44"/>
        <v>2663.0711342317713</v>
      </c>
      <c r="V29" s="4">
        <f t="shared" si="7"/>
        <v>7.7640778427941148</v>
      </c>
      <c r="W29" s="4">
        <f t="shared" si="8"/>
        <v>5.5802120831571074</v>
      </c>
      <c r="X29" s="4">
        <f t="shared" si="9"/>
        <v>5.5079951272782797</v>
      </c>
      <c r="Y29" s="4">
        <f t="shared" si="10"/>
        <v>9.330419530671648</v>
      </c>
      <c r="Z29" s="4">
        <f t="shared" si="11"/>
        <v>10.376016902772507</v>
      </c>
      <c r="AA29" s="4">
        <f t="shared" si="12"/>
        <v>10.633627076064199</v>
      </c>
      <c r="AB29" s="4">
        <f t="shared" si="13"/>
        <v>10.897633056340901</v>
      </c>
      <c r="AC29" s="4">
        <f t="shared" si="14"/>
        <v>11.168193635262385</v>
      </c>
      <c r="AD29" s="4">
        <f t="shared" si="15"/>
        <v>11.445471546882436</v>
      </c>
      <c r="AE29" s="4">
        <f t="shared" si="16"/>
        <v>11.729633565528498</v>
      </c>
      <c r="AF29" s="4">
        <f t="shared" si="17"/>
        <v>12.020850606111424</v>
      </c>
      <c r="AG29" s="4">
        <f t="shared" si="18"/>
        <v>12.31929782692565</v>
      </c>
      <c r="AH29" s="4">
        <f t="shared" si="19"/>
        <v>12.625154735001646</v>
      </c>
      <c r="AI29" s="4">
        <f t="shared" si="20"/>
        <v>12.938605294073996</v>
      </c>
      <c r="AJ29" s="4">
        <f t="shared" si="21"/>
        <v>13.259838035230052</v>
      </c>
      <c r="AK29" s="4">
        <f t="shared" si="22"/>
        <v>13.589046170305721</v>
      </c>
    </row>
    <row r="30" spans="1:37" x14ac:dyDescent="0.25">
      <c r="A30" t="s">
        <v>29</v>
      </c>
      <c r="B30">
        <f>VLOOKUP(A30,[1]Sheet3!$A$1:$D$345,3,FALSE)</f>
        <v>29</v>
      </c>
      <c r="C30" t="str">
        <f>VLOOKUP(A30,[1]Sheet3!$A$1:$D$345,4,FALSE)</f>
        <v>Tibet</v>
      </c>
      <c r="D30" s="5">
        <f t="shared" si="3"/>
        <v>0</v>
      </c>
      <c r="E30" s="4">
        <f t="shared" si="4"/>
        <v>0</v>
      </c>
      <c r="F30">
        <f>SUMIFS('Ammonia sxcoal orig'!$C$1:$C$3000,'Ammonia sxcoal orig'!$E$1:$E$3000,'chemical demand hist forec prov'!$C30,'Ammonia sxcoal orig'!$H$1:$H$3000,2015)</f>
        <v>0</v>
      </c>
      <c r="G30">
        <f>SUMIFS('Ammonia sxcoal orig'!$C$1:$C$3000,'Ammonia sxcoal orig'!$E$1:$E$3000,'chemical demand hist forec prov'!$C30,'Ammonia sxcoal orig'!$H$1:$H$3000,2016)</f>
        <v>0</v>
      </c>
      <c r="H30">
        <f>SUMIFS('Ammonia sxcoal orig'!$C$1:$C$3000,'Ammonia sxcoal orig'!$E$1:$E$3000,'chemical demand hist forec prov'!$C30,'Ammonia sxcoal orig'!$H$1:$H$3000,2017)</f>
        <v>0</v>
      </c>
      <c r="I30">
        <f>SUMIFS('Ammonia sxcoal orig'!$C$1:$C$3000,'Ammonia sxcoal orig'!$E$1:$E$3000,'chemical demand hist forec prov'!$C30,'Ammonia sxcoal orig'!$H$1:$H$3000,2018)</f>
        <v>0</v>
      </c>
      <c r="J30" s="4">
        <f t="shared" si="5"/>
        <v>0</v>
      </c>
      <c r="K30" s="4">
        <f t="shared" si="6"/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4">
        <f t="shared" si="7"/>
        <v>0</v>
      </c>
      <c r="W30" s="4">
        <f t="shared" si="8"/>
        <v>0</v>
      </c>
      <c r="X30" s="4">
        <f t="shared" si="9"/>
        <v>0</v>
      </c>
      <c r="Y30" s="4">
        <f t="shared" si="10"/>
        <v>0</v>
      </c>
      <c r="Z30" s="4">
        <f t="shared" si="11"/>
        <v>0</v>
      </c>
      <c r="AA30" s="4">
        <f t="shared" si="12"/>
        <v>0</v>
      </c>
      <c r="AB30" s="4">
        <f t="shared" si="13"/>
        <v>0</v>
      </c>
      <c r="AC30" s="4">
        <f t="shared" si="14"/>
        <v>0</v>
      </c>
      <c r="AD30" s="4">
        <f t="shared" si="15"/>
        <v>0</v>
      </c>
      <c r="AE30" s="4">
        <f t="shared" si="16"/>
        <v>0</v>
      </c>
      <c r="AF30" s="4">
        <f t="shared" si="17"/>
        <v>0</v>
      </c>
      <c r="AG30" s="4">
        <f t="shared" si="18"/>
        <v>0</v>
      </c>
      <c r="AH30" s="4">
        <f t="shared" si="19"/>
        <v>0</v>
      </c>
      <c r="AI30" s="4">
        <f t="shared" si="20"/>
        <v>0</v>
      </c>
      <c r="AJ30" s="4">
        <f t="shared" si="21"/>
        <v>0</v>
      </c>
      <c r="AK30" s="4">
        <f t="shared" si="22"/>
        <v>0</v>
      </c>
    </row>
    <row r="31" spans="1:37" x14ac:dyDescent="0.25">
      <c r="A31" t="s">
        <v>4</v>
      </c>
      <c r="B31">
        <f>VLOOKUP(A31,[1]Sheet3!$A$1:$D$345,3,FALSE)</f>
        <v>30</v>
      </c>
      <c r="C31" t="str">
        <f>VLOOKUP(A31,[1]Sheet3!$A$1:$D$345,4,FALSE)</f>
        <v>Yunnan</v>
      </c>
      <c r="D31" s="5">
        <f t="shared" si="3"/>
        <v>4.7089384125939632E-2</v>
      </c>
      <c r="E31" s="4">
        <f t="shared" si="4"/>
        <v>-75.133333333333283</v>
      </c>
      <c r="F31">
        <f>SUMIFS('Ammonia sxcoal orig'!$C$1:$C$3000,'Ammonia sxcoal orig'!$E$1:$E$3000,'chemical demand hist forec prov'!$C31,'Ammonia sxcoal orig'!$H$1:$H$3000,2015)</f>
        <v>2000.1</v>
      </c>
      <c r="G31">
        <f>SUMIFS('Ammonia sxcoal orig'!$C$1:$C$3000,'Ammonia sxcoal orig'!$E$1:$E$3000,'chemical demand hist forec prov'!$C31,'Ammonia sxcoal orig'!$H$1:$H$3000,2016)</f>
        <v>1468.8</v>
      </c>
      <c r="H31">
        <f>SUMIFS('Ammonia sxcoal orig'!$C$1:$C$3000,'Ammonia sxcoal orig'!$E$1:$E$3000,'chemical demand hist forec prov'!$C31,'Ammonia sxcoal orig'!$H$1:$H$3000,2017)</f>
        <v>1908.4999999999998</v>
      </c>
      <c r="I31">
        <f>SUMIFS('Ammonia sxcoal orig'!$C$1:$C$3000,'Ammonia sxcoal orig'!$E$1:$E$3000,'chemical demand hist forec prov'!$C31,'Ammonia sxcoal orig'!$H$1:$H$3000,2018)</f>
        <v>1774.7</v>
      </c>
      <c r="J31" s="4">
        <f t="shared" si="5"/>
        <v>1973.5786945932562</v>
      </c>
      <c r="K31" s="4">
        <f t="shared" si="6"/>
        <v>2022.5776461449934</v>
      </c>
      <c r="L31">
        <f t="shared" ref="L31:U31" si="45">K31*($K31/$J31)</f>
        <v>2072.7931173418542</v>
      </c>
      <c r="M31">
        <f t="shared" si="45"/>
        <v>2124.2553112800292</v>
      </c>
      <c r="N31">
        <f t="shared" si="45"/>
        <v>2176.9951809219551</v>
      </c>
      <c r="O31">
        <f t="shared" si="45"/>
        <v>2231.0444477135916</v>
      </c>
      <c r="P31">
        <f t="shared" si="45"/>
        <v>2286.4356206639163</v>
      </c>
      <c r="Q31">
        <f t="shared" si="45"/>
        <v>2343.2020158981163</v>
      </c>
      <c r="R31">
        <f t="shared" si="45"/>
        <v>2401.3777766962371</v>
      </c>
      <c r="S31">
        <f t="shared" si="45"/>
        <v>2460.9978940293377</v>
      </c>
      <c r="T31">
        <f t="shared" si="45"/>
        <v>2522.0982276055083</v>
      </c>
      <c r="U31">
        <f t="shared" si="45"/>
        <v>2584.7155274384063</v>
      </c>
      <c r="V31" s="4">
        <f t="shared" si="7"/>
        <v>7.9132348620936144</v>
      </c>
      <c r="W31" s="4">
        <f t="shared" si="8"/>
        <v>7.7366580212772869</v>
      </c>
      <c r="X31" s="4">
        <f t="shared" si="9"/>
        <v>9.5668080637155057</v>
      </c>
      <c r="Y31" s="4">
        <f t="shared" si="10"/>
        <v>9.0558903697473205</v>
      </c>
      <c r="Z31" s="4">
        <f t="shared" si="11"/>
        <v>10.070723104922269</v>
      </c>
      <c r="AA31" s="4">
        <f t="shared" si="12"/>
        <v>10.320753607815767</v>
      </c>
      <c r="AB31" s="4">
        <f t="shared" si="13"/>
        <v>10.576991733709708</v>
      </c>
      <c r="AC31" s="4">
        <f t="shared" si="14"/>
        <v>10.839591602132984</v>
      </c>
      <c r="AD31" s="4">
        <f t="shared" si="15"/>
        <v>11.108711159011355</v>
      </c>
      <c r="AE31" s="4">
        <f t="shared" si="16"/>
        <v>11.384512271667175</v>
      </c>
      <c r="AF31" s="4">
        <f t="shared" si="17"/>
        <v>11.667160826177714</v>
      </c>
      <c r="AG31" s="4">
        <f t="shared" si="18"/>
        <v>11.956826827150646</v>
      </c>
      <c r="AH31" s="4">
        <f t="shared" si="19"/>
        <v>12.253684499976716</v>
      </c>
      <c r="AI31" s="4">
        <f t="shared" si="20"/>
        <v>12.557912395621068</v>
      </c>
      <c r="AJ31" s="4">
        <f t="shared" si="21"/>
        <v>12.869693498016284</v>
      </c>
      <c r="AK31" s="4">
        <f t="shared" si="22"/>
        <v>13.189215334121721</v>
      </c>
    </row>
    <row r="32" spans="1:37" x14ac:dyDescent="0.25">
      <c r="A32" t="s">
        <v>23</v>
      </c>
      <c r="B32">
        <f>VLOOKUP(A32,[1]Sheet3!$A$1:$D$345,3,FALSE)</f>
        <v>31</v>
      </c>
      <c r="C32" t="str">
        <f>VLOOKUP(A32,[1]Sheet3!$A$1:$D$345,4,FALSE)</f>
        <v>Zhejiang</v>
      </c>
      <c r="D32" s="5">
        <f t="shared" si="3"/>
        <v>1.3200523244861085E-2</v>
      </c>
      <c r="E32" s="4">
        <f t="shared" si="4"/>
        <v>-42.866666666666674</v>
      </c>
      <c r="F32">
        <f>SUMIFS('Ammonia sxcoal orig'!$C$1:$C$3000,'Ammonia sxcoal orig'!$E$1:$E$3000,'chemical demand hist forec prov'!$C32,'Ammonia sxcoal orig'!$H$1:$H$3000,2015)</f>
        <v>626.1</v>
      </c>
      <c r="G32">
        <f>SUMIFS('Ammonia sxcoal orig'!$C$1:$C$3000,'Ammonia sxcoal orig'!$E$1:$E$3000,'chemical demand hist forec prov'!$C32,'Ammonia sxcoal orig'!$H$1:$H$3000,2016)</f>
        <v>427.90000000000003</v>
      </c>
      <c r="H32">
        <f>SUMIFS('Ammonia sxcoal orig'!$C$1:$C$3000,'Ammonia sxcoal orig'!$E$1:$E$3000,'chemical demand hist forec prov'!$C32,'Ammonia sxcoal orig'!$H$1:$H$3000,2017)</f>
        <v>542</v>
      </c>
      <c r="I32">
        <f>SUMIFS('Ammonia sxcoal orig'!$C$1:$C$3000,'Ammonia sxcoal orig'!$E$1:$E$3000,'chemical demand hist forec prov'!$C32,'Ammonia sxcoal orig'!$H$1:$H$3000,2018)</f>
        <v>497.5</v>
      </c>
      <c r="J32" s="4">
        <f t="shared" si="5"/>
        <v>553.25147943886009</v>
      </c>
      <c r="K32" s="4">
        <f t="shared" si="6"/>
        <v>566.98730994372818</v>
      </c>
      <c r="L32">
        <f t="shared" ref="L32:U32" si="46">K32*($K32/$J32)</f>
        <v>581.06416626898772</v>
      </c>
      <c r="M32">
        <f t="shared" si="46"/>
        <v>595.49051522049615</v>
      </c>
      <c r="N32">
        <f t="shared" si="46"/>
        <v>610.27503381341785</v>
      </c>
      <c r="O32">
        <f t="shared" si="46"/>
        <v>625.42661449118827</v>
      </c>
      <c r="P32">
        <f t="shared" si="46"/>
        <v>640.95437047405096</v>
      </c>
      <c r="Q32">
        <f t="shared" si="46"/>
        <v>656.86764124038586</v>
      </c>
      <c r="R32">
        <f t="shared" si="46"/>
        <v>673.17599814412461</v>
      </c>
      <c r="S32">
        <f t="shared" si="46"/>
        <v>689.88925017163217</v>
      </c>
      <c r="T32">
        <f t="shared" si="46"/>
        <v>707.01744984151708</v>
      </c>
      <c r="U32">
        <f t="shared" si="46"/>
        <v>724.57089925091964</v>
      </c>
      <c r="V32" s="4">
        <f t="shared" si="7"/>
        <v>2.477114317862513</v>
      </c>
      <c r="W32" s="4">
        <f t="shared" si="8"/>
        <v>2.2538915899404626</v>
      </c>
      <c r="X32" s="4">
        <f t="shared" si="9"/>
        <v>2.716903311780877</v>
      </c>
      <c r="Y32" s="4">
        <f t="shared" si="10"/>
        <v>2.5386293226738559</v>
      </c>
      <c r="Z32" s="4">
        <f t="shared" si="11"/>
        <v>2.8231164392285057</v>
      </c>
      <c r="AA32" s="4">
        <f t="shared" si="12"/>
        <v>2.8932072575017442</v>
      </c>
      <c r="AB32" s="4">
        <f t="shared" si="13"/>
        <v>2.9650382529557562</v>
      </c>
      <c r="AC32" s="4">
        <f t="shared" si="14"/>
        <v>3.0386526297746994</v>
      </c>
      <c r="AD32" s="4">
        <f t="shared" si="15"/>
        <v>3.114094664793007</v>
      </c>
      <c r="AE32" s="4">
        <f t="shared" si="16"/>
        <v>3.1914097341265677</v>
      </c>
      <c r="AF32" s="4">
        <f t="shared" si="17"/>
        <v>3.2706443404650996</v>
      </c>
      <c r="AG32" s="4">
        <f t="shared" si="18"/>
        <v>3.3518461410421176</v>
      </c>
      <c r="AH32" s="4">
        <f t="shared" si="19"/>
        <v>3.4350639762993271</v>
      </c>
      <c r="AI32" s="4">
        <f t="shared" si="20"/>
        <v>3.5203478992626818</v>
      </c>
      <c r="AJ32" s="4">
        <f t="shared" si="21"/>
        <v>3.6077492056477722</v>
      </c>
      <c r="AK32" s="4">
        <f t="shared" si="22"/>
        <v>3.6973204647126594</v>
      </c>
    </row>
    <row r="33" spans="1:37" x14ac:dyDescent="0.25">
      <c r="A33" t="s">
        <v>7</v>
      </c>
      <c r="B33">
        <v>32</v>
      </c>
      <c r="C33" t="s">
        <v>8</v>
      </c>
      <c r="D33" s="5">
        <f t="shared" si="3"/>
        <v>1</v>
      </c>
      <c r="E33" s="2">
        <f t="shared" si="4"/>
        <v>-2313.4000000000015</v>
      </c>
      <c r="F33" s="2">
        <f>SUM(F2:F32)</f>
        <v>44628.1</v>
      </c>
      <c r="G33" s="2">
        <f t="shared" ref="G33:I33" si="47">SUM(G2:G32)</f>
        <v>33810.699999999997</v>
      </c>
      <c r="H33" s="2">
        <f t="shared" si="47"/>
        <v>39284.000000000007</v>
      </c>
      <c r="I33" s="2">
        <f t="shared" si="47"/>
        <v>37687.899999999994</v>
      </c>
      <c r="J33" s="2">
        <f t="shared" ref="J33" si="48">SUM(J2:J32)</f>
        <v>41911.329511444856</v>
      </c>
      <c r="K33" s="2">
        <f t="shared" ref="K33:U33" si="49">SUM(K2:K32)</f>
        <v>42951.881484277852</v>
      </c>
      <c r="L33" s="2">
        <f t="shared" si="49"/>
        <v>44018.267722470315</v>
      </c>
      <c r="M33" s="2">
        <f t="shared" si="49"/>
        <v>45111.129625283495</v>
      </c>
      <c r="N33" s="2">
        <f t="shared" si="49"/>
        <v>46231.124516294898</v>
      </c>
      <c r="O33" s="2">
        <f t="shared" si="49"/>
        <v>47378.926038758698</v>
      </c>
      <c r="P33" s="2">
        <f t="shared" si="49"/>
        <v>48555.224560781877</v>
      </c>
      <c r="Q33" s="2">
        <f t="shared" si="49"/>
        <v>49760.72759055988</v>
      </c>
      <c r="R33" s="2">
        <f t="shared" si="49"/>
        <v>50996.160201921535</v>
      </c>
      <c r="S33" s="2">
        <f t="shared" si="49"/>
        <v>52262.265470439103</v>
      </c>
      <c r="T33" s="2">
        <f t="shared" si="49"/>
        <v>53559.804920366041</v>
      </c>
      <c r="U33" s="2">
        <f t="shared" si="49"/>
        <v>54889.558982670816</v>
      </c>
      <c r="V33" s="4">
        <f t="shared" ref="V33" si="50">SUM(V2:V32)</f>
        <v>176.56748999999999</v>
      </c>
      <c r="W33" s="4">
        <f t="shared" ref="W33" si="51">SUM(W2:W32)</f>
        <v>178.09219999999996</v>
      </c>
      <c r="X33" s="4">
        <f t="shared" ref="X33" si="52">SUM(X2:X32)</f>
        <v>196.92035000000001</v>
      </c>
      <c r="Y33" s="4">
        <f t="shared" ref="Y33" si="53">SUM(Y2:Y32)</f>
        <v>192.31277999999998</v>
      </c>
      <c r="Z33" s="4">
        <f t="shared" ref="Z33" si="54">SUM(Z2:Z32)</f>
        <v>213.86398000000003</v>
      </c>
      <c r="AA33" s="4">
        <f t="shared" ref="AA33" si="55">SUM(AA2:AA32)</f>
        <v>219.17367999999993</v>
      </c>
      <c r="AB33" s="4">
        <f t="shared" ref="AB33:AK33" si="56">SUM(AB2:AB32)</f>
        <v>224.61520637903766</v>
      </c>
      <c r="AC33" s="4">
        <f t="shared" si="56"/>
        <v>230.19183205162992</v>
      </c>
      <c r="AD33" s="4">
        <f t="shared" si="56"/>
        <v>235.90691119045704</v>
      </c>
      <c r="AE33" s="4">
        <f t="shared" si="56"/>
        <v>241.76388124379633</v>
      </c>
      <c r="AF33" s="4">
        <f t="shared" si="56"/>
        <v>247.76626500304448</v>
      </c>
      <c r="AG33" s="4">
        <f t="shared" si="56"/>
        <v>253.91767272157034</v>
      </c>
      <c r="AH33" s="4">
        <f t="shared" si="56"/>
        <v>260.22180428617378</v>
      </c>
      <c r="AI33" s="4">
        <f t="shared" si="56"/>
        <v>266.6824514424564</v>
      </c>
      <c r="AJ33" s="4">
        <f t="shared" si="56"/>
        <v>273.30350007544257</v>
      </c>
      <c r="AK33" s="4">
        <f t="shared" si="56"/>
        <v>280.0889325468226</v>
      </c>
    </row>
    <row r="35" spans="1:37" x14ac:dyDescent="0.25">
      <c r="D35" s="3"/>
      <c r="E35" s="3" t="s">
        <v>2115</v>
      </c>
      <c r="F35">
        <v>176.56749000000002</v>
      </c>
      <c r="G35">
        <v>178.09219999999996</v>
      </c>
      <c r="H35">
        <v>196.92035000000001</v>
      </c>
      <c r="I35">
        <v>192.31278</v>
      </c>
      <c r="J35">
        <v>213.86398000000003</v>
      </c>
      <c r="K35">
        <v>219.17367999999996</v>
      </c>
      <c r="L35">
        <f>L36*L33/1000</f>
        <v>224.61520637903763</v>
      </c>
      <c r="M35">
        <f t="shared" ref="M35:U35" si="57">M36*M33/1000</f>
        <v>230.19183205162994</v>
      </c>
      <c r="N35">
        <f t="shared" si="57"/>
        <v>235.90691119045701</v>
      </c>
      <c r="O35">
        <f t="shared" si="57"/>
        <v>241.76388124379631</v>
      </c>
      <c r="P35">
        <f t="shared" si="57"/>
        <v>247.76626500304445</v>
      </c>
      <c r="Q35">
        <f t="shared" si="57"/>
        <v>253.91767272157034</v>
      </c>
      <c r="R35">
        <f t="shared" si="57"/>
        <v>260.22180428617378</v>
      </c>
      <c r="S35">
        <f t="shared" si="57"/>
        <v>266.68245144245628</v>
      </c>
      <c r="T35">
        <f t="shared" si="57"/>
        <v>273.30350007544246</v>
      </c>
      <c r="U35">
        <f t="shared" si="57"/>
        <v>280.0889325468226</v>
      </c>
    </row>
    <row r="36" spans="1:37" x14ac:dyDescent="0.25">
      <c r="E36" s="3" t="s">
        <v>2117</v>
      </c>
      <c r="F36" s="13">
        <f>1000*F35/F33</f>
        <v>3.956419610066304</v>
      </c>
      <c r="G36" s="13">
        <f t="shared" ref="G36:K36" si="58">1000*G35/G33</f>
        <v>5.2673325308260397</v>
      </c>
      <c r="H36" s="13">
        <f t="shared" si="58"/>
        <v>5.0127367376030945</v>
      </c>
      <c r="I36" s="13">
        <f t="shared" si="58"/>
        <v>5.1027725078871473</v>
      </c>
      <c r="J36" s="13">
        <f t="shared" si="58"/>
        <v>5.1027725078871464</v>
      </c>
      <c r="K36" s="13">
        <f t="shared" si="58"/>
        <v>5.1027725078871455</v>
      </c>
      <c r="L36" s="13">
        <f>K36</f>
        <v>5.1027725078871455</v>
      </c>
      <c r="M36" s="13">
        <f t="shared" ref="M36:U36" si="59">L36</f>
        <v>5.1027725078871455</v>
      </c>
      <c r="N36" s="13">
        <f t="shared" si="59"/>
        <v>5.1027725078871455</v>
      </c>
      <c r="O36" s="13">
        <f t="shared" si="59"/>
        <v>5.1027725078871455</v>
      </c>
      <c r="P36" s="13">
        <f t="shared" si="59"/>
        <v>5.1027725078871455</v>
      </c>
      <c r="Q36" s="13">
        <f t="shared" si="59"/>
        <v>5.1027725078871455</v>
      </c>
      <c r="R36" s="13">
        <f t="shared" si="59"/>
        <v>5.1027725078871455</v>
      </c>
      <c r="S36" s="13">
        <f t="shared" si="59"/>
        <v>5.1027725078871455</v>
      </c>
      <c r="T36" s="13">
        <f t="shared" si="59"/>
        <v>5.1027725078871455</v>
      </c>
      <c r="U36" s="13">
        <f t="shared" si="59"/>
        <v>5.1027725078871455</v>
      </c>
    </row>
  </sheetData>
  <autoFilter ref="A1:C405" xr:uid="{A69F39A1-D6EF-4AF3-91EC-E2821FD4D07B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E84C-B437-477C-904A-5C0C1374F7CF}">
  <dimension ref="A1:H1485"/>
  <sheetViews>
    <sheetView workbookViewId="0">
      <selection activeCell="C1" sqref="C1"/>
    </sheetView>
  </sheetViews>
  <sheetFormatPr defaultRowHeight="15" x14ac:dyDescent="0.25"/>
  <sheetData>
    <row r="1" spans="1:8" x14ac:dyDescent="0.25">
      <c r="A1" t="s">
        <v>2103</v>
      </c>
      <c r="B1" t="s">
        <v>2104</v>
      </c>
      <c r="C1" t="s">
        <v>2105</v>
      </c>
      <c r="D1" t="s">
        <v>2106</v>
      </c>
      <c r="E1" t="s">
        <v>2107</v>
      </c>
      <c r="F1" t="s">
        <v>2108</v>
      </c>
      <c r="G1" t="s">
        <v>2109</v>
      </c>
      <c r="H1" t="s">
        <v>2114</v>
      </c>
    </row>
    <row r="2" spans="1:8" x14ac:dyDescent="0.25">
      <c r="B2" t="s">
        <v>6</v>
      </c>
      <c r="C2">
        <v>0</v>
      </c>
      <c r="E2" t="s">
        <v>61</v>
      </c>
      <c r="F2" s="12">
        <v>42186</v>
      </c>
      <c r="G2">
        <v>0</v>
      </c>
      <c r="H2">
        <f>YEAR(F2)</f>
        <v>2015</v>
      </c>
    </row>
    <row r="3" spans="1:8" x14ac:dyDescent="0.25">
      <c r="B3" t="s">
        <v>21</v>
      </c>
      <c r="C3">
        <v>230</v>
      </c>
      <c r="E3" t="s">
        <v>37</v>
      </c>
      <c r="F3" s="12">
        <v>42186</v>
      </c>
      <c r="G3">
        <v>23</v>
      </c>
      <c r="H3">
        <f t="shared" ref="H3:H66" si="0">YEAR(F3)</f>
        <v>2015</v>
      </c>
    </row>
    <row r="4" spans="1:8" x14ac:dyDescent="0.25">
      <c r="B4" t="s">
        <v>15</v>
      </c>
      <c r="C4">
        <v>430</v>
      </c>
      <c r="E4" t="s">
        <v>38</v>
      </c>
      <c r="F4" s="12">
        <v>42186</v>
      </c>
      <c r="G4">
        <v>43</v>
      </c>
      <c r="H4">
        <f t="shared" si="0"/>
        <v>2015</v>
      </c>
    </row>
    <row r="5" spans="1:8" x14ac:dyDescent="0.25">
      <c r="B5" t="s">
        <v>5</v>
      </c>
      <c r="C5">
        <v>110</v>
      </c>
      <c r="E5" t="s">
        <v>2110</v>
      </c>
      <c r="F5" s="12">
        <v>42186</v>
      </c>
      <c r="G5">
        <v>11</v>
      </c>
      <c r="H5">
        <f t="shared" si="0"/>
        <v>2015</v>
      </c>
    </row>
    <row r="6" spans="1:8" x14ac:dyDescent="0.25">
      <c r="B6" t="s">
        <v>31</v>
      </c>
      <c r="C6">
        <v>80</v>
      </c>
      <c r="E6" t="s">
        <v>39</v>
      </c>
      <c r="F6" s="12">
        <v>42186</v>
      </c>
      <c r="G6">
        <v>8</v>
      </c>
      <c r="H6">
        <f t="shared" si="0"/>
        <v>2015</v>
      </c>
    </row>
    <row r="7" spans="1:8" x14ac:dyDescent="0.25">
      <c r="B7" t="s">
        <v>9</v>
      </c>
      <c r="C7">
        <v>40</v>
      </c>
      <c r="E7" t="s">
        <v>40</v>
      </c>
      <c r="F7" s="12">
        <v>42186</v>
      </c>
      <c r="G7">
        <v>4</v>
      </c>
      <c r="H7">
        <f t="shared" si="0"/>
        <v>2015</v>
      </c>
    </row>
    <row r="8" spans="1:8" x14ac:dyDescent="0.25">
      <c r="B8" t="s">
        <v>35</v>
      </c>
      <c r="C8">
        <v>20</v>
      </c>
      <c r="E8" t="s">
        <v>2111</v>
      </c>
      <c r="F8" s="12">
        <v>42186</v>
      </c>
      <c r="G8">
        <v>2</v>
      </c>
      <c r="H8">
        <f t="shared" si="0"/>
        <v>2015</v>
      </c>
    </row>
    <row r="9" spans="1:8" x14ac:dyDescent="0.25">
      <c r="B9" t="s">
        <v>19</v>
      </c>
      <c r="C9">
        <v>280</v>
      </c>
      <c r="E9" t="s">
        <v>41</v>
      </c>
      <c r="F9" s="12">
        <v>42186</v>
      </c>
      <c r="G9">
        <v>28</v>
      </c>
      <c r="H9">
        <f t="shared" si="0"/>
        <v>2015</v>
      </c>
    </row>
    <row r="10" spans="1:8" x14ac:dyDescent="0.25">
      <c r="B10" t="s">
        <v>23</v>
      </c>
      <c r="C10">
        <v>70</v>
      </c>
      <c r="E10" t="s">
        <v>42</v>
      </c>
      <c r="F10" s="12">
        <v>42186</v>
      </c>
      <c r="G10">
        <v>7</v>
      </c>
      <c r="H10">
        <f t="shared" si="0"/>
        <v>2015</v>
      </c>
    </row>
    <row r="11" spans="1:8" x14ac:dyDescent="0.25">
      <c r="B11" t="s">
        <v>13</v>
      </c>
      <c r="C11">
        <v>290</v>
      </c>
      <c r="E11" t="s">
        <v>43</v>
      </c>
      <c r="F11" s="12">
        <v>42186</v>
      </c>
      <c r="G11">
        <v>29</v>
      </c>
      <c r="H11">
        <f t="shared" si="0"/>
        <v>2015</v>
      </c>
    </row>
    <row r="12" spans="1:8" x14ac:dyDescent="0.25">
      <c r="B12" t="s">
        <v>28</v>
      </c>
      <c r="C12">
        <v>70</v>
      </c>
      <c r="E12" t="s">
        <v>44</v>
      </c>
      <c r="F12" s="12">
        <v>42186</v>
      </c>
      <c r="G12">
        <v>7</v>
      </c>
      <c r="H12">
        <f t="shared" si="0"/>
        <v>2015</v>
      </c>
    </row>
    <row r="13" spans="1:8" x14ac:dyDescent="0.25">
      <c r="B13" t="s">
        <v>20</v>
      </c>
      <c r="C13">
        <v>10</v>
      </c>
      <c r="E13" t="s">
        <v>45</v>
      </c>
      <c r="F13" s="12">
        <v>42186</v>
      </c>
      <c r="G13">
        <v>1</v>
      </c>
      <c r="H13">
        <f t="shared" si="0"/>
        <v>2015</v>
      </c>
    </row>
    <row r="14" spans="1:8" x14ac:dyDescent="0.25">
      <c r="B14" t="s">
        <v>14</v>
      </c>
      <c r="C14">
        <v>630</v>
      </c>
      <c r="E14" t="s">
        <v>46</v>
      </c>
      <c r="F14" s="12">
        <v>42186</v>
      </c>
      <c r="G14">
        <v>63</v>
      </c>
      <c r="H14">
        <f t="shared" si="0"/>
        <v>2015</v>
      </c>
    </row>
    <row r="15" spans="1:8" x14ac:dyDescent="0.25">
      <c r="B15" t="s">
        <v>22</v>
      </c>
      <c r="C15">
        <v>520</v>
      </c>
      <c r="E15" t="s">
        <v>47</v>
      </c>
      <c r="F15" s="12">
        <v>42186</v>
      </c>
      <c r="G15">
        <v>52</v>
      </c>
      <c r="H15">
        <f t="shared" si="0"/>
        <v>2015</v>
      </c>
    </row>
    <row r="16" spans="1:8" x14ac:dyDescent="0.25">
      <c r="B16" t="s">
        <v>25</v>
      </c>
      <c r="C16">
        <v>420</v>
      </c>
      <c r="E16" t="s">
        <v>48</v>
      </c>
      <c r="F16" s="12">
        <v>42186</v>
      </c>
      <c r="G16">
        <v>42</v>
      </c>
      <c r="H16">
        <f t="shared" si="0"/>
        <v>2015</v>
      </c>
    </row>
    <row r="17" spans="2:8" x14ac:dyDescent="0.25">
      <c r="B17" t="s">
        <v>26</v>
      </c>
      <c r="C17">
        <v>100</v>
      </c>
      <c r="E17" t="s">
        <v>49</v>
      </c>
      <c r="F17" s="12">
        <v>42186</v>
      </c>
      <c r="G17">
        <v>10</v>
      </c>
      <c r="H17">
        <f t="shared" si="0"/>
        <v>2015</v>
      </c>
    </row>
    <row r="18" spans="2:8" x14ac:dyDescent="0.25">
      <c r="B18" t="s">
        <v>17</v>
      </c>
      <c r="C18">
        <v>80</v>
      </c>
      <c r="E18" t="s">
        <v>51</v>
      </c>
      <c r="F18" s="12">
        <v>42186</v>
      </c>
      <c r="G18">
        <v>8</v>
      </c>
      <c r="H18">
        <f t="shared" si="0"/>
        <v>2015</v>
      </c>
    </row>
    <row r="19" spans="2:8" x14ac:dyDescent="0.25">
      <c r="B19" t="s">
        <v>10</v>
      </c>
      <c r="C19">
        <v>330</v>
      </c>
      <c r="E19" t="s">
        <v>54</v>
      </c>
      <c r="F19" s="12">
        <v>42186</v>
      </c>
      <c r="G19">
        <v>33</v>
      </c>
      <c r="H19">
        <f t="shared" si="0"/>
        <v>2015</v>
      </c>
    </row>
    <row r="20" spans="2:8" x14ac:dyDescent="0.25">
      <c r="B20" t="s">
        <v>32</v>
      </c>
      <c r="C20">
        <v>180</v>
      </c>
      <c r="E20" t="s">
        <v>53</v>
      </c>
      <c r="F20" s="12">
        <v>42186</v>
      </c>
      <c r="G20">
        <v>18</v>
      </c>
      <c r="H20">
        <f t="shared" si="0"/>
        <v>2015</v>
      </c>
    </row>
    <row r="21" spans="2:8" x14ac:dyDescent="0.25">
      <c r="B21" t="s">
        <v>30</v>
      </c>
      <c r="C21">
        <v>190</v>
      </c>
      <c r="E21" t="s">
        <v>55</v>
      </c>
      <c r="F21" s="12">
        <v>42186</v>
      </c>
      <c r="G21">
        <v>19</v>
      </c>
      <c r="H21">
        <f t="shared" si="0"/>
        <v>2015</v>
      </c>
    </row>
    <row r="22" spans="2:8" x14ac:dyDescent="0.25">
      <c r="B22" t="s">
        <v>4</v>
      </c>
      <c r="C22">
        <v>210</v>
      </c>
      <c r="E22" t="s">
        <v>65</v>
      </c>
      <c r="F22" s="12">
        <v>42186</v>
      </c>
      <c r="G22">
        <v>21</v>
      </c>
      <c r="H22">
        <f t="shared" si="0"/>
        <v>2015</v>
      </c>
    </row>
    <row r="23" spans="2:8" x14ac:dyDescent="0.25">
      <c r="B23" t="s">
        <v>33</v>
      </c>
      <c r="C23">
        <v>150</v>
      </c>
      <c r="E23" t="s">
        <v>56</v>
      </c>
      <c r="F23" s="12">
        <v>42186</v>
      </c>
      <c r="G23">
        <v>15</v>
      </c>
      <c r="H23">
        <f t="shared" si="0"/>
        <v>2015</v>
      </c>
    </row>
    <row r="24" spans="2:8" x14ac:dyDescent="0.25">
      <c r="B24" t="s">
        <v>27</v>
      </c>
      <c r="C24">
        <v>40</v>
      </c>
      <c r="E24" t="s">
        <v>57</v>
      </c>
      <c r="F24" s="12">
        <v>42186</v>
      </c>
      <c r="G24">
        <v>4</v>
      </c>
      <c r="H24">
        <f t="shared" si="0"/>
        <v>2015</v>
      </c>
    </row>
    <row r="25" spans="2:8" x14ac:dyDescent="0.25">
      <c r="B25" t="s">
        <v>12</v>
      </c>
      <c r="C25">
        <v>30</v>
      </c>
      <c r="E25" t="s">
        <v>59</v>
      </c>
      <c r="F25" s="12">
        <v>42186</v>
      </c>
      <c r="G25">
        <v>3</v>
      </c>
      <c r="H25">
        <f t="shared" si="0"/>
        <v>2015</v>
      </c>
    </row>
    <row r="26" spans="2:8" x14ac:dyDescent="0.25">
      <c r="B26" t="s">
        <v>18</v>
      </c>
      <c r="C26">
        <v>180</v>
      </c>
      <c r="E26" t="s">
        <v>60</v>
      </c>
      <c r="F26" s="12">
        <v>42186</v>
      </c>
      <c r="G26">
        <v>18</v>
      </c>
      <c r="H26">
        <f t="shared" si="0"/>
        <v>2015</v>
      </c>
    </row>
    <row r="27" spans="2:8" x14ac:dyDescent="0.25">
      <c r="B27" t="s">
        <v>34</v>
      </c>
      <c r="C27">
        <v>0</v>
      </c>
      <c r="E27" t="s">
        <v>58</v>
      </c>
      <c r="F27" s="12">
        <v>42186</v>
      </c>
      <c r="G27">
        <v>0</v>
      </c>
      <c r="H27">
        <f t="shared" si="0"/>
        <v>2015</v>
      </c>
    </row>
    <row r="28" spans="2:8" x14ac:dyDescent="0.25">
      <c r="B28" t="s">
        <v>11</v>
      </c>
      <c r="C28">
        <v>20</v>
      </c>
      <c r="E28" t="s">
        <v>36</v>
      </c>
      <c r="F28" s="12">
        <v>42186</v>
      </c>
      <c r="G28">
        <v>2</v>
      </c>
      <c r="H28">
        <f t="shared" si="0"/>
        <v>2015</v>
      </c>
    </row>
    <row r="29" spans="2:8" x14ac:dyDescent="0.25">
      <c r="B29" t="s">
        <v>3</v>
      </c>
      <c r="C29">
        <v>0</v>
      </c>
      <c r="E29" t="s">
        <v>64</v>
      </c>
      <c r="F29" s="12">
        <v>42186</v>
      </c>
      <c r="G29">
        <v>0</v>
      </c>
      <c r="H29">
        <f t="shared" si="0"/>
        <v>2015</v>
      </c>
    </row>
    <row r="30" spans="2:8" x14ac:dyDescent="0.25">
      <c r="B30" t="s">
        <v>16</v>
      </c>
      <c r="C30">
        <v>0</v>
      </c>
      <c r="E30" t="s">
        <v>50</v>
      </c>
      <c r="F30" s="12">
        <v>42186</v>
      </c>
      <c r="G30">
        <v>0</v>
      </c>
      <c r="H30">
        <f t="shared" si="0"/>
        <v>2015</v>
      </c>
    </row>
    <row r="31" spans="2:8" x14ac:dyDescent="0.25">
      <c r="B31" t="s">
        <v>24</v>
      </c>
      <c r="C31">
        <v>0</v>
      </c>
      <c r="E31" t="s">
        <v>52</v>
      </c>
      <c r="F31" s="12">
        <v>42186</v>
      </c>
      <c r="G31">
        <v>0</v>
      </c>
      <c r="H31">
        <f t="shared" si="0"/>
        <v>2015</v>
      </c>
    </row>
    <row r="32" spans="2:8" x14ac:dyDescent="0.25">
      <c r="B32" t="s">
        <v>29</v>
      </c>
      <c r="C32">
        <v>0</v>
      </c>
      <c r="E32" t="s">
        <v>2112</v>
      </c>
      <c r="F32" s="12">
        <v>42186</v>
      </c>
      <c r="G32">
        <v>0</v>
      </c>
      <c r="H32">
        <f t="shared" si="0"/>
        <v>2015</v>
      </c>
    </row>
    <row r="33" spans="2:8" x14ac:dyDescent="0.25">
      <c r="B33" t="s">
        <v>6</v>
      </c>
      <c r="C33">
        <v>0</v>
      </c>
      <c r="E33" t="s">
        <v>61</v>
      </c>
      <c r="F33" s="12">
        <v>42156</v>
      </c>
      <c r="G33">
        <v>0</v>
      </c>
      <c r="H33">
        <f t="shared" si="0"/>
        <v>2015</v>
      </c>
    </row>
    <row r="34" spans="2:8" x14ac:dyDescent="0.25">
      <c r="B34" t="s">
        <v>21</v>
      </c>
      <c r="C34">
        <v>220</v>
      </c>
      <c r="E34" t="s">
        <v>37</v>
      </c>
      <c r="F34" s="12">
        <v>42156</v>
      </c>
      <c r="G34">
        <v>22</v>
      </c>
      <c r="H34">
        <f t="shared" si="0"/>
        <v>2015</v>
      </c>
    </row>
    <row r="35" spans="2:8" x14ac:dyDescent="0.25">
      <c r="B35" t="s">
        <v>15</v>
      </c>
      <c r="C35">
        <v>480</v>
      </c>
      <c r="E35" t="s">
        <v>38</v>
      </c>
      <c r="F35" s="12">
        <v>42156</v>
      </c>
      <c r="G35">
        <v>48</v>
      </c>
      <c r="H35">
        <f t="shared" si="0"/>
        <v>2015</v>
      </c>
    </row>
    <row r="36" spans="2:8" x14ac:dyDescent="0.25">
      <c r="B36" t="s">
        <v>5</v>
      </c>
      <c r="C36">
        <v>100</v>
      </c>
      <c r="E36" t="s">
        <v>2110</v>
      </c>
      <c r="F36" s="12">
        <v>42156</v>
      </c>
      <c r="G36">
        <v>10</v>
      </c>
      <c r="H36">
        <f t="shared" si="0"/>
        <v>2015</v>
      </c>
    </row>
    <row r="37" spans="2:8" x14ac:dyDescent="0.25">
      <c r="B37" t="s">
        <v>31</v>
      </c>
      <c r="C37">
        <v>80</v>
      </c>
      <c r="E37" t="s">
        <v>39</v>
      </c>
      <c r="F37" s="12">
        <v>42156</v>
      </c>
      <c r="G37">
        <v>8</v>
      </c>
      <c r="H37">
        <f t="shared" si="0"/>
        <v>2015</v>
      </c>
    </row>
    <row r="38" spans="2:8" x14ac:dyDescent="0.25">
      <c r="B38" t="s">
        <v>9</v>
      </c>
      <c r="C38">
        <v>40</v>
      </c>
      <c r="E38" t="s">
        <v>40</v>
      </c>
      <c r="F38" s="12">
        <v>42156</v>
      </c>
      <c r="G38">
        <v>4</v>
      </c>
      <c r="H38">
        <f t="shared" si="0"/>
        <v>2015</v>
      </c>
    </row>
    <row r="39" spans="2:8" x14ac:dyDescent="0.25">
      <c r="B39" t="s">
        <v>35</v>
      </c>
      <c r="C39">
        <v>60</v>
      </c>
      <c r="E39" t="s">
        <v>2111</v>
      </c>
      <c r="F39" s="12">
        <v>42156</v>
      </c>
      <c r="G39">
        <v>6</v>
      </c>
      <c r="H39">
        <f t="shared" si="0"/>
        <v>2015</v>
      </c>
    </row>
    <row r="40" spans="2:8" x14ac:dyDescent="0.25">
      <c r="B40" t="s">
        <v>19</v>
      </c>
      <c r="C40">
        <v>280</v>
      </c>
      <c r="E40" t="s">
        <v>41</v>
      </c>
      <c r="F40" s="12">
        <v>42156</v>
      </c>
      <c r="G40">
        <v>28</v>
      </c>
      <c r="H40">
        <f t="shared" si="0"/>
        <v>2015</v>
      </c>
    </row>
    <row r="41" spans="2:8" x14ac:dyDescent="0.25">
      <c r="B41" t="s">
        <v>23</v>
      </c>
      <c r="C41">
        <v>60</v>
      </c>
      <c r="E41" t="s">
        <v>42</v>
      </c>
      <c r="F41" s="12">
        <v>42156</v>
      </c>
      <c r="G41">
        <v>6</v>
      </c>
      <c r="H41">
        <f t="shared" si="0"/>
        <v>2015</v>
      </c>
    </row>
    <row r="42" spans="2:8" x14ac:dyDescent="0.25">
      <c r="B42" t="s">
        <v>13</v>
      </c>
      <c r="C42">
        <v>290</v>
      </c>
      <c r="E42" t="s">
        <v>43</v>
      </c>
      <c r="F42" s="12">
        <v>42156</v>
      </c>
      <c r="G42">
        <v>29</v>
      </c>
      <c r="H42">
        <f t="shared" si="0"/>
        <v>2015</v>
      </c>
    </row>
    <row r="43" spans="2:8" x14ac:dyDescent="0.25">
      <c r="B43" t="s">
        <v>28</v>
      </c>
      <c r="C43">
        <v>80</v>
      </c>
      <c r="E43" t="s">
        <v>44</v>
      </c>
      <c r="F43" s="12">
        <v>42156</v>
      </c>
      <c r="G43">
        <v>8</v>
      </c>
      <c r="H43">
        <f t="shared" si="0"/>
        <v>2015</v>
      </c>
    </row>
    <row r="44" spans="2:8" x14ac:dyDescent="0.25">
      <c r="B44" t="s">
        <v>20</v>
      </c>
      <c r="C44">
        <v>10</v>
      </c>
      <c r="E44" t="s">
        <v>45</v>
      </c>
      <c r="F44" s="12">
        <v>42156</v>
      </c>
      <c r="G44">
        <v>1</v>
      </c>
      <c r="H44">
        <f t="shared" si="0"/>
        <v>2015</v>
      </c>
    </row>
    <row r="45" spans="2:8" x14ac:dyDescent="0.25">
      <c r="B45" t="s">
        <v>14</v>
      </c>
      <c r="C45">
        <v>610</v>
      </c>
      <c r="E45" t="s">
        <v>46</v>
      </c>
      <c r="F45" s="12">
        <v>42156</v>
      </c>
      <c r="G45">
        <v>61</v>
      </c>
      <c r="H45">
        <f t="shared" si="0"/>
        <v>2015</v>
      </c>
    </row>
    <row r="46" spans="2:8" x14ac:dyDescent="0.25">
      <c r="B46" t="s">
        <v>22</v>
      </c>
      <c r="C46">
        <v>550</v>
      </c>
      <c r="E46" t="s">
        <v>47</v>
      </c>
      <c r="F46" s="12">
        <v>42156</v>
      </c>
      <c r="G46">
        <v>55</v>
      </c>
      <c r="H46">
        <f t="shared" si="0"/>
        <v>2015</v>
      </c>
    </row>
    <row r="47" spans="2:8" x14ac:dyDescent="0.25">
      <c r="B47" t="s">
        <v>25</v>
      </c>
      <c r="C47">
        <v>420</v>
      </c>
      <c r="E47" t="s">
        <v>48</v>
      </c>
      <c r="F47" s="12">
        <v>42156</v>
      </c>
      <c r="G47">
        <v>42</v>
      </c>
      <c r="H47">
        <f t="shared" si="0"/>
        <v>2015</v>
      </c>
    </row>
    <row r="48" spans="2:8" x14ac:dyDescent="0.25">
      <c r="B48" t="s">
        <v>26</v>
      </c>
      <c r="C48">
        <v>90</v>
      </c>
      <c r="E48" t="s">
        <v>49</v>
      </c>
      <c r="F48" s="12">
        <v>42156</v>
      </c>
      <c r="G48">
        <v>9</v>
      </c>
      <c r="H48">
        <f t="shared" si="0"/>
        <v>2015</v>
      </c>
    </row>
    <row r="49" spans="2:8" x14ac:dyDescent="0.25">
      <c r="B49" t="s">
        <v>17</v>
      </c>
      <c r="C49">
        <v>90</v>
      </c>
      <c r="E49" t="s">
        <v>51</v>
      </c>
      <c r="F49" s="12">
        <v>42156</v>
      </c>
      <c r="G49">
        <v>9</v>
      </c>
      <c r="H49">
        <f t="shared" si="0"/>
        <v>2015</v>
      </c>
    </row>
    <row r="50" spans="2:8" x14ac:dyDescent="0.25">
      <c r="B50" t="s">
        <v>10</v>
      </c>
      <c r="C50">
        <v>350</v>
      </c>
      <c r="E50" t="s">
        <v>54</v>
      </c>
      <c r="F50" s="12">
        <v>42156</v>
      </c>
      <c r="G50">
        <v>35</v>
      </c>
      <c r="H50">
        <f t="shared" si="0"/>
        <v>2015</v>
      </c>
    </row>
    <row r="51" spans="2:8" x14ac:dyDescent="0.25">
      <c r="B51" t="s">
        <v>32</v>
      </c>
      <c r="C51">
        <v>200</v>
      </c>
      <c r="E51" t="s">
        <v>53</v>
      </c>
      <c r="F51" s="12">
        <v>42156</v>
      </c>
      <c r="G51">
        <v>20</v>
      </c>
      <c r="H51">
        <f t="shared" si="0"/>
        <v>2015</v>
      </c>
    </row>
    <row r="52" spans="2:8" x14ac:dyDescent="0.25">
      <c r="B52" t="s">
        <v>30</v>
      </c>
      <c r="C52">
        <v>180</v>
      </c>
      <c r="E52" t="s">
        <v>55</v>
      </c>
      <c r="F52" s="12">
        <v>42156</v>
      </c>
      <c r="G52">
        <v>18</v>
      </c>
      <c r="H52">
        <f t="shared" si="0"/>
        <v>2015</v>
      </c>
    </row>
    <row r="53" spans="2:8" x14ac:dyDescent="0.25">
      <c r="B53" t="s">
        <v>4</v>
      </c>
      <c r="C53">
        <v>200</v>
      </c>
      <c r="E53" t="s">
        <v>65</v>
      </c>
      <c r="F53" s="12">
        <v>42156</v>
      </c>
      <c r="G53">
        <v>20</v>
      </c>
      <c r="H53">
        <f t="shared" si="0"/>
        <v>2015</v>
      </c>
    </row>
    <row r="54" spans="2:8" x14ac:dyDescent="0.25">
      <c r="B54" t="s">
        <v>33</v>
      </c>
      <c r="C54">
        <v>160</v>
      </c>
      <c r="E54" t="s">
        <v>56</v>
      </c>
      <c r="F54" s="12">
        <v>42156</v>
      </c>
      <c r="G54">
        <v>16</v>
      </c>
      <c r="H54">
        <f t="shared" si="0"/>
        <v>2015</v>
      </c>
    </row>
    <row r="55" spans="2:8" x14ac:dyDescent="0.25">
      <c r="B55" t="s">
        <v>27</v>
      </c>
      <c r="C55">
        <v>40</v>
      </c>
      <c r="E55" t="s">
        <v>57</v>
      </c>
      <c r="F55" s="12">
        <v>42156</v>
      </c>
      <c r="G55">
        <v>4</v>
      </c>
      <c r="H55">
        <f t="shared" si="0"/>
        <v>2015</v>
      </c>
    </row>
    <row r="56" spans="2:8" x14ac:dyDescent="0.25">
      <c r="B56" t="s">
        <v>12</v>
      </c>
      <c r="C56">
        <v>60</v>
      </c>
      <c r="E56" t="s">
        <v>59</v>
      </c>
      <c r="F56" s="12">
        <v>42156</v>
      </c>
      <c r="G56">
        <v>6</v>
      </c>
      <c r="H56">
        <f t="shared" si="0"/>
        <v>2015</v>
      </c>
    </row>
    <row r="57" spans="2:8" x14ac:dyDescent="0.25">
      <c r="B57" t="s">
        <v>18</v>
      </c>
      <c r="C57">
        <v>210</v>
      </c>
      <c r="E57" t="s">
        <v>60</v>
      </c>
      <c r="F57" s="12">
        <v>42156</v>
      </c>
      <c r="G57">
        <v>21</v>
      </c>
      <c r="H57">
        <f t="shared" si="0"/>
        <v>2015</v>
      </c>
    </row>
    <row r="58" spans="2:8" x14ac:dyDescent="0.25">
      <c r="B58" t="s">
        <v>34</v>
      </c>
      <c r="C58">
        <v>10</v>
      </c>
      <c r="E58" t="s">
        <v>58</v>
      </c>
      <c r="F58" s="12">
        <v>42156</v>
      </c>
      <c r="G58">
        <v>1</v>
      </c>
      <c r="H58">
        <f t="shared" si="0"/>
        <v>2015</v>
      </c>
    </row>
    <row r="59" spans="2:8" x14ac:dyDescent="0.25">
      <c r="B59" t="s">
        <v>11</v>
      </c>
      <c r="C59">
        <v>20</v>
      </c>
      <c r="E59" t="s">
        <v>36</v>
      </c>
      <c r="F59" s="12">
        <v>42156</v>
      </c>
      <c r="G59">
        <v>2</v>
      </c>
      <c r="H59">
        <f t="shared" si="0"/>
        <v>2015</v>
      </c>
    </row>
    <row r="60" spans="2:8" x14ac:dyDescent="0.25">
      <c r="B60" t="s">
        <v>3</v>
      </c>
      <c r="C60">
        <v>0</v>
      </c>
      <c r="E60" t="s">
        <v>64</v>
      </c>
      <c r="F60" s="12">
        <v>42156</v>
      </c>
      <c r="G60">
        <v>0</v>
      </c>
      <c r="H60">
        <f t="shared" si="0"/>
        <v>2015</v>
      </c>
    </row>
    <row r="61" spans="2:8" x14ac:dyDescent="0.25">
      <c r="B61" t="s">
        <v>16</v>
      </c>
      <c r="C61">
        <v>0</v>
      </c>
      <c r="E61" t="s">
        <v>50</v>
      </c>
      <c r="F61" s="12">
        <v>42156</v>
      </c>
      <c r="G61">
        <v>0</v>
      </c>
      <c r="H61">
        <f t="shared" si="0"/>
        <v>2015</v>
      </c>
    </row>
    <row r="62" spans="2:8" x14ac:dyDescent="0.25">
      <c r="B62" t="s">
        <v>24</v>
      </c>
      <c r="C62">
        <v>0</v>
      </c>
      <c r="E62" t="s">
        <v>52</v>
      </c>
      <c r="F62" s="12">
        <v>42156</v>
      </c>
      <c r="G62">
        <v>0</v>
      </c>
      <c r="H62">
        <f t="shared" si="0"/>
        <v>2015</v>
      </c>
    </row>
    <row r="63" spans="2:8" x14ac:dyDescent="0.25">
      <c r="B63" t="s">
        <v>29</v>
      </c>
      <c r="C63">
        <v>0</v>
      </c>
      <c r="E63" t="s">
        <v>2112</v>
      </c>
      <c r="F63" s="12">
        <v>42156</v>
      </c>
      <c r="G63">
        <v>0</v>
      </c>
      <c r="H63">
        <f t="shared" si="0"/>
        <v>2015</v>
      </c>
    </row>
    <row r="64" spans="2:8" x14ac:dyDescent="0.25">
      <c r="B64" t="s">
        <v>6</v>
      </c>
      <c r="E64" t="s">
        <v>61</v>
      </c>
      <c r="F64" s="12">
        <v>42125</v>
      </c>
      <c r="H64">
        <f t="shared" si="0"/>
        <v>2015</v>
      </c>
    </row>
    <row r="65" spans="2:8" x14ac:dyDescent="0.25">
      <c r="B65" t="s">
        <v>21</v>
      </c>
      <c r="C65">
        <v>220</v>
      </c>
      <c r="E65" t="s">
        <v>37</v>
      </c>
      <c r="F65" s="12">
        <v>42125</v>
      </c>
      <c r="G65">
        <v>22</v>
      </c>
      <c r="H65">
        <f t="shared" si="0"/>
        <v>2015</v>
      </c>
    </row>
    <row r="66" spans="2:8" x14ac:dyDescent="0.25">
      <c r="B66" t="s">
        <v>15</v>
      </c>
      <c r="C66">
        <v>410</v>
      </c>
      <c r="E66" t="s">
        <v>38</v>
      </c>
      <c r="F66" s="12">
        <v>42125</v>
      </c>
      <c r="G66">
        <v>41</v>
      </c>
      <c r="H66">
        <f t="shared" si="0"/>
        <v>2015</v>
      </c>
    </row>
    <row r="67" spans="2:8" x14ac:dyDescent="0.25">
      <c r="B67" t="s">
        <v>5</v>
      </c>
      <c r="C67">
        <v>120</v>
      </c>
      <c r="E67" t="s">
        <v>2110</v>
      </c>
      <c r="F67" s="12">
        <v>42125</v>
      </c>
      <c r="G67">
        <v>12</v>
      </c>
      <c r="H67">
        <f t="shared" ref="H67:H130" si="1">YEAR(F67)</f>
        <v>2015</v>
      </c>
    </row>
    <row r="68" spans="2:8" x14ac:dyDescent="0.25">
      <c r="B68" t="s">
        <v>31</v>
      </c>
      <c r="C68">
        <v>80</v>
      </c>
      <c r="E68" t="s">
        <v>39</v>
      </c>
      <c r="F68" s="12">
        <v>42125</v>
      </c>
      <c r="G68">
        <v>8</v>
      </c>
      <c r="H68">
        <f t="shared" si="1"/>
        <v>2015</v>
      </c>
    </row>
    <row r="69" spans="2:8" x14ac:dyDescent="0.25">
      <c r="B69" t="s">
        <v>9</v>
      </c>
      <c r="C69">
        <v>30</v>
      </c>
      <c r="E69" t="s">
        <v>40</v>
      </c>
      <c r="F69" s="12">
        <v>42125</v>
      </c>
      <c r="G69">
        <v>3</v>
      </c>
      <c r="H69">
        <f t="shared" si="1"/>
        <v>2015</v>
      </c>
    </row>
    <row r="70" spans="2:8" x14ac:dyDescent="0.25">
      <c r="B70" t="s">
        <v>35</v>
      </c>
      <c r="C70">
        <v>60</v>
      </c>
      <c r="E70" t="s">
        <v>2111</v>
      </c>
      <c r="F70" s="12">
        <v>42125</v>
      </c>
      <c r="G70">
        <v>6</v>
      </c>
      <c r="H70">
        <f t="shared" si="1"/>
        <v>2015</v>
      </c>
    </row>
    <row r="71" spans="2:8" x14ac:dyDescent="0.25">
      <c r="B71" t="s">
        <v>19</v>
      </c>
      <c r="C71">
        <v>300</v>
      </c>
      <c r="E71" t="s">
        <v>41</v>
      </c>
      <c r="F71" s="12">
        <v>42125</v>
      </c>
      <c r="G71">
        <v>30</v>
      </c>
      <c r="H71">
        <f t="shared" si="1"/>
        <v>2015</v>
      </c>
    </row>
    <row r="72" spans="2:8" x14ac:dyDescent="0.25">
      <c r="B72" t="s">
        <v>23</v>
      </c>
      <c r="C72">
        <v>60</v>
      </c>
      <c r="E72" t="s">
        <v>42</v>
      </c>
      <c r="F72" s="12">
        <v>42125</v>
      </c>
      <c r="G72">
        <v>6</v>
      </c>
      <c r="H72">
        <f t="shared" si="1"/>
        <v>2015</v>
      </c>
    </row>
    <row r="73" spans="2:8" x14ac:dyDescent="0.25">
      <c r="B73" t="s">
        <v>13</v>
      </c>
      <c r="C73">
        <v>280</v>
      </c>
      <c r="E73" t="s">
        <v>43</v>
      </c>
      <c r="F73" s="12">
        <v>42125</v>
      </c>
      <c r="G73">
        <v>28</v>
      </c>
      <c r="H73">
        <f t="shared" si="1"/>
        <v>2015</v>
      </c>
    </row>
    <row r="74" spans="2:8" x14ac:dyDescent="0.25">
      <c r="B74" t="s">
        <v>28</v>
      </c>
      <c r="C74">
        <v>70</v>
      </c>
      <c r="E74" t="s">
        <v>44</v>
      </c>
      <c r="F74" s="12">
        <v>42125</v>
      </c>
      <c r="G74">
        <v>7</v>
      </c>
      <c r="H74">
        <f t="shared" si="1"/>
        <v>2015</v>
      </c>
    </row>
    <row r="75" spans="2:8" x14ac:dyDescent="0.25">
      <c r="B75" t="s">
        <v>20</v>
      </c>
      <c r="C75">
        <v>10</v>
      </c>
      <c r="E75" t="s">
        <v>45</v>
      </c>
      <c r="F75" s="12">
        <v>42125</v>
      </c>
      <c r="G75">
        <v>1</v>
      </c>
      <c r="H75">
        <f t="shared" si="1"/>
        <v>2015</v>
      </c>
    </row>
    <row r="76" spans="2:8" x14ac:dyDescent="0.25">
      <c r="B76" t="s">
        <v>14</v>
      </c>
      <c r="C76">
        <v>600</v>
      </c>
      <c r="E76" t="s">
        <v>46</v>
      </c>
      <c r="F76" s="12">
        <v>42125</v>
      </c>
      <c r="G76">
        <v>60</v>
      </c>
      <c r="H76">
        <f t="shared" si="1"/>
        <v>2015</v>
      </c>
    </row>
    <row r="77" spans="2:8" x14ac:dyDescent="0.25">
      <c r="B77" t="s">
        <v>22</v>
      </c>
      <c r="C77">
        <v>80</v>
      </c>
      <c r="E77" t="s">
        <v>47</v>
      </c>
      <c r="F77" s="12">
        <v>42125</v>
      </c>
      <c r="G77">
        <v>8</v>
      </c>
      <c r="H77">
        <f t="shared" si="1"/>
        <v>2015</v>
      </c>
    </row>
    <row r="78" spans="2:8" x14ac:dyDescent="0.25">
      <c r="B78" t="s">
        <v>25</v>
      </c>
      <c r="C78">
        <v>410</v>
      </c>
      <c r="E78" t="s">
        <v>48</v>
      </c>
      <c r="F78" s="12">
        <v>42125</v>
      </c>
      <c r="G78">
        <v>41</v>
      </c>
      <c r="H78">
        <f t="shared" si="1"/>
        <v>2015</v>
      </c>
    </row>
    <row r="79" spans="2:8" x14ac:dyDescent="0.25">
      <c r="B79" t="s">
        <v>26</v>
      </c>
      <c r="C79">
        <v>80</v>
      </c>
      <c r="E79" t="s">
        <v>49</v>
      </c>
      <c r="F79" s="12">
        <v>42125</v>
      </c>
      <c r="G79">
        <v>8</v>
      </c>
      <c r="H79">
        <f t="shared" si="1"/>
        <v>2015</v>
      </c>
    </row>
    <row r="80" spans="2:8" x14ac:dyDescent="0.25">
      <c r="B80" t="s">
        <v>17</v>
      </c>
      <c r="C80">
        <v>90</v>
      </c>
      <c r="E80" t="s">
        <v>51</v>
      </c>
      <c r="F80" s="12">
        <v>42125</v>
      </c>
      <c r="G80">
        <v>9</v>
      </c>
      <c r="H80">
        <f t="shared" si="1"/>
        <v>2015</v>
      </c>
    </row>
    <row r="81" spans="2:8" x14ac:dyDescent="0.25">
      <c r="B81" t="s">
        <v>10</v>
      </c>
      <c r="C81">
        <v>340</v>
      </c>
      <c r="E81" t="s">
        <v>54</v>
      </c>
      <c r="F81" s="12">
        <v>42125</v>
      </c>
      <c r="G81">
        <v>34</v>
      </c>
      <c r="H81">
        <f t="shared" si="1"/>
        <v>2015</v>
      </c>
    </row>
    <row r="82" spans="2:8" x14ac:dyDescent="0.25">
      <c r="B82" t="s">
        <v>32</v>
      </c>
      <c r="C82">
        <v>150</v>
      </c>
      <c r="E82" t="s">
        <v>53</v>
      </c>
      <c r="F82" s="12">
        <v>42125</v>
      </c>
      <c r="G82">
        <v>15</v>
      </c>
      <c r="H82">
        <f t="shared" si="1"/>
        <v>2015</v>
      </c>
    </row>
    <row r="83" spans="2:8" x14ac:dyDescent="0.25">
      <c r="B83" t="s">
        <v>30</v>
      </c>
      <c r="C83">
        <v>160</v>
      </c>
      <c r="E83" t="s">
        <v>55</v>
      </c>
      <c r="F83" s="12">
        <v>42125</v>
      </c>
      <c r="G83">
        <v>16</v>
      </c>
      <c r="H83">
        <f t="shared" si="1"/>
        <v>2015</v>
      </c>
    </row>
    <row r="84" spans="2:8" x14ac:dyDescent="0.25">
      <c r="B84" t="s">
        <v>4</v>
      </c>
      <c r="C84">
        <v>200</v>
      </c>
      <c r="E84" t="s">
        <v>65</v>
      </c>
      <c r="F84" s="12">
        <v>42125</v>
      </c>
      <c r="G84">
        <v>20</v>
      </c>
      <c r="H84">
        <f t="shared" si="1"/>
        <v>2015</v>
      </c>
    </row>
    <row r="85" spans="2:8" x14ac:dyDescent="0.25">
      <c r="B85" t="s">
        <v>33</v>
      </c>
      <c r="C85">
        <v>160</v>
      </c>
      <c r="E85" t="s">
        <v>56</v>
      </c>
      <c r="F85" s="12">
        <v>42125</v>
      </c>
      <c r="G85">
        <v>16</v>
      </c>
      <c r="H85">
        <f t="shared" si="1"/>
        <v>2015</v>
      </c>
    </row>
    <row r="86" spans="2:8" x14ac:dyDescent="0.25">
      <c r="B86" t="s">
        <v>27</v>
      </c>
      <c r="C86">
        <v>40</v>
      </c>
      <c r="E86" t="s">
        <v>57</v>
      </c>
      <c r="F86" s="12">
        <v>42125</v>
      </c>
      <c r="G86">
        <v>4</v>
      </c>
      <c r="H86">
        <f t="shared" si="1"/>
        <v>2015</v>
      </c>
    </row>
    <row r="87" spans="2:8" x14ac:dyDescent="0.25">
      <c r="B87" t="s">
        <v>12</v>
      </c>
      <c r="C87">
        <v>60</v>
      </c>
      <c r="E87" t="s">
        <v>59</v>
      </c>
      <c r="F87" s="12">
        <v>42125</v>
      </c>
      <c r="G87">
        <v>6</v>
      </c>
      <c r="H87">
        <f t="shared" si="1"/>
        <v>2015</v>
      </c>
    </row>
    <row r="88" spans="2:8" x14ac:dyDescent="0.25">
      <c r="B88" t="s">
        <v>18</v>
      </c>
      <c r="C88">
        <v>160</v>
      </c>
      <c r="E88" t="s">
        <v>60</v>
      </c>
      <c r="F88" s="12">
        <v>42125</v>
      </c>
      <c r="G88">
        <v>16</v>
      </c>
      <c r="H88">
        <f t="shared" si="1"/>
        <v>2015</v>
      </c>
    </row>
    <row r="89" spans="2:8" x14ac:dyDescent="0.25">
      <c r="B89" t="s">
        <v>34</v>
      </c>
      <c r="E89" t="s">
        <v>58</v>
      </c>
      <c r="F89" s="12">
        <v>42125</v>
      </c>
      <c r="H89">
        <f t="shared" si="1"/>
        <v>2015</v>
      </c>
    </row>
    <row r="90" spans="2:8" x14ac:dyDescent="0.25">
      <c r="B90" t="s">
        <v>11</v>
      </c>
      <c r="C90">
        <v>0</v>
      </c>
      <c r="E90" t="s">
        <v>36</v>
      </c>
      <c r="F90" s="12">
        <v>42125</v>
      </c>
      <c r="G90">
        <v>0</v>
      </c>
      <c r="H90">
        <f t="shared" si="1"/>
        <v>2015</v>
      </c>
    </row>
    <row r="91" spans="2:8" x14ac:dyDescent="0.25">
      <c r="B91" t="s">
        <v>3</v>
      </c>
      <c r="E91" t="s">
        <v>64</v>
      </c>
      <c r="F91" s="12">
        <v>42125</v>
      </c>
      <c r="H91">
        <f t="shared" si="1"/>
        <v>2015</v>
      </c>
    </row>
    <row r="92" spans="2:8" x14ac:dyDescent="0.25">
      <c r="B92" t="s">
        <v>16</v>
      </c>
      <c r="C92">
        <v>0</v>
      </c>
      <c r="E92" t="s">
        <v>50</v>
      </c>
      <c r="F92" s="12">
        <v>42125</v>
      </c>
      <c r="G92">
        <v>0</v>
      </c>
      <c r="H92">
        <f t="shared" si="1"/>
        <v>2015</v>
      </c>
    </row>
    <row r="93" spans="2:8" x14ac:dyDescent="0.25">
      <c r="B93" t="s">
        <v>24</v>
      </c>
      <c r="E93" t="s">
        <v>52</v>
      </c>
      <c r="F93" s="12">
        <v>42125</v>
      </c>
      <c r="H93">
        <f t="shared" si="1"/>
        <v>2015</v>
      </c>
    </row>
    <row r="94" spans="2:8" x14ac:dyDescent="0.25">
      <c r="B94" t="s">
        <v>29</v>
      </c>
      <c r="E94" t="s">
        <v>2112</v>
      </c>
      <c r="F94" s="12">
        <v>42125</v>
      </c>
      <c r="H94">
        <f t="shared" si="1"/>
        <v>2015</v>
      </c>
    </row>
    <row r="95" spans="2:8" x14ac:dyDescent="0.25">
      <c r="B95" t="s">
        <v>6</v>
      </c>
      <c r="E95" t="s">
        <v>61</v>
      </c>
      <c r="F95" s="12">
        <v>42095</v>
      </c>
      <c r="H95">
        <f t="shared" si="1"/>
        <v>2015</v>
      </c>
    </row>
    <row r="96" spans="2:8" x14ac:dyDescent="0.25">
      <c r="B96" t="s">
        <v>21</v>
      </c>
      <c r="E96" t="s">
        <v>37</v>
      </c>
      <c r="F96" s="12">
        <v>42095</v>
      </c>
      <c r="H96">
        <f t="shared" si="1"/>
        <v>2015</v>
      </c>
    </row>
    <row r="97" spans="2:8" x14ac:dyDescent="0.25">
      <c r="B97" t="s">
        <v>15</v>
      </c>
      <c r="E97" t="s">
        <v>38</v>
      </c>
      <c r="F97" s="12">
        <v>42095</v>
      </c>
      <c r="H97">
        <f t="shared" si="1"/>
        <v>2015</v>
      </c>
    </row>
    <row r="98" spans="2:8" x14ac:dyDescent="0.25">
      <c r="B98" t="s">
        <v>5</v>
      </c>
      <c r="C98">
        <v>120</v>
      </c>
      <c r="E98" t="s">
        <v>2110</v>
      </c>
      <c r="F98" s="12">
        <v>42095</v>
      </c>
      <c r="G98">
        <v>12</v>
      </c>
      <c r="H98">
        <f t="shared" si="1"/>
        <v>2015</v>
      </c>
    </row>
    <row r="99" spans="2:8" x14ac:dyDescent="0.25">
      <c r="B99" t="s">
        <v>31</v>
      </c>
      <c r="C99">
        <v>90</v>
      </c>
      <c r="E99" t="s">
        <v>39</v>
      </c>
      <c r="F99" s="12">
        <v>42095</v>
      </c>
      <c r="G99">
        <v>9</v>
      </c>
      <c r="H99">
        <f t="shared" si="1"/>
        <v>2015</v>
      </c>
    </row>
    <row r="100" spans="2:8" x14ac:dyDescent="0.25">
      <c r="B100" t="s">
        <v>9</v>
      </c>
      <c r="C100">
        <v>40</v>
      </c>
      <c r="E100" t="s">
        <v>40</v>
      </c>
      <c r="F100" s="12">
        <v>42095</v>
      </c>
      <c r="G100">
        <v>4</v>
      </c>
      <c r="H100">
        <f t="shared" si="1"/>
        <v>2015</v>
      </c>
    </row>
    <row r="101" spans="2:8" x14ac:dyDescent="0.25">
      <c r="B101" t="s">
        <v>35</v>
      </c>
      <c r="C101">
        <v>60</v>
      </c>
      <c r="E101" t="s">
        <v>2111</v>
      </c>
      <c r="F101" s="12">
        <v>42095</v>
      </c>
      <c r="G101">
        <v>6</v>
      </c>
      <c r="H101">
        <f t="shared" si="1"/>
        <v>2015</v>
      </c>
    </row>
    <row r="102" spans="2:8" x14ac:dyDescent="0.25">
      <c r="B102" t="s">
        <v>19</v>
      </c>
      <c r="C102">
        <v>280</v>
      </c>
      <c r="E102" t="s">
        <v>41</v>
      </c>
      <c r="F102" s="12">
        <v>42095</v>
      </c>
      <c r="G102">
        <v>28</v>
      </c>
      <c r="H102">
        <f t="shared" si="1"/>
        <v>2015</v>
      </c>
    </row>
    <row r="103" spans="2:8" x14ac:dyDescent="0.25">
      <c r="B103" t="s">
        <v>23</v>
      </c>
      <c r="C103">
        <v>70</v>
      </c>
      <c r="E103" t="s">
        <v>42</v>
      </c>
      <c r="F103" s="12">
        <v>42095</v>
      </c>
      <c r="G103">
        <v>7</v>
      </c>
      <c r="H103">
        <f t="shared" si="1"/>
        <v>2015</v>
      </c>
    </row>
    <row r="104" spans="2:8" x14ac:dyDescent="0.25">
      <c r="B104" t="s">
        <v>13</v>
      </c>
      <c r="C104">
        <v>300</v>
      </c>
      <c r="E104" t="s">
        <v>43</v>
      </c>
      <c r="F104" s="12">
        <v>42095</v>
      </c>
      <c r="G104">
        <v>30</v>
      </c>
      <c r="H104">
        <f t="shared" si="1"/>
        <v>2015</v>
      </c>
    </row>
    <row r="105" spans="2:8" x14ac:dyDescent="0.25">
      <c r="B105" t="s">
        <v>28</v>
      </c>
      <c r="C105">
        <v>80</v>
      </c>
      <c r="E105" t="s">
        <v>44</v>
      </c>
      <c r="F105" s="12">
        <v>42095</v>
      </c>
      <c r="G105">
        <v>8</v>
      </c>
      <c r="H105">
        <f t="shared" si="1"/>
        <v>2015</v>
      </c>
    </row>
    <row r="106" spans="2:8" x14ac:dyDescent="0.25">
      <c r="B106" t="s">
        <v>20</v>
      </c>
      <c r="C106">
        <v>10</v>
      </c>
      <c r="E106" t="s">
        <v>45</v>
      </c>
      <c r="F106" s="12">
        <v>42095</v>
      </c>
      <c r="G106">
        <v>1</v>
      </c>
      <c r="H106">
        <f t="shared" si="1"/>
        <v>2015</v>
      </c>
    </row>
    <row r="107" spans="2:8" x14ac:dyDescent="0.25">
      <c r="B107" t="s">
        <v>14</v>
      </c>
      <c r="C107">
        <v>640</v>
      </c>
      <c r="E107" t="s">
        <v>46</v>
      </c>
      <c r="F107" s="12">
        <v>42095</v>
      </c>
      <c r="G107">
        <v>64</v>
      </c>
      <c r="H107">
        <f t="shared" si="1"/>
        <v>2015</v>
      </c>
    </row>
    <row r="108" spans="2:8" x14ac:dyDescent="0.25">
      <c r="B108" t="s">
        <v>22</v>
      </c>
      <c r="C108">
        <v>550</v>
      </c>
      <c r="E108" t="s">
        <v>47</v>
      </c>
      <c r="F108" s="12">
        <v>42095</v>
      </c>
      <c r="G108">
        <v>55</v>
      </c>
      <c r="H108">
        <f t="shared" si="1"/>
        <v>2015</v>
      </c>
    </row>
    <row r="109" spans="2:8" x14ac:dyDescent="0.25">
      <c r="B109" t="s">
        <v>25</v>
      </c>
      <c r="C109">
        <v>410</v>
      </c>
      <c r="E109" t="s">
        <v>48</v>
      </c>
      <c r="F109" s="12">
        <v>42095</v>
      </c>
      <c r="G109">
        <v>41</v>
      </c>
      <c r="H109">
        <f t="shared" si="1"/>
        <v>2015</v>
      </c>
    </row>
    <row r="110" spans="2:8" x14ac:dyDescent="0.25">
      <c r="B110" t="s">
        <v>26</v>
      </c>
      <c r="C110">
        <v>70</v>
      </c>
      <c r="E110" t="s">
        <v>49</v>
      </c>
      <c r="F110" s="12">
        <v>42095</v>
      </c>
      <c r="G110">
        <v>7</v>
      </c>
      <c r="H110">
        <f t="shared" si="1"/>
        <v>2015</v>
      </c>
    </row>
    <row r="111" spans="2:8" x14ac:dyDescent="0.25">
      <c r="B111" t="s">
        <v>17</v>
      </c>
      <c r="C111">
        <v>100</v>
      </c>
      <c r="E111" t="s">
        <v>51</v>
      </c>
      <c r="F111" s="12">
        <v>42095</v>
      </c>
      <c r="G111">
        <v>10</v>
      </c>
      <c r="H111">
        <f t="shared" si="1"/>
        <v>2015</v>
      </c>
    </row>
    <row r="112" spans="2:8" x14ac:dyDescent="0.25">
      <c r="B112" t="s">
        <v>10</v>
      </c>
      <c r="C112">
        <v>320</v>
      </c>
      <c r="E112" t="s">
        <v>54</v>
      </c>
      <c r="F112" s="12">
        <v>42095</v>
      </c>
      <c r="G112">
        <v>32</v>
      </c>
      <c r="H112">
        <f t="shared" si="1"/>
        <v>2015</v>
      </c>
    </row>
    <row r="113" spans="2:8" x14ac:dyDescent="0.25">
      <c r="B113" t="s">
        <v>32</v>
      </c>
      <c r="C113">
        <v>190</v>
      </c>
      <c r="E113" t="s">
        <v>53</v>
      </c>
      <c r="F113" s="12">
        <v>42095</v>
      </c>
      <c r="G113">
        <v>19</v>
      </c>
      <c r="H113">
        <f t="shared" si="1"/>
        <v>2015</v>
      </c>
    </row>
    <row r="114" spans="2:8" x14ac:dyDescent="0.25">
      <c r="B114" t="s">
        <v>30</v>
      </c>
      <c r="C114">
        <v>160</v>
      </c>
      <c r="E114" t="s">
        <v>55</v>
      </c>
      <c r="F114" s="12">
        <v>42095</v>
      </c>
      <c r="G114">
        <v>16</v>
      </c>
      <c r="H114">
        <f t="shared" si="1"/>
        <v>2015</v>
      </c>
    </row>
    <row r="115" spans="2:8" x14ac:dyDescent="0.25">
      <c r="B115" t="s">
        <v>4</v>
      </c>
      <c r="C115">
        <v>200</v>
      </c>
      <c r="E115" t="s">
        <v>65</v>
      </c>
      <c r="F115" s="12">
        <v>42095</v>
      </c>
      <c r="G115">
        <v>20</v>
      </c>
      <c r="H115">
        <f t="shared" si="1"/>
        <v>2015</v>
      </c>
    </row>
    <row r="116" spans="2:8" x14ac:dyDescent="0.25">
      <c r="B116" t="s">
        <v>33</v>
      </c>
      <c r="C116">
        <v>160</v>
      </c>
      <c r="E116" t="s">
        <v>56</v>
      </c>
      <c r="F116" s="12">
        <v>42095</v>
      </c>
      <c r="G116">
        <v>16</v>
      </c>
      <c r="H116">
        <f t="shared" si="1"/>
        <v>2015</v>
      </c>
    </row>
    <row r="117" spans="2:8" x14ac:dyDescent="0.25">
      <c r="B117" t="s">
        <v>27</v>
      </c>
      <c r="C117">
        <v>50</v>
      </c>
      <c r="E117" t="s">
        <v>57</v>
      </c>
      <c r="F117" s="12">
        <v>42095</v>
      </c>
      <c r="G117">
        <v>5</v>
      </c>
      <c r="H117">
        <f t="shared" si="1"/>
        <v>2015</v>
      </c>
    </row>
    <row r="118" spans="2:8" x14ac:dyDescent="0.25">
      <c r="B118" t="s">
        <v>12</v>
      </c>
      <c r="C118">
        <v>60</v>
      </c>
      <c r="E118" t="s">
        <v>59</v>
      </c>
      <c r="F118" s="12">
        <v>42095</v>
      </c>
      <c r="G118">
        <v>6</v>
      </c>
      <c r="H118">
        <f t="shared" si="1"/>
        <v>2015</v>
      </c>
    </row>
    <row r="119" spans="2:8" x14ac:dyDescent="0.25">
      <c r="B119" t="s">
        <v>18</v>
      </c>
      <c r="C119">
        <v>170</v>
      </c>
      <c r="E119" t="s">
        <v>60</v>
      </c>
      <c r="F119" s="12">
        <v>42095</v>
      </c>
      <c r="G119">
        <v>17</v>
      </c>
      <c r="H119">
        <f t="shared" si="1"/>
        <v>2015</v>
      </c>
    </row>
    <row r="120" spans="2:8" x14ac:dyDescent="0.25">
      <c r="B120" t="s">
        <v>34</v>
      </c>
      <c r="E120" t="s">
        <v>58</v>
      </c>
      <c r="F120" s="12">
        <v>42095</v>
      </c>
      <c r="H120">
        <f t="shared" si="1"/>
        <v>2015</v>
      </c>
    </row>
    <row r="121" spans="2:8" x14ac:dyDescent="0.25">
      <c r="B121" t="s">
        <v>11</v>
      </c>
      <c r="C121">
        <v>20</v>
      </c>
      <c r="E121" t="s">
        <v>36</v>
      </c>
      <c r="F121" s="12">
        <v>42095</v>
      </c>
      <c r="G121">
        <v>2</v>
      </c>
      <c r="H121">
        <f t="shared" si="1"/>
        <v>2015</v>
      </c>
    </row>
    <row r="122" spans="2:8" x14ac:dyDescent="0.25">
      <c r="B122" t="s">
        <v>3</v>
      </c>
      <c r="E122" t="s">
        <v>64</v>
      </c>
      <c r="F122" s="12">
        <v>42095</v>
      </c>
      <c r="H122">
        <f t="shared" si="1"/>
        <v>2015</v>
      </c>
    </row>
    <row r="123" spans="2:8" x14ac:dyDescent="0.25">
      <c r="B123" t="s">
        <v>16</v>
      </c>
      <c r="C123">
        <v>0</v>
      </c>
      <c r="E123" t="s">
        <v>50</v>
      </c>
      <c r="F123" s="12">
        <v>42095</v>
      </c>
      <c r="G123">
        <v>0</v>
      </c>
      <c r="H123">
        <f t="shared" si="1"/>
        <v>2015</v>
      </c>
    </row>
    <row r="124" spans="2:8" x14ac:dyDescent="0.25">
      <c r="B124" t="s">
        <v>24</v>
      </c>
      <c r="E124" t="s">
        <v>52</v>
      </c>
      <c r="F124" s="12">
        <v>42095</v>
      </c>
      <c r="H124">
        <f t="shared" si="1"/>
        <v>2015</v>
      </c>
    </row>
    <row r="125" spans="2:8" x14ac:dyDescent="0.25">
      <c r="B125" t="s">
        <v>29</v>
      </c>
      <c r="E125" t="s">
        <v>2112</v>
      </c>
      <c r="F125" s="12">
        <v>42095</v>
      </c>
      <c r="H125">
        <f t="shared" si="1"/>
        <v>2015</v>
      </c>
    </row>
    <row r="126" spans="2:8" x14ac:dyDescent="0.25">
      <c r="B126" t="s">
        <v>6</v>
      </c>
      <c r="C126">
        <v>0</v>
      </c>
      <c r="E126" t="s">
        <v>61</v>
      </c>
      <c r="F126" s="12">
        <v>42064</v>
      </c>
      <c r="G126">
        <v>0</v>
      </c>
      <c r="H126">
        <f t="shared" si="1"/>
        <v>2015</v>
      </c>
    </row>
    <row r="127" spans="2:8" x14ac:dyDescent="0.25">
      <c r="B127" t="s">
        <v>21</v>
      </c>
      <c r="C127">
        <v>240</v>
      </c>
      <c r="E127" t="s">
        <v>37</v>
      </c>
      <c r="F127" s="12">
        <v>42064</v>
      </c>
      <c r="G127">
        <v>24</v>
      </c>
      <c r="H127">
        <f t="shared" si="1"/>
        <v>2015</v>
      </c>
    </row>
    <row r="128" spans="2:8" x14ac:dyDescent="0.25">
      <c r="B128" t="s">
        <v>15</v>
      </c>
      <c r="C128">
        <v>450</v>
      </c>
      <c r="E128" t="s">
        <v>38</v>
      </c>
      <c r="F128" s="12">
        <v>42064</v>
      </c>
      <c r="G128">
        <v>45</v>
      </c>
      <c r="H128">
        <f t="shared" si="1"/>
        <v>2015</v>
      </c>
    </row>
    <row r="129" spans="2:8" x14ac:dyDescent="0.25">
      <c r="B129" t="s">
        <v>5</v>
      </c>
      <c r="C129">
        <v>120</v>
      </c>
      <c r="E129" t="s">
        <v>2110</v>
      </c>
      <c r="F129" s="12">
        <v>42064</v>
      </c>
      <c r="G129">
        <v>12</v>
      </c>
      <c r="H129">
        <f t="shared" si="1"/>
        <v>2015</v>
      </c>
    </row>
    <row r="130" spans="2:8" x14ac:dyDescent="0.25">
      <c r="B130" t="s">
        <v>31</v>
      </c>
      <c r="C130">
        <v>80</v>
      </c>
      <c r="E130" t="s">
        <v>39</v>
      </c>
      <c r="F130" s="12">
        <v>42064</v>
      </c>
      <c r="G130">
        <v>8</v>
      </c>
      <c r="H130">
        <f t="shared" si="1"/>
        <v>2015</v>
      </c>
    </row>
    <row r="131" spans="2:8" x14ac:dyDescent="0.25">
      <c r="B131" t="s">
        <v>9</v>
      </c>
      <c r="C131">
        <v>40</v>
      </c>
      <c r="E131" t="s">
        <v>40</v>
      </c>
      <c r="F131" s="12">
        <v>42064</v>
      </c>
      <c r="G131">
        <v>4</v>
      </c>
      <c r="H131">
        <f t="shared" ref="H131:H194" si="2">YEAR(F131)</f>
        <v>2015</v>
      </c>
    </row>
    <row r="132" spans="2:8" x14ac:dyDescent="0.25">
      <c r="B132" t="s">
        <v>35</v>
      </c>
      <c r="C132">
        <v>50</v>
      </c>
      <c r="E132" t="s">
        <v>2111</v>
      </c>
      <c r="F132" s="12">
        <v>42064</v>
      </c>
      <c r="G132">
        <v>5</v>
      </c>
      <c r="H132">
        <f t="shared" si="2"/>
        <v>2015</v>
      </c>
    </row>
    <row r="133" spans="2:8" x14ac:dyDescent="0.25">
      <c r="B133" t="s">
        <v>19</v>
      </c>
      <c r="C133">
        <v>270</v>
      </c>
      <c r="E133" t="s">
        <v>41</v>
      </c>
      <c r="F133" s="12">
        <v>42064</v>
      </c>
      <c r="G133">
        <v>27</v>
      </c>
      <c r="H133">
        <f t="shared" si="2"/>
        <v>2015</v>
      </c>
    </row>
    <row r="134" spans="2:8" x14ac:dyDescent="0.25">
      <c r="B134" t="s">
        <v>23</v>
      </c>
      <c r="C134">
        <v>70</v>
      </c>
      <c r="E134" t="s">
        <v>42</v>
      </c>
      <c r="F134" s="12">
        <v>42064</v>
      </c>
      <c r="G134">
        <v>7</v>
      </c>
      <c r="H134">
        <f t="shared" si="2"/>
        <v>2015</v>
      </c>
    </row>
    <row r="135" spans="2:8" x14ac:dyDescent="0.25">
      <c r="B135" t="s">
        <v>13</v>
      </c>
      <c r="C135">
        <v>290</v>
      </c>
      <c r="E135" t="s">
        <v>43</v>
      </c>
      <c r="F135" s="12">
        <v>42064</v>
      </c>
      <c r="G135">
        <v>29</v>
      </c>
      <c r="H135">
        <f t="shared" si="2"/>
        <v>2015</v>
      </c>
    </row>
    <row r="136" spans="2:8" x14ac:dyDescent="0.25">
      <c r="B136" t="s">
        <v>28</v>
      </c>
      <c r="C136">
        <v>60</v>
      </c>
      <c r="E136" t="s">
        <v>44</v>
      </c>
      <c r="F136" s="12">
        <v>42064</v>
      </c>
      <c r="G136">
        <v>6</v>
      </c>
      <c r="H136">
        <f t="shared" si="2"/>
        <v>2015</v>
      </c>
    </row>
    <row r="137" spans="2:8" x14ac:dyDescent="0.25">
      <c r="B137" t="s">
        <v>20</v>
      </c>
      <c r="C137">
        <v>10</v>
      </c>
      <c r="E137" t="s">
        <v>45</v>
      </c>
      <c r="F137" s="12">
        <v>42064</v>
      </c>
      <c r="G137">
        <v>1</v>
      </c>
      <c r="H137">
        <f t="shared" si="2"/>
        <v>2015</v>
      </c>
    </row>
    <row r="138" spans="2:8" x14ac:dyDescent="0.25">
      <c r="B138" t="s">
        <v>14</v>
      </c>
      <c r="C138">
        <v>640</v>
      </c>
      <c r="E138" t="s">
        <v>46</v>
      </c>
      <c r="F138" s="12">
        <v>42064</v>
      </c>
      <c r="G138">
        <v>64</v>
      </c>
      <c r="H138">
        <f t="shared" si="2"/>
        <v>2015</v>
      </c>
    </row>
    <row r="139" spans="2:8" x14ac:dyDescent="0.25">
      <c r="B139" t="s">
        <v>22</v>
      </c>
      <c r="C139">
        <v>580</v>
      </c>
      <c r="E139" t="s">
        <v>47</v>
      </c>
      <c r="F139" s="12">
        <v>42064</v>
      </c>
      <c r="G139">
        <v>58</v>
      </c>
      <c r="H139">
        <f t="shared" si="2"/>
        <v>2015</v>
      </c>
    </row>
    <row r="140" spans="2:8" x14ac:dyDescent="0.25">
      <c r="B140" t="s">
        <v>25</v>
      </c>
      <c r="C140">
        <v>410</v>
      </c>
      <c r="E140" t="s">
        <v>48</v>
      </c>
      <c r="F140" s="12">
        <v>42064</v>
      </c>
      <c r="G140">
        <v>41</v>
      </c>
      <c r="H140">
        <f t="shared" si="2"/>
        <v>2015</v>
      </c>
    </row>
    <row r="141" spans="2:8" x14ac:dyDescent="0.25">
      <c r="B141" t="s">
        <v>26</v>
      </c>
      <c r="C141">
        <v>90</v>
      </c>
      <c r="E141" t="s">
        <v>49</v>
      </c>
      <c r="F141" s="12">
        <v>42064</v>
      </c>
      <c r="G141">
        <v>9</v>
      </c>
      <c r="H141">
        <f t="shared" si="2"/>
        <v>2015</v>
      </c>
    </row>
    <row r="142" spans="2:8" x14ac:dyDescent="0.25">
      <c r="B142" t="s">
        <v>17</v>
      </c>
      <c r="C142">
        <v>100</v>
      </c>
      <c r="E142" t="s">
        <v>51</v>
      </c>
      <c r="F142" s="12">
        <v>42064</v>
      </c>
      <c r="G142">
        <v>10</v>
      </c>
      <c r="H142">
        <f t="shared" si="2"/>
        <v>2015</v>
      </c>
    </row>
    <row r="143" spans="2:8" x14ac:dyDescent="0.25">
      <c r="B143" t="s">
        <v>10</v>
      </c>
      <c r="C143">
        <v>370</v>
      </c>
      <c r="E143" t="s">
        <v>54</v>
      </c>
      <c r="F143" s="12">
        <v>42064</v>
      </c>
      <c r="G143">
        <v>37</v>
      </c>
      <c r="H143">
        <f t="shared" si="2"/>
        <v>2015</v>
      </c>
    </row>
    <row r="144" spans="2:8" x14ac:dyDescent="0.25">
      <c r="B144" t="s">
        <v>32</v>
      </c>
      <c r="C144">
        <v>160</v>
      </c>
      <c r="E144" t="s">
        <v>53</v>
      </c>
      <c r="F144" s="12">
        <v>42064</v>
      </c>
      <c r="G144">
        <v>16</v>
      </c>
      <c r="H144">
        <f t="shared" si="2"/>
        <v>2015</v>
      </c>
    </row>
    <row r="145" spans="2:8" x14ac:dyDescent="0.25">
      <c r="B145" t="s">
        <v>30</v>
      </c>
      <c r="C145">
        <v>170</v>
      </c>
      <c r="E145" t="s">
        <v>55</v>
      </c>
      <c r="F145" s="12">
        <v>42064</v>
      </c>
      <c r="G145">
        <v>17</v>
      </c>
      <c r="H145">
        <f t="shared" si="2"/>
        <v>2015</v>
      </c>
    </row>
    <row r="146" spans="2:8" x14ac:dyDescent="0.25">
      <c r="B146" t="s">
        <v>4</v>
      </c>
      <c r="C146">
        <v>200</v>
      </c>
      <c r="E146" t="s">
        <v>65</v>
      </c>
      <c r="F146" s="12">
        <v>42064</v>
      </c>
      <c r="G146">
        <v>20</v>
      </c>
      <c r="H146">
        <f t="shared" si="2"/>
        <v>2015</v>
      </c>
    </row>
    <row r="147" spans="2:8" x14ac:dyDescent="0.25">
      <c r="B147" t="s">
        <v>33</v>
      </c>
      <c r="C147">
        <v>170</v>
      </c>
      <c r="E147" t="s">
        <v>56</v>
      </c>
      <c r="F147" s="12">
        <v>42064</v>
      </c>
      <c r="G147">
        <v>17</v>
      </c>
      <c r="H147">
        <f t="shared" si="2"/>
        <v>2015</v>
      </c>
    </row>
    <row r="148" spans="2:8" x14ac:dyDescent="0.25">
      <c r="B148" t="s">
        <v>27</v>
      </c>
      <c r="C148">
        <v>50</v>
      </c>
      <c r="E148" t="s">
        <v>57</v>
      </c>
      <c r="F148" s="12">
        <v>42064</v>
      </c>
      <c r="G148">
        <v>5</v>
      </c>
      <c r="H148">
        <f t="shared" si="2"/>
        <v>2015</v>
      </c>
    </row>
    <row r="149" spans="2:8" x14ac:dyDescent="0.25">
      <c r="B149" t="s">
        <v>12</v>
      </c>
      <c r="C149">
        <v>60</v>
      </c>
      <c r="E149" t="s">
        <v>59</v>
      </c>
      <c r="F149" s="12">
        <v>42064</v>
      </c>
      <c r="G149">
        <v>6</v>
      </c>
      <c r="H149">
        <f t="shared" si="2"/>
        <v>2015</v>
      </c>
    </row>
    <row r="150" spans="2:8" x14ac:dyDescent="0.25">
      <c r="B150" t="s">
        <v>18</v>
      </c>
      <c r="C150">
        <v>150</v>
      </c>
      <c r="E150" t="s">
        <v>60</v>
      </c>
      <c r="F150" s="12">
        <v>42064</v>
      </c>
      <c r="G150">
        <v>15</v>
      </c>
      <c r="H150">
        <f t="shared" si="2"/>
        <v>2015</v>
      </c>
    </row>
    <row r="151" spans="2:8" x14ac:dyDescent="0.25">
      <c r="B151" t="s">
        <v>34</v>
      </c>
      <c r="E151" t="s">
        <v>58</v>
      </c>
      <c r="F151" s="12">
        <v>42064</v>
      </c>
      <c r="H151">
        <f t="shared" si="2"/>
        <v>2015</v>
      </c>
    </row>
    <row r="152" spans="2:8" x14ac:dyDescent="0.25">
      <c r="B152" t="s">
        <v>11</v>
      </c>
      <c r="C152">
        <v>20</v>
      </c>
      <c r="E152" t="s">
        <v>36</v>
      </c>
      <c r="F152" s="12">
        <v>42064</v>
      </c>
      <c r="G152">
        <v>2</v>
      </c>
      <c r="H152">
        <f t="shared" si="2"/>
        <v>2015</v>
      </c>
    </row>
    <row r="153" spans="2:8" x14ac:dyDescent="0.25">
      <c r="B153" t="s">
        <v>3</v>
      </c>
      <c r="E153" t="s">
        <v>64</v>
      </c>
      <c r="F153" s="12">
        <v>42064</v>
      </c>
      <c r="H153">
        <f t="shared" si="2"/>
        <v>2015</v>
      </c>
    </row>
    <row r="154" spans="2:8" x14ac:dyDescent="0.25">
      <c r="B154" t="s">
        <v>16</v>
      </c>
      <c r="C154">
        <v>0</v>
      </c>
      <c r="E154" t="s">
        <v>50</v>
      </c>
      <c r="F154" s="12">
        <v>42064</v>
      </c>
      <c r="G154">
        <v>0</v>
      </c>
      <c r="H154">
        <f t="shared" si="2"/>
        <v>2015</v>
      </c>
    </row>
    <row r="155" spans="2:8" x14ac:dyDescent="0.25">
      <c r="B155" t="s">
        <v>24</v>
      </c>
      <c r="E155" t="s">
        <v>52</v>
      </c>
      <c r="F155" s="12">
        <v>42064</v>
      </c>
      <c r="H155">
        <f t="shared" si="2"/>
        <v>2015</v>
      </c>
    </row>
    <row r="156" spans="2:8" x14ac:dyDescent="0.25">
      <c r="B156" t="s">
        <v>29</v>
      </c>
      <c r="E156" t="s">
        <v>2112</v>
      </c>
      <c r="F156" s="12">
        <v>42064</v>
      </c>
      <c r="H156">
        <f t="shared" si="2"/>
        <v>2015</v>
      </c>
    </row>
    <row r="157" spans="2:8" x14ac:dyDescent="0.25">
      <c r="B157" t="s">
        <v>6</v>
      </c>
      <c r="C157">
        <v>0</v>
      </c>
      <c r="E157" t="s">
        <v>61</v>
      </c>
      <c r="F157" s="12">
        <v>41944</v>
      </c>
      <c r="G157">
        <v>0</v>
      </c>
      <c r="H157">
        <f t="shared" si="2"/>
        <v>2014</v>
      </c>
    </row>
    <row r="158" spans="2:8" x14ac:dyDescent="0.25">
      <c r="B158" t="s">
        <v>21</v>
      </c>
      <c r="C158">
        <v>200</v>
      </c>
      <c r="E158" t="s">
        <v>37</v>
      </c>
      <c r="F158" s="12">
        <v>41944</v>
      </c>
      <c r="G158">
        <v>20</v>
      </c>
      <c r="H158">
        <f t="shared" si="2"/>
        <v>2014</v>
      </c>
    </row>
    <row r="159" spans="2:8" x14ac:dyDescent="0.25">
      <c r="B159" t="s">
        <v>15</v>
      </c>
      <c r="C159">
        <v>410</v>
      </c>
      <c r="E159" t="s">
        <v>38</v>
      </c>
      <c r="F159" s="12">
        <v>41944</v>
      </c>
      <c r="G159">
        <v>41</v>
      </c>
      <c r="H159">
        <f t="shared" si="2"/>
        <v>2014</v>
      </c>
    </row>
    <row r="160" spans="2:8" x14ac:dyDescent="0.25">
      <c r="B160" t="s">
        <v>5</v>
      </c>
      <c r="C160">
        <v>110</v>
      </c>
      <c r="E160" t="s">
        <v>2110</v>
      </c>
      <c r="F160" s="12">
        <v>41944</v>
      </c>
      <c r="G160">
        <v>11</v>
      </c>
      <c r="H160">
        <f t="shared" si="2"/>
        <v>2014</v>
      </c>
    </row>
    <row r="161" spans="2:8" x14ac:dyDescent="0.25">
      <c r="B161" t="s">
        <v>31</v>
      </c>
      <c r="C161">
        <v>90</v>
      </c>
      <c r="E161" t="s">
        <v>39</v>
      </c>
      <c r="F161" s="12">
        <v>41944</v>
      </c>
      <c r="G161">
        <v>9</v>
      </c>
      <c r="H161">
        <f t="shared" si="2"/>
        <v>2014</v>
      </c>
    </row>
    <row r="162" spans="2:8" x14ac:dyDescent="0.25">
      <c r="B162" t="s">
        <v>9</v>
      </c>
      <c r="C162">
        <v>50</v>
      </c>
      <c r="E162" t="s">
        <v>40</v>
      </c>
      <c r="F162" s="12">
        <v>41944</v>
      </c>
      <c r="G162">
        <v>5</v>
      </c>
      <c r="H162">
        <f t="shared" si="2"/>
        <v>2014</v>
      </c>
    </row>
    <row r="163" spans="2:8" x14ac:dyDescent="0.25">
      <c r="B163" t="s">
        <v>35</v>
      </c>
      <c r="C163">
        <v>60</v>
      </c>
      <c r="E163" t="s">
        <v>2111</v>
      </c>
      <c r="F163" s="12">
        <v>41944</v>
      </c>
      <c r="G163">
        <v>6</v>
      </c>
      <c r="H163">
        <f t="shared" si="2"/>
        <v>2014</v>
      </c>
    </row>
    <row r="164" spans="2:8" x14ac:dyDescent="0.25">
      <c r="B164" t="s">
        <v>19</v>
      </c>
      <c r="C164">
        <v>300</v>
      </c>
      <c r="E164" t="s">
        <v>41</v>
      </c>
      <c r="F164" s="12">
        <v>41944</v>
      </c>
      <c r="G164">
        <v>30</v>
      </c>
      <c r="H164">
        <f t="shared" si="2"/>
        <v>2014</v>
      </c>
    </row>
    <row r="165" spans="2:8" x14ac:dyDescent="0.25">
      <c r="B165" t="s">
        <v>23</v>
      </c>
      <c r="C165">
        <v>60</v>
      </c>
      <c r="E165" t="s">
        <v>42</v>
      </c>
      <c r="F165" s="12">
        <v>41944</v>
      </c>
      <c r="G165">
        <v>6</v>
      </c>
      <c r="H165">
        <f t="shared" si="2"/>
        <v>2014</v>
      </c>
    </row>
    <row r="166" spans="2:8" x14ac:dyDescent="0.25">
      <c r="B166" t="s">
        <v>13</v>
      </c>
      <c r="C166">
        <v>290</v>
      </c>
      <c r="E166" t="s">
        <v>43</v>
      </c>
      <c r="F166" s="12">
        <v>41944</v>
      </c>
      <c r="G166">
        <v>29</v>
      </c>
      <c r="H166">
        <f t="shared" si="2"/>
        <v>2014</v>
      </c>
    </row>
    <row r="167" spans="2:8" x14ac:dyDescent="0.25">
      <c r="B167" t="s">
        <v>28</v>
      </c>
      <c r="C167">
        <v>70</v>
      </c>
      <c r="E167" t="s">
        <v>44</v>
      </c>
      <c r="F167" s="12">
        <v>41944</v>
      </c>
      <c r="G167">
        <v>7</v>
      </c>
      <c r="H167">
        <f t="shared" si="2"/>
        <v>2014</v>
      </c>
    </row>
    <row r="168" spans="2:8" x14ac:dyDescent="0.25">
      <c r="B168" t="s">
        <v>20</v>
      </c>
      <c r="C168">
        <v>10</v>
      </c>
      <c r="E168" t="s">
        <v>45</v>
      </c>
      <c r="F168" s="12">
        <v>41944</v>
      </c>
      <c r="G168">
        <v>1</v>
      </c>
      <c r="H168">
        <f t="shared" si="2"/>
        <v>2014</v>
      </c>
    </row>
    <row r="169" spans="2:8" x14ac:dyDescent="0.25">
      <c r="B169" t="s">
        <v>14</v>
      </c>
      <c r="C169">
        <v>580</v>
      </c>
      <c r="E169" t="s">
        <v>46</v>
      </c>
      <c r="F169" s="12">
        <v>41944</v>
      </c>
      <c r="G169">
        <v>58</v>
      </c>
      <c r="H169">
        <f t="shared" si="2"/>
        <v>2014</v>
      </c>
    </row>
    <row r="170" spans="2:8" x14ac:dyDescent="0.25">
      <c r="B170" t="s">
        <v>22</v>
      </c>
      <c r="C170">
        <v>490</v>
      </c>
      <c r="E170" t="s">
        <v>47</v>
      </c>
      <c r="F170" s="12">
        <v>41944</v>
      </c>
      <c r="G170">
        <v>49</v>
      </c>
      <c r="H170">
        <f t="shared" si="2"/>
        <v>2014</v>
      </c>
    </row>
    <row r="171" spans="2:8" x14ac:dyDescent="0.25">
      <c r="B171" t="s">
        <v>25</v>
      </c>
      <c r="C171">
        <v>360</v>
      </c>
      <c r="E171" t="s">
        <v>48</v>
      </c>
      <c r="F171" s="12">
        <v>41944</v>
      </c>
      <c r="G171">
        <v>36</v>
      </c>
      <c r="H171">
        <f t="shared" si="2"/>
        <v>2014</v>
      </c>
    </row>
    <row r="172" spans="2:8" x14ac:dyDescent="0.25">
      <c r="B172" t="s">
        <v>26</v>
      </c>
      <c r="C172">
        <v>100</v>
      </c>
      <c r="E172" t="s">
        <v>49</v>
      </c>
      <c r="F172" s="12">
        <v>41944</v>
      </c>
      <c r="G172">
        <v>10</v>
      </c>
      <c r="H172">
        <f t="shared" si="2"/>
        <v>2014</v>
      </c>
    </row>
    <row r="173" spans="2:8" x14ac:dyDescent="0.25">
      <c r="B173" t="s">
        <v>17</v>
      </c>
      <c r="C173">
        <v>80</v>
      </c>
      <c r="E173" t="s">
        <v>51</v>
      </c>
      <c r="F173" s="12">
        <v>41944</v>
      </c>
      <c r="G173">
        <v>8</v>
      </c>
      <c r="H173">
        <f t="shared" si="2"/>
        <v>2014</v>
      </c>
    </row>
    <row r="174" spans="2:8" x14ac:dyDescent="0.25">
      <c r="B174" t="s">
        <v>10</v>
      </c>
      <c r="C174">
        <v>310</v>
      </c>
      <c r="E174" t="s">
        <v>54</v>
      </c>
      <c r="F174" s="12">
        <v>41944</v>
      </c>
      <c r="G174">
        <v>31</v>
      </c>
      <c r="H174">
        <f t="shared" si="2"/>
        <v>2014</v>
      </c>
    </row>
    <row r="175" spans="2:8" x14ac:dyDescent="0.25">
      <c r="B175" t="s">
        <v>32</v>
      </c>
      <c r="C175">
        <v>210</v>
      </c>
      <c r="E175" t="s">
        <v>53</v>
      </c>
      <c r="F175" s="12">
        <v>41944</v>
      </c>
      <c r="G175">
        <v>21</v>
      </c>
      <c r="H175">
        <f t="shared" si="2"/>
        <v>2014</v>
      </c>
    </row>
    <row r="176" spans="2:8" x14ac:dyDescent="0.25">
      <c r="B176" t="s">
        <v>30</v>
      </c>
      <c r="C176">
        <v>200</v>
      </c>
      <c r="E176" t="s">
        <v>55</v>
      </c>
      <c r="F176" s="12">
        <v>41944</v>
      </c>
      <c r="G176">
        <v>20</v>
      </c>
      <c r="H176">
        <f t="shared" si="2"/>
        <v>2014</v>
      </c>
    </row>
    <row r="177" spans="2:8" x14ac:dyDescent="0.25">
      <c r="B177" t="s">
        <v>4</v>
      </c>
      <c r="C177">
        <v>200</v>
      </c>
      <c r="E177" t="s">
        <v>65</v>
      </c>
      <c r="F177" s="12">
        <v>41944</v>
      </c>
      <c r="G177">
        <v>20</v>
      </c>
      <c r="H177">
        <f t="shared" si="2"/>
        <v>2014</v>
      </c>
    </row>
    <row r="178" spans="2:8" x14ac:dyDescent="0.25">
      <c r="B178" t="s">
        <v>33</v>
      </c>
      <c r="C178">
        <v>130</v>
      </c>
      <c r="E178" t="s">
        <v>56</v>
      </c>
      <c r="F178" s="12">
        <v>41944</v>
      </c>
      <c r="G178">
        <v>13</v>
      </c>
      <c r="H178">
        <f t="shared" si="2"/>
        <v>2014</v>
      </c>
    </row>
    <row r="179" spans="2:8" x14ac:dyDescent="0.25">
      <c r="B179" t="s">
        <v>27</v>
      </c>
      <c r="C179">
        <v>30</v>
      </c>
      <c r="E179" t="s">
        <v>57</v>
      </c>
      <c r="F179" s="12">
        <v>41944</v>
      </c>
      <c r="G179">
        <v>3</v>
      </c>
      <c r="H179">
        <f t="shared" si="2"/>
        <v>2014</v>
      </c>
    </row>
    <row r="180" spans="2:8" x14ac:dyDescent="0.25">
      <c r="B180" t="s">
        <v>12</v>
      </c>
      <c r="C180">
        <v>60</v>
      </c>
      <c r="E180" t="s">
        <v>59</v>
      </c>
      <c r="F180" s="12">
        <v>41944</v>
      </c>
      <c r="G180">
        <v>6</v>
      </c>
      <c r="H180">
        <f t="shared" si="2"/>
        <v>2014</v>
      </c>
    </row>
    <row r="181" spans="2:8" x14ac:dyDescent="0.25">
      <c r="B181" t="s">
        <v>18</v>
      </c>
      <c r="C181">
        <v>170</v>
      </c>
      <c r="E181" t="s">
        <v>60</v>
      </c>
      <c r="F181" s="12">
        <v>41944</v>
      </c>
      <c r="G181">
        <v>17</v>
      </c>
      <c r="H181">
        <f t="shared" si="2"/>
        <v>2014</v>
      </c>
    </row>
    <row r="182" spans="2:8" x14ac:dyDescent="0.25">
      <c r="B182" t="s">
        <v>34</v>
      </c>
      <c r="C182">
        <v>0</v>
      </c>
      <c r="E182" t="s">
        <v>58</v>
      </c>
      <c r="F182" s="12">
        <v>41944</v>
      </c>
      <c r="G182">
        <v>0</v>
      </c>
      <c r="H182">
        <f t="shared" si="2"/>
        <v>2014</v>
      </c>
    </row>
    <row r="183" spans="2:8" x14ac:dyDescent="0.25">
      <c r="B183" t="s">
        <v>11</v>
      </c>
      <c r="C183">
        <v>20</v>
      </c>
      <c r="E183" t="s">
        <v>36</v>
      </c>
      <c r="F183" s="12">
        <v>41944</v>
      </c>
      <c r="G183">
        <v>2</v>
      </c>
      <c r="H183">
        <f t="shared" si="2"/>
        <v>2014</v>
      </c>
    </row>
    <row r="184" spans="2:8" x14ac:dyDescent="0.25">
      <c r="B184" t="s">
        <v>3</v>
      </c>
      <c r="E184" t="s">
        <v>64</v>
      </c>
      <c r="F184" s="12">
        <v>41944</v>
      </c>
      <c r="H184">
        <f t="shared" si="2"/>
        <v>2014</v>
      </c>
    </row>
    <row r="185" spans="2:8" x14ac:dyDescent="0.25">
      <c r="B185" t="s">
        <v>16</v>
      </c>
      <c r="C185">
        <v>0</v>
      </c>
      <c r="E185" t="s">
        <v>50</v>
      </c>
      <c r="F185" s="12">
        <v>41944</v>
      </c>
      <c r="G185">
        <v>0</v>
      </c>
      <c r="H185">
        <f t="shared" si="2"/>
        <v>2014</v>
      </c>
    </row>
    <row r="186" spans="2:8" x14ac:dyDescent="0.25">
      <c r="B186" t="s">
        <v>24</v>
      </c>
      <c r="C186">
        <v>70</v>
      </c>
      <c r="E186" t="s">
        <v>52</v>
      </c>
      <c r="F186" s="12">
        <v>41944</v>
      </c>
      <c r="G186">
        <v>7</v>
      </c>
      <c r="H186">
        <f t="shared" si="2"/>
        <v>2014</v>
      </c>
    </row>
    <row r="187" spans="2:8" x14ac:dyDescent="0.25">
      <c r="B187" t="s">
        <v>29</v>
      </c>
      <c r="E187" t="s">
        <v>2112</v>
      </c>
      <c r="F187" s="12">
        <v>41944</v>
      </c>
      <c r="H187">
        <f t="shared" si="2"/>
        <v>2014</v>
      </c>
    </row>
    <row r="188" spans="2:8" x14ac:dyDescent="0.25">
      <c r="B188" t="s">
        <v>6</v>
      </c>
      <c r="C188">
        <v>0</v>
      </c>
      <c r="E188" t="s">
        <v>61</v>
      </c>
      <c r="F188" s="12">
        <v>41913</v>
      </c>
      <c r="G188">
        <v>0</v>
      </c>
      <c r="H188">
        <f t="shared" si="2"/>
        <v>2014</v>
      </c>
    </row>
    <row r="189" spans="2:8" x14ac:dyDescent="0.25">
      <c r="B189" t="s">
        <v>21</v>
      </c>
      <c r="C189">
        <v>270</v>
      </c>
      <c r="E189" t="s">
        <v>37</v>
      </c>
      <c r="F189" s="12">
        <v>41913</v>
      </c>
      <c r="G189">
        <v>27</v>
      </c>
      <c r="H189">
        <f t="shared" si="2"/>
        <v>2014</v>
      </c>
    </row>
    <row r="190" spans="2:8" x14ac:dyDescent="0.25">
      <c r="B190" t="s">
        <v>15</v>
      </c>
      <c r="C190">
        <v>430</v>
      </c>
      <c r="E190" t="s">
        <v>38</v>
      </c>
      <c r="F190" s="12">
        <v>41913</v>
      </c>
      <c r="G190">
        <v>43</v>
      </c>
      <c r="H190">
        <f t="shared" si="2"/>
        <v>2014</v>
      </c>
    </row>
    <row r="191" spans="2:8" x14ac:dyDescent="0.25">
      <c r="B191" t="s">
        <v>5</v>
      </c>
      <c r="C191">
        <v>120</v>
      </c>
      <c r="E191" t="s">
        <v>2110</v>
      </c>
      <c r="F191" s="12">
        <v>41913</v>
      </c>
      <c r="G191">
        <v>12</v>
      </c>
      <c r="H191">
        <f t="shared" si="2"/>
        <v>2014</v>
      </c>
    </row>
    <row r="192" spans="2:8" x14ac:dyDescent="0.25">
      <c r="B192" t="s">
        <v>31</v>
      </c>
      <c r="C192">
        <v>90</v>
      </c>
      <c r="E192" t="s">
        <v>39</v>
      </c>
      <c r="F192" s="12">
        <v>41913</v>
      </c>
      <c r="G192">
        <v>9</v>
      </c>
      <c r="H192">
        <f t="shared" si="2"/>
        <v>2014</v>
      </c>
    </row>
    <row r="193" spans="2:8" x14ac:dyDescent="0.25">
      <c r="B193" t="s">
        <v>9</v>
      </c>
      <c r="C193">
        <v>40</v>
      </c>
      <c r="E193" t="s">
        <v>40</v>
      </c>
      <c r="F193" s="12">
        <v>41913</v>
      </c>
      <c r="G193">
        <v>4</v>
      </c>
      <c r="H193">
        <f t="shared" si="2"/>
        <v>2014</v>
      </c>
    </row>
    <row r="194" spans="2:8" x14ac:dyDescent="0.25">
      <c r="B194" t="s">
        <v>35</v>
      </c>
      <c r="C194">
        <v>60</v>
      </c>
      <c r="E194" t="s">
        <v>2111</v>
      </c>
      <c r="F194" s="12">
        <v>41913</v>
      </c>
      <c r="G194">
        <v>6</v>
      </c>
      <c r="H194">
        <f t="shared" si="2"/>
        <v>2014</v>
      </c>
    </row>
    <row r="195" spans="2:8" x14ac:dyDescent="0.25">
      <c r="B195" t="s">
        <v>19</v>
      </c>
      <c r="C195">
        <v>300</v>
      </c>
      <c r="E195" t="s">
        <v>41</v>
      </c>
      <c r="F195" s="12">
        <v>41913</v>
      </c>
      <c r="G195">
        <v>30</v>
      </c>
      <c r="H195">
        <f t="shared" ref="H195:H258" si="3">YEAR(F195)</f>
        <v>2014</v>
      </c>
    </row>
    <row r="196" spans="2:8" x14ac:dyDescent="0.25">
      <c r="B196" t="s">
        <v>23</v>
      </c>
      <c r="C196">
        <v>60</v>
      </c>
      <c r="E196" t="s">
        <v>42</v>
      </c>
      <c r="F196" s="12">
        <v>41913</v>
      </c>
      <c r="G196">
        <v>6</v>
      </c>
      <c r="H196">
        <f t="shared" si="3"/>
        <v>2014</v>
      </c>
    </row>
    <row r="197" spans="2:8" x14ac:dyDescent="0.25">
      <c r="B197" t="s">
        <v>13</v>
      </c>
      <c r="C197">
        <v>310</v>
      </c>
      <c r="E197" t="s">
        <v>43</v>
      </c>
      <c r="F197" s="12">
        <v>41913</v>
      </c>
      <c r="G197">
        <v>31</v>
      </c>
      <c r="H197">
        <f t="shared" si="3"/>
        <v>2014</v>
      </c>
    </row>
    <row r="198" spans="2:8" x14ac:dyDescent="0.25">
      <c r="B198" t="s">
        <v>28</v>
      </c>
      <c r="C198">
        <v>60</v>
      </c>
      <c r="E198" t="s">
        <v>44</v>
      </c>
      <c r="F198" s="12">
        <v>41913</v>
      </c>
      <c r="G198">
        <v>6</v>
      </c>
      <c r="H198">
        <f t="shared" si="3"/>
        <v>2014</v>
      </c>
    </row>
    <row r="199" spans="2:8" x14ac:dyDescent="0.25">
      <c r="B199" t="s">
        <v>20</v>
      </c>
      <c r="C199">
        <v>20</v>
      </c>
      <c r="E199" t="s">
        <v>45</v>
      </c>
      <c r="F199" s="12">
        <v>41913</v>
      </c>
      <c r="G199">
        <v>2</v>
      </c>
      <c r="H199">
        <f t="shared" si="3"/>
        <v>2014</v>
      </c>
    </row>
    <row r="200" spans="2:8" x14ac:dyDescent="0.25">
      <c r="B200" t="s">
        <v>14</v>
      </c>
      <c r="C200">
        <v>610</v>
      </c>
      <c r="E200" t="s">
        <v>46</v>
      </c>
      <c r="F200" s="12">
        <v>41913</v>
      </c>
      <c r="G200">
        <v>61</v>
      </c>
      <c r="H200">
        <f t="shared" si="3"/>
        <v>2014</v>
      </c>
    </row>
    <row r="201" spans="2:8" x14ac:dyDescent="0.25">
      <c r="B201" t="s">
        <v>22</v>
      </c>
      <c r="C201">
        <v>490</v>
      </c>
      <c r="E201" t="s">
        <v>47</v>
      </c>
      <c r="F201" s="12">
        <v>41913</v>
      </c>
      <c r="G201">
        <v>49</v>
      </c>
      <c r="H201">
        <f t="shared" si="3"/>
        <v>2014</v>
      </c>
    </row>
    <row r="202" spans="2:8" x14ac:dyDescent="0.25">
      <c r="B202" t="s">
        <v>25</v>
      </c>
      <c r="C202">
        <v>380</v>
      </c>
      <c r="E202" t="s">
        <v>48</v>
      </c>
      <c r="F202" s="12">
        <v>41913</v>
      </c>
      <c r="G202">
        <v>38</v>
      </c>
      <c r="H202">
        <f t="shared" si="3"/>
        <v>2014</v>
      </c>
    </row>
    <row r="203" spans="2:8" x14ac:dyDescent="0.25">
      <c r="B203" t="s">
        <v>26</v>
      </c>
      <c r="C203">
        <v>90</v>
      </c>
      <c r="E203" t="s">
        <v>49</v>
      </c>
      <c r="F203" s="12">
        <v>41913</v>
      </c>
      <c r="G203">
        <v>9</v>
      </c>
      <c r="H203">
        <f t="shared" si="3"/>
        <v>2014</v>
      </c>
    </row>
    <row r="204" spans="2:8" x14ac:dyDescent="0.25">
      <c r="B204" t="s">
        <v>17</v>
      </c>
      <c r="C204">
        <v>80</v>
      </c>
      <c r="E204" t="s">
        <v>51</v>
      </c>
      <c r="F204" s="12">
        <v>41913</v>
      </c>
      <c r="G204">
        <v>8</v>
      </c>
      <c r="H204">
        <f t="shared" si="3"/>
        <v>2014</v>
      </c>
    </row>
    <row r="205" spans="2:8" x14ac:dyDescent="0.25">
      <c r="B205" t="s">
        <v>10</v>
      </c>
      <c r="C205">
        <v>330</v>
      </c>
      <c r="E205" t="s">
        <v>54</v>
      </c>
      <c r="F205" s="12">
        <v>41913</v>
      </c>
      <c r="G205">
        <v>33</v>
      </c>
      <c r="H205">
        <f t="shared" si="3"/>
        <v>2014</v>
      </c>
    </row>
    <row r="206" spans="2:8" x14ac:dyDescent="0.25">
      <c r="B206" t="s">
        <v>32</v>
      </c>
      <c r="C206">
        <v>210</v>
      </c>
      <c r="E206" t="s">
        <v>53</v>
      </c>
      <c r="F206" s="12">
        <v>41913</v>
      </c>
      <c r="G206">
        <v>21</v>
      </c>
      <c r="H206">
        <f t="shared" si="3"/>
        <v>2014</v>
      </c>
    </row>
    <row r="207" spans="2:8" x14ac:dyDescent="0.25">
      <c r="B207" t="s">
        <v>30</v>
      </c>
      <c r="C207">
        <v>200</v>
      </c>
      <c r="E207" t="s">
        <v>55</v>
      </c>
      <c r="F207" s="12">
        <v>41913</v>
      </c>
      <c r="G207">
        <v>20</v>
      </c>
      <c r="H207">
        <f t="shared" si="3"/>
        <v>2014</v>
      </c>
    </row>
    <row r="208" spans="2:8" x14ac:dyDescent="0.25">
      <c r="B208" t="s">
        <v>4</v>
      </c>
      <c r="C208">
        <v>220</v>
      </c>
      <c r="E208" t="s">
        <v>65</v>
      </c>
      <c r="F208" s="12">
        <v>41913</v>
      </c>
      <c r="G208">
        <v>22</v>
      </c>
      <c r="H208">
        <f t="shared" si="3"/>
        <v>2014</v>
      </c>
    </row>
    <row r="209" spans="2:8" x14ac:dyDescent="0.25">
      <c r="B209" t="s">
        <v>33</v>
      </c>
      <c r="C209">
        <v>160</v>
      </c>
      <c r="E209" t="s">
        <v>56</v>
      </c>
      <c r="F209" s="12">
        <v>41913</v>
      </c>
      <c r="G209">
        <v>16</v>
      </c>
      <c r="H209">
        <f t="shared" si="3"/>
        <v>2014</v>
      </c>
    </row>
    <row r="210" spans="2:8" x14ac:dyDescent="0.25">
      <c r="B210" t="s">
        <v>27</v>
      </c>
      <c r="C210">
        <v>40</v>
      </c>
      <c r="E210" t="s">
        <v>57</v>
      </c>
      <c r="F210" s="12">
        <v>41913</v>
      </c>
      <c r="G210">
        <v>4</v>
      </c>
      <c r="H210">
        <f t="shared" si="3"/>
        <v>2014</v>
      </c>
    </row>
    <row r="211" spans="2:8" x14ac:dyDescent="0.25">
      <c r="B211" t="s">
        <v>12</v>
      </c>
      <c r="C211">
        <v>60</v>
      </c>
      <c r="E211" t="s">
        <v>59</v>
      </c>
      <c r="F211" s="12">
        <v>41913</v>
      </c>
      <c r="G211">
        <v>6</v>
      </c>
      <c r="H211">
        <f t="shared" si="3"/>
        <v>2014</v>
      </c>
    </row>
    <row r="212" spans="2:8" x14ac:dyDescent="0.25">
      <c r="B212" t="s">
        <v>18</v>
      </c>
      <c r="C212">
        <v>170</v>
      </c>
      <c r="E212" t="s">
        <v>60</v>
      </c>
      <c r="F212" s="12">
        <v>41913</v>
      </c>
      <c r="G212">
        <v>17</v>
      </c>
      <c r="H212">
        <f t="shared" si="3"/>
        <v>2014</v>
      </c>
    </row>
    <row r="213" spans="2:8" x14ac:dyDescent="0.25">
      <c r="B213" t="s">
        <v>34</v>
      </c>
      <c r="C213">
        <v>0</v>
      </c>
      <c r="E213" t="s">
        <v>58</v>
      </c>
      <c r="F213" s="12">
        <v>41913</v>
      </c>
      <c r="G213">
        <v>0</v>
      </c>
      <c r="H213">
        <f t="shared" si="3"/>
        <v>2014</v>
      </c>
    </row>
    <row r="214" spans="2:8" x14ac:dyDescent="0.25">
      <c r="B214" t="s">
        <v>11</v>
      </c>
      <c r="C214">
        <v>20</v>
      </c>
      <c r="E214" t="s">
        <v>36</v>
      </c>
      <c r="F214" s="12">
        <v>41913</v>
      </c>
      <c r="G214">
        <v>2</v>
      </c>
      <c r="H214">
        <f t="shared" si="3"/>
        <v>2014</v>
      </c>
    </row>
    <row r="215" spans="2:8" x14ac:dyDescent="0.25">
      <c r="B215" t="s">
        <v>3</v>
      </c>
      <c r="E215" t="s">
        <v>64</v>
      </c>
      <c r="F215" s="12">
        <v>41913</v>
      </c>
      <c r="H215">
        <f t="shared" si="3"/>
        <v>2014</v>
      </c>
    </row>
    <row r="216" spans="2:8" x14ac:dyDescent="0.25">
      <c r="B216" t="s">
        <v>16</v>
      </c>
      <c r="C216">
        <v>0</v>
      </c>
      <c r="E216" t="s">
        <v>50</v>
      </c>
      <c r="F216" s="12">
        <v>41913</v>
      </c>
      <c r="G216">
        <v>0</v>
      </c>
      <c r="H216">
        <f t="shared" si="3"/>
        <v>2014</v>
      </c>
    </row>
    <row r="217" spans="2:8" x14ac:dyDescent="0.25">
      <c r="B217" t="s">
        <v>24</v>
      </c>
      <c r="C217">
        <v>70</v>
      </c>
      <c r="E217" t="s">
        <v>52</v>
      </c>
      <c r="F217" s="12">
        <v>41913</v>
      </c>
      <c r="G217">
        <v>7</v>
      </c>
      <c r="H217">
        <f t="shared" si="3"/>
        <v>2014</v>
      </c>
    </row>
    <row r="218" spans="2:8" x14ac:dyDescent="0.25">
      <c r="B218" t="s">
        <v>29</v>
      </c>
      <c r="E218" t="s">
        <v>2112</v>
      </c>
      <c r="F218" s="12">
        <v>41913</v>
      </c>
      <c r="H218">
        <f t="shared" si="3"/>
        <v>2014</v>
      </c>
    </row>
    <row r="219" spans="2:8" x14ac:dyDescent="0.25">
      <c r="B219" t="s">
        <v>6</v>
      </c>
      <c r="C219">
        <v>0</v>
      </c>
      <c r="E219" t="s">
        <v>61</v>
      </c>
      <c r="F219" s="12">
        <v>41883</v>
      </c>
      <c r="G219">
        <v>0</v>
      </c>
      <c r="H219">
        <f t="shared" si="3"/>
        <v>2014</v>
      </c>
    </row>
    <row r="220" spans="2:8" x14ac:dyDescent="0.25">
      <c r="B220" t="s">
        <v>21</v>
      </c>
      <c r="C220">
        <v>270</v>
      </c>
      <c r="E220" t="s">
        <v>37</v>
      </c>
      <c r="F220" s="12">
        <v>41883</v>
      </c>
      <c r="G220">
        <v>27</v>
      </c>
      <c r="H220">
        <f t="shared" si="3"/>
        <v>2014</v>
      </c>
    </row>
    <row r="221" spans="2:8" x14ac:dyDescent="0.25">
      <c r="B221" t="s">
        <v>15</v>
      </c>
      <c r="C221">
        <v>440</v>
      </c>
      <c r="E221" t="s">
        <v>38</v>
      </c>
      <c r="F221" s="12">
        <v>41883</v>
      </c>
      <c r="G221">
        <v>44</v>
      </c>
      <c r="H221">
        <f t="shared" si="3"/>
        <v>2014</v>
      </c>
    </row>
    <row r="222" spans="2:8" x14ac:dyDescent="0.25">
      <c r="B222" t="s">
        <v>5</v>
      </c>
      <c r="C222">
        <v>110</v>
      </c>
      <c r="E222" t="s">
        <v>2110</v>
      </c>
      <c r="F222" s="12">
        <v>41883</v>
      </c>
      <c r="G222">
        <v>11</v>
      </c>
      <c r="H222">
        <f t="shared" si="3"/>
        <v>2014</v>
      </c>
    </row>
    <row r="223" spans="2:8" x14ac:dyDescent="0.25">
      <c r="B223" t="s">
        <v>31</v>
      </c>
      <c r="C223">
        <v>60</v>
      </c>
      <c r="E223" t="s">
        <v>39</v>
      </c>
      <c r="F223" s="12">
        <v>41883</v>
      </c>
      <c r="G223">
        <v>6</v>
      </c>
      <c r="H223">
        <f t="shared" si="3"/>
        <v>2014</v>
      </c>
    </row>
    <row r="224" spans="2:8" x14ac:dyDescent="0.25">
      <c r="B224" t="s">
        <v>9</v>
      </c>
      <c r="C224">
        <v>40</v>
      </c>
      <c r="E224" t="s">
        <v>40</v>
      </c>
      <c r="F224" s="12">
        <v>41883</v>
      </c>
      <c r="G224">
        <v>4</v>
      </c>
      <c r="H224">
        <f t="shared" si="3"/>
        <v>2014</v>
      </c>
    </row>
    <row r="225" spans="2:8" x14ac:dyDescent="0.25">
      <c r="B225" t="s">
        <v>35</v>
      </c>
      <c r="C225">
        <v>60</v>
      </c>
      <c r="E225" t="s">
        <v>2111</v>
      </c>
      <c r="F225" s="12">
        <v>41883</v>
      </c>
      <c r="G225">
        <v>6</v>
      </c>
      <c r="H225">
        <f t="shared" si="3"/>
        <v>2014</v>
      </c>
    </row>
    <row r="226" spans="2:8" x14ac:dyDescent="0.25">
      <c r="B226" t="s">
        <v>19</v>
      </c>
      <c r="C226">
        <v>280</v>
      </c>
      <c r="E226" t="s">
        <v>41</v>
      </c>
      <c r="F226" s="12">
        <v>41883</v>
      </c>
      <c r="G226">
        <v>28</v>
      </c>
      <c r="H226">
        <f t="shared" si="3"/>
        <v>2014</v>
      </c>
    </row>
    <row r="227" spans="2:8" x14ac:dyDescent="0.25">
      <c r="B227" t="s">
        <v>23</v>
      </c>
      <c r="C227">
        <v>50</v>
      </c>
      <c r="E227" t="s">
        <v>42</v>
      </c>
      <c r="F227" s="12">
        <v>41883</v>
      </c>
      <c r="G227">
        <v>5</v>
      </c>
      <c r="H227">
        <f t="shared" si="3"/>
        <v>2014</v>
      </c>
    </row>
    <row r="228" spans="2:8" x14ac:dyDescent="0.25">
      <c r="B228" t="s">
        <v>13</v>
      </c>
      <c r="C228">
        <v>300</v>
      </c>
      <c r="E228" t="s">
        <v>43</v>
      </c>
      <c r="F228" s="12">
        <v>41883</v>
      </c>
      <c r="G228">
        <v>30</v>
      </c>
      <c r="H228">
        <f t="shared" si="3"/>
        <v>2014</v>
      </c>
    </row>
    <row r="229" spans="2:8" x14ac:dyDescent="0.25">
      <c r="B229" t="s">
        <v>28</v>
      </c>
      <c r="C229">
        <v>70</v>
      </c>
      <c r="E229" t="s">
        <v>44</v>
      </c>
      <c r="F229" s="12">
        <v>41883</v>
      </c>
      <c r="G229">
        <v>7</v>
      </c>
      <c r="H229">
        <f t="shared" si="3"/>
        <v>2014</v>
      </c>
    </row>
    <row r="230" spans="2:8" x14ac:dyDescent="0.25">
      <c r="B230" t="s">
        <v>20</v>
      </c>
      <c r="C230">
        <v>20</v>
      </c>
      <c r="E230" t="s">
        <v>45</v>
      </c>
      <c r="F230" s="12">
        <v>41883</v>
      </c>
      <c r="G230">
        <v>2</v>
      </c>
      <c r="H230">
        <f t="shared" si="3"/>
        <v>2014</v>
      </c>
    </row>
    <row r="231" spans="2:8" x14ac:dyDescent="0.25">
      <c r="B231" t="s">
        <v>14</v>
      </c>
      <c r="C231">
        <v>630</v>
      </c>
      <c r="E231" t="s">
        <v>46</v>
      </c>
      <c r="F231" s="12">
        <v>41883</v>
      </c>
      <c r="G231">
        <v>63</v>
      </c>
      <c r="H231">
        <f t="shared" si="3"/>
        <v>2014</v>
      </c>
    </row>
    <row r="232" spans="2:8" x14ac:dyDescent="0.25">
      <c r="B232" t="s">
        <v>22</v>
      </c>
      <c r="C232">
        <v>460</v>
      </c>
      <c r="E232" t="s">
        <v>47</v>
      </c>
      <c r="F232" s="12">
        <v>41883</v>
      </c>
      <c r="G232">
        <v>46</v>
      </c>
      <c r="H232">
        <f t="shared" si="3"/>
        <v>2014</v>
      </c>
    </row>
    <row r="233" spans="2:8" x14ac:dyDescent="0.25">
      <c r="B233" t="s">
        <v>25</v>
      </c>
      <c r="C233">
        <v>400</v>
      </c>
      <c r="E233" t="s">
        <v>48</v>
      </c>
      <c r="F233" s="12">
        <v>41883</v>
      </c>
      <c r="G233">
        <v>40</v>
      </c>
      <c r="H233">
        <f t="shared" si="3"/>
        <v>2014</v>
      </c>
    </row>
    <row r="234" spans="2:8" x14ac:dyDescent="0.25">
      <c r="B234" t="s">
        <v>26</v>
      </c>
      <c r="C234">
        <v>100</v>
      </c>
      <c r="E234" t="s">
        <v>49</v>
      </c>
      <c r="F234" s="12">
        <v>41883</v>
      </c>
      <c r="G234">
        <v>10</v>
      </c>
      <c r="H234">
        <f t="shared" si="3"/>
        <v>2014</v>
      </c>
    </row>
    <row r="235" spans="2:8" x14ac:dyDescent="0.25">
      <c r="B235" t="s">
        <v>17</v>
      </c>
      <c r="C235">
        <v>90</v>
      </c>
      <c r="E235" t="s">
        <v>51</v>
      </c>
      <c r="F235" s="12">
        <v>41883</v>
      </c>
      <c r="G235">
        <v>9</v>
      </c>
      <c r="H235">
        <f t="shared" si="3"/>
        <v>2014</v>
      </c>
    </row>
    <row r="236" spans="2:8" x14ac:dyDescent="0.25">
      <c r="B236" t="s">
        <v>10</v>
      </c>
      <c r="C236">
        <v>360</v>
      </c>
      <c r="E236" t="s">
        <v>54</v>
      </c>
      <c r="F236" s="12">
        <v>41883</v>
      </c>
      <c r="G236">
        <v>36</v>
      </c>
      <c r="H236">
        <f t="shared" si="3"/>
        <v>2014</v>
      </c>
    </row>
    <row r="237" spans="2:8" x14ac:dyDescent="0.25">
      <c r="B237" t="s">
        <v>32</v>
      </c>
      <c r="C237">
        <v>210</v>
      </c>
      <c r="E237" t="s">
        <v>53</v>
      </c>
      <c r="F237" s="12">
        <v>41883</v>
      </c>
      <c r="G237">
        <v>21</v>
      </c>
      <c r="H237">
        <f t="shared" si="3"/>
        <v>2014</v>
      </c>
    </row>
    <row r="238" spans="2:8" x14ac:dyDescent="0.25">
      <c r="B238" t="s">
        <v>30</v>
      </c>
      <c r="C238">
        <v>210</v>
      </c>
      <c r="E238" t="s">
        <v>55</v>
      </c>
      <c r="F238" s="12">
        <v>41883</v>
      </c>
      <c r="G238">
        <v>21</v>
      </c>
      <c r="H238">
        <f t="shared" si="3"/>
        <v>2014</v>
      </c>
    </row>
    <row r="239" spans="2:8" x14ac:dyDescent="0.25">
      <c r="B239" t="s">
        <v>4</v>
      </c>
      <c r="C239">
        <v>200</v>
      </c>
      <c r="E239" t="s">
        <v>65</v>
      </c>
      <c r="F239" s="12">
        <v>41883</v>
      </c>
      <c r="G239">
        <v>20</v>
      </c>
      <c r="H239">
        <f t="shared" si="3"/>
        <v>2014</v>
      </c>
    </row>
    <row r="240" spans="2:8" x14ac:dyDescent="0.25">
      <c r="B240" t="s">
        <v>33</v>
      </c>
      <c r="C240">
        <v>140</v>
      </c>
      <c r="E240" t="s">
        <v>56</v>
      </c>
      <c r="F240" s="12">
        <v>41883</v>
      </c>
      <c r="G240">
        <v>14</v>
      </c>
      <c r="H240">
        <f t="shared" si="3"/>
        <v>2014</v>
      </c>
    </row>
    <row r="241" spans="2:8" x14ac:dyDescent="0.25">
      <c r="B241" t="s">
        <v>27</v>
      </c>
      <c r="C241">
        <v>50</v>
      </c>
      <c r="E241" t="s">
        <v>57</v>
      </c>
      <c r="F241" s="12">
        <v>41883</v>
      </c>
      <c r="G241">
        <v>5</v>
      </c>
      <c r="H241">
        <f t="shared" si="3"/>
        <v>2014</v>
      </c>
    </row>
    <row r="242" spans="2:8" x14ac:dyDescent="0.25">
      <c r="B242" t="s">
        <v>12</v>
      </c>
      <c r="C242">
        <v>50</v>
      </c>
      <c r="E242" t="s">
        <v>59</v>
      </c>
      <c r="F242" s="12">
        <v>41883</v>
      </c>
      <c r="G242">
        <v>5</v>
      </c>
      <c r="H242">
        <f t="shared" si="3"/>
        <v>2014</v>
      </c>
    </row>
    <row r="243" spans="2:8" x14ac:dyDescent="0.25">
      <c r="B243" t="s">
        <v>18</v>
      </c>
      <c r="C243">
        <v>150</v>
      </c>
      <c r="E243" t="s">
        <v>60</v>
      </c>
      <c r="F243" s="12">
        <v>41883</v>
      </c>
      <c r="G243">
        <v>15</v>
      </c>
      <c r="H243">
        <f t="shared" si="3"/>
        <v>2014</v>
      </c>
    </row>
    <row r="244" spans="2:8" x14ac:dyDescent="0.25">
      <c r="B244" t="s">
        <v>34</v>
      </c>
      <c r="C244">
        <v>0</v>
      </c>
      <c r="E244" t="s">
        <v>58</v>
      </c>
      <c r="F244" s="12">
        <v>41883</v>
      </c>
      <c r="G244">
        <v>0</v>
      </c>
      <c r="H244">
        <f t="shared" si="3"/>
        <v>2014</v>
      </c>
    </row>
    <row r="245" spans="2:8" x14ac:dyDescent="0.25">
      <c r="B245" t="s">
        <v>11</v>
      </c>
      <c r="C245">
        <v>20</v>
      </c>
      <c r="E245" t="s">
        <v>36</v>
      </c>
      <c r="F245" s="12">
        <v>41883</v>
      </c>
      <c r="G245">
        <v>2</v>
      </c>
      <c r="H245">
        <f t="shared" si="3"/>
        <v>2014</v>
      </c>
    </row>
    <row r="246" spans="2:8" x14ac:dyDescent="0.25">
      <c r="B246" t="s">
        <v>3</v>
      </c>
      <c r="C246">
        <v>0</v>
      </c>
      <c r="E246" t="s">
        <v>64</v>
      </c>
      <c r="F246" s="12">
        <v>41883</v>
      </c>
      <c r="G246">
        <v>0</v>
      </c>
      <c r="H246">
        <f t="shared" si="3"/>
        <v>2014</v>
      </c>
    </row>
    <row r="247" spans="2:8" x14ac:dyDescent="0.25">
      <c r="B247" t="s">
        <v>16</v>
      </c>
      <c r="C247">
        <v>0</v>
      </c>
      <c r="E247" t="s">
        <v>50</v>
      </c>
      <c r="F247" s="12">
        <v>41883</v>
      </c>
      <c r="G247">
        <v>0</v>
      </c>
      <c r="H247">
        <f t="shared" si="3"/>
        <v>2014</v>
      </c>
    </row>
    <row r="248" spans="2:8" x14ac:dyDescent="0.25">
      <c r="B248" t="s">
        <v>24</v>
      </c>
      <c r="C248">
        <v>70</v>
      </c>
      <c r="E248" t="s">
        <v>52</v>
      </c>
      <c r="F248" s="12">
        <v>41883</v>
      </c>
      <c r="G248">
        <v>7</v>
      </c>
      <c r="H248">
        <f t="shared" si="3"/>
        <v>2014</v>
      </c>
    </row>
    <row r="249" spans="2:8" x14ac:dyDescent="0.25">
      <c r="B249" t="s">
        <v>29</v>
      </c>
      <c r="C249">
        <v>0</v>
      </c>
      <c r="E249" t="s">
        <v>2112</v>
      </c>
      <c r="F249" s="12">
        <v>41883</v>
      </c>
      <c r="G249">
        <v>0</v>
      </c>
      <c r="H249">
        <f t="shared" si="3"/>
        <v>2014</v>
      </c>
    </row>
    <row r="250" spans="2:8" x14ac:dyDescent="0.25">
      <c r="B250" t="s">
        <v>6</v>
      </c>
      <c r="E250" t="s">
        <v>61</v>
      </c>
      <c r="F250" s="12">
        <v>41852</v>
      </c>
      <c r="H250">
        <f t="shared" si="3"/>
        <v>2014</v>
      </c>
    </row>
    <row r="251" spans="2:8" x14ac:dyDescent="0.25">
      <c r="B251" t="s">
        <v>21</v>
      </c>
      <c r="C251">
        <v>240</v>
      </c>
      <c r="E251" t="s">
        <v>37</v>
      </c>
      <c r="F251" s="12">
        <v>41852</v>
      </c>
      <c r="G251">
        <v>24</v>
      </c>
      <c r="H251">
        <f t="shared" si="3"/>
        <v>2014</v>
      </c>
    </row>
    <row r="252" spans="2:8" x14ac:dyDescent="0.25">
      <c r="B252" t="s">
        <v>15</v>
      </c>
      <c r="C252">
        <v>440</v>
      </c>
      <c r="E252" t="s">
        <v>38</v>
      </c>
      <c r="F252" s="12">
        <v>41852</v>
      </c>
      <c r="G252">
        <v>44</v>
      </c>
      <c r="H252">
        <f t="shared" si="3"/>
        <v>2014</v>
      </c>
    </row>
    <row r="253" spans="2:8" x14ac:dyDescent="0.25">
      <c r="B253" t="s">
        <v>5</v>
      </c>
      <c r="C253">
        <v>120</v>
      </c>
      <c r="E253" t="s">
        <v>2110</v>
      </c>
      <c r="F253" s="12">
        <v>41852</v>
      </c>
      <c r="G253">
        <v>12</v>
      </c>
      <c r="H253">
        <f t="shared" si="3"/>
        <v>2014</v>
      </c>
    </row>
    <row r="254" spans="2:8" x14ac:dyDescent="0.25">
      <c r="B254" t="s">
        <v>31</v>
      </c>
      <c r="C254">
        <v>90</v>
      </c>
      <c r="E254" t="s">
        <v>39</v>
      </c>
      <c r="F254" s="12">
        <v>41852</v>
      </c>
      <c r="G254">
        <v>9</v>
      </c>
      <c r="H254">
        <f t="shared" si="3"/>
        <v>2014</v>
      </c>
    </row>
    <row r="255" spans="2:8" x14ac:dyDescent="0.25">
      <c r="B255" t="s">
        <v>9</v>
      </c>
      <c r="C255">
        <v>30</v>
      </c>
      <c r="E255" t="s">
        <v>40</v>
      </c>
      <c r="F255" s="12">
        <v>41852</v>
      </c>
      <c r="G255">
        <v>3</v>
      </c>
      <c r="H255">
        <f t="shared" si="3"/>
        <v>2014</v>
      </c>
    </row>
    <row r="256" spans="2:8" x14ac:dyDescent="0.25">
      <c r="B256" t="s">
        <v>35</v>
      </c>
      <c r="C256">
        <v>60</v>
      </c>
      <c r="E256" t="s">
        <v>2111</v>
      </c>
      <c r="F256" s="12">
        <v>41852</v>
      </c>
      <c r="G256">
        <v>6</v>
      </c>
      <c r="H256">
        <f t="shared" si="3"/>
        <v>2014</v>
      </c>
    </row>
    <row r="257" spans="2:8" x14ac:dyDescent="0.25">
      <c r="B257" t="s">
        <v>19</v>
      </c>
      <c r="C257">
        <v>240</v>
      </c>
      <c r="E257" t="s">
        <v>41</v>
      </c>
      <c r="F257" s="12">
        <v>41852</v>
      </c>
      <c r="G257">
        <v>24</v>
      </c>
      <c r="H257">
        <f t="shared" si="3"/>
        <v>2014</v>
      </c>
    </row>
    <row r="258" spans="2:8" x14ac:dyDescent="0.25">
      <c r="B258" t="s">
        <v>23</v>
      </c>
      <c r="C258">
        <v>50</v>
      </c>
      <c r="E258" t="s">
        <v>42</v>
      </c>
      <c r="F258" s="12">
        <v>41852</v>
      </c>
      <c r="G258">
        <v>5</v>
      </c>
      <c r="H258">
        <f t="shared" si="3"/>
        <v>2014</v>
      </c>
    </row>
    <row r="259" spans="2:8" x14ac:dyDescent="0.25">
      <c r="B259" t="s">
        <v>13</v>
      </c>
      <c r="C259">
        <v>310</v>
      </c>
      <c r="E259" t="s">
        <v>43</v>
      </c>
      <c r="F259" s="12">
        <v>41852</v>
      </c>
      <c r="G259">
        <v>31</v>
      </c>
      <c r="H259">
        <f t="shared" ref="H259:H322" si="4">YEAR(F259)</f>
        <v>2014</v>
      </c>
    </row>
    <row r="260" spans="2:8" x14ac:dyDescent="0.25">
      <c r="B260" t="s">
        <v>28</v>
      </c>
      <c r="C260">
        <v>60</v>
      </c>
      <c r="E260" t="s">
        <v>44</v>
      </c>
      <c r="F260" s="12">
        <v>41852</v>
      </c>
      <c r="G260">
        <v>6</v>
      </c>
      <c r="H260">
        <f t="shared" si="4"/>
        <v>2014</v>
      </c>
    </row>
    <row r="261" spans="2:8" x14ac:dyDescent="0.25">
      <c r="B261" t="s">
        <v>20</v>
      </c>
      <c r="C261">
        <v>20</v>
      </c>
      <c r="E261" t="s">
        <v>45</v>
      </c>
      <c r="F261" s="12">
        <v>41852</v>
      </c>
      <c r="G261">
        <v>2</v>
      </c>
      <c r="H261">
        <f t="shared" si="4"/>
        <v>2014</v>
      </c>
    </row>
    <row r="262" spans="2:8" x14ac:dyDescent="0.25">
      <c r="B262" t="s">
        <v>14</v>
      </c>
      <c r="C262">
        <v>590</v>
      </c>
      <c r="E262" t="s">
        <v>46</v>
      </c>
      <c r="F262" s="12">
        <v>41852</v>
      </c>
      <c r="G262">
        <v>59</v>
      </c>
      <c r="H262">
        <f t="shared" si="4"/>
        <v>2014</v>
      </c>
    </row>
    <row r="263" spans="2:8" x14ac:dyDescent="0.25">
      <c r="B263" t="s">
        <v>22</v>
      </c>
      <c r="C263">
        <v>440</v>
      </c>
      <c r="E263" t="s">
        <v>47</v>
      </c>
      <c r="F263" s="12">
        <v>41852</v>
      </c>
      <c r="G263">
        <v>44</v>
      </c>
      <c r="H263">
        <f t="shared" si="4"/>
        <v>2014</v>
      </c>
    </row>
    <row r="264" spans="2:8" x14ac:dyDescent="0.25">
      <c r="B264" t="s">
        <v>25</v>
      </c>
      <c r="C264">
        <v>410</v>
      </c>
      <c r="E264" t="s">
        <v>48</v>
      </c>
      <c r="F264" s="12">
        <v>41852</v>
      </c>
      <c r="G264">
        <v>41</v>
      </c>
      <c r="H264">
        <f t="shared" si="4"/>
        <v>2014</v>
      </c>
    </row>
    <row r="265" spans="2:8" x14ac:dyDescent="0.25">
      <c r="B265" t="s">
        <v>26</v>
      </c>
      <c r="C265">
        <v>100</v>
      </c>
      <c r="E265" t="s">
        <v>49</v>
      </c>
      <c r="F265" s="12">
        <v>41852</v>
      </c>
      <c r="G265">
        <v>10</v>
      </c>
      <c r="H265">
        <f t="shared" si="4"/>
        <v>2014</v>
      </c>
    </row>
    <row r="266" spans="2:8" x14ac:dyDescent="0.25">
      <c r="B266" t="s">
        <v>17</v>
      </c>
      <c r="C266">
        <v>70</v>
      </c>
      <c r="E266" t="s">
        <v>51</v>
      </c>
      <c r="F266" s="12">
        <v>41852</v>
      </c>
      <c r="G266">
        <v>7</v>
      </c>
      <c r="H266">
        <f t="shared" si="4"/>
        <v>2014</v>
      </c>
    </row>
    <row r="267" spans="2:8" x14ac:dyDescent="0.25">
      <c r="B267" t="s">
        <v>10</v>
      </c>
      <c r="C267">
        <v>180</v>
      </c>
      <c r="E267" t="s">
        <v>54</v>
      </c>
      <c r="F267" s="12">
        <v>41852</v>
      </c>
      <c r="G267">
        <v>18</v>
      </c>
      <c r="H267">
        <f t="shared" si="4"/>
        <v>2014</v>
      </c>
    </row>
    <row r="268" spans="2:8" x14ac:dyDescent="0.25">
      <c r="B268" t="s">
        <v>32</v>
      </c>
      <c r="C268">
        <v>310</v>
      </c>
      <c r="E268" t="s">
        <v>53</v>
      </c>
      <c r="F268" s="12">
        <v>41852</v>
      </c>
      <c r="G268">
        <v>31</v>
      </c>
      <c r="H268">
        <f t="shared" si="4"/>
        <v>2014</v>
      </c>
    </row>
    <row r="269" spans="2:8" x14ac:dyDescent="0.25">
      <c r="B269" t="s">
        <v>30</v>
      </c>
      <c r="C269">
        <v>190</v>
      </c>
      <c r="E269" t="s">
        <v>55</v>
      </c>
      <c r="F269" s="12">
        <v>41852</v>
      </c>
      <c r="G269">
        <v>19</v>
      </c>
      <c r="H269">
        <f t="shared" si="4"/>
        <v>2014</v>
      </c>
    </row>
    <row r="270" spans="2:8" x14ac:dyDescent="0.25">
      <c r="B270" t="s">
        <v>4</v>
      </c>
      <c r="C270">
        <v>180</v>
      </c>
      <c r="E270" t="s">
        <v>65</v>
      </c>
      <c r="F270" s="12">
        <v>41852</v>
      </c>
      <c r="G270">
        <v>18</v>
      </c>
      <c r="H270">
        <f t="shared" si="4"/>
        <v>2014</v>
      </c>
    </row>
    <row r="271" spans="2:8" x14ac:dyDescent="0.25">
      <c r="B271" t="s">
        <v>33</v>
      </c>
      <c r="C271">
        <v>160</v>
      </c>
      <c r="E271" t="s">
        <v>56</v>
      </c>
      <c r="F271" s="12">
        <v>41852</v>
      </c>
      <c r="G271">
        <v>16</v>
      </c>
      <c r="H271">
        <f t="shared" si="4"/>
        <v>2014</v>
      </c>
    </row>
    <row r="272" spans="2:8" x14ac:dyDescent="0.25">
      <c r="B272" t="s">
        <v>27</v>
      </c>
      <c r="C272">
        <v>40</v>
      </c>
      <c r="E272" t="s">
        <v>57</v>
      </c>
      <c r="F272" s="12">
        <v>41852</v>
      </c>
      <c r="G272">
        <v>4</v>
      </c>
      <c r="H272">
        <f t="shared" si="4"/>
        <v>2014</v>
      </c>
    </row>
    <row r="273" spans="2:8" x14ac:dyDescent="0.25">
      <c r="B273" t="s">
        <v>12</v>
      </c>
      <c r="C273">
        <v>60</v>
      </c>
      <c r="E273" t="s">
        <v>59</v>
      </c>
      <c r="F273" s="12">
        <v>41852</v>
      </c>
      <c r="G273">
        <v>6</v>
      </c>
      <c r="H273">
        <f t="shared" si="4"/>
        <v>2014</v>
      </c>
    </row>
    <row r="274" spans="2:8" x14ac:dyDescent="0.25">
      <c r="B274" t="s">
        <v>18</v>
      </c>
      <c r="C274">
        <v>110</v>
      </c>
      <c r="E274" t="s">
        <v>60</v>
      </c>
      <c r="F274" s="12">
        <v>41852</v>
      </c>
      <c r="G274">
        <v>11</v>
      </c>
      <c r="H274">
        <f t="shared" si="4"/>
        <v>2014</v>
      </c>
    </row>
    <row r="275" spans="2:8" x14ac:dyDescent="0.25">
      <c r="B275" t="s">
        <v>34</v>
      </c>
      <c r="E275" t="s">
        <v>58</v>
      </c>
      <c r="F275" s="12">
        <v>41852</v>
      </c>
      <c r="H275">
        <f t="shared" si="4"/>
        <v>2014</v>
      </c>
    </row>
    <row r="276" spans="2:8" x14ac:dyDescent="0.25">
      <c r="B276" t="s">
        <v>11</v>
      </c>
      <c r="C276">
        <v>20</v>
      </c>
      <c r="E276" t="s">
        <v>36</v>
      </c>
      <c r="F276" s="12">
        <v>41852</v>
      </c>
      <c r="G276">
        <v>2</v>
      </c>
      <c r="H276">
        <f t="shared" si="4"/>
        <v>2014</v>
      </c>
    </row>
    <row r="277" spans="2:8" x14ac:dyDescent="0.25">
      <c r="B277" t="s">
        <v>3</v>
      </c>
      <c r="E277" t="s">
        <v>64</v>
      </c>
      <c r="F277" s="12">
        <v>41852</v>
      </c>
      <c r="H277">
        <f t="shared" si="4"/>
        <v>2014</v>
      </c>
    </row>
    <row r="278" spans="2:8" x14ac:dyDescent="0.25">
      <c r="B278" t="s">
        <v>16</v>
      </c>
      <c r="C278">
        <v>0</v>
      </c>
      <c r="E278" t="s">
        <v>50</v>
      </c>
      <c r="F278" s="12">
        <v>41852</v>
      </c>
      <c r="G278">
        <v>0</v>
      </c>
      <c r="H278">
        <f t="shared" si="4"/>
        <v>2014</v>
      </c>
    </row>
    <row r="279" spans="2:8" x14ac:dyDescent="0.25">
      <c r="B279" t="s">
        <v>24</v>
      </c>
      <c r="C279">
        <v>100</v>
      </c>
      <c r="E279" t="s">
        <v>52</v>
      </c>
      <c r="F279" s="12">
        <v>41852</v>
      </c>
      <c r="G279">
        <v>10</v>
      </c>
      <c r="H279">
        <f t="shared" si="4"/>
        <v>2014</v>
      </c>
    </row>
    <row r="280" spans="2:8" x14ac:dyDescent="0.25">
      <c r="B280" t="s">
        <v>29</v>
      </c>
      <c r="E280" t="s">
        <v>2112</v>
      </c>
      <c r="F280" s="12">
        <v>41852</v>
      </c>
      <c r="H280">
        <f t="shared" si="4"/>
        <v>2014</v>
      </c>
    </row>
    <row r="281" spans="2:8" x14ac:dyDescent="0.25">
      <c r="B281" t="s">
        <v>6</v>
      </c>
      <c r="E281" t="s">
        <v>61</v>
      </c>
      <c r="F281" s="12">
        <v>41821</v>
      </c>
      <c r="H281">
        <f t="shared" si="4"/>
        <v>2014</v>
      </c>
    </row>
    <row r="282" spans="2:8" x14ac:dyDescent="0.25">
      <c r="B282" t="s">
        <v>21</v>
      </c>
      <c r="C282">
        <v>230</v>
      </c>
      <c r="E282" t="s">
        <v>37</v>
      </c>
      <c r="F282" s="12">
        <v>41821</v>
      </c>
      <c r="G282">
        <v>23</v>
      </c>
      <c r="H282">
        <f t="shared" si="4"/>
        <v>2014</v>
      </c>
    </row>
    <row r="283" spans="2:8" x14ac:dyDescent="0.25">
      <c r="B283" t="s">
        <v>15</v>
      </c>
      <c r="C283">
        <v>420</v>
      </c>
      <c r="E283" t="s">
        <v>38</v>
      </c>
      <c r="F283" s="12">
        <v>41821</v>
      </c>
      <c r="G283">
        <v>42</v>
      </c>
      <c r="H283">
        <f t="shared" si="4"/>
        <v>2014</v>
      </c>
    </row>
    <row r="284" spans="2:8" x14ac:dyDescent="0.25">
      <c r="B284" t="s">
        <v>5</v>
      </c>
      <c r="C284">
        <v>90</v>
      </c>
      <c r="E284" t="s">
        <v>2110</v>
      </c>
      <c r="F284" s="12">
        <v>41821</v>
      </c>
      <c r="G284">
        <v>9</v>
      </c>
      <c r="H284">
        <f t="shared" si="4"/>
        <v>2014</v>
      </c>
    </row>
    <row r="285" spans="2:8" x14ac:dyDescent="0.25">
      <c r="B285" t="s">
        <v>31</v>
      </c>
      <c r="C285">
        <v>80</v>
      </c>
      <c r="E285" t="s">
        <v>39</v>
      </c>
      <c r="F285" s="12">
        <v>41821</v>
      </c>
      <c r="G285">
        <v>8</v>
      </c>
      <c r="H285">
        <f t="shared" si="4"/>
        <v>2014</v>
      </c>
    </row>
    <row r="286" spans="2:8" x14ac:dyDescent="0.25">
      <c r="B286" t="s">
        <v>9</v>
      </c>
      <c r="C286">
        <v>20</v>
      </c>
      <c r="E286" t="s">
        <v>40</v>
      </c>
      <c r="F286" s="12">
        <v>41821</v>
      </c>
      <c r="G286">
        <v>2</v>
      </c>
      <c r="H286">
        <f t="shared" si="4"/>
        <v>2014</v>
      </c>
    </row>
    <row r="287" spans="2:8" x14ac:dyDescent="0.25">
      <c r="B287" t="s">
        <v>35</v>
      </c>
      <c r="C287">
        <v>60</v>
      </c>
      <c r="E287" t="s">
        <v>2111</v>
      </c>
      <c r="F287" s="12">
        <v>41821</v>
      </c>
      <c r="G287">
        <v>6</v>
      </c>
      <c r="H287">
        <f t="shared" si="4"/>
        <v>2014</v>
      </c>
    </row>
    <row r="288" spans="2:8" x14ac:dyDescent="0.25">
      <c r="B288" t="s">
        <v>19</v>
      </c>
      <c r="C288">
        <v>270</v>
      </c>
      <c r="E288" t="s">
        <v>41</v>
      </c>
      <c r="F288" s="12">
        <v>41821</v>
      </c>
      <c r="G288">
        <v>27</v>
      </c>
      <c r="H288">
        <f t="shared" si="4"/>
        <v>2014</v>
      </c>
    </row>
    <row r="289" spans="2:8" x14ac:dyDescent="0.25">
      <c r="B289" t="s">
        <v>23</v>
      </c>
      <c r="C289">
        <v>50</v>
      </c>
      <c r="E289" t="s">
        <v>42</v>
      </c>
      <c r="F289" s="12">
        <v>41821</v>
      </c>
      <c r="G289">
        <v>5</v>
      </c>
      <c r="H289">
        <f t="shared" si="4"/>
        <v>2014</v>
      </c>
    </row>
    <row r="290" spans="2:8" x14ac:dyDescent="0.25">
      <c r="B290" t="s">
        <v>13</v>
      </c>
      <c r="C290">
        <v>300</v>
      </c>
      <c r="E290" t="s">
        <v>43</v>
      </c>
      <c r="F290" s="12">
        <v>41821</v>
      </c>
      <c r="G290">
        <v>30</v>
      </c>
      <c r="H290">
        <f t="shared" si="4"/>
        <v>2014</v>
      </c>
    </row>
    <row r="291" spans="2:8" x14ac:dyDescent="0.25">
      <c r="B291" t="s">
        <v>28</v>
      </c>
      <c r="C291">
        <v>70</v>
      </c>
      <c r="E291" t="s">
        <v>44</v>
      </c>
      <c r="F291" s="12">
        <v>41821</v>
      </c>
      <c r="G291">
        <v>7</v>
      </c>
      <c r="H291">
        <f t="shared" si="4"/>
        <v>2014</v>
      </c>
    </row>
    <row r="292" spans="2:8" x14ac:dyDescent="0.25">
      <c r="B292" t="s">
        <v>20</v>
      </c>
      <c r="C292">
        <v>20</v>
      </c>
      <c r="E292" t="s">
        <v>45</v>
      </c>
      <c r="F292" s="12">
        <v>41821</v>
      </c>
      <c r="G292">
        <v>2</v>
      </c>
      <c r="H292">
        <f t="shared" si="4"/>
        <v>2014</v>
      </c>
    </row>
    <row r="293" spans="2:8" x14ac:dyDescent="0.25">
      <c r="B293" t="s">
        <v>14</v>
      </c>
      <c r="C293">
        <v>600</v>
      </c>
      <c r="E293" t="s">
        <v>46</v>
      </c>
      <c r="F293" s="12">
        <v>41821</v>
      </c>
      <c r="G293">
        <v>60</v>
      </c>
      <c r="H293">
        <f t="shared" si="4"/>
        <v>2014</v>
      </c>
    </row>
    <row r="294" spans="2:8" x14ac:dyDescent="0.25">
      <c r="B294" t="s">
        <v>22</v>
      </c>
      <c r="C294">
        <v>450</v>
      </c>
      <c r="E294" t="s">
        <v>47</v>
      </c>
      <c r="F294" s="12">
        <v>41821</v>
      </c>
      <c r="G294">
        <v>45</v>
      </c>
      <c r="H294">
        <f t="shared" si="4"/>
        <v>2014</v>
      </c>
    </row>
    <row r="295" spans="2:8" x14ac:dyDescent="0.25">
      <c r="B295" t="s">
        <v>25</v>
      </c>
      <c r="C295">
        <v>380</v>
      </c>
      <c r="E295" t="s">
        <v>48</v>
      </c>
      <c r="F295" s="12">
        <v>41821</v>
      </c>
      <c r="G295">
        <v>38</v>
      </c>
      <c r="H295">
        <f t="shared" si="4"/>
        <v>2014</v>
      </c>
    </row>
    <row r="296" spans="2:8" x14ac:dyDescent="0.25">
      <c r="B296" t="s">
        <v>26</v>
      </c>
      <c r="C296">
        <v>100</v>
      </c>
      <c r="E296" t="s">
        <v>49</v>
      </c>
      <c r="F296" s="12">
        <v>41821</v>
      </c>
      <c r="G296">
        <v>10</v>
      </c>
      <c r="H296">
        <f t="shared" si="4"/>
        <v>2014</v>
      </c>
    </row>
    <row r="297" spans="2:8" x14ac:dyDescent="0.25">
      <c r="B297" t="s">
        <v>17</v>
      </c>
      <c r="C297">
        <v>70</v>
      </c>
      <c r="E297" t="s">
        <v>51</v>
      </c>
      <c r="F297" s="12">
        <v>41821</v>
      </c>
      <c r="G297">
        <v>7</v>
      </c>
      <c r="H297">
        <f t="shared" si="4"/>
        <v>2014</v>
      </c>
    </row>
    <row r="298" spans="2:8" x14ac:dyDescent="0.25">
      <c r="B298" t="s">
        <v>10</v>
      </c>
      <c r="C298">
        <v>170</v>
      </c>
      <c r="E298" t="s">
        <v>54</v>
      </c>
      <c r="F298" s="12">
        <v>41821</v>
      </c>
      <c r="G298">
        <v>17</v>
      </c>
      <c r="H298">
        <f t="shared" si="4"/>
        <v>2014</v>
      </c>
    </row>
    <row r="299" spans="2:8" x14ac:dyDescent="0.25">
      <c r="B299" t="s">
        <v>32</v>
      </c>
      <c r="C299">
        <v>280</v>
      </c>
      <c r="E299" t="s">
        <v>53</v>
      </c>
      <c r="F299" s="12">
        <v>41821</v>
      </c>
      <c r="G299">
        <v>28</v>
      </c>
      <c r="H299">
        <f t="shared" si="4"/>
        <v>2014</v>
      </c>
    </row>
    <row r="300" spans="2:8" x14ac:dyDescent="0.25">
      <c r="B300" t="s">
        <v>30</v>
      </c>
      <c r="C300">
        <v>210</v>
      </c>
      <c r="E300" t="s">
        <v>55</v>
      </c>
      <c r="F300" s="12">
        <v>41821</v>
      </c>
      <c r="G300">
        <v>21</v>
      </c>
      <c r="H300">
        <f t="shared" si="4"/>
        <v>2014</v>
      </c>
    </row>
    <row r="301" spans="2:8" x14ac:dyDescent="0.25">
      <c r="B301" t="s">
        <v>4</v>
      </c>
      <c r="C301">
        <v>200</v>
      </c>
      <c r="E301" t="s">
        <v>65</v>
      </c>
      <c r="F301" s="12">
        <v>41821</v>
      </c>
      <c r="G301">
        <v>20</v>
      </c>
      <c r="H301">
        <f t="shared" si="4"/>
        <v>2014</v>
      </c>
    </row>
    <row r="302" spans="2:8" x14ac:dyDescent="0.25">
      <c r="B302" t="s">
        <v>33</v>
      </c>
      <c r="C302">
        <v>160</v>
      </c>
      <c r="E302" t="s">
        <v>56</v>
      </c>
      <c r="F302" s="12">
        <v>41821</v>
      </c>
      <c r="G302">
        <v>16</v>
      </c>
      <c r="H302">
        <f t="shared" si="4"/>
        <v>2014</v>
      </c>
    </row>
    <row r="303" spans="2:8" x14ac:dyDescent="0.25">
      <c r="B303" t="s">
        <v>27</v>
      </c>
      <c r="C303">
        <v>50</v>
      </c>
      <c r="E303" t="s">
        <v>57</v>
      </c>
      <c r="F303" s="12">
        <v>41821</v>
      </c>
      <c r="G303">
        <v>5</v>
      </c>
      <c r="H303">
        <f t="shared" si="4"/>
        <v>2014</v>
      </c>
    </row>
    <row r="304" spans="2:8" x14ac:dyDescent="0.25">
      <c r="B304" t="s">
        <v>12</v>
      </c>
      <c r="C304">
        <v>60</v>
      </c>
      <c r="E304" t="s">
        <v>59</v>
      </c>
      <c r="F304" s="12">
        <v>41821</v>
      </c>
      <c r="G304">
        <v>6</v>
      </c>
      <c r="H304">
        <f t="shared" si="4"/>
        <v>2014</v>
      </c>
    </row>
    <row r="305" spans="2:8" x14ac:dyDescent="0.25">
      <c r="B305" t="s">
        <v>18</v>
      </c>
      <c r="C305">
        <v>170</v>
      </c>
      <c r="E305" t="s">
        <v>60</v>
      </c>
      <c r="F305" s="12">
        <v>41821</v>
      </c>
      <c r="G305">
        <v>17</v>
      </c>
      <c r="H305">
        <f t="shared" si="4"/>
        <v>2014</v>
      </c>
    </row>
    <row r="306" spans="2:8" x14ac:dyDescent="0.25">
      <c r="B306" t="s">
        <v>34</v>
      </c>
      <c r="E306" t="s">
        <v>58</v>
      </c>
      <c r="F306" s="12">
        <v>41821</v>
      </c>
      <c r="H306">
        <f t="shared" si="4"/>
        <v>2014</v>
      </c>
    </row>
    <row r="307" spans="2:8" x14ac:dyDescent="0.25">
      <c r="B307" t="s">
        <v>11</v>
      </c>
      <c r="C307">
        <v>20</v>
      </c>
      <c r="E307" t="s">
        <v>36</v>
      </c>
      <c r="F307" s="12">
        <v>41821</v>
      </c>
      <c r="G307">
        <v>2</v>
      </c>
      <c r="H307">
        <f t="shared" si="4"/>
        <v>2014</v>
      </c>
    </row>
    <row r="308" spans="2:8" x14ac:dyDescent="0.25">
      <c r="B308" t="s">
        <v>3</v>
      </c>
      <c r="E308" t="s">
        <v>64</v>
      </c>
      <c r="F308" s="12">
        <v>41821</v>
      </c>
      <c r="H308">
        <f t="shared" si="4"/>
        <v>2014</v>
      </c>
    </row>
    <row r="309" spans="2:8" x14ac:dyDescent="0.25">
      <c r="B309" t="s">
        <v>16</v>
      </c>
      <c r="C309">
        <v>0</v>
      </c>
      <c r="E309" t="s">
        <v>50</v>
      </c>
      <c r="F309" s="12">
        <v>41821</v>
      </c>
      <c r="G309">
        <v>0</v>
      </c>
      <c r="H309">
        <f t="shared" si="4"/>
        <v>2014</v>
      </c>
    </row>
    <row r="310" spans="2:8" x14ac:dyDescent="0.25">
      <c r="B310" t="s">
        <v>24</v>
      </c>
      <c r="C310">
        <v>90</v>
      </c>
      <c r="E310" t="s">
        <v>52</v>
      </c>
      <c r="F310" s="12">
        <v>41821</v>
      </c>
      <c r="G310">
        <v>9</v>
      </c>
      <c r="H310">
        <f t="shared" si="4"/>
        <v>2014</v>
      </c>
    </row>
    <row r="311" spans="2:8" x14ac:dyDescent="0.25">
      <c r="B311" t="s">
        <v>29</v>
      </c>
      <c r="E311" t="s">
        <v>2112</v>
      </c>
      <c r="F311" s="12">
        <v>41821</v>
      </c>
      <c r="H311">
        <f t="shared" si="4"/>
        <v>2014</v>
      </c>
    </row>
    <row r="312" spans="2:8" x14ac:dyDescent="0.25">
      <c r="B312" t="s">
        <v>6</v>
      </c>
      <c r="C312">
        <v>0</v>
      </c>
      <c r="E312" t="s">
        <v>61</v>
      </c>
      <c r="F312" s="12">
        <v>41791</v>
      </c>
      <c r="G312">
        <v>0</v>
      </c>
      <c r="H312">
        <f t="shared" si="4"/>
        <v>2014</v>
      </c>
    </row>
    <row r="313" spans="2:8" x14ac:dyDescent="0.25">
      <c r="B313" t="s">
        <v>21</v>
      </c>
      <c r="C313">
        <v>230</v>
      </c>
      <c r="E313" t="s">
        <v>37</v>
      </c>
      <c r="F313" s="12">
        <v>41791</v>
      </c>
      <c r="G313">
        <v>23</v>
      </c>
      <c r="H313">
        <f t="shared" si="4"/>
        <v>2014</v>
      </c>
    </row>
    <row r="314" spans="2:8" x14ac:dyDescent="0.25">
      <c r="B314" t="s">
        <v>15</v>
      </c>
      <c r="C314">
        <v>420</v>
      </c>
      <c r="E314" t="s">
        <v>38</v>
      </c>
      <c r="F314" s="12">
        <v>41791</v>
      </c>
      <c r="G314">
        <v>42</v>
      </c>
      <c r="H314">
        <f t="shared" si="4"/>
        <v>2014</v>
      </c>
    </row>
    <row r="315" spans="2:8" x14ac:dyDescent="0.25">
      <c r="B315" t="s">
        <v>5</v>
      </c>
      <c r="C315">
        <v>90</v>
      </c>
      <c r="E315" t="s">
        <v>2110</v>
      </c>
      <c r="F315" s="12">
        <v>41791</v>
      </c>
      <c r="G315">
        <v>9</v>
      </c>
      <c r="H315">
        <f t="shared" si="4"/>
        <v>2014</v>
      </c>
    </row>
    <row r="316" spans="2:8" x14ac:dyDescent="0.25">
      <c r="B316" t="s">
        <v>31</v>
      </c>
      <c r="C316">
        <v>70</v>
      </c>
      <c r="E316" t="s">
        <v>39</v>
      </c>
      <c r="F316" s="12">
        <v>41791</v>
      </c>
      <c r="G316">
        <v>7</v>
      </c>
      <c r="H316">
        <f t="shared" si="4"/>
        <v>2014</v>
      </c>
    </row>
    <row r="317" spans="2:8" x14ac:dyDescent="0.25">
      <c r="B317" t="s">
        <v>9</v>
      </c>
      <c r="C317">
        <v>40</v>
      </c>
      <c r="E317" t="s">
        <v>40</v>
      </c>
      <c r="F317" s="12">
        <v>41791</v>
      </c>
      <c r="G317">
        <v>4</v>
      </c>
      <c r="H317">
        <f t="shared" si="4"/>
        <v>2014</v>
      </c>
    </row>
    <row r="318" spans="2:8" x14ac:dyDescent="0.25">
      <c r="B318" t="s">
        <v>35</v>
      </c>
      <c r="C318">
        <v>50</v>
      </c>
      <c r="E318" t="s">
        <v>2111</v>
      </c>
      <c r="F318" s="12">
        <v>41791</v>
      </c>
      <c r="G318">
        <v>5</v>
      </c>
      <c r="H318">
        <f t="shared" si="4"/>
        <v>2014</v>
      </c>
    </row>
    <row r="319" spans="2:8" x14ac:dyDescent="0.25">
      <c r="B319" t="s">
        <v>19</v>
      </c>
      <c r="C319">
        <v>270</v>
      </c>
      <c r="E319" t="s">
        <v>41</v>
      </c>
      <c r="F319" s="12">
        <v>41791</v>
      </c>
      <c r="G319">
        <v>27</v>
      </c>
      <c r="H319">
        <f t="shared" si="4"/>
        <v>2014</v>
      </c>
    </row>
    <row r="320" spans="2:8" x14ac:dyDescent="0.25">
      <c r="B320" t="s">
        <v>23</v>
      </c>
      <c r="C320">
        <v>50</v>
      </c>
      <c r="E320" t="s">
        <v>42</v>
      </c>
      <c r="F320" s="12">
        <v>41791</v>
      </c>
      <c r="G320">
        <v>5</v>
      </c>
      <c r="H320">
        <f t="shared" si="4"/>
        <v>2014</v>
      </c>
    </row>
    <row r="321" spans="2:8" x14ac:dyDescent="0.25">
      <c r="B321" t="s">
        <v>13</v>
      </c>
      <c r="C321">
        <v>330</v>
      </c>
      <c r="E321" t="s">
        <v>43</v>
      </c>
      <c r="F321" s="12">
        <v>41791</v>
      </c>
      <c r="G321">
        <v>33</v>
      </c>
      <c r="H321">
        <f t="shared" si="4"/>
        <v>2014</v>
      </c>
    </row>
    <row r="322" spans="2:8" x14ac:dyDescent="0.25">
      <c r="B322" t="s">
        <v>28</v>
      </c>
      <c r="C322">
        <v>70</v>
      </c>
      <c r="E322" t="s">
        <v>44</v>
      </c>
      <c r="F322" s="12">
        <v>41791</v>
      </c>
      <c r="G322">
        <v>7</v>
      </c>
      <c r="H322">
        <f t="shared" si="4"/>
        <v>2014</v>
      </c>
    </row>
    <row r="323" spans="2:8" x14ac:dyDescent="0.25">
      <c r="B323" t="s">
        <v>20</v>
      </c>
      <c r="C323">
        <v>20</v>
      </c>
      <c r="E323" t="s">
        <v>45</v>
      </c>
      <c r="F323" s="12">
        <v>41791</v>
      </c>
      <c r="G323">
        <v>2</v>
      </c>
      <c r="H323">
        <f t="shared" ref="H323:H386" si="5">YEAR(F323)</f>
        <v>2014</v>
      </c>
    </row>
    <row r="324" spans="2:8" x14ac:dyDescent="0.25">
      <c r="B324" t="s">
        <v>14</v>
      </c>
      <c r="C324">
        <v>560</v>
      </c>
      <c r="E324" t="s">
        <v>46</v>
      </c>
      <c r="F324" s="12">
        <v>41791</v>
      </c>
      <c r="G324">
        <v>56</v>
      </c>
      <c r="H324">
        <f t="shared" si="5"/>
        <v>2014</v>
      </c>
    </row>
    <row r="325" spans="2:8" x14ac:dyDescent="0.25">
      <c r="B325" t="s">
        <v>22</v>
      </c>
      <c r="C325">
        <v>460</v>
      </c>
      <c r="E325" t="s">
        <v>47</v>
      </c>
      <c r="F325" s="12">
        <v>41791</v>
      </c>
      <c r="G325">
        <v>46</v>
      </c>
      <c r="H325">
        <f t="shared" si="5"/>
        <v>2014</v>
      </c>
    </row>
    <row r="326" spans="2:8" x14ac:dyDescent="0.25">
      <c r="B326" t="s">
        <v>25</v>
      </c>
      <c r="C326">
        <v>390</v>
      </c>
      <c r="E326" t="s">
        <v>48</v>
      </c>
      <c r="F326" s="12">
        <v>41791</v>
      </c>
      <c r="G326">
        <v>39</v>
      </c>
      <c r="H326">
        <f t="shared" si="5"/>
        <v>2014</v>
      </c>
    </row>
    <row r="327" spans="2:8" x14ac:dyDescent="0.25">
      <c r="B327" t="s">
        <v>26</v>
      </c>
      <c r="C327">
        <v>110</v>
      </c>
      <c r="E327" t="s">
        <v>49</v>
      </c>
      <c r="F327" s="12">
        <v>41791</v>
      </c>
      <c r="G327">
        <v>11</v>
      </c>
      <c r="H327">
        <f t="shared" si="5"/>
        <v>2014</v>
      </c>
    </row>
    <row r="328" spans="2:8" x14ac:dyDescent="0.25">
      <c r="B328" t="s">
        <v>17</v>
      </c>
      <c r="C328">
        <v>90</v>
      </c>
      <c r="E328" t="s">
        <v>51</v>
      </c>
      <c r="F328" s="12">
        <v>41791</v>
      </c>
      <c r="G328">
        <v>9</v>
      </c>
      <c r="H328">
        <f t="shared" si="5"/>
        <v>2014</v>
      </c>
    </row>
    <row r="329" spans="2:8" x14ac:dyDescent="0.25">
      <c r="B329" t="s">
        <v>10</v>
      </c>
      <c r="C329">
        <v>330</v>
      </c>
      <c r="E329" t="s">
        <v>54</v>
      </c>
      <c r="F329" s="12">
        <v>41791</v>
      </c>
      <c r="G329">
        <v>33</v>
      </c>
      <c r="H329">
        <f t="shared" si="5"/>
        <v>2014</v>
      </c>
    </row>
    <row r="330" spans="2:8" x14ac:dyDescent="0.25">
      <c r="B330" t="s">
        <v>32</v>
      </c>
      <c r="C330">
        <v>190</v>
      </c>
      <c r="E330" t="s">
        <v>53</v>
      </c>
      <c r="F330" s="12">
        <v>41791</v>
      </c>
      <c r="G330">
        <v>19</v>
      </c>
      <c r="H330">
        <f t="shared" si="5"/>
        <v>2014</v>
      </c>
    </row>
    <row r="331" spans="2:8" x14ac:dyDescent="0.25">
      <c r="B331" t="s">
        <v>30</v>
      </c>
      <c r="C331">
        <v>190</v>
      </c>
      <c r="E331" t="s">
        <v>55</v>
      </c>
      <c r="F331" s="12">
        <v>41791</v>
      </c>
      <c r="G331">
        <v>19</v>
      </c>
      <c r="H331">
        <f t="shared" si="5"/>
        <v>2014</v>
      </c>
    </row>
    <row r="332" spans="2:8" x14ac:dyDescent="0.25">
      <c r="B332" t="s">
        <v>4</v>
      </c>
      <c r="C332">
        <v>240</v>
      </c>
      <c r="E332" t="s">
        <v>65</v>
      </c>
      <c r="F332" s="12">
        <v>41791</v>
      </c>
      <c r="G332">
        <v>24</v>
      </c>
      <c r="H332">
        <f t="shared" si="5"/>
        <v>2014</v>
      </c>
    </row>
    <row r="333" spans="2:8" x14ac:dyDescent="0.25">
      <c r="B333" t="s">
        <v>33</v>
      </c>
      <c r="C333">
        <v>150</v>
      </c>
      <c r="E333" t="s">
        <v>56</v>
      </c>
      <c r="F333" s="12">
        <v>41791</v>
      </c>
      <c r="G333">
        <v>15</v>
      </c>
      <c r="H333">
        <f t="shared" si="5"/>
        <v>2014</v>
      </c>
    </row>
    <row r="334" spans="2:8" x14ac:dyDescent="0.25">
      <c r="B334" t="s">
        <v>27</v>
      </c>
      <c r="C334">
        <v>50</v>
      </c>
      <c r="E334" t="s">
        <v>57</v>
      </c>
      <c r="F334" s="12">
        <v>41791</v>
      </c>
      <c r="G334">
        <v>5</v>
      </c>
      <c r="H334">
        <f t="shared" si="5"/>
        <v>2014</v>
      </c>
    </row>
    <row r="335" spans="2:8" x14ac:dyDescent="0.25">
      <c r="B335" t="s">
        <v>12</v>
      </c>
      <c r="C335">
        <v>70</v>
      </c>
      <c r="E335" t="s">
        <v>59</v>
      </c>
      <c r="F335" s="12">
        <v>41791</v>
      </c>
      <c r="G335">
        <v>7</v>
      </c>
      <c r="H335">
        <f t="shared" si="5"/>
        <v>2014</v>
      </c>
    </row>
    <row r="336" spans="2:8" x14ac:dyDescent="0.25">
      <c r="B336" t="s">
        <v>18</v>
      </c>
      <c r="C336">
        <v>160</v>
      </c>
      <c r="E336" t="s">
        <v>60</v>
      </c>
      <c r="F336" s="12">
        <v>41791</v>
      </c>
      <c r="G336">
        <v>16</v>
      </c>
      <c r="H336">
        <f t="shared" si="5"/>
        <v>2014</v>
      </c>
    </row>
    <row r="337" spans="2:8" x14ac:dyDescent="0.25">
      <c r="B337" t="s">
        <v>34</v>
      </c>
      <c r="C337">
        <v>0</v>
      </c>
      <c r="E337" t="s">
        <v>58</v>
      </c>
      <c r="F337" s="12">
        <v>41791</v>
      </c>
      <c r="G337">
        <v>0</v>
      </c>
      <c r="H337">
        <f t="shared" si="5"/>
        <v>2014</v>
      </c>
    </row>
    <row r="338" spans="2:8" x14ac:dyDescent="0.25">
      <c r="B338" t="s">
        <v>11</v>
      </c>
      <c r="C338">
        <v>20</v>
      </c>
      <c r="E338" t="s">
        <v>36</v>
      </c>
      <c r="F338" s="12">
        <v>41791</v>
      </c>
      <c r="G338">
        <v>2</v>
      </c>
      <c r="H338">
        <f t="shared" si="5"/>
        <v>2014</v>
      </c>
    </row>
    <row r="339" spans="2:8" x14ac:dyDescent="0.25">
      <c r="B339" t="s">
        <v>3</v>
      </c>
      <c r="C339">
        <v>0</v>
      </c>
      <c r="E339" t="s">
        <v>64</v>
      </c>
      <c r="F339" s="12">
        <v>41791</v>
      </c>
      <c r="G339">
        <v>0</v>
      </c>
      <c r="H339">
        <f t="shared" si="5"/>
        <v>2014</v>
      </c>
    </row>
    <row r="340" spans="2:8" x14ac:dyDescent="0.25">
      <c r="B340" t="s">
        <v>16</v>
      </c>
      <c r="C340">
        <v>0</v>
      </c>
      <c r="E340" t="s">
        <v>50</v>
      </c>
      <c r="F340" s="12">
        <v>41791</v>
      </c>
      <c r="G340">
        <v>0</v>
      </c>
      <c r="H340">
        <f t="shared" si="5"/>
        <v>2014</v>
      </c>
    </row>
    <row r="341" spans="2:8" x14ac:dyDescent="0.25">
      <c r="B341" t="s">
        <v>24</v>
      </c>
      <c r="C341">
        <v>70</v>
      </c>
      <c r="E341" t="s">
        <v>52</v>
      </c>
      <c r="F341" s="12">
        <v>41791</v>
      </c>
      <c r="G341">
        <v>7</v>
      </c>
      <c r="H341">
        <f t="shared" si="5"/>
        <v>2014</v>
      </c>
    </row>
    <row r="342" spans="2:8" x14ac:dyDescent="0.25">
      <c r="B342" t="s">
        <v>29</v>
      </c>
      <c r="C342">
        <v>0</v>
      </c>
      <c r="E342" t="s">
        <v>2112</v>
      </c>
      <c r="F342" s="12">
        <v>41791</v>
      </c>
      <c r="G342">
        <v>0</v>
      </c>
      <c r="H342">
        <f t="shared" si="5"/>
        <v>2014</v>
      </c>
    </row>
    <row r="343" spans="2:8" x14ac:dyDescent="0.25">
      <c r="B343" t="s">
        <v>6</v>
      </c>
      <c r="C343">
        <v>0</v>
      </c>
      <c r="E343" t="s">
        <v>61</v>
      </c>
      <c r="F343" s="12">
        <v>41760</v>
      </c>
      <c r="G343">
        <v>0</v>
      </c>
      <c r="H343">
        <f t="shared" si="5"/>
        <v>2014</v>
      </c>
    </row>
    <row r="344" spans="2:8" x14ac:dyDescent="0.25">
      <c r="B344" t="s">
        <v>21</v>
      </c>
      <c r="C344">
        <v>260</v>
      </c>
      <c r="E344" t="s">
        <v>37</v>
      </c>
      <c r="F344" s="12">
        <v>41760</v>
      </c>
      <c r="G344">
        <v>26</v>
      </c>
      <c r="H344">
        <f t="shared" si="5"/>
        <v>2014</v>
      </c>
    </row>
    <row r="345" spans="2:8" x14ac:dyDescent="0.25">
      <c r="B345" t="s">
        <v>15</v>
      </c>
      <c r="C345">
        <v>420</v>
      </c>
      <c r="E345" t="s">
        <v>38</v>
      </c>
      <c r="F345" s="12">
        <v>41760</v>
      </c>
      <c r="G345">
        <v>42</v>
      </c>
      <c r="H345">
        <f t="shared" si="5"/>
        <v>2014</v>
      </c>
    </row>
    <row r="346" spans="2:8" x14ac:dyDescent="0.25">
      <c r="B346" t="s">
        <v>5</v>
      </c>
      <c r="C346">
        <v>120</v>
      </c>
      <c r="E346" t="s">
        <v>2110</v>
      </c>
      <c r="F346" s="12">
        <v>41760</v>
      </c>
      <c r="G346">
        <v>12</v>
      </c>
      <c r="H346">
        <f t="shared" si="5"/>
        <v>2014</v>
      </c>
    </row>
    <row r="347" spans="2:8" x14ac:dyDescent="0.25">
      <c r="B347" t="s">
        <v>31</v>
      </c>
      <c r="C347">
        <v>90</v>
      </c>
      <c r="E347" t="s">
        <v>39</v>
      </c>
      <c r="F347" s="12">
        <v>41760</v>
      </c>
      <c r="G347">
        <v>9</v>
      </c>
      <c r="H347">
        <f t="shared" si="5"/>
        <v>2014</v>
      </c>
    </row>
    <row r="348" spans="2:8" x14ac:dyDescent="0.25">
      <c r="B348" t="s">
        <v>9</v>
      </c>
      <c r="C348">
        <v>20</v>
      </c>
      <c r="E348" t="s">
        <v>40</v>
      </c>
      <c r="F348" s="12">
        <v>41760</v>
      </c>
      <c r="G348">
        <v>2</v>
      </c>
      <c r="H348">
        <f t="shared" si="5"/>
        <v>2014</v>
      </c>
    </row>
    <row r="349" spans="2:8" x14ac:dyDescent="0.25">
      <c r="B349" t="s">
        <v>35</v>
      </c>
      <c r="C349">
        <v>60</v>
      </c>
      <c r="E349" t="s">
        <v>2111</v>
      </c>
      <c r="F349" s="12">
        <v>41760</v>
      </c>
      <c r="G349">
        <v>6</v>
      </c>
      <c r="H349">
        <f t="shared" si="5"/>
        <v>2014</v>
      </c>
    </row>
    <row r="350" spans="2:8" x14ac:dyDescent="0.25">
      <c r="B350" t="s">
        <v>19</v>
      </c>
      <c r="C350">
        <v>270</v>
      </c>
      <c r="E350" t="s">
        <v>41</v>
      </c>
      <c r="F350" s="12">
        <v>41760</v>
      </c>
      <c r="G350">
        <v>27</v>
      </c>
      <c r="H350">
        <f t="shared" si="5"/>
        <v>2014</v>
      </c>
    </row>
    <row r="351" spans="2:8" x14ac:dyDescent="0.25">
      <c r="B351" t="s">
        <v>23</v>
      </c>
      <c r="C351">
        <v>60</v>
      </c>
      <c r="E351" t="s">
        <v>42</v>
      </c>
      <c r="F351" s="12">
        <v>41760</v>
      </c>
      <c r="G351">
        <v>6</v>
      </c>
      <c r="H351">
        <f t="shared" si="5"/>
        <v>2014</v>
      </c>
    </row>
    <row r="352" spans="2:8" x14ac:dyDescent="0.25">
      <c r="B352" t="s">
        <v>13</v>
      </c>
      <c r="C352">
        <v>290</v>
      </c>
      <c r="E352" t="s">
        <v>43</v>
      </c>
      <c r="F352" s="12">
        <v>41760</v>
      </c>
      <c r="G352">
        <v>29</v>
      </c>
      <c r="H352">
        <f t="shared" si="5"/>
        <v>2014</v>
      </c>
    </row>
    <row r="353" spans="2:8" x14ac:dyDescent="0.25">
      <c r="B353" t="s">
        <v>28</v>
      </c>
      <c r="C353">
        <v>70</v>
      </c>
      <c r="E353" t="s">
        <v>44</v>
      </c>
      <c r="F353" s="12">
        <v>41760</v>
      </c>
      <c r="G353">
        <v>7</v>
      </c>
      <c r="H353">
        <f t="shared" si="5"/>
        <v>2014</v>
      </c>
    </row>
    <row r="354" spans="2:8" x14ac:dyDescent="0.25">
      <c r="B354" t="s">
        <v>20</v>
      </c>
      <c r="C354">
        <v>20</v>
      </c>
      <c r="E354" t="s">
        <v>45</v>
      </c>
      <c r="F354" s="12">
        <v>41760</v>
      </c>
      <c r="G354">
        <v>2</v>
      </c>
      <c r="H354">
        <f t="shared" si="5"/>
        <v>2014</v>
      </c>
    </row>
    <row r="355" spans="2:8" x14ac:dyDescent="0.25">
      <c r="B355" t="s">
        <v>14</v>
      </c>
      <c r="C355">
        <v>590</v>
      </c>
      <c r="E355" t="s">
        <v>46</v>
      </c>
      <c r="F355" s="12">
        <v>41760</v>
      </c>
      <c r="G355">
        <v>59</v>
      </c>
      <c r="H355">
        <f t="shared" si="5"/>
        <v>2014</v>
      </c>
    </row>
    <row r="356" spans="2:8" x14ac:dyDescent="0.25">
      <c r="B356" t="s">
        <v>22</v>
      </c>
      <c r="C356">
        <v>480</v>
      </c>
      <c r="E356" t="s">
        <v>47</v>
      </c>
      <c r="F356" s="12">
        <v>41760</v>
      </c>
      <c r="G356">
        <v>48</v>
      </c>
      <c r="H356">
        <f t="shared" si="5"/>
        <v>2014</v>
      </c>
    </row>
    <row r="357" spans="2:8" x14ac:dyDescent="0.25">
      <c r="B357" t="s">
        <v>25</v>
      </c>
      <c r="C357">
        <v>420</v>
      </c>
      <c r="E357" t="s">
        <v>48</v>
      </c>
      <c r="F357" s="12">
        <v>41760</v>
      </c>
      <c r="G357">
        <v>42</v>
      </c>
      <c r="H357">
        <f t="shared" si="5"/>
        <v>2014</v>
      </c>
    </row>
    <row r="358" spans="2:8" x14ac:dyDescent="0.25">
      <c r="B358" t="s">
        <v>26</v>
      </c>
      <c r="C358">
        <v>110</v>
      </c>
      <c r="E358" t="s">
        <v>49</v>
      </c>
      <c r="F358" s="12">
        <v>41760</v>
      </c>
      <c r="G358">
        <v>11</v>
      </c>
      <c r="H358">
        <f t="shared" si="5"/>
        <v>2014</v>
      </c>
    </row>
    <row r="359" spans="2:8" x14ac:dyDescent="0.25">
      <c r="B359" t="s">
        <v>17</v>
      </c>
      <c r="C359">
        <v>90</v>
      </c>
      <c r="E359" t="s">
        <v>51</v>
      </c>
      <c r="F359" s="12">
        <v>41760</v>
      </c>
      <c r="G359">
        <v>9</v>
      </c>
      <c r="H359">
        <f t="shared" si="5"/>
        <v>2014</v>
      </c>
    </row>
    <row r="360" spans="2:8" x14ac:dyDescent="0.25">
      <c r="B360" t="s">
        <v>10</v>
      </c>
      <c r="C360">
        <v>350</v>
      </c>
      <c r="E360" t="s">
        <v>54</v>
      </c>
      <c r="F360" s="12">
        <v>41760</v>
      </c>
      <c r="G360">
        <v>35</v>
      </c>
      <c r="H360">
        <f t="shared" si="5"/>
        <v>2014</v>
      </c>
    </row>
    <row r="361" spans="2:8" x14ac:dyDescent="0.25">
      <c r="B361" t="s">
        <v>32</v>
      </c>
      <c r="C361">
        <v>190</v>
      </c>
      <c r="E361" t="s">
        <v>53</v>
      </c>
      <c r="F361" s="12">
        <v>41760</v>
      </c>
      <c r="G361">
        <v>19</v>
      </c>
      <c r="H361">
        <f t="shared" si="5"/>
        <v>2014</v>
      </c>
    </row>
    <row r="362" spans="2:8" x14ac:dyDescent="0.25">
      <c r="B362" t="s">
        <v>30</v>
      </c>
      <c r="C362">
        <v>190</v>
      </c>
      <c r="E362" t="s">
        <v>55</v>
      </c>
      <c r="F362" s="12">
        <v>41760</v>
      </c>
      <c r="G362">
        <v>19</v>
      </c>
      <c r="H362">
        <f t="shared" si="5"/>
        <v>2014</v>
      </c>
    </row>
    <row r="363" spans="2:8" x14ac:dyDescent="0.25">
      <c r="B363" t="s">
        <v>4</v>
      </c>
      <c r="C363">
        <v>190</v>
      </c>
      <c r="E363" t="s">
        <v>65</v>
      </c>
      <c r="F363" s="12">
        <v>41760</v>
      </c>
      <c r="G363">
        <v>19</v>
      </c>
      <c r="H363">
        <f t="shared" si="5"/>
        <v>2014</v>
      </c>
    </row>
    <row r="364" spans="2:8" x14ac:dyDescent="0.25">
      <c r="B364" t="s">
        <v>33</v>
      </c>
      <c r="C364">
        <v>160</v>
      </c>
      <c r="E364" t="s">
        <v>56</v>
      </c>
      <c r="F364" s="12">
        <v>41760</v>
      </c>
      <c r="G364">
        <v>16</v>
      </c>
      <c r="H364">
        <f t="shared" si="5"/>
        <v>2014</v>
      </c>
    </row>
    <row r="365" spans="2:8" x14ac:dyDescent="0.25">
      <c r="B365" t="s">
        <v>27</v>
      </c>
      <c r="C365">
        <v>40</v>
      </c>
      <c r="E365" t="s">
        <v>57</v>
      </c>
      <c r="F365" s="12">
        <v>41760</v>
      </c>
      <c r="G365">
        <v>4</v>
      </c>
      <c r="H365">
        <f t="shared" si="5"/>
        <v>2014</v>
      </c>
    </row>
    <row r="366" spans="2:8" x14ac:dyDescent="0.25">
      <c r="B366" t="s">
        <v>12</v>
      </c>
      <c r="C366">
        <v>60</v>
      </c>
      <c r="E366" t="s">
        <v>59</v>
      </c>
      <c r="F366" s="12">
        <v>41760</v>
      </c>
      <c r="G366">
        <v>6</v>
      </c>
      <c r="H366">
        <f t="shared" si="5"/>
        <v>2014</v>
      </c>
    </row>
    <row r="367" spans="2:8" x14ac:dyDescent="0.25">
      <c r="B367" t="s">
        <v>18</v>
      </c>
      <c r="C367">
        <v>150</v>
      </c>
      <c r="E367" t="s">
        <v>60</v>
      </c>
      <c r="F367" s="12">
        <v>41760</v>
      </c>
      <c r="G367">
        <v>15</v>
      </c>
      <c r="H367">
        <f t="shared" si="5"/>
        <v>2014</v>
      </c>
    </row>
    <row r="368" spans="2:8" x14ac:dyDescent="0.25">
      <c r="B368" t="s">
        <v>34</v>
      </c>
      <c r="C368">
        <v>0</v>
      </c>
      <c r="E368" t="s">
        <v>58</v>
      </c>
      <c r="F368" s="12">
        <v>41760</v>
      </c>
      <c r="G368">
        <v>0</v>
      </c>
      <c r="H368">
        <f t="shared" si="5"/>
        <v>2014</v>
      </c>
    </row>
    <row r="369" spans="2:8" x14ac:dyDescent="0.25">
      <c r="B369" t="s">
        <v>11</v>
      </c>
      <c r="C369">
        <v>20</v>
      </c>
      <c r="E369" t="s">
        <v>36</v>
      </c>
      <c r="F369" s="12">
        <v>41760</v>
      </c>
      <c r="G369">
        <v>2</v>
      </c>
      <c r="H369">
        <f t="shared" si="5"/>
        <v>2014</v>
      </c>
    </row>
    <row r="370" spans="2:8" x14ac:dyDescent="0.25">
      <c r="B370" t="s">
        <v>3</v>
      </c>
      <c r="C370">
        <v>0</v>
      </c>
      <c r="E370" t="s">
        <v>64</v>
      </c>
      <c r="F370" s="12">
        <v>41760</v>
      </c>
      <c r="G370">
        <v>0</v>
      </c>
      <c r="H370">
        <f t="shared" si="5"/>
        <v>2014</v>
      </c>
    </row>
    <row r="371" spans="2:8" x14ac:dyDescent="0.25">
      <c r="B371" t="s">
        <v>16</v>
      </c>
      <c r="C371">
        <v>0</v>
      </c>
      <c r="E371" t="s">
        <v>50</v>
      </c>
      <c r="F371" s="12">
        <v>41760</v>
      </c>
      <c r="G371">
        <v>0</v>
      </c>
      <c r="H371">
        <f t="shared" si="5"/>
        <v>2014</v>
      </c>
    </row>
    <row r="372" spans="2:8" x14ac:dyDescent="0.25">
      <c r="B372" t="s">
        <v>24</v>
      </c>
      <c r="C372">
        <v>70</v>
      </c>
      <c r="E372" t="s">
        <v>52</v>
      </c>
      <c r="F372" s="12">
        <v>41760</v>
      </c>
      <c r="G372">
        <v>7</v>
      </c>
      <c r="H372">
        <f t="shared" si="5"/>
        <v>2014</v>
      </c>
    </row>
    <row r="373" spans="2:8" x14ac:dyDescent="0.25">
      <c r="B373" t="s">
        <v>29</v>
      </c>
      <c r="C373">
        <v>0</v>
      </c>
      <c r="E373" t="s">
        <v>2112</v>
      </c>
      <c r="F373" s="12">
        <v>41760</v>
      </c>
      <c r="G373">
        <v>0</v>
      </c>
      <c r="H373">
        <f t="shared" si="5"/>
        <v>2014</v>
      </c>
    </row>
    <row r="374" spans="2:8" x14ac:dyDescent="0.25">
      <c r="B374" t="s">
        <v>6</v>
      </c>
      <c r="C374">
        <v>0</v>
      </c>
      <c r="E374" t="s">
        <v>61</v>
      </c>
      <c r="F374" s="12">
        <v>41730</v>
      </c>
      <c r="G374">
        <v>0</v>
      </c>
      <c r="H374">
        <f t="shared" si="5"/>
        <v>2014</v>
      </c>
    </row>
    <row r="375" spans="2:8" x14ac:dyDescent="0.25">
      <c r="B375" t="s">
        <v>21</v>
      </c>
      <c r="C375">
        <v>290</v>
      </c>
      <c r="E375" t="s">
        <v>37</v>
      </c>
      <c r="F375" s="12">
        <v>41730</v>
      </c>
      <c r="G375">
        <v>29</v>
      </c>
      <c r="H375">
        <f t="shared" si="5"/>
        <v>2014</v>
      </c>
    </row>
    <row r="376" spans="2:8" x14ac:dyDescent="0.25">
      <c r="B376" t="s">
        <v>15</v>
      </c>
      <c r="C376">
        <v>430</v>
      </c>
      <c r="E376" t="s">
        <v>38</v>
      </c>
      <c r="F376" s="12">
        <v>41730</v>
      </c>
      <c r="G376">
        <v>43</v>
      </c>
      <c r="H376">
        <f t="shared" si="5"/>
        <v>2014</v>
      </c>
    </row>
    <row r="377" spans="2:8" x14ac:dyDescent="0.25">
      <c r="B377" t="s">
        <v>5</v>
      </c>
      <c r="C377">
        <v>120</v>
      </c>
      <c r="E377" t="s">
        <v>2110</v>
      </c>
      <c r="F377" s="12">
        <v>41730</v>
      </c>
      <c r="G377">
        <v>12</v>
      </c>
      <c r="H377">
        <f t="shared" si="5"/>
        <v>2014</v>
      </c>
    </row>
    <row r="378" spans="2:8" x14ac:dyDescent="0.25">
      <c r="B378" t="s">
        <v>31</v>
      </c>
      <c r="C378">
        <v>90</v>
      </c>
      <c r="E378" t="s">
        <v>39</v>
      </c>
      <c r="F378" s="12">
        <v>41730</v>
      </c>
      <c r="G378">
        <v>9</v>
      </c>
      <c r="H378">
        <f t="shared" si="5"/>
        <v>2014</v>
      </c>
    </row>
    <row r="379" spans="2:8" x14ac:dyDescent="0.25">
      <c r="B379" t="s">
        <v>9</v>
      </c>
      <c r="C379">
        <v>40</v>
      </c>
      <c r="E379" t="s">
        <v>40</v>
      </c>
      <c r="F379" s="12">
        <v>41730</v>
      </c>
      <c r="G379">
        <v>4</v>
      </c>
      <c r="H379">
        <f t="shared" si="5"/>
        <v>2014</v>
      </c>
    </row>
    <row r="380" spans="2:8" x14ac:dyDescent="0.25">
      <c r="B380" t="s">
        <v>35</v>
      </c>
      <c r="C380">
        <v>60</v>
      </c>
      <c r="E380" t="s">
        <v>2111</v>
      </c>
      <c r="F380" s="12">
        <v>41730</v>
      </c>
      <c r="G380">
        <v>6</v>
      </c>
      <c r="H380">
        <f t="shared" si="5"/>
        <v>2014</v>
      </c>
    </row>
    <row r="381" spans="2:8" x14ac:dyDescent="0.25">
      <c r="B381" t="s">
        <v>19</v>
      </c>
      <c r="C381">
        <v>290</v>
      </c>
      <c r="E381" t="s">
        <v>41</v>
      </c>
      <c r="F381" s="12">
        <v>41730</v>
      </c>
      <c r="G381">
        <v>29</v>
      </c>
      <c r="H381">
        <f t="shared" si="5"/>
        <v>2014</v>
      </c>
    </row>
    <row r="382" spans="2:8" x14ac:dyDescent="0.25">
      <c r="B382" t="s">
        <v>23</v>
      </c>
      <c r="C382">
        <v>50</v>
      </c>
      <c r="E382" t="s">
        <v>42</v>
      </c>
      <c r="F382" s="12">
        <v>41730</v>
      </c>
      <c r="G382">
        <v>5</v>
      </c>
      <c r="H382">
        <f t="shared" si="5"/>
        <v>2014</v>
      </c>
    </row>
    <row r="383" spans="2:8" x14ac:dyDescent="0.25">
      <c r="B383" t="s">
        <v>13</v>
      </c>
      <c r="C383">
        <v>280</v>
      </c>
      <c r="E383" t="s">
        <v>43</v>
      </c>
      <c r="F383" s="12">
        <v>41730</v>
      </c>
      <c r="G383">
        <v>28</v>
      </c>
      <c r="H383">
        <f t="shared" si="5"/>
        <v>2014</v>
      </c>
    </row>
    <row r="384" spans="2:8" x14ac:dyDescent="0.25">
      <c r="B384" t="s">
        <v>28</v>
      </c>
      <c r="C384">
        <v>60</v>
      </c>
      <c r="E384" t="s">
        <v>44</v>
      </c>
      <c r="F384" s="12">
        <v>41730</v>
      </c>
      <c r="G384">
        <v>6</v>
      </c>
      <c r="H384">
        <f t="shared" si="5"/>
        <v>2014</v>
      </c>
    </row>
    <row r="385" spans="2:8" x14ac:dyDescent="0.25">
      <c r="B385" t="s">
        <v>20</v>
      </c>
      <c r="C385">
        <v>10</v>
      </c>
      <c r="E385" t="s">
        <v>45</v>
      </c>
      <c r="F385" s="12">
        <v>41730</v>
      </c>
      <c r="G385">
        <v>1</v>
      </c>
      <c r="H385">
        <f t="shared" si="5"/>
        <v>2014</v>
      </c>
    </row>
    <row r="386" spans="2:8" x14ac:dyDescent="0.25">
      <c r="B386" t="s">
        <v>14</v>
      </c>
      <c r="C386">
        <v>620</v>
      </c>
      <c r="E386" t="s">
        <v>46</v>
      </c>
      <c r="F386" s="12">
        <v>41730</v>
      </c>
      <c r="G386">
        <v>62</v>
      </c>
      <c r="H386">
        <f t="shared" si="5"/>
        <v>2014</v>
      </c>
    </row>
    <row r="387" spans="2:8" x14ac:dyDescent="0.25">
      <c r="B387" t="s">
        <v>22</v>
      </c>
      <c r="C387">
        <v>490</v>
      </c>
      <c r="E387" t="s">
        <v>47</v>
      </c>
      <c r="F387" s="12">
        <v>41730</v>
      </c>
      <c r="G387">
        <v>49</v>
      </c>
      <c r="H387">
        <f t="shared" ref="H387:H450" si="6">YEAR(F387)</f>
        <v>2014</v>
      </c>
    </row>
    <row r="388" spans="2:8" x14ac:dyDescent="0.25">
      <c r="B388" t="s">
        <v>25</v>
      </c>
      <c r="C388">
        <v>420</v>
      </c>
      <c r="E388" t="s">
        <v>48</v>
      </c>
      <c r="F388" s="12">
        <v>41730</v>
      </c>
      <c r="G388">
        <v>42</v>
      </c>
      <c r="H388">
        <f t="shared" si="6"/>
        <v>2014</v>
      </c>
    </row>
    <row r="389" spans="2:8" x14ac:dyDescent="0.25">
      <c r="B389" t="s">
        <v>26</v>
      </c>
      <c r="C389">
        <v>110</v>
      </c>
      <c r="E389" t="s">
        <v>49</v>
      </c>
      <c r="F389" s="12">
        <v>41730</v>
      </c>
      <c r="G389">
        <v>11</v>
      </c>
      <c r="H389">
        <f t="shared" si="6"/>
        <v>2014</v>
      </c>
    </row>
    <row r="390" spans="2:8" x14ac:dyDescent="0.25">
      <c r="B390" t="s">
        <v>17</v>
      </c>
      <c r="C390">
        <v>80</v>
      </c>
      <c r="E390" t="s">
        <v>51</v>
      </c>
      <c r="F390" s="12">
        <v>41730</v>
      </c>
      <c r="G390">
        <v>8</v>
      </c>
      <c r="H390">
        <f t="shared" si="6"/>
        <v>2014</v>
      </c>
    </row>
    <row r="391" spans="2:8" x14ac:dyDescent="0.25">
      <c r="B391" t="s">
        <v>10</v>
      </c>
      <c r="C391">
        <v>350</v>
      </c>
      <c r="E391" t="s">
        <v>54</v>
      </c>
      <c r="F391" s="12">
        <v>41730</v>
      </c>
      <c r="G391">
        <v>35</v>
      </c>
      <c r="H391">
        <f t="shared" si="6"/>
        <v>2014</v>
      </c>
    </row>
    <row r="392" spans="2:8" x14ac:dyDescent="0.25">
      <c r="B392" t="s">
        <v>32</v>
      </c>
      <c r="C392">
        <v>190</v>
      </c>
      <c r="E392" t="s">
        <v>53</v>
      </c>
      <c r="F392" s="12">
        <v>41730</v>
      </c>
      <c r="G392">
        <v>19</v>
      </c>
      <c r="H392">
        <f t="shared" si="6"/>
        <v>2014</v>
      </c>
    </row>
    <row r="393" spans="2:8" x14ac:dyDescent="0.25">
      <c r="B393" t="s">
        <v>30</v>
      </c>
      <c r="C393">
        <v>180</v>
      </c>
      <c r="E393" t="s">
        <v>55</v>
      </c>
      <c r="F393" s="12">
        <v>41730</v>
      </c>
      <c r="G393">
        <v>18</v>
      </c>
      <c r="H393">
        <f t="shared" si="6"/>
        <v>2014</v>
      </c>
    </row>
    <row r="394" spans="2:8" x14ac:dyDescent="0.25">
      <c r="B394" t="s">
        <v>4</v>
      </c>
      <c r="C394">
        <v>140</v>
      </c>
      <c r="E394" t="s">
        <v>65</v>
      </c>
      <c r="F394" s="12">
        <v>41730</v>
      </c>
      <c r="G394">
        <v>14</v>
      </c>
      <c r="H394">
        <f t="shared" si="6"/>
        <v>2014</v>
      </c>
    </row>
    <row r="395" spans="2:8" x14ac:dyDescent="0.25">
      <c r="B395" t="s">
        <v>33</v>
      </c>
      <c r="C395">
        <v>160</v>
      </c>
      <c r="E395" t="s">
        <v>56</v>
      </c>
      <c r="F395" s="12">
        <v>41730</v>
      </c>
      <c r="G395">
        <v>16</v>
      </c>
      <c r="H395">
        <f t="shared" si="6"/>
        <v>2014</v>
      </c>
    </row>
    <row r="396" spans="2:8" x14ac:dyDescent="0.25">
      <c r="B396" t="s">
        <v>27</v>
      </c>
      <c r="C396">
        <v>50</v>
      </c>
      <c r="E396" t="s">
        <v>57</v>
      </c>
      <c r="F396" s="12">
        <v>41730</v>
      </c>
      <c r="G396">
        <v>5</v>
      </c>
      <c r="H396">
        <f t="shared" si="6"/>
        <v>2014</v>
      </c>
    </row>
    <row r="397" spans="2:8" x14ac:dyDescent="0.25">
      <c r="B397" t="s">
        <v>12</v>
      </c>
      <c r="C397">
        <v>70</v>
      </c>
      <c r="E397" t="s">
        <v>59</v>
      </c>
      <c r="F397" s="12">
        <v>41730</v>
      </c>
      <c r="G397">
        <v>7</v>
      </c>
      <c r="H397">
        <f t="shared" si="6"/>
        <v>2014</v>
      </c>
    </row>
    <row r="398" spans="2:8" x14ac:dyDescent="0.25">
      <c r="B398" t="s">
        <v>18</v>
      </c>
      <c r="C398">
        <v>110</v>
      </c>
      <c r="E398" t="s">
        <v>60</v>
      </c>
      <c r="F398" s="12">
        <v>41730</v>
      </c>
      <c r="G398">
        <v>11</v>
      </c>
      <c r="H398">
        <f t="shared" si="6"/>
        <v>2014</v>
      </c>
    </row>
    <row r="399" spans="2:8" x14ac:dyDescent="0.25">
      <c r="B399" t="s">
        <v>34</v>
      </c>
      <c r="C399">
        <v>0</v>
      </c>
      <c r="E399" t="s">
        <v>58</v>
      </c>
      <c r="F399" s="12">
        <v>41730</v>
      </c>
      <c r="G399">
        <v>0</v>
      </c>
      <c r="H399">
        <f t="shared" si="6"/>
        <v>2014</v>
      </c>
    </row>
    <row r="400" spans="2:8" x14ac:dyDescent="0.25">
      <c r="B400" t="s">
        <v>11</v>
      </c>
      <c r="C400">
        <v>20</v>
      </c>
      <c r="E400" t="s">
        <v>36</v>
      </c>
      <c r="F400" s="12">
        <v>41730</v>
      </c>
      <c r="G400">
        <v>2</v>
      </c>
      <c r="H400">
        <f t="shared" si="6"/>
        <v>2014</v>
      </c>
    </row>
    <row r="401" spans="2:8" x14ac:dyDescent="0.25">
      <c r="B401" t="s">
        <v>3</v>
      </c>
      <c r="C401">
        <v>0</v>
      </c>
      <c r="E401" t="s">
        <v>64</v>
      </c>
      <c r="F401" s="12">
        <v>41730</v>
      </c>
      <c r="G401">
        <v>0</v>
      </c>
      <c r="H401">
        <f t="shared" si="6"/>
        <v>2014</v>
      </c>
    </row>
    <row r="402" spans="2:8" x14ac:dyDescent="0.25">
      <c r="B402" t="s">
        <v>16</v>
      </c>
      <c r="C402">
        <v>0</v>
      </c>
      <c r="E402" t="s">
        <v>50</v>
      </c>
      <c r="F402" s="12">
        <v>41730</v>
      </c>
      <c r="G402">
        <v>0</v>
      </c>
      <c r="H402">
        <f t="shared" si="6"/>
        <v>2014</v>
      </c>
    </row>
    <row r="403" spans="2:8" x14ac:dyDescent="0.25">
      <c r="B403" t="s">
        <v>24</v>
      </c>
      <c r="C403">
        <v>0</v>
      </c>
      <c r="E403" t="s">
        <v>52</v>
      </c>
      <c r="F403" s="12">
        <v>41730</v>
      </c>
      <c r="G403">
        <v>0</v>
      </c>
      <c r="H403">
        <f t="shared" si="6"/>
        <v>2014</v>
      </c>
    </row>
    <row r="404" spans="2:8" x14ac:dyDescent="0.25">
      <c r="B404" t="s">
        <v>29</v>
      </c>
      <c r="C404">
        <v>0</v>
      </c>
      <c r="E404" t="s">
        <v>2112</v>
      </c>
      <c r="F404" s="12">
        <v>41730</v>
      </c>
      <c r="G404">
        <v>0</v>
      </c>
      <c r="H404">
        <f t="shared" si="6"/>
        <v>2014</v>
      </c>
    </row>
    <row r="405" spans="2:8" x14ac:dyDescent="0.25">
      <c r="B405" t="s">
        <v>6</v>
      </c>
      <c r="E405" t="s">
        <v>61</v>
      </c>
      <c r="F405" s="12">
        <v>41699</v>
      </c>
      <c r="H405">
        <f t="shared" si="6"/>
        <v>2014</v>
      </c>
    </row>
    <row r="406" spans="2:8" x14ac:dyDescent="0.25">
      <c r="B406" t="s">
        <v>21</v>
      </c>
      <c r="C406">
        <v>280</v>
      </c>
      <c r="E406" t="s">
        <v>37</v>
      </c>
      <c r="F406" s="12">
        <v>41699</v>
      </c>
      <c r="G406">
        <v>28</v>
      </c>
      <c r="H406">
        <f t="shared" si="6"/>
        <v>2014</v>
      </c>
    </row>
    <row r="407" spans="2:8" x14ac:dyDescent="0.25">
      <c r="B407" t="s">
        <v>15</v>
      </c>
      <c r="C407">
        <v>440</v>
      </c>
      <c r="E407" t="s">
        <v>38</v>
      </c>
      <c r="F407" s="12">
        <v>41699</v>
      </c>
      <c r="G407">
        <v>44</v>
      </c>
      <c r="H407">
        <f t="shared" si="6"/>
        <v>2014</v>
      </c>
    </row>
    <row r="408" spans="2:8" x14ac:dyDescent="0.25">
      <c r="B408" t="s">
        <v>5</v>
      </c>
      <c r="C408">
        <v>120</v>
      </c>
      <c r="E408" t="s">
        <v>2110</v>
      </c>
      <c r="F408" s="12">
        <v>41699</v>
      </c>
      <c r="G408">
        <v>12</v>
      </c>
      <c r="H408">
        <f t="shared" si="6"/>
        <v>2014</v>
      </c>
    </row>
    <row r="409" spans="2:8" x14ac:dyDescent="0.25">
      <c r="B409" t="s">
        <v>31</v>
      </c>
      <c r="C409">
        <v>90</v>
      </c>
      <c r="E409" t="s">
        <v>39</v>
      </c>
      <c r="F409" s="12">
        <v>41699</v>
      </c>
      <c r="G409">
        <v>9</v>
      </c>
      <c r="H409">
        <f t="shared" si="6"/>
        <v>2014</v>
      </c>
    </row>
    <row r="410" spans="2:8" x14ac:dyDescent="0.25">
      <c r="B410" t="s">
        <v>9</v>
      </c>
      <c r="C410">
        <v>40</v>
      </c>
      <c r="E410" t="s">
        <v>40</v>
      </c>
      <c r="F410" s="12">
        <v>41699</v>
      </c>
      <c r="G410">
        <v>4</v>
      </c>
      <c r="H410">
        <f t="shared" si="6"/>
        <v>2014</v>
      </c>
    </row>
    <row r="411" spans="2:8" x14ac:dyDescent="0.25">
      <c r="B411" t="s">
        <v>35</v>
      </c>
      <c r="C411">
        <v>70</v>
      </c>
      <c r="E411" t="s">
        <v>2111</v>
      </c>
      <c r="F411" s="12">
        <v>41699</v>
      </c>
      <c r="G411">
        <v>7</v>
      </c>
      <c r="H411">
        <f t="shared" si="6"/>
        <v>2014</v>
      </c>
    </row>
    <row r="412" spans="2:8" x14ac:dyDescent="0.25">
      <c r="B412" t="s">
        <v>19</v>
      </c>
      <c r="C412">
        <v>310</v>
      </c>
      <c r="E412" t="s">
        <v>41</v>
      </c>
      <c r="F412" s="12">
        <v>41699</v>
      </c>
      <c r="G412">
        <v>31</v>
      </c>
      <c r="H412">
        <f t="shared" si="6"/>
        <v>2014</v>
      </c>
    </row>
    <row r="413" spans="2:8" x14ac:dyDescent="0.25">
      <c r="B413" t="s">
        <v>23</v>
      </c>
      <c r="C413">
        <v>50</v>
      </c>
      <c r="E413" t="s">
        <v>42</v>
      </c>
      <c r="F413" s="12">
        <v>41699</v>
      </c>
      <c r="G413">
        <v>5</v>
      </c>
      <c r="H413">
        <f t="shared" si="6"/>
        <v>2014</v>
      </c>
    </row>
    <row r="414" spans="2:8" x14ac:dyDescent="0.25">
      <c r="B414" t="s">
        <v>13</v>
      </c>
      <c r="C414">
        <v>290</v>
      </c>
      <c r="E414" t="s">
        <v>43</v>
      </c>
      <c r="F414" s="12">
        <v>41699</v>
      </c>
      <c r="G414">
        <v>29</v>
      </c>
      <c r="H414">
        <f t="shared" si="6"/>
        <v>2014</v>
      </c>
    </row>
    <row r="415" spans="2:8" x14ac:dyDescent="0.25">
      <c r="B415" t="s">
        <v>28</v>
      </c>
      <c r="C415">
        <v>80</v>
      </c>
      <c r="E415" t="s">
        <v>44</v>
      </c>
      <c r="F415" s="12">
        <v>41699</v>
      </c>
      <c r="G415">
        <v>8</v>
      </c>
      <c r="H415">
        <f t="shared" si="6"/>
        <v>2014</v>
      </c>
    </row>
    <row r="416" spans="2:8" x14ac:dyDescent="0.25">
      <c r="B416" t="s">
        <v>20</v>
      </c>
      <c r="C416">
        <v>10</v>
      </c>
      <c r="E416" t="s">
        <v>45</v>
      </c>
      <c r="F416" s="12">
        <v>41699</v>
      </c>
      <c r="G416">
        <v>1</v>
      </c>
      <c r="H416">
        <f t="shared" si="6"/>
        <v>2014</v>
      </c>
    </row>
    <row r="417" spans="2:8" x14ac:dyDescent="0.25">
      <c r="B417" t="s">
        <v>14</v>
      </c>
      <c r="C417">
        <v>640</v>
      </c>
      <c r="E417" t="s">
        <v>46</v>
      </c>
      <c r="F417" s="12">
        <v>41699</v>
      </c>
      <c r="G417">
        <v>64</v>
      </c>
      <c r="H417">
        <f t="shared" si="6"/>
        <v>2014</v>
      </c>
    </row>
    <row r="418" spans="2:8" x14ac:dyDescent="0.25">
      <c r="B418" t="s">
        <v>22</v>
      </c>
      <c r="C418">
        <v>550</v>
      </c>
      <c r="E418" t="s">
        <v>47</v>
      </c>
      <c r="F418" s="12">
        <v>41699</v>
      </c>
      <c r="G418">
        <v>55</v>
      </c>
      <c r="H418">
        <f t="shared" si="6"/>
        <v>2014</v>
      </c>
    </row>
    <row r="419" spans="2:8" x14ac:dyDescent="0.25">
      <c r="B419" t="s">
        <v>25</v>
      </c>
      <c r="C419">
        <v>410</v>
      </c>
      <c r="E419" t="s">
        <v>48</v>
      </c>
      <c r="F419" s="12">
        <v>41699</v>
      </c>
      <c r="G419">
        <v>41</v>
      </c>
      <c r="H419">
        <f t="shared" si="6"/>
        <v>2014</v>
      </c>
    </row>
    <row r="420" spans="2:8" x14ac:dyDescent="0.25">
      <c r="B420" t="s">
        <v>26</v>
      </c>
      <c r="C420">
        <v>110</v>
      </c>
      <c r="E420" t="s">
        <v>49</v>
      </c>
      <c r="F420" s="12">
        <v>41699</v>
      </c>
      <c r="G420">
        <v>11</v>
      </c>
      <c r="H420">
        <f t="shared" si="6"/>
        <v>2014</v>
      </c>
    </row>
    <row r="421" spans="2:8" x14ac:dyDescent="0.25">
      <c r="B421" t="s">
        <v>17</v>
      </c>
      <c r="C421">
        <v>100</v>
      </c>
      <c r="E421" t="s">
        <v>51</v>
      </c>
      <c r="F421" s="12">
        <v>41699</v>
      </c>
      <c r="G421">
        <v>10</v>
      </c>
      <c r="H421">
        <f t="shared" si="6"/>
        <v>2014</v>
      </c>
    </row>
    <row r="422" spans="2:8" x14ac:dyDescent="0.25">
      <c r="B422" t="s">
        <v>10</v>
      </c>
      <c r="C422">
        <v>360</v>
      </c>
      <c r="E422" t="s">
        <v>54</v>
      </c>
      <c r="F422" s="12">
        <v>41699</v>
      </c>
      <c r="G422">
        <v>36</v>
      </c>
      <c r="H422">
        <f t="shared" si="6"/>
        <v>2014</v>
      </c>
    </row>
    <row r="423" spans="2:8" x14ac:dyDescent="0.25">
      <c r="B423" t="s">
        <v>32</v>
      </c>
      <c r="C423">
        <v>180</v>
      </c>
      <c r="E423" t="s">
        <v>53</v>
      </c>
      <c r="F423" s="12">
        <v>41699</v>
      </c>
      <c r="G423">
        <v>18</v>
      </c>
      <c r="H423">
        <f t="shared" si="6"/>
        <v>2014</v>
      </c>
    </row>
    <row r="424" spans="2:8" x14ac:dyDescent="0.25">
      <c r="B424" t="s">
        <v>30</v>
      </c>
      <c r="C424">
        <v>160</v>
      </c>
      <c r="E424" t="s">
        <v>55</v>
      </c>
      <c r="F424" s="12">
        <v>41699</v>
      </c>
      <c r="G424">
        <v>16</v>
      </c>
      <c r="H424">
        <f t="shared" si="6"/>
        <v>2014</v>
      </c>
    </row>
    <row r="425" spans="2:8" x14ac:dyDescent="0.25">
      <c r="B425" t="s">
        <v>4</v>
      </c>
      <c r="C425">
        <v>190</v>
      </c>
      <c r="E425" t="s">
        <v>65</v>
      </c>
      <c r="F425" s="12">
        <v>41699</v>
      </c>
      <c r="G425">
        <v>19</v>
      </c>
      <c r="H425">
        <f t="shared" si="6"/>
        <v>2014</v>
      </c>
    </row>
    <row r="426" spans="2:8" x14ac:dyDescent="0.25">
      <c r="B426" t="s">
        <v>33</v>
      </c>
      <c r="C426">
        <v>150</v>
      </c>
      <c r="E426" t="s">
        <v>56</v>
      </c>
      <c r="F426" s="12">
        <v>41699</v>
      </c>
      <c r="G426">
        <v>15</v>
      </c>
      <c r="H426">
        <f t="shared" si="6"/>
        <v>2014</v>
      </c>
    </row>
    <row r="427" spans="2:8" x14ac:dyDescent="0.25">
      <c r="B427" t="s">
        <v>27</v>
      </c>
      <c r="C427">
        <v>60</v>
      </c>
      <c r="E427" t="s">
        <v>57</v>
      </c>
      <c r="F427" s="12">
        <v>41699</v>
      </c>
      <c r="G427">
        <v>6</v>
      </c>
      <c r="H427">
        <f t="shared" si="6"/>
        <v>2014</v>
      </c>
    </row>
    <row r="428" spans="2:8" x14ac:dyDescent="0.25">
      <c r="B428" t="s">
        <v>12</v>
      </c>
      <c r="C428">
        <v>60</v>
      </c>
      <c r="E428" t="s">
        <v>59</v>
      </c>
      <c r="F428" s="12">
        <v>41699</v>
      </c>
      <c r="G428">
        <v>6</v>
      </c>
      <c r="H428">
        <f t="shared" si="6"/>
        <v>2014</v>
      </c>
    </row>
    <row r="429" spans="2:8" x14ac:dyDescent="0.25">
      <c r="B429" t="s">
        <v>18</v>
      </c>
      <c r="C429">
        <v>100</v>
      </c>
      <c r="E429" t="s">
        <v>60</v>
      </c>
      <c r="F429" s="12">
        <v>41699</v>
      </c>
      <c r="G429">
        <v>10</v>
      </c>
      <c r="H429">
        <f t="shared" si="6"/>
        <v>2014</v>
      </c>
    </row>
    <row r="430" spans="2:8" x14ac:dyDescent="0.25">
      <c r="B430" t="s">
        <v>34</v>
      </c>
      <c r="E430" t="s">
        <v>58</v>
      </c>
      <c r="F430" s="12">
        <v>41699</v>
      </c>
      <c r="H430">
        <f t="shared" si="6"/>
        <v>2014</v>
      </c>
    </row>
    <row r="431" spans="2:8" x14ac:dyDescent="0.25">
      <c r="B431" t="s">
        <v>11</v>
      </c>
      <c r="C431">
        <v>10</v>
      </c>
      <c r="E431" t="s">
        <v>36</v>
      </c>
      <c r="F431" s="12">
        <v>41699</v>
      </c>
      <c r="G431">
        <v>1</v>
      </c>
      <c r="H431">
        <f t="shared" si="6"/>
        <v>2014</v>
      </c>
    </row>
    <row r="432" spans="2:8" x14ac:dyDescent="0.25">
      <c r="B432" t="s">
        <v>3</v>
      </c>
      <c r="E432" t="s">
        <v>64</v>
      </c>
      <c r="F432" s="12">
        <v>41699</v>
      </c>
      <c r="H432">
        <f t="shared" si="6"/>
        <v>2014</v>
      </c>
    </row>
    <row r="433" spans="2:8" x14ac:dyDescent="0.25">
      <c r="B433" t="s">
        <v>16</v>
      </c>
      <c r="C433">
        <v>0</v>
      </c>
      <c r="E433" t="s">
        <v>50</v>
      </c>
      <c r="F433" s="12">
        <v>41699</v>
      </c>
      <c r="G433">
        <v>0</v>
      </c>
      <c r="H433">
        <f t="shared" si="6"/>
        <v>2014</v>
      </c>
    </row>
    <row r="434" spans="2:8" x14ac:dyDescent="0.25">
      <c r="B434" t="s">
        <v>24</v>
      </c>
      <c r="C434">
        <v>60</v>
      </c>
      <c r="E434" t="s">
        <v>52</v>
      </c>
      <c r="F434" s="12">
        <v>41699</v>
      </c>
      <c r="G434">
        <v>6</v>
      </c>
      <c r="H434">
        <f t="shared" si="6"/>
        <v>2014</v>
      </c>
    </row>
    <row r="435" spans="2:8" x14ac:dyDescent="0.25">
      <c r="B435" t="s">
        <v>29</v>
      </c>
      <c r="E435" t="s">
        <v>2112</v>
      </c>
      <c r="F435" s="12">
        <v>41699</v>
      </c>
      <c r="H435">
        <f t="shared" si="6"/>
        <v>2014</v>
      </c>
    </row>
    <row r="436" spans="2:8" x14ac:dyDescent="0.25">
      <c r="B436" t="s">
        <v>21</v>
      </c>
      <c r="E436" t="s">
        <v>37</v>
      </c>
      <c r="F436" s="12">
        <v>41671</v>
      </c>
      <c r="H436">
        <f t="shared" si="6"/>
        <v>2014</v>
      </c>
    </row>
    <row r="437" spans="2:8" x14ac:dyDescent="0.25">
      <c r="B437" t="s">
        <v>15</v>
      </c>
      <c r="E437" t="s">
        <v>38</v>
      </c>
      <c r="F437" s="12">
        <v>41671</v>
      </c>
      <c r="H437">
        <f t="shared" si="6"/>
        <v>2014</v>
      </c>
    </row>
    <row r="438" spans="2:8" x14ac:dyDescent="0.25">
      <c r="B438" t="s">
        <v>5</v>
      </c>
      <c r="E438" t="s">
        <v>2110</v>
      </c>
      <c r="F438" s="12">
        <v>41671</v>
      </c>
      <c r="H438">
        <f t="shared" si="6"/>
        <v>2014</v>
      </c>
    </row>
    <row r="439" spans="2:8" x14ac:dyDescent="0.25">
      <c r="B439" t="s">
        <v>31</v>
      </c>
      <c r="E439" t="s">
        <v>39</v>
      </c>
      <c r="F439" s="12">
        <v>41671</v>
      </c>
      <c r="H439">
        <f t="shared" si="6"/>
        <v>2014</v>
      </c>
    </row>
    <row r="440" spans="2:8" x14ac:dyDescent="0.25">
      <c r="B440" t="s">
        <v>9</v>
      </c>
      <c r="E440" t="s">
        <v>40</v>
      </c>
      <c r="F440" s="12">
        <v>41671</v>
      </c>
      <c r="H440">
        <f t="shared" si="6"/>
        <v>2014</v>
      </c>
    </row>
    <row r="441" spans="2:8" x14ac:dyDescent="0.25">
      <c r="B441" t="s">
        <v>35</v>
      </c>
      <c r="E441" t="s">
        <v>2111</v>
      </c>
      <c r="F441" s="12">
        <v>41671</v>
      </c>
      <c r="H441">
        <f t="shared" si="6"/>
        <v>2014</v>
      </c>
    </row>
    <row r="442" spans="2:8" x14ac:dyDescent="0.25">
      <c r="B442" t="s">
        <v>19</v>
      </c>
      <c r="E442" t="s">
        <v>41</v>
      </c>
      <c r="F442" s="12">
        <v>41671</v>
      </c>
      <c r="H442">
        <f t="shared" si="6"/>
        <v>2014</v>
      </c>
    </row>
    <row r="443" spans="2:8" x14ac:dyDescent="0.25">
      <c r="B443" t="s">
        <v>23</v>
      </c>
      <c r="E443" t="s">
        <v>42</v>
      </c>
      <c r="F443" s="12">
        <v>41671</v>
      </c>
      <c r="H443">
        <f t="shared" si="6"/>
        <v>2014</v>
      </c>
    </row>
    <row r="444" spans="2:8" x14ac:dyDescent="0.25">
      <c r="B444" t="s">
        <v>13</v>
      </c>
      <c r="E444" t="s">
        <v>43</v>
      </c>
      <c r="F444" s="12">
        <v>41671</v>
      </c>
      <c r="H444">
        <f t="shared" si="6"/>
        <v>2014</v>
      </c>
    </row>
    <row r="445" spans="2:8" x14ac:dyDescent="0.25">
      <c r="B445" t="s">
        <v>28</v>
      </c>
      <c r="E445" t="s">
        <v>44</v>
      </c>
      <c r="F445" s="12">
        <v>41671</v>
      </c>
      <c r="H445">
        <f t="shared" si="6"/>
        <v>2014</v>
      </c>
    </row>
    <row r="446" spans="2:8" x14ac:dyDescent="0.25">
      <c r="B446" t="s">
        <v>20</v>
      </c>
      <c r="E446" t="s">
        <v>45</v>
      </c>
      <c r="F446" s="12">
        <v>41671</v>
      </c>
      <c r="H446">
        <f t="shared" si="6"/>
        <v>2014</v>
      </c>
    </row>
    <row r="447" spans="2:8" x14ac:dyDescent="0.25">
      <c r="B447" t="s">
        <v>14</v>
      </c>
      <c r="E447" t="s">
        <v>46</v>
      </c>
      <c r="F447" s="12">
        <v>41671</v>
      </c>
      <c r="H447">
        <f t="shared" si="6"/>
        <v>2014</v>
      </c>
    </row>
    <row r="448" spans="2:8" x14ac:dyDescent="0.25">
      <c r="B448" t="s">
        <v>22</v>
      </c>
      <c r="E448" t="s">
        <v>47</v>
      </c>
      <c r="F448" s="12">
        <v>41671</v>
      </c>
      <c r="H448">
        <f t="shared" si="6"/>
        <v>2014</v>
      </c>
    </row>
    <row r="449" spans="2:8" x14ac:dyDescent="0.25">
      <c r="B449" t="s">
        <v>25</v>
      </c>
      <c r="E449" t="s">
        <v>48</v>
      </c>
      <c r="F449" s="12">
        <v>41671</v>
      </c>
      <c r="H449">
        <f t="shared" si="6"/>
        <v>2014</v>
      </c>
    </row>
    <row r="450" spans="2:8" x14ac:dyDescent="0.25">
      <c r="B450" t="s">
        <v>26</v>
      </c>
      <c r="E450" t="s">
        <v>49</v>
      </c>
      <c r="F450" s="12">
        <v>41671</v>
      </c>
      <c r="H450">
        <f t="shared" si="6"/>
        <v>2014</v>
      </c>
    </row>
    <row r="451" spans="2:8" x14ac:dyDescent="0.25">
      <c r="B451" t="s">
        <v>17</v>
      </c>
      <c r="E451" t="s">
        <v>51</v>
      </c>
      <c r="F451" s="12">
        <v>41671</v>
      </c>
      <c r="H451">
        <f t="shared" ref="H451:H514" si="7">YEAR(F451)</f>
        <v>2014</v>
      </c>
    </row>
    <row r="452" spans="2:8" x14ac:dyDescent="0.25">
      <c r="B452" t="s">
        <v>10</v>
      </c>
      <c r="E452" t="s">
        <v>54</v>
      </c>
      <c r="F452" s="12">
        <v>41671</v>
      </c>
      <c r="H452">
        <f t="shared" si="7"/>
        <v>2014</v>
      </c>
    </row>
    <row r="453" spans="2:8" x14ac:dyDescent="0.25">
      <c r="B453" t="s">
        <v>32</v>
      </c>
      <c r="E453" t="s">
        <v>53</v>
      </c>
      <c r="F453" s="12">
        <v>41671</v>
      </c>
      <c r="H453">
        <f t="shared" si="7"/>
        <v>2014</v>
      </c>
    </row>
    <row r="454" spans="2:8" x14ac:dyDescent="0.25">
      <c r="B454" t="s">
        <v>30</v>
      </c>
      <c r="E454" t="s">
        <v>55</v>
      </c>
      <c r="F454" s="12">
        <v>41671</v>
      </c>
      <c r="H454">
        <f t="shared" si="7"/>
        <v>2014</v>
      </c>
    </row>
    <row r="455" spans="2:8" x14ac:dyDescent="0.25">
      <c r="B455" t="s">
        <v>4</v>
      </c>
      <c r="E455" t="s">
        <v>65</v>
      </c>
      <c r="F455" s="12">
        <v>41671</v>
      </c>
      <c r="H455">
        <f t="shared" si="7"/>
        <v>2014</v>
      </c>
    </row>
    <row r="456" spans="2:8" x14ac:dyDescent="0.25">
      <c r="B456" t="s">
        <v>33</v>
      </c>
      <c r="E456" t="s">
        <v>56</v>
      </c>
      <c r="F456" s="12">
        <v>41671</v>
      </c>
      <c r="H456">
        <f t="shared" si="7"/>
        <v>2014</v>
      </c>
    </row>
    <row r="457" spans="2:8" x14ac:dyDescent="0.25">
      <c r="B457" t="s">
        <v>27</v>
      </c>
      <c r="E457" t="s">
        <v>57</v>
      </c>
      <c r="F457" s="12">
        <v>41671</v>
      </c>
      <c r="H457">
        <f t="shared" si="7"/>
        <v>2014</v>
      </c>
    </row>
    <row r="458" spans="2:8" x14ac:dyDescent="0.25">
      <c r="B458" t="s">
        <v>12</v>
      </c>
      <c r="E458" t="s">
        <v>59</v>
      </c>
      <c r="F458" s="12">
        <v>41671</v>
      </c>
      <c r="H458">
        <f t="shared" si="7"/>
        <v>2014</v>
      </c>
    </row>
    <row r="459" spans="2:8" x14ac:dyDescent="0.25">
      <c r="B459" t="s">
        <v>18</v>
      </c>
      <c r="E459" t="s">
        <v>60</v>
      </c>
      <c r="F459" s="12">
        <v>41671</v>
      </c>
      <c r="H459">
        <f t="shared" si="7"/>
        <v>2014</v>
      </c>
    </row>
    <row r="460" spans="2:8" x14ac:dyDescent="0.25">
      <c r="B460" t="s">
        <v>11</v>
      </c>
      <c r="E460" t="s">
        <v>36</v>
      </c>
      <c r="F460" s="12">
        <v>41671</v>
      </c>
      <c r="H460">
        <f t="shared" si="7"/>
        <v>2014</v>
      </c>
    </row>
    <row r="461" spans="2:8" x14ac:dyDescent="0.25">
      <c r="B461" t="s">
        <v>16</v>
      </c>
      <c r="E461" t="s">
        <v>50</v>
      </c>
      <c r="F461" s="12">
        <v>41671</v>
      </c>
      <c r="H461">
        <f t="shared" si="7"/>
        <v>2014</v>
      </c>
    </row>
    <row r="462" spans="2:8" x14ac:dyDescent="0.25">
      <c r="B462" t="s">
        <v>24</v>
      </c>
      <c r="E462" t="s">
        <v>52</v>
      </c>
      <c r="F462" s="12">
        <v>41671</v>
      </c>
      <c r="H462">
        <f t="shared" si="7"/>
        <v>2014</v>
      </c>
    </row>
    <row r="463" spans="2:8" x14ac:dyDescent="0.25">
      <c r="B463" t="s">
        <v>6</v>
      </c>
      <c r="C463">
        <v>0</v>
      </c>
      <c r="E463" t="s">
        <v>61</v>
      </c>
      <c r="F463" s="12">
        <v>42309</v>
      </c>
      <c r="G463">
        <v>0</v>
      </c>
      <c r="H463">
        <f t="shared" si="7"/>
        <v>2015</v>
      </c>
    </row>
    <row r="464" spans="2:8" x14ac:dyDescent="0.25">
      <c r="B464" t="s">
        <v>21</v>
      </c>
      <c r="C464">
        <v>250</v>
      </c>
      <c r="E464" t="s">
        <v>37</v>
      </c>
      <c r="F464" s="12">
        <v>42309</v>
      </c>
      <c r="G464">
        <v>25</v>
      </c>
      <c r="H464">
        <f t="shared" si="7"/>
        <v>2015</v>
      </c>
    </row>
    <row r="465" spans="2:8" x14ac:dyDescent="0.25">
      <c r="B465" t="s">
        <v>15</v>
      </c>
      <c r="C465">
        <v>470</v>
      </c>
      <c r="E465" t="s">
        <v>38</v>
      </c>
      <c r="F465" s="12">
        <v>42309</v>
      </c>
      <c r="G465">
        <v>47</v>
      </c>
      <c r="H465">
        <f t="shared" si="7"/>
        <v>2015</v>
      </c>
    </row>
    <row r="466" spans="2:8" x14ac:dyDescent="0.25">
      <c r="B466" t="s">
        <v>5</v>
      </c>
      <c r="C466">
        <v>100</v>
      </c>
      <c r="E466" t="s">
        <v>2110</v>
      </c>
      <c r="F466" s="12">
        <v>42309</v>
      </c>
      <c r="G466">
        <v>10</v>
      </c>
      <c r="H466">
        <f t="shared" si="7"/>
        <v>2015</v>
      </c>
    </row>
    <row r="467" spans="2:8" x14ac:dyDescent="0.25">
      <c r="B467" t="s">
        <v>31</v>
      </c>
      <c r="C467">
        <v>70</v>
      </c>
      <c r="E467" t="s">
        <v>39</v>
      </c>
      <c r="F467" s="12">
        <v>42309</v>
      </c>
      <c r="G467">
        <v>7</v>
      </c>
      <c r="H467">
        <f t="shared" si="7"/>
        <v>2015</v>
      </c>
    </row>
    <row r="468" spans="2:8" x14ac:dyDescent="0.25">
      <c r="B468" t="s">
        <v>9</v>
      </c>
      <c r="C468">
        <v>50</v>
      </c>
      <c r="E468" t="s">
        <v>40</v>
      </c>
      <c r="F468" s="12">
        <v>42309</v>
      </c>
      <c r="G468">
        <v>5</v>
      </c>
      <c r="H468">
        <f t="shared" si="7"/>
        <v>2015</v>
      </c>
    </row>
    <row r="469" spans="2:8" x14ac:dyDescent="0.25">
      <c r="B469" t="s">
        <v>35</v>
      </c>
      <c r="C469">
        <v>50</v>
      </c>
      <c r="E469" t="s">
        <v>2111</v>
      </c>
      <c r="F469" s="12">
        <v>42309</v>
      </c>
      <c r="G469">
        <v>5</v>
      </c>
      <c r="H469">
        <f t="shared" si="7"/>
        <v>2015</v>
      </c>
    </row>
    <row r="470" spans="2:8" x14ac:dyDescent="0.25">
      <c r="B470" t="s">
        <v>19</v>
      </c>
      <c r="C470">
        <v>0</v>
      </c>
      <c r="E470" t="s">
        <v>41</v>
      </c>
      <c r="F470" s="12">
        <v>42309</v>
      </c>
      <c r="G470">
        <v>0</v>
      </c>
      <c r="H470">
        <f t="shared" si="7"/>
        <v>2015</v>
      </c>
    </row>
    <row r="471" spans="2:8" x14ac:dyDescent="0.25">
      <c r="B471" t="s">
        <v>23</v>
      </c>
      <c r="C471">
        <v>50</v>
      </c>
      <c r="E471" t="s">
        <v>42</v>
      </c>
      <c r="F471" s="12">
        <v>42309</v>
      </c>
      <c r="G471">
        <v>5</v>
      </c>
      <c r="H471">
        <f t="shared" si="7"/>
        <v>2015</v>
      </c>
    </row>
    <row r="472" spans="2:8" x14ac:dyDescent="0.25">
      <c r="B472" t="s">
        <v>13</v>
      </c>
      <c r="C472">
        <v>280</v>
      </c>
      <c r="E472" t="s">
        <v>43</v>
      </c>
      <c r="F472" s="12">
        <v>42309</v>
      </c>
      <c r="G472">
        <v>28</v>
      </c>
      <c r="H472">
        <f t="shared" si="7"/>
        <v>2015</v>
      </c>
    </row>
    <row r="473" spans="2:8" x14ac:dyDescent="0.25">
      <c r="B473" t="s">
        <v>28</v>
      </c>
      <c r="C473">
        <v>80</v>
      </c>
      <c r="E473" t="s">
        <v>44</v>
      </c>
      <c r="F473" s="12">
        <v>42309</v>
      </c>
      <c r="G473">
        <v>8</v>
      </c>
      <c r="H473">
        <f t="shared" si="7"/>
        <v>2015</v>
      </c>
    </row>
    <row r="474" spans="2:8" x14ac:dyDescent="0.25">
      <c r="B474" t="s">
        <v>20</v>
      </c>
      <c r="C474">
        <v>10</v>
      </c>
      <c r="E474" t="s">
        <v>45</v>
      </c>
      <c r="F474" s="12">
        <v>42309</v>
      </c>
      <c r="G474">
        <v>1</v>
      </c>
      <c r="H474">
        <f t="shared" si="7"/>
        <v>2015</v>
      </c>
    </row>
    <row r="475" spans="2:8" x14ac:dyDescent="0.25">
      <c r="B475" t="s">
        <v>14</v>
      </c>
      <c r="C475">
        <v>580</v>
      </c>
      <c r="E475" t="s">
        <v>46</v>
      </c>
      <c r="F475" s="12">
        <v>42309</v>
      </c>
      <c r="G475">
        <v>58</v>
      </c>
      <c r="H475">
        <f t="shared" si="7"/>
        <v>2015</v>
      </c>
    </row>
    <row r="476" spans="2:8" x14ac:dyDescent="0.25">
      <c r="B476" t="s">
        <v>22</v>
      </c>
      <c r="C476">
        <v>460</v>
      </c>
      <c r="E476" t="s">
        <v>47</v>
      </c>
      <c r="F476" s="12">
        <v>42309</v>
      </c>
      <c r="G476">
        <v>46</v>
      </c>
      <c r="H476">
        <f t="shared" si="7"/>
        <v>2015</v>
      </c>
    </row>
    <row r="477" spans="2:8" x14ac:dyDescent="0.25">
      <c r="B477" t="s">
        <v>25</v>
      </c>
      <c r="C477">
        <v>360</v>
      </c>
      <c r="E477" t="s">
        <v>48</v>
      </c>
      <c r="F477" s="12">
        <v>42309</v>
      </c>
      <c r="G477">
        <v>36</v>
      </c>
      <c r="H477">
        <f t="shared" si="7"/>
        <v>2015</v>
      </c>
    </row>
    <row r="478" spans="2:8" x14ac:dyDescent="0.25">
      <c r="B478" t="s">
        <v>26</v>
      </c>
      <c r="C478">
        <v>90</v>
      </c>
      <c r="E478" t="s">
        <v>49</v>
      </c>
      <c r="F478" s="12">
        <v>42309</v>
      </c>
      <c r="G478">
        <v>9</v>
      </c>
      <c r="H478">
        <f t="shared" si="7"/>
        <v>2015</v>
      </c>
    </row>
    <row r="479" spans="2:8" x14ac:dyDescent="0.25">
      <c r="B479" t="s">
        <v>17</v>
      </c>
      <c r="C479">
        <v>80</v>
      </c>
      <c r="E479" t="s">
        <v>51</v>
      </c>
      <c r="F479" s="12">
        <v>42309</v>
      </c>
      <c r="G479">
        <v>8</v>
      </c>
      <c r="H479">
        <f t="shared" si="7"/>
        <v>2015</v>
      </c>
    </row>
    <row r="480" spans="2:8" x14ac:dyDescent="0.25">
      <c r="B480" t="s">
        <v>10</v>
      </c>
      <c r="C480">
        <v>310</v>
      </c>
      <c r="E480" t="s">
        <v>54</v>
      </c>
      <c r="F480" s="12">
        <v>42309</v>
      </c>
      <c r="G480">
        <v>31</v>
      </c>
      <c r="H480">
        <f t="shared" si="7"/>
        <v>2015</v>
      </c>
    </row>
    <row r="481" spans="2:8" x14ac:dyDescent="0.25">
      <c r="B481" t="s">
        <v>32</v>
      </c>
      <c r="C481">
        <v>200</v>
      </c>
      <c r="E481" t="s">
        <v>53</v>
      </c>
      <c r="F481" s="12">
        <v>42309</v>
      </c>
      <c r="G481">
        <v>20</v>
      </c>
      <c r="H481">
        <f t="shared" si="7"/>
        <v>2015</v>
      </c>
    </row>
    <row r="482" spans="2:8" x14ac:dyDescent="0.25">
      <c r="B482" t="s">
        <v>30</v>
      </c>
      <c r="C482">
        <v>210</v>
      </c>
      <c r="E482" t="s">
        <v>55</v>
      </c>
      <c r="F482" s="12">
        <v>42309</v>
      </c>
      <c r="G482">
        <v>21</v>
      </c>
      <c r="H482">
        <f t="shared" si="7"/>
        <v>2015</v>
      </c>
    </row>
    <row r="483" spans="2:8" x14ac:dyDescent="0.25">
      <c r="B483" t="s">
        <v>4</v>
      </c>
      <c r="C483">
        <v>200</v>
      </c>
      <c r="E483" t="s">
        <v>65</v>
      </c>
      <c r="F483" s="12">
        <v>42309</v>
      </c>
      <c r="G483">
        <v>20</v>
      </c>
      <c r="H483">
        <f t="shared" si="7"/>
        <v>2015</v>
      </c>
    </row>
    <row r="484" spans="2:8" x14ac:dyDescent="0.25">
      <c r="B484" t="s">
        <v>33</v>
      </c>
      <c r="C484">
        <v>150</v>
      </c>
      <c r="E484" t="s">
        <v>56</v>
      </c>
      <c r="F484" s="12">
        <v>42309</v>
      </c>
      <c r="G484">
        <v>15</v>
      </c>
      <c r="H484">
        <f t="shared" si="7"/>
        <v>2015</v>
      </c>
    </row>
    <row r="485" spans="2:8" x14ac:dyDescent="0.25">
      <c r="B485" t="s">
        <v>27</v>
      </c>
      <c r="C485">
        <v>70</v>
      </c>
      <c r="E485" t="s">
        <v>57</v>
      </c>
      <c r="F485" s="12">
        <v>42309</v>
      </c>
      <c r="G485">
        <v>7</v>
      </c>
      <c r="H485">
        <f t="shared" si="7"/>
        <v>2015</v>
      </c>
    </row>
    <row r="486" spans="2:8" x14ac:dyDescent="0.25">
      <c r="B486" t="s">
        <v>12</v>
      </c>
      <c r="C486">
        <v>60</v>
      </c>
      <c r="E486" t="s">
        <v>59</v>
      </c>
      <c r="F486" s="12">
        <v>42309</v>
      </c>
      <c r="G486">
        <v>6</v>
      </c>
      <c r="H486">
        <f t="shared" si="7"/>
        <v>2015</v>
      </c>
    </row>
    <row r="487" spans="2:8" x14ac:dyDescent="0.25">
      <c r="B487" t="s">
        <v>18</v>
      </c>
      <c r="C487">
        <v>230</v>
      </c>
      <c r="E487" t="s">
        <v>60</v>
      </c>
      <c r="F487" s="12">
        <v>42309</v>
      </c>
      <c r="G487">
        <v>23</v>
      </c>
      <c r="H487">
        <f t="shared" si="7"/>
        <v>2015</v>
      </c>
    </row>
    <row r="488" spans="2:8" x14ac:dyDescent="0.25">
      <c r="B488" t="s">
        <v>34</v>
      </c>
      <c r="C488">
        <v>0</v>
      </c>
      <c r="E488" t="s">
        <v>58</v>
      </c>
      <c r="F488" s="12">
        <v>42309</v>
      </c>
      <c r="G488">
        <v>0</v>
      </c>
      <c r="H488">
        <f t="shared" si="7"/>
        <v>2015</v>
      </c>
    </row>
    <row r="489" spans="2:8" x14ac:dyDescent="0.25">
      <c r="B489" t="s">
        <v>11</v>
      </c>
      <c r="C489">
        <v>20</v>
      </c>
      <c r="E489" t="s">
        <v>36</v>
      </c>
      <c r="F489" s="12">
        <v>42309</v>
      </c>
      <c r="G489">
        <v>2</v>
      </c>
      <c r="H489">
        <f t="shared" si="7"/>
        <v>2015</v>
      </c>
    </row>
    <row r="490" spans="2:8" x14ac:dyDescent="0.25">
      <c r="B490" t="s">
        <v>3</v>
      </c>
      <c r="C490">
        <v>0</v>
      </c>
      <c r="E490" t="s">
        <v>64</v>
      </c>
      <c r="F490" s="12">
        <v>42309</v>
      </c>
      <c r="G490">
        <v>0</v>
      </c>
      <c r="H490">
        <f t="shared" si="7"/>
        <v>2015</v>
      </c>
    </row>
    <row r="491" spans="2:8" x14ac:dyDescent="0.25">
      <c r="B491" t="s">
        <v>16</v>
      </c>
      <c r="C491">
        <v>0</v>
      </c>
      <c r="E491" t="s">
        <v>50</v>
      </c>
      <c r="F491" s="12">
        <v>42309</v>
      </c>
      <c r="G491">
        <v>0</v>
      </c>
      <c r="H491">
        <f t="shared" si="7"/>
        <v>2015</v>
      </c>
    </row>
    <row r="492" spans="2:8" x14ac:dyDescent="0.25">
      <c r="B492" t="s">
        <v>24</v>
      </c>
      <c r="C492">
        <v>70</v>
      </c>
      <c r="E492" t="s">
        <v>52</v>
      </c>
      <c r="F492" s="12">
        <v>42309</v>
      </c>
      <c r="G492">
        <v>7</v>
      </c>
      <c r="H492">
        <f t="shared" si="7"/>
        <v>2015</v>
      </c>
    </row>
    <row r="493" spans="2:8" x14ac:dyDescent="0.25">
      <c r="B493" t="s">
        <v>29</v>
      </c>
      <c r="C493">
        <v>0</v>
      </c>
      <c r="E493" t="s">
        <v>2112</v>
      </c>
      <c r="F493" s="12">
        <v>42309</v>
      </c>
      <c r="G493">
        <v>0</v>
      </c>
      <c r="H493">
        <f t="shared" si="7"/>
        <v>2015</v>
      </c>
    </row>
    <row r="494" spans="2:8" x14ac:dyDescent="0.25">
      <c r="B494" t="s">
        <v>6</v>
      </c>
      <c r="C494">
        <v>0</v>
      </c>
      <c r="E494" t="s">
        <v>61</v>
      </c>
      <c r="F494" s="12">
        <v>42278</v>
      </c>
      <c r="G494">
        <v>0</v>
      </c>
      <c r="H494">
        <f t="shared" si="7"/>
        <v>2015</v>
      </c>
    </row>
    <row r="495" spans="2:8" x14ac:dyDescent="0.25">
      <c r="B495" t="s">
        <v>21</v>
      </c>
      <c r="C495">
        <v>220</v>
      </c>
      <c r="E495" t="s">
        <v>37</v>
      </c>
      <c r="F495" s="12">
        <v>42278</v>
      </c>
      <c r="G495">
        <v>22</v>
      </c>
      <c r="H495">
        <f t="shared" si="7"/>
        <v>2015</v>
      </c>
    </row>
    <row r="496" spans="2:8" x14ac:dyDescent="0.25">
      <c r="B496" t="s">
        <v>15</v>
      </c>
      <c r="C496">
        <v>460</v>
      </c>
      <c r="E496" t="s">
        <v>38</v>
      </c>
      <c r="F496" s="12">
        <v>42278</v>
      </c>
      <c r="G496">
        <v>46</v>
      </c>
      <c r="H496">
        <f t="shared" si="7"/>
        <v>2015</v>
      </c>
    </row>
    <row r="497" spans="2:8" x14ac:dyDescent="0.25">
      <c r="B497" t="s">
        <v>5</v>
      </c>
      <c r="C497">
        <v>110</v>
      </c>
      <c r="E497" t="s">
        <v>2110</v>
      </c>
      <c r="F497" s="12">
        <v>42278</v>
      </c>
      <c r="G497">
        <v>11</v>
      </c>
      <c r="H497">
        <f t="shared" si="7"/>
        <v>2015</v>
      </c>
    </row>
    <row r="498" spans="2:8" x14ac:dyDescent="0.25">
      <c r="B498" t="s">
        <v>31</v>
      </c>
      <c r="C498">
        <v>70</v>
      </c>
      <c r="E498" t="s">
        <v>39</v>
      </c>
      <c r="F498" s="12">
        <v>42278</v>
      </c>
      <c r="G498">
        <v>7</v>
      </c>
      <c r="H498">
        <f t="shared" si="7"/>
        <v>2015</v>
      </c>
    </row>
    <row r="499" spans="2:8" x14ac:dyDescent="0.25">
      <c r="B499" t="s">
        <v>9</v>
      </c>
      <c r="C499">
        <v>40</v>
      </c>
      <c r="E499" t="s">
        <v>40</v>
      </c>
      <c r="F499" s="12">
        <v>42278</v>
      </c>
      <c r="G499">
        <v>4</v>
      </c>
      <c r="H499">
        <f t="shared" si="7"/>
        <v>2015</v>
      </c>
    </row>
    <row r="500" spans="2:8" x14ac:dyDescent="0.25">
      <c r="B500" t="s">
        <v>35</v>
      </c>
      <c r="C500">
        <v>60</v>
      </c>
      <c r="E500" t="s">
        <v>2111</v>
      </c>
      <c r="F500" s="12">
        <v>42278</v>
      </c>
      <c r="G500">
        <v>6</v>
      </c>
      <c r="H500">
        <f t="shared" si="7"/>
        <v>2015</v>
      </c>
    </row>
    <row r="501" spans="2:8" x14ac:dyDescent="0.25">
      <c r="B501" t="s">
        <v>19</v>
      </c>
      <c r="C501">
        <v>260</v>
      </c>
      <c r="E501" t="s">
        <v>41</v>
      </c>
      <c r="F501" s="12">
        <v>42278</v>
      </c>
      <c r="G501">
        <v>26</v>
      </c>
      <c r="H501">
        <f t="shared" si="7"/>
        <v>2015</v>
      </c>
    </row>
    <row r="502" spans="2:8" x14ac:dyDescent="0.25">
      <c r="B502" t="s">
        <v>23</v>
      </c>
      <c r="C502">
        <v>60</v>
      </c>
      <c r="E502" t="s">
        <v>42</v>
      </c>
      <c r="F502" s="12">
        <v>42278</v>
      </c>
      <c r="G502">
        <v>6</v>
      </c>
      <c r="H502">
        <f t="shared" si="7"/>
        <v>2015</v>
      </c>
    </row>
    <row r="503" spans="2:8" x14ac:dyDescent="0.25">
      <c r="B503" t="s">
        <v>13</v>
      </c>
      <c r="C503">
        <v>0</v>
      </c>
      <c r="E503" t="s">
        <v>43</v>
      </c>
      <c r="F503" s="12">
        <v>42278</v>
      </c>
      <c r="G503">
        <v>0</v>
      </c>
      <c r="H503">
        <f t="shared" si="7"/>
        <v>2015</v>
      </c>
    </row>
    <row r="504" spans="2:8" x14ac:dyDescent="0.25">
      <c r="B504" t="s">
        <v>28</v>
      </c>
      <c r="C504">
        <v>70</v>
      </c>
      <c r="E504" t="s">
        <v>44</v>
      </c>
      <c r="F504" s="12">
        <v>42278</v>
      </c>
      <c r="G504">
        <v>7</v>
      </c>
      <c r="H504">
        <f t="shared" si="7"/>
        <v>2015</v>
      </c>
    </row>
    <row r="505" spans="2:8" x14ac:dyDescent="0.25">
      <c r="B505" t="s">
        <v>20</v>
      </c>
      <c r="C505">
        <v>10</v>
      </c>
      <c r="E505" t="s">
        <v>45</v>
      </c>
      <c r="F505" s="12">
        <v>42278</v>
      </c>
      <c r="G505">
        <v>1</v>
      </c>
      <c r="H505">
        <f t="shared" si="7"/>
        <v>2015</v>
      </c>
    </row>
    <row r="506" spans="2:8" x14ac:dyDescent="0.25">
      <c r="B506" t="s">
        <v>14</v>
      </c>
      <c r="C506">
        <v>590</v>
      </c>
      <c r="E506" t="s">
        <v>46</v>
      </c>
      <c r="F506" s="12">
        <v>42278</v>
      </c>
      <c r="G506">
        <v>59</v>
      </c>
      <c r="H506">
        <f t="shared" si="7"/>
        <v>2015</v>
      </c>
    </row>
    <row r="507" spans="2:8" x14ac:dyDescent="0.25">
      <c r="B507" t="s">
        <v>22</v>
      </c>
      <c r="C507">
        <v>540</v>
      </c>
      <c r="E507" t="s">
        <v>47</v>
      </c>
      <c r="F507" s="12">
        <v>42278</v>
      </c>
      <c r="G507">
        <v>54</v>
      </c>
      <c r="H507">
        <f t="shared" si="7"/>
        <v>2015</v>
      </c>
    </row>
    <row r="508" spans="2:8" x14ac:dyDescent="0.25">
      <c r="B508" t="s">
        <v>25</v>
      </c>
      <c r="C508">
        <v>380</v>
      </c>
      <c r="E508" t="s">
        <v>48</v>
      </c>
      <c r="F508" s="12">
        <v>42278</v>
      </c>
      <c r="G508">
        <v>38</v>
      </c>
      <c r="H508">
        <f t="shared" si="7"/>
        <v>2015</v>
      </c>
    </row>
    <row r="509" spans="2:8" x14ac:dyDescent="0.25">
      <c r="B509" t="s">
        <v>26</v>
      </c>
      <c r="C509">
        <v>90</v>
      </c>
      <c r="E509" t="s">
        <v>49</v>
      </c>
      <c r="F509" s="12">
        <v>42278</v>
      </c>
      <c r="G509">
        <v>9</v>
      </c>
      <c r="H509">
        <f t="shared" si="7"/>
        <v>2015</v>
      </c>
    </row>
    <row r="510" spans="2:8" x14ac:dyDescent="0.25">
      <c r="B510" t="s">
        <v>17</v>
      </c>
      <c r="C510">
        <v>70</v>
      </c>
      <c r="E510" t="s">
        <v>51</v>
      </c>
      <c r="F510" s="12">
        <v>42278</v>
      </c>
      <c r="G510">
        <v>7</v>
      </c>
      <c r="H510">
        <f t="shared" si="7"/>
        <v>2015</v>
      </c>
    </row>
    <row r="511" spans="2:8" x14ac:dyDescent="0.25">
      <c r="B511" t="s">
        <v>10</v>
      </c>
      <c r="C511">
        <v>330</v>
      </c>
      <c r="E511" t="s">
        <v>54</v>
      </c>
      <c r="F511" s="12">
        <v>42278</v>
      </c>
      <c r="G511">
        <v>33</v>
      </c>
      <c r="H511">
        <f t="shared" si="7"/>
        <v>2015</v>
      </c>
    </row>
    <row r="512" spans="2:8" x14ac:dyDescent="0.25">
      <c r="B512" t="s">
        <v>32</v>
      </c>
      <c r="C512">
        <v>190</v>
      </c>
      <c r="E512" t="s">
        <v>53</v>
      </c>
      <c r="F512" s="12">
        <v>42278</v>
      </c>
      <c r="G512">
        <v>19</v>
      </c>
      <c r="H512">
        <f t="shared" si="7"/>
        <v>2015</v>
      </c>
    </row>
    <row r="513" spans="2:8" x14ac:dyDescent="0.25">
      <c r="B513" t="s">
        <v>30</v>
      </c>
      <c r="C513">
        <v>210</v>
      </c>
      <c r="E513" t="s">
        <v>55</v>
      </c>
      <c r="F513" s="12">
        <v>42278</v>
      </c>
      <c r="G513">
        <v>21</v>
      </c>
      <c r="H513">
        <f t="shared" si="7"/>
        <v>2015</v>
      </c>
    </row>
    <row r="514" spans="2:8" x14ac:dyDescent="0.25">
      <c r="B514" t="s">
        <v>4</v>
      </c>
      <c r="C514">
        <v>200</v>
      </c>
      <c r="E514" t="s">
        <v>65</v>
      </c>
      <c r="F514" s="12">
        <v>42278</v>
      </c>
      <c r="G514">
        <v>20</v>
      </c>
      <c r="H514">
        <f t="shared" si="7"/>
        <v>2015</v>
      </c>
    </row>
    <row r="515" spans="2:8" x14ac:dyDescent="0.25">
      <c r="B515" t="s">
        <v>33</v>
      </c>
      <c r="C515">
        <v>160</v>
      </c>
      <c r="E515" t="s">
        <v>56</v>
      </c>
      <c r="F515" s="12">
        <v>42278</v>
      </c>
      <c r="G515">
        <v>16</v>
      </c>
      <c r="H515">
        <f t="shared" ref="H515:H578" si="8">YEAR(F515)</f>
        <v>2015</v>
      </c>
    </row>
    <row r="516" spans="2:8" x14ac:dyDescent="0.25">
      <c r="B516" t="s">
        <v>27</v>
      </c>
      <c r="C516">
        <v>50</v>
      </c>
      <c r="E516" t="s">
        <v>57</v>
      </c>
      <c r="F516" s="12">
        <v>42278</v>
      </c>
      <c r="G516">
        <v>5</v>
      </c>
      <c r="H516">
        <f t="shared" si="8"/>
        <v>2015</v>
      </c>
    </row>
    <row r="517" spans="2:8" x14ac:dyDescent="0.25">
      <c r="B517" t="s">
        <v>12</v>
      </c>
      <c r="C517">
        <v>60</v>
      </c>
      <c r="E517" t="s">
        <v>59</v>
      </c>
      <c r="F517" s="12">
        <v>42278</v>
      </c>
      <c r="G517">
        <v>6</v>
      </c>
      <c r="H517">
        <f t="shared" si="8"/>
        <v>2015</v>
      </c>
    </row>
    <row r="518" spans="2:8" x14ac:dyDescent="0.25">
      <c r="B518" t="s">
        <v>18</v>
      </c>
      <c r="C518">
        <v>210</v>
      </c>
      <c r="E518" t="s">
        <v>60</v>
      </c>
      <c r="F518" s="12">
        <v>42278</v>
      </c>
      <c r="G518">
        <v>21</v>
      </c>
      <c r="H518">
        <f t="shared" si="8"/>
        <v>2015</v>
      </c>
    </row>
    <row r="519" spans="2:8" x14ac:dyDescent="0.25">
      <c r="B519" t="s">
        <v>34</v>
      </c>
      <c r="C519">
        <v>0</v>
      </c>
      <c r="E519" t="s">
        <v>58</v>
      </c>
      <c r="F519" s="12">
        <v>42278</v>
      </c>
      <c r="G519">
        <v>0</v>
      </c>
      <c r="H519">
        <f t="shared" si="8"/>
        <v>2015</v>
      </c>
    </row>
    <row r="520" spans="2:8" x14ac:dyDescent="0.25">
      <c r="B520" t="s">
        <v>11</v>
      </c>
      <c r="C520">
        <v>20</v>
      </c>
      <c r="E520" t="s">
        <v>36</v>
      </c>
      <c r="F520" s="12">
        <v>42278</v>
      </c>
      <c r="G520">
        <v>2</v>
      </c>
      <c r="H520">
        <f t="shared" si="8"/>
        <v>2015</v>
      </c>
    </row>
    <row r="521" spans="2:8" x14ac:dyDescent="0.25">
      <c r="B521" t="s">
        <v>3</v>
      </c>
      <c r="C521">
        <v>0</v>
      </c>
      <c r="E521" t="s">
        <v>64</v>
      </c>
      <c r="F521" s="12">
        <v>42278</v>
      </c>
      <c r="G521">
        <v>0</v>
      </c>
      <c r="H521">
        <f t="shared" si="8"/>
        <v>2015</v>
      </c>
    </row>
    <row r="522" spans="2:8" x14ac:dyDescent="0.25">
      <c r="B522" t="s">
        <v>16</v>
      </c>
      <c r="C522">
        <v>0</v>
      </c>
      <c r="E522" t="s">
        <v>50</v>
      </c>
      <c r="F522" s="12">
        <v>42278</v>
      </c>
      <c r="G522">
        <v>0</v>
      </c>
      <c r="H522">
        <f t="shared" si="8"/>
        <v>2015</v>
      </c>
    </row>
    <row r="523" spans="2:8" x14ac:dyDescent="0.25">
      <c r="B523" t="s">
        <v>24</v>
      </c>
      <c r="C523">
        <v>70</v>
      </c>
      <c r="E523" t="s">
        <v>52</v>
      </c>
      <c r="F523" s="12">
        <v>42278</v>
      </c>
      <c r="G523">
        <v>7</v>
      </c>
      <c r="H523">
        <f t="shared" si="8"/>
        <v>2015</v>
      </c>
    </row>
    <row r="524" spans="2:8" x14ac:dyDescent="0.25">
      <c r="B524" t="s">
        <v>29</v>
      </c>
      <c r="C524">
        <v>0</v>
      </c>
      <c r="E524" t="s">
        <v>2112</v>
      </c>
      <c r="F524" s="12">
        <v>42278</v>
      </c>
      <c r="G524">
        <v>0</v>
      </c>
      <c r="H524">
        <f t="shared" si="8"/>
        <v>2015</v>
      </c>
    </row>
    <row r="525" spans="2:8" x14ac:dyDescent="0.25">
      <c r="B525" t="s">
        <v>6</v>
      </c>
      <c r="C525">
        <v>0</v>
      </c>
      <c r="E525" t="s">
        <v>61</v>
      </c>
      <c r="F525" s="12">
        <v>42248</v>
      </c>
      <c r="G525">
        <v>0</v>
      </c>
      <c r="H525">
        <f t="shared" si="8"/>
        <v>2015</v>
      </c>
    </row>
    <row r="526" spans="2:8" x14ac:dyDescent="0.25">
      <c r="B526" t="s">
        <v>21</v>
      </c>
      <c r="C526">
        <v>180</v>
      </c>
      <c r="E526" t="s">
        <v>37</v>
      </c>
      <c r="F526" s="12">
        <v>42248</v>
      </c>
      <c r="G526">
        <v>18</v>
      </c>
      <c r="H526">
        <f t="shared" si="8"/>
        <v>2015</v>
      </c>
    </row>
    <row r="527" spans="2:8" x14ac:dyDescent="0.25">
      <c r="B527" t="s">
        <v>15</v>
      </c>
      <c r="C527">
        <v>400</v>
      </c>
      <c r="E527" t="s">
        <v>38</v>
      </c>
      <c r="F527" s="12">
        <v>42248</v>
      </c>
      <c r="G527">
        <v>40</v>
      </c>
      <c r="H527">
        <f t="shared" si="8"/>
        <v>2015</v>
      </c>
    </row>
    <row r="528" spans="2:8" x14ac:dyDescent="0.25">
      <c r="B528" t="s">
        <v>5</v>
      </c>
      <c r="C528">
        <v>110</v>
      </c>
      <c r="E528" t="s">
        <v>2110</v>
      </c>
      <c r="F528" s="12">
        <v>42248</v>
      </c>
      <c r="G528">
        <v>11</v>
      </c>
      <c r="H528">
        <f t="shared" si="8"/>
        <v>2015</v>
      </c>
    </row>
    <row r="529" spans="2:8" x14ac:dyDescent="0.25">
      <c r="B529" t="s">
        <v>31</v>
      </c>
      <c r="C529">
        <v>60</v>
      </c>
      <c r="E529" t="s">
        <v>39</v>
      </c>
      <c r="F529" s="12">
        <v>42248</v>
      </c>
      <c r="G529">
        <v>6</v>
      </c>
      <c r="H529">
        <f t="shared" si="8"/>
        <v>2015</v>
      </c>
    </row>
    <row r="530" spans="2:8" x14ac:dyDescent="0.25">
      <c r="B530" t="s">
        <v>9</v>
      </c>
      <c r="C530">
        <v>40</v>
      </c>
      <c r="E530" t="s">
        <v>40</v>
      </c>
      <c r="F530" s="12">
        <v>42248</v>
      </c>
      <c r="G530">
        <v>4</v>
      </c>
      <c r="H530">
        <f t="shared" si="8"/>
        <v>2015</v>
      </c>
    </row>
    <row r="531" spans="2:8" x14ac:dyDescent="0.25">
      <c r="B531" t="s">
        <v>35</v>
      </c>
      <c r="C531">
        <v>50</v>
      </c>
      <c r="E531" t="s">
        <v>2111</v>
      </c>
      <c r="F531" s="12">
        <v>42248</v>
      </c>
      <c r="G531">
        <v>5</v>
      </c>
      <c r="H531">
        <f t="shared" si="8"/>
        <v>2015</v>
      </c>
    </row>
    <row r="532" spans="2:8" x14ac:dyDescent="0.25">
      <c r="B532" t="s">
        <v>19</v>
      </c>
      <c r="C532">
        <v>270</v>
      </c>
      <c r="E532" t="s">
        <v>41</v>
      </c>
      <c r="F532" s="12">
        <v>42248</v>
      </c>
      <c r="G532">
        <v>27</v>
      </c>
      <c r="H532">
        <f t="shared" si="8"/>
        <v>2015</v>
      </c>
    </row>
    <row r="533" spans="2:8" x14ac:dyDescent="0.25">
      <c r="B533" t="s">
        <v>23</v>
      </c>
      <c r="C533">
        <v>60</v>
      </c>
      <c r="E533" t="s">
        <v>42</v>
      </c>
      <c r="F533" s="12">
        <v>42248</v>
      </c>
      <c r="G533">
        <v>6</v>
      </c>
      <c r="H533">
        <f t="shared" si="8"/>
        <v>2015</v>
      </c>
    </row>
    <row r="534" spans="2:8" x14ac:dyDescent="0.25">
      <c r="B534" t="s">
        <v>13</v>
      </c>
      <c r="C534">
        <v>280</v>
      </c>
      <c r="E534" t="s">
        <v>43</v>
      </c>
      <c r="F534" s="12">
        <v>42248</v>
      </c>
      <c r="G534">
        <v>28</v>
      </c>
      <c r="H534">
        <f t="shared" si="8"/>
        <v>2015</v>
      </c>
    </row>
    <row r="535" spans="2:8" x14ac:dyDescent="0.25">
      <c r="B535" t="s">
        <v>28</v>
      </c>
      <c r="C535">
        <v>70</v>
      </c>
      <c r="E535" t="s">
        <v>44</v>
      </c>
      <c r="F535" s="12">
        <v>42248</v>
      </c>
      <c r="G535">
        <v>7</v>
      </c>
      <c r="H535">
        <f t="shared" si="8"/>
        <v>2015</v>
      </c>
    </row>
    <row r="536" spans="2:8" x14ac:dyDescent="0.25">
      <c r="B536" t="s">
        <v>20</v>
      </c>
      <c r="C536">
        <v>0</v>
      </c>
      <c r="E536" t="s">
        <v>45</v>
      </c>
      <c r="F536" s="12">
        <v>42248</v>
      </c>
      <c r="G536">
        <v>0</v>
      </c>
      <c r="H536">
        <f t="shared" si="8"/>
        <v>2015</v>
      </c>
    </row>
    <row r="537" spans="2:8" x14ac:dyDescent="0.25">
      <c r="B537" t="s">
        <v>14</v>
      </c>
      <c r="C537">
        <v>620</v>
      </c>
      <c r="E537" t="s">
        <v>46</v>
      </c>
      <c r="F537" s="12">
        <v>42248</v>
      </c>
      <c r="G537">
        <v>62</v>
      </c>
      <c r="H537">
        <f t="shared" si="8"/>
        <v>2015</v>
      </c>
    </row>
    <row r="538" spans="2:8" x14ac:dyDescent="0.25">
      <c r="B538" t="s">
        <v>22</v>
      </c>
      <c r="C538">
        <v>500</v>
      </c>
      <c r="E538" t="s">
        <v>47</v>
      </c>
      <c r="F538" s="12">
        <v>42248</v>
      </c>
      <c r="G538">
        <v>50</v>
      </c>
      <c r="H538">
        <f t="shared" si="8"/>
        <v>2015</v>
      </c>
    </row>
    <row r="539" spans="2:8" x14ac:dyDescent="0.25">
      <c r="B539" t="s">
        <v>25</v>
      </c>
      <c r="C539">
        <v>420</v>
      </c>
      <c r="E539" t="s">
        <v>48</v>
      </c>
      <c r="F539" s="12">
        <v>42248</v>
      </c>
      <c r="G539">
        <v>42</v>
      </c>
      <c r="H539">
        <f t="shared" si="8"/>
        <v>2015</v>
      </c>
    </row>
    <row r="540" spans="2:8" x14ac:dyDescent="0.25">
      <c r="B540" t="s">
        <v>26</v>
      </c>
      <c r="C540">
        <v>90</v>
      </c>
      <c r="E540" t="s">
        <v>49</v>
      </c>
      <c r="F540" s="12">
        <v>42248</v>
      </c>
      <c r="G540">
        <v>9</v>
      </c>
      <c r="H540">
        <f t="shared" si="8"/>
        <v>2015</v>
      </c>
    </row>
    <row r="541" spans="2:8" x14ac:dyDescent="0.25">
      <c r="B541" t="s">
        <v>17</v>
      </c>
      <c r="C541">
        <v>60</v>
      </c>
      <c r="E541" t="s">
        <v>51</v>
      </c>
      <c r="F541" s="12">
        <v>42248</v>
      </c>
      <c r="G541">
        <v>6</v>
      </c>
      <c r="H541">
        <f t="shared" si="8"/>
        <v>2015</v>
      </c>
    </row>
    <row r="542" spans="2:8" x14ac:dyDescent="0.25">
      <c r="B542" t="s">
        <v>10</v>
      </c>
      <c r="C542">
        <v>310</v>
      </c>
      <c r="E542" t="s">
        <v>54</v>
      </c>
      <c r="F542" s="12">
        <v>42248</v>
      </c>
      <c r="G542">
        <v>31</v>
      </c>
      <c r="H542">
        <f t="shared" si="8"/>
        <v>2015</v>
      </c>
    </row>
    <row r="543" spans="2:8" x14ac:dyDescent="0.25">
      <c r="B543" t="s">
        <v>32</v>
      </c>
      <c r="C543">
        <v>0</v>
      </c>
      <c r="E543" t="s">
        <v>53</v>
      </c>
      <c r="F543" s="12">
        <v>42248</v>
      </c>
      <c r="G543">
        <v>0</v>
      </c>
      <c r="H543">
        <f t="shared" si="8"/>
        <v>2015</v>
      </c>
    </row>
    <row r="544" spans="2:8" x14ac:dyDescent="0.25">
      <c r="B544" t="s">
        <v>30</v>
      </c>
      <c r="C544">
        <v>270</v>
      </c>
      <c r="E544" t="s">
        <v>55</v>
      </c>
      <c r="F544" s="12">
        <v>42248</v>
      </c>
      <c r="G544">
        <v>27</v>
      </c>
      <c r="H544">
        <f t="shared" si="8"/>
        <v>2015</v>
      </c>
    </row>
    <row r="545" spans="2:8" x14ac:dyDescent="0.25">
      <c r="B545" t="s">
        <v>4</v>
      </c>
      <c r="C545">
        <v>190</v>
      </c>
      <c r="E545" t="s">
        <v>65</v>
      </c>
      <c r="F545" s="12">
        <v>42248</v>
      </c>
      <c r="G545">
        <v>19</v>
      </c>
      <c r="H545">
        <f t="shared" si="8"/>
        <v>2015</v>
      </c>
    </row>
    <row r="546" spans="2:8" x14ac:dyDescent="0.25">
      <c r="B546" t="s">
        <v>33</v>
      </c>
      <c r="C546">
        <v>170</v>
      </c>
      <c r="E546" t="s">
        <v>56</v>
      </c>
      <c r="F546" s="12">
        <v>42248</v>
      </c>
      <c r="G546">
        <v>17</v>
      </c>
      <c r="H546">
        <f t="shared" si="8"/>
        <v>2015</v>
      </c>
    </row>
    <row r="547" spans="2:8" x14ac:dyDescent="0.25">
      <c r="B547" t="s">
        <v>27</v>
      </c>
      <c r="C547">
        <v>40</v>
      </c>
      <c r="E547" t="s">
        <v>57</v>
      </c>
      <c r="F547" s="12">
        <v>42248</v>
      </c>
      <c r="G547">
        <v>4</v>
      </c>
      <c r="H547">
        <f t="shared" si="8"/>
        <v>2015</v>
      </c>
    </row>
    <row r="548" spans="2:8" x14ac:dyDescent="0.25">
      <c r="B548" t="s">
        <v>12</v>
      </c>
      <c r="C548">
        <v>50</v>
      </c>
      <c r="E548" t="s">
        <v>59</v>
      </c>
      <c r="F548" s="12">
        <v>42248</v>
      </c>
      <c r="G548">
        <v>5</v>
      </c>
      <c r="H548">
        <f t="shared" si="8"/>
        <v>2015</v>
      </c>
    </row>
    <row r="549" spans="2:8" x14ac:dyDescent="0.25">
      <c r="B549" t="s">
        <v>18</v>
      </c>
      <c r="C549">
        <v>290</v>
      </c>
      <c r="E549" t="s">
        <v>60</v>
      </c>
      <c r="F549" s="12">
        <v>42248</v>
      </c>
      <c r="G549">
        <v>29</v>
      </c>
      <c r="H549">
        <f t="shared" si="8"/>
        <v>2015</v>
      </c>
    </row>
    <row r="550" spans="2:8" x14ac:dyDescent="0.25">
      <c r="B550" t="s">
        <v>34</v>
      </c>
      <c r="C550">
        <v>0</v>
      </c>
      <c r="E550" t="s">
        <v>58</v>
      </c>
      <c r="F550" s="12">
        <v>42248</v>
      </c>
      <c r="G550">
        <v>0</v>
      </c>
      <c r="H550">
        <f t="shared" si="8"/>
        <v>2015</v>
      </c>
    </row>
    <row r="551" spans="2:8" x14ac:dyDescent="0.25">
      <c r="B551" t="s">
        <v>11</v>
      </c>
      <c r="C551">
        <v>20</v>
      </c>
      <c r="E551" t="s">
        <v>36</v>
      </c>
      <c r="F551" s="12">
        <v>42248</v>
      </c>
      <c r="G551">
        <v>2</v>
      </c>
      <c r="H551">
        <f t="shared" si="8"/>
        <v>2015</v>
      </c>
    </row>
    <row r="552" spans="2:8" x14ac:dyDescent="0.25">
      <c r="B552" t="s">
        <v>3</v>
      </c>
      <c r="C552">
        <v>0</v>
      </c>
      <c r="E552" t="s">
        <v>64</v>
      </c>
      <c r="F552" s="12">
        <v>42248</v>
      </c>
      <c r="G552">
        <v>0</v>
      </c>
      <c r="H552">
        <f t="shared" si="8"/>
        <v>2015</v>
      </c>
    </row>
    <row r="553" spans="2:8" x14ac:dyDescent="0.25">
      <c r="B553" t="s">
        <v>16</v>
      </c>
      <c r="C553">
        <v>0</v>
      </c>
      <c r="E553" t="s">
        <v>50</v>
      </c>
      <c r="F553" s="12">
        <v>42248</v>
      </c>
      <c r="G553">
        <v>0</v>
      </c>
      <c r="H553">
        <f t="shared" si="8"/>
        <v>2015</v>
      </c>
    </row>
    <row r="554" spans="2:8" x14ac:dyDescent="0.25">
      <c r="B554" t="s">
        <v>24</v>
      </c>
      <c r="C554">
        <v>70</v>
      </c>
      <c r="E554" t="s">
        <v>52</v>
      </c>
      <c r="F554" s="12">
        <v>42248</v>
      </c>
      <c r="G554">
        <v>7</v>
      </c>
      <c r="H554">
        <f t="shared" si="8"/>
        <v>2015</v>
      </c>
    </row>
    <row r="555" spans="2:8" x14ac:dyDescent="0.25">
      <c r="B555" t="s">
        <v>29</v>
      </c>
      <c r="C555">
        <v>0</v>
      </c>
      <c r="E555" t="s">
        <v>2112</v>
      </c>
      <c r="F555" s="12">
        <v>42248</v>
      </c>
      <c r="G555">
        <v>0</v>
      </c>
      <c r="H555">
        <f t="shared" si="8"/>
        <v>2015</v>
      </c>
    </row>
    <row r="556" spans="2:8" x14ac:dyDescent="0.25">
      <c r="B556" t="s">
        <v>6</v>
      </c>
      <c r="C556">
        <v>0</v>
      </c>
      <c r="E556" t="s">
        <v>61</v>
      </c>
      <c r="F556" s="12">
        <v>42217</v>
      </c>
      <c r="G556">
        <v>0</v>
      </c>
      <c r="H556">
        <f t="shared" si="8"/>
        <v>2015</v>
      </c>
    </row>
    <row r="557" spans="2:8" x14ac:dyDescent="0.25">
      <c r="B557" t="s">
        <v>21</v>
      </c>
      <c r="C557">
        <v>230</v>
      </c>
      <c r="E557" t="s">
        <v>37</v>
      </c>
      <c r="F557" s="12">
        <v>42217</v>
      </c>
      <c r="G557">
        <v>23</v>
      </c>
      <c r="H557">
        <f t="shared" si="8"/>
        <v>2015</v>
      </c>
    </row>
    <row r="558" spans="2:8" x14ac:dyDescent="0.25">
      <c r="B558" t="s">
        <v>15</v>
      </c>
      <c r="C558">
        <v>440</v>
      </c>
      <c r="E558" t="s">
        <v>38</v>
      </c>
      <c r="F558" s="12">
        <v>42217</v>
      </c>
      <c r="G558">
        <v>44</v>
      </c>
      <c r="H558">
        <f t="shared" si="8"/>
        <v>2015</v>
      </c>
    </row>
    <row r="559" spans="2:8" x14ac:dyDescent="0.25">
      <c r="B559" t="s">
        <v>5</v>
      </c>
      <c r="C559">
        <v>110</v>
      </c>
      <c r="E559" t="s">
        <v>2110</v>
      </c>
      <c r="F559" s="12">
        <v>42217</v>
      </c>
      <c r="G559">
        <v>11</v>
      </c>
      <c r="H559">
        <f t="shared" si="8"/>
        <v>2015</v>
      </c>
    </row>
    <row r="560" spans="2:8" x14ac:dyDescent="0.25">
      <c r="B560" t="s">
        <v>31</v>
      </c>
      <c r="C560">
        <v>70</v>
      </c>
      <c r="E560" t="s">
        <v>39</v>
      </c>
      <c r="F560" s="12">
        <v>42217</v>
      </c>
      <c r="G560">
        <v>7</v>
      </c>
      <c r="H560">
        <f t="shared" si="8"/>
        <v>2015</v>
      </c>
    </row>
    <row r="561" spans="2:8" x14ac:dyDescent="0.25">
      <c r="B561" t="s">
        <v>9</v>
      </c>
      <c r="C561">
        <v>40</v>
      </c>
      <c r="E561" t="s">
        <v>40</v>
      </c>
      <c r="F561" s="12">
        <v>42217</v>
      </c>
      <c r="G561">
        <v>4</v>
      </c>
      <c r="H561">
        <f t="shared" si="8"/>
        <v>2015</v>
      </c>
    </row>
    <row r="562" spans="2:8" x14ac:dyDescent="0.25">
      <c r="B562" t="s">
        <v>35</v>
      </c>
      <c r="C562">
        <v>60</v>
      </c>
      <c r="E562" t="s">
        <v>2111</v>
      </c>
      <c r="F562" s="12">
        <v>42217</v>
      </c>
      <c r="G562">
        <v>6</v>
      </c>
      <c r="H562">
        <f t="shared" si="8"/>
        <v>2015</v>
      </c>
    </row>
    <row r="563" spans="2:8" x14ac:dyDescent="0.25">
      <c r="B563" t="s">
        <v>19</v>
      </c>
      <c r="C563">
        <v>300</v>
      </c>
      <c r="E563" t="s">
        <v>41</v>
      </c>
      <c r="F563" s="12">
        <v>42217</v>
      </c>
      <c r="G563">
        <v>30</v>
      </c>
      <c r="H563">
        <f t="shared" si="8"/>
        <v>2015</v>
      </c>
    </row>
    <row r="564" spans="2:8" x14ac:dyDescent="0.25">
      <c r="B564" t="s">
        <v>23</v>
      </c>
      <c r="C564">
        <v>60</v>
      </c>
      <c r="E564" t="s">
        <v>42</v>
      </c>
      <c r="F564" s="12">
        <v>42217</v>
      </c>
      <c r="G564">
        <v>6</v>
      </c>
      <c r="H564">
        <f t="shared" si="8"/>
        <v>2015</v>
      </c>
    </row>
    <row r="565" spans="2:8" x14ac:dyDescent="0.25">
      <c r="B565" t="s">
        <v>13</v>
      </c>
      <c r="C565">
        <v>320</v>
      </c>
      <c r="E565" t="s">
        <v>43</v>
      </c>
      <c r="F565" s="12">
        <v>42217</v>
      </c>
      <c r="G565">
        <v>32</v>
      </c>
      <c r="H565">
        <f t="shared" si="8"/>
        <v>2015</v>
      </c>
    </row>
    <row r="566" spans="2:8" x14ac:dyDescent="0.25">
      <c r="B566" t="s">
        <v>28</v>
      </c>
      <c r="C566">
        <v>80</v>
      </c>
      <c r="E566" t="s">
        <v>44</v>
      </c>
      <c r="F566" s="12">
        <v>42217</v>
      </c>
      <c r="G566">
        <v>8</v>
      </c>
      <c r="H566">
        <f t="shared" si="8"/>
        <v>2015</v>
      </c>
    </row>
    <row r="567" spans="2:8" x14ac:dyDescent="0.25">
      <c r="B567" t="s">
        <v>20</v>
      </c>
      <c r="C567">
        <v>10</v>
      </c>
      <c r="E567" t="s">
        <v>45</v>
      </c>
      <c r="F567" s="12">
        <v>42217</v>
      </c>
      <c r="G567">
        <v>1</v>
      </c>
      <c r="H567">
        <f t="shared" si="8"/>
        <v>2015</v>
      </c>
    </row>
    <row r="568" spans="2:8" x14ac:dyDescent="0.25">
      <c r="B568" t="s">
        <v>14</v>
      </c>
      <c r="C568">
        <v>650</v>
      </c>
      <c r="E568" t="s">
        <v>46</v>
      </c>
      <c r="F568" s="12">
        <v>42217</v>
      </c>
      <c r="G568">
        <v>65</v>
      </c>
      <c r="H568">
        <f t="shared" si="8"/>
        <v>2015</v>
      </c>
    </row>
    <row r="569" spans="2:8" x14ac:dyDescent="0.25">
      <c r="B569" t="s">
        <v>22</v>
      </c>
      <c r="C569">
        <v>540</v>
      </c>
      <c r="E569" t="s">
        <v>47</v>
      </c>
      <c r="F569" s="12">
        <v>42217</v>
      </c>
      <c r="G569">
        <v>54</v>
      </c>
      <c r="H569">
        <f t="shared" si="8"/>
        <v>2015</v>
      </c>
    </row>
    <row r="570" spans="2:8" x14ac:dyDescent="0.25">
      <c r="B570" t="s">
        <v>25</v>
      </c>
      <c r="C570">
        <v>430</v>
      </c>
      <c r="E570" t="s">
        <v>48</v>
      </c>
      <c r="F570" s="12">
        <v>42217</v>
      </c>
      <c r="G570">
        <v>43</v>
      </c>
      <c r="H570">
        <f t="shared" si="8"/>
        <v>2015</v>
      </c>
    </row>
    <row r="571" spans="2:8" x14ac:dyDescent="0.25">
      <c r="B571" t="s">
        <v>26</v>
      </c>
      <c r="C571">
        <v>80</v>
      </c>
      <c r="E571" t="s">
        <v>49</v>
      </c>
      <c r="F571" s="12">
        <v>42217</v>
      </c>
      <c r="G571">
        <v>8</v>
      </c>
      <c r="H571">
        <f t="shared" si="8"/>
        <v>2015</v>
      </c>
    </row>
    <row r="572" spans="2:8" x14ac:dyDescent="0.25">
      <c r="B572" t="s">
        <v>17</v>
      </c>
      <c r="C572">
        <v>90</v>
      </c>
      <c r="E572" t="s">
        <v>51</v>
      </c>
      <c r="F572" s="12">
        <v>42217</v>
      </c>
      <c r="G572">
        <v>9</v>
      </c>
      <c r="H572">
        <f t="shared" si="8"/>
        <v>2015</v>
      </c>
    </row>
    <row r="573" spans="2:8" x14ac:dyDescent="0.25">
      <c r="B573" t="s">
        <v>10</v>
      </c>
      <c r="C573">
        <v>360</v>
      </c>
      <c r="E573" t="s">
        <v>54</v>
      </c>
      <c r="F573" s="12">
        <v>42217</v>
      </c>
      <c r="G573">
        <v>36</v>
      </c>
      <c r="H573">
        <f t="shared" si="8"/>
        <v>2015</v>
      </c>
    </row>
    <row r="574" spans="2:8" x14ac:dyDescent="0.25">
      <c r="B574" t="s">
        <v>32</v>
      </c>
      <c r="C574">
        <v>210</v>
      </c>
      <c r="E574" t="s">
        <v>53</v>
      </c>
      <c r="F574" s="12">
        <v>42217</v>
      </c>
      <c r="G574">
        <v>21</v>
      </c>
      <c r="H574">
        <f t="shared" si="8"/>
        <v>2015</v>
      </c>
    </row>
    <row r="575" spans="2:8" x14ac:dyDescent="0.25">
      <c r="B575" t="s">
        <v>30</v>
      </c>
      <c r="C575">
        <v>230</v>
      </c>
      <c r="E575" t="s">
        <v>55</v>
      </c>
      <c r="F575" s="12">
        <v>42217</v>
      </c>
      <c r="G575">
        <v>23</v>
      </c>
      <c r="H575">
        <f t="shared" si="8"/>
        <v>2015</v>
      </c>
    </row>
    <row r="576" spans="2:8" x14ac:dyDescent="0.25">
      <c r="B576" t="s">
        <v>4</v>
      </c>
      <c r="C576">
        <v>200</v>
      </c>
      <c r="E576" t="s">
        <v>65</v>
      </c>
      <c r="F576" s="12">
        <v>42217</v>
      </c>
      <c r="G576">
        <v>20</v>
      </c>
      <c r="H576">
        <f t="shared" si="8"/>
        <v>2015</v>
      </c>
    </row>
    <row r="577" spans="2:8" x14ac:dyDescent="0.25">
      <c r="B577" t="s">
        <v>33</v>
      </c>
      <c r="C577">
        <v>160</v>
      </c>
      <c r="E577" t="s">
        <v>56</v>
      </c>
      <c r="F577" s="12">
        <v>42217</v>
      </c>
      <c r="G577">
        <v>16</v>
      </c>
      <c r="H577">
        <f t="shared" si="8"/>
        <v>2015</v>
      </c>
    </row>
    <row r="578" spans="2:8" x14ac:dyDescent="0.25">
      <c r="B578" t="s">
        <v>27</v>
      </c>
      <c r="C578">
        <v>40</v>
      </c>
      <c r="E578" t="s">
        <v>57</v>
      </c>
      <c r="F578" s="12">
        <v>42217</v>
      </c>
      <c r="G578">
        <v>4</v>
      </c>
      <c r="H578">
        <f t="shared" si="8"/>
        <v>2015</v>
      </c>
    </row>
    <row r="579" spans="2:8" x14ac:dyDescent="0.25">
      <c r="B579" t="s">
        <v>12</v>
      </c>
      <c r="C579">
        <v>40</v>
      </c>
      <c r="E579" t="s">
        <v>59</v>
      </c>
      <c r="F579" s="12">
        <v>42217</v>
      </c>
      <c r="G579">
        <v>4</v>
      </c>
      <c r="H579">
        <f t="shared" ref="H579:H642" si="9">YEAR(F579)</f>
        <v>2015</v>
      </c>
    </row>
    <row r="580" spans="2:8" x14ac:dyDescent="0.25">
      <c r="B580" t="s">
        <v>18</v>
      </c>
      <c r="C580">
        <v>140</v>
      </c>
      <c r="E580" t="s">
        <v>60</v>
      </c>
      <c r="F580" s="12">
        <v>42217</v>
      </c>
      <c r="G580">
        <v>14</v>
      </c>
      <c r="H580">
        <f t="shared" si="9"/>
        <v>2015</v>
      </c>
    </row>
    <row r="581" spans="2:8" x14ac:dyDescent="0.25">
      <c r="B581" t="s">
        <v>34</v>
      </c>
      <c r="C581">
        <v>0</v>
      </c>
      <c r="E581" t="s">
        <v>58</v>
      </c>
      <c r="F581" s="12">
        <v>42217</v>
      </c>
      <c r="G581">
        <v>0</v>
      </c>
      <c r="H581">
        <f t="shared" si="9"/>
        <v>2015</v>
      </c>
    </row>
    <row r="582" spans="2:8" x14ac:dyDescent="0.25">
      <c r="B582" t="s">
        <v>11</v>
      </c>
      <c r="C582">
        <v>20</v>
      </c>
      <c r="E582" t="s">
        <v>36</v>
      </c>
      <c r="F582" s="12">
        <v>42217</v>
      </c>
      <c r="G582">
        <v>2</v>
      </c>
      <c r="H582">
        <f t="shared" si="9"/>
        <v>2015</v>
      </c>
    </row>
    <row r="583" spans="2:8" x14ac:dyDescent="0.25">
      <c r="B583" t="s">
        <v>3</v>
      </c>
      <c r="C583">
        <v>0</v>
      </c>
      <c r="E583" t="s">
        <v>64</v>
      </c>
      <c r="F583" s="12">
        <v>42217</v>
      </c>
      <c r="G583">
        <v>0</v>
      </c>
      <c r="H583">
        <f t="shared" si="9"/>
        <v>2015</v>
      </c>
    </row>
    <row r="584" spans="2:8" x14ac:dyDescent="0.25">
      <c r="B584" t="s">
        <v>16</v>
      </c>
      <c r="C584">
        <v>0</v>
      </c>
      <c r="E584" t="s">
        <v>50</v>
      </c>
      <c r="F584" s="12">
        <v>42217</v>
      </c>
      <c r="G584">
        <v>0</v>
      </c>
      <c r="H584">
        <f t="shared" si="9"/>
        <v>2015</v>
      </c>
    </row>
    <row r="585" spans="2:8" x14ac:dyDescent="0.25">
      <c r="B585" t="s">
        <v>24</v>
      </c>
      <c r="C585">
        <v>0</v>
      </c>
      <c r="E585" t="s">
        <v>52</v>
      </c>
      <c r="F585" s="12">
        <v>42217</v>
      </c>
      <c r="G585">
        <v>0</v>
      </c>
      <c r="H585">
        <f t="shared" si="9"/>
        <v>2015</v>
      </c>
    </row>
    <row r="586" spans="2:8" x14ac:dyDescent="0.25">
      <c r="B586" t="s">
        <v>29</v>
      </c>
      <c r="C586">
        <v>0</v>
      </c>
      <c r="E586" t="s">
        <v>2112</v>
      </c>
      <c r="F586" s="12">
        <v>42217</v>
      </c>
      <c r="G586">
        <v>0</v>
      </c>
      <c r="H586">
        <f t="shared" si="9"/>
        <v>2015</v>
      </c>
    </row>
    <row r="587" spans="2:8" x14ac:dyDescent="0.25">
      <c r="B587" t="s">
        <v>13</v>
      </c>
      <c r="C587">
        <v>245.9</v>
      </c>
      <c r="E587" t="s">
        <v>43</v>
      </c>
      <c r="F587" s="12">
        <v>42339</v>
      </c>
      <c r="G587">
        <v>24.59</v>
      </c>
      <c r="H587">
        <f t="shared" si="9"/>
        <v>2015</v>
      </c>
    </row>
    <row r="588" spans="2:8" x14ac:dyDescent="0.25">
      <c r="B588" t="s">
        <v>21</v>
      </c>
      <c r="C588">
        <v>237.4</v>
      </c>
      <c r="E588" t="s">
        <v>37</v>
      </c>
      <c r="F588" s="12">
        <v>42339</v>
      </c>
      <c r="G588">
        <v>23.74</v>
      </c>
      <c r="H588">
        <f t="shared" si="9"/>
        <v>2015</v>
      </c>
    </row>
    <row r="589" spans="2:8" x14ac:dyDescent="0.25">
      <c r="B589" t="s">
        <v>18</v>
      </c>
      <c r="C589">
        <v>222.4</v>
      </c>
      <c r="E589" t="s">
        <v>60</v>
      </c>
      <c r="F589" s="12">
        <v>42339</v>
      </c>
      <c r="G589">
        <v>22.24</v>
      </c>
      <c r="H589">
        <f t="shared" si="9"/>
        <v>2015</v>
      </c>
    </row>
    <row r="590" spans="2:8" x14ac:dyDescent="0.25">
      <c r="B590" t="s">
        <v>30</v>
      </c>
      <c r="C590">
        <v>206.3</v>
      </c>
      <c r="E590" t="s">
        <v>55</v>
      </c>
      <c r="F590" s="12">
        <v>42339</v>
      </c>
      <c r="G590">
        <v>20.63</v>
      </c>
      <c r="H590">
        <f t="shared" si="9"/>
        <v>2015</v>
      </c>
    </row>
    <row r="591" spans="2:8" x14ac:dyDescent="0.25">
      <c r="B591" t="s">
        <v>4</v>
      </c>
      <c r="C591">
        <v>200.1</v>
      </c>
      <c r="E591" t="s">
        <v>65</v>
      </c>
      <c r="F591" s="12">
        <v>42339</v>
      </c>
      <c r="G591">
        <v>20.010000000000002</v>
      </c>
      <c r="H591">
        <f t="shared" si="9"/>
        <v>2015</v>
      </c>
    </row>
    <row r="592" spans="2:8" x14ac:dyDescent="0.25">
      <c r="B592" t="s">
        <v>32</v>
      </c>
      <c r="C592">
        <v>199.1</v>
      </c>
      <c r="E592" t="s">
        <v>53</v>
      </c>
      <c r="F592" s="12">
        <v>42339</v>
      </c>
      <c r="G592">
        <v>19.91</v>
      </c>
      <c r="H592">
        <f t="shared" si="9"/>
        <v>2015</v>
      </c>
    </row>
    <row r="593" spans="2:8" x14ac:dyDescent="0.25">
      <c r="B593" t="s">
        <v>33</v>
      </c>
      <c r="C593">
        <v>154.9</v>
      </c>
      <c r="E593" t="s">
        <v>56</v>
      </c>
      <c r="F593" s="12">
        <v>42339</v>
      </c>
      <c r="G593">
        <v>15.49</v>
      </c>
      <c r="H593">
        <f t="shared" si="9"/>
        <v>2015</v>
      </c>
    </row>
    <row r="594" spans="2:8" x14ac:dyDescent="0.25">
      <c r="B594" t="s">
        <v>31</v>
      </c>
      <c r="C594">
        <v>96.1</v>
      </c>
      <c r="E594" t="s">
        <v>39</v>
      </c>
      <c r="F594" s="12">
        <v>42339</v>
      </c>
      <c r="G594">
        <v>9.61</v>
      </c>
      <c r="H594">
        <f t="shared" si="9"/>
        <v>2015</v>
      </c>
    </row>
    <row r="595" spans="2:8" x14ac:dyDescent="0.25">
      <c r="B595" t="s">
        <v>26</v>
      </c>
      <c r="C595">
        <v>90.7</v>
      </c>
      <c r="E595" t="s">
        <v>49</v>
      </c>
      <c r="F595" s="12">
        <v>42339</v>
      </c>
      <c r="G595">
        <v>9.07</v>
      </c>
      <c r="H595">
        <f t="shared" si="9"/>
        <v>2015</v>
      </c>
    </row>
    <row r="596" spans="2:8" x14ac:dyDescent="0.25">
      <c r="B596" t="s">
        <v>17</v>
      </c>
      <c r="C596">
        <v>90.5</v>
      </c>
      <c r="E596" t="s">
        <v>51</v>
      </c>
      <c r="F596" s="12">
        <v>42339</v>
      </c>
      <c r="G596">
        <v>9.0500000000000007</v>
      </c>
      <c r="H596">
        <f t="shared" si="9"/>
        <v>2015</v>
      </c>
    </row>
    <row r="597" spans="2:8" x14ac:dyDescent="0.25">
      <c r="B597" t="s">
        <v>28</v>
      </c>
      <c r="C597">
        <v>78.5</v>
      </c>
      <c r="E597" t="s">
        <v>44</v>
      </c>
      <c r="F597" s="12">
        <v>42339</v>
      </c>
      <c r="G597">
        <v>7.85</v>
      </c>
      <c r="H597">
        <f t="shared" si="9"/>
        <v>2015</v>
      </c>
    </row>
    <row r="598" spans="2:8" x14ac:dyDescent="0.25">
      <c r="B598" t="s">
        <v>5</v>
      </c>
      <c r="C598">
        <v>74.400000000000006</v>
      </c>
      <c r="E598" t="s">
        <v>2110</v>
      </c>
      <c r="F598" s="12">
        <v>42339</v>
      </c>
      <c r="G598">
        <v>7.44</v>
      </c>
      <c r="H598">
        <f t="shared" si="9"/>
        <v>2015</v>
      </c>
    </row>
    <row r="599" spans="2:8" x14ac:dyDescent="0.25">
      <c r="B599" t="s">
        <v>24</v>
      </c>
      <c r="C599">
        <v>73.099999999999994</v>
      </c>
      <c r="E599" t="s">
        <v>52</v>
      </c>
      <c r="F599" s="12">
        <v>42339</v>
      </c>
      <c r="G599">
        <v>7.31</v>
      </c>
      <c r="H599">
        <f t="shared" si="9"/>
        <v>2015</v>
      </c>
    </row>
    <row r="600" spans="2:8" x14ac:dyDescent="0.25">
      <c r="B600" t="s">
        <v>27</v>
      </c>
      <c r="C600">
        <v>69</v>
      </c>
      <c r="E600" t="s">
        <v>57</v>
      </c>
      <c r="F600" s="12">
        <v>42339</v>
      </c>
      <c r="G600">
        <v>6.9</v>
      </c>
      <c r="H600">
        <f t="shared" si="9"/>
        <v>2015</v>
      </c>
    </row>
    <row r="601" spans="2:8" x14ac:dyDescent="0.25">
      <c r="B601" t="s">
        <v>23</v>
      </c>
      <c r="C601">
        <v>66.099999999999994</v>
      </c>
      <c r="E601" t="s">
        <v>42</v>
      </c>
      <c r="F601" s="12">
        <v>42339</v>
      </c>
      <c r="G601">
        <v>6.61</v>
      </c>
      <c r="H601">
        <f t="shared" si="9"/>
        <v>2015</v>
      </c>
    </row>
    <row r="602" spans="2:8" x14ac:dyDescent="0.25">
      <c r="B602" t="s">
        <v>12</v>
      </c>
      <c r="C602">
        <v>59.9</v>
      </c>
      <c r="E602" t="s">
        <v>59</v>
      </c>
      <c r="F602" s="12">
        <v>42339</v>
      </c>
      <c r="G602">
        <v>5.99</v>
      </c>
      <c r="H602">
        <f t="shared" si="9"/>
        <v>2015</v>
      </c>
    </row>
    <row r="603" spans="2:8" x14ac:dyDescent="0.25">
      <c r="B603" t="s">
        <v>9</v>
      </c>
      <c r="C603">
        <v>50</v>
      </c>
      <c r="E603" t="s">
        <v>40</v>
      </c>
      <c r="F603" s="12">
        <v>42339</v>
      </c>
      <c r="G603">
        <v>5</v>
      </c>
      <c r="H603">
        <f t="shared" si="9"/>
        <v>2015</v>
      </c>
    </row>
    <row r="604" spans="2:8" x14ac:dyDescent="0.25">
      <c r="B604" t="s">
        <v>35</v>
      </c>
      <c r="C604">
        <v>48.8</v>
      </c>
      <c r="E604" t="s">
        <v>2111</v>
      </c>
      <c r="F604" s="12">
        <v>42339</v>
      </c>
      <c r="G604">
        <v>4.88</v>
      </c>
      <c r="H604">
        <f t="shared" si="9"/>
        <v>2015</v>
      </c>
    </row>
    <row r="605" spans="2:8" x14ac:dyDescent="0.25">
      <c r="B605" t="s">
        <v>11</v>
      </c>
      <c r="C605">
        <v>21.8</v>
      </c>
      <c r="E605" t="s">
        <v>36</v>
      </c>
      <c r="F605" s="12">
        <v>42339</v>
      </c>
      <c r="G605">
        <v>2.1800000000000002</v>
      </c>
      <c r="H605">
        <f t="shared" si="9"/>
        <v>2015</v>
      </c>
    </row>
    <row r="606" spans="2:8" x14ac:dyDescent="0.25">
      <c r="B606" t="s">
        <v>20</v>
      </c>
      <c r="C606">
        <v>9.1</v>
      </c>
      <c r="E606" t="s">
        <v>45</v>
      </c>
      <c r="F606" s="12">
        <v>42339</v>
      </c>
      <c r="G606">
        <v>0.91</v>
      </c>
      <c r="H606">
        <f t="shared" si="9"/>
        <v>2015</v>
      </c>
    </row>
    <row r="607" spans="2:8" x14ac:dyDescent="0.25">
      <c r="B607" t="s">
        <v>6</v>
      </c>
      <c r="C607">
        <v>0</v>
      </c>
      <c r="E607" t="s">
        <v>61</v>
      </c>
      <c r="F607" s="12">
        <v>42339</v>
      </c>
      <c r="G607">
        <v>0</v>
      </c>
      <c r="H607">
        <f t="shared" si="9"/>
        <v>2015</v>
      </c>
    </row>
    <row r="608" spans="2:8" x14ac:dyDescent="0.25">
      <c r="B608" t="s">
        <v>16</v>
      </c>
      <c r="C608">
        <v>0</v>
      </c>
      <c r="E608" t="s">
        <v>50</v>
      </c>
      <c r="F608" s="12">
        <v>42339</v>
      </c>
      <c r="G608">
        <v>0</v>
      </c>
      <c r="H608">
        <f t="shared" si="9"/>
        <v>2015</v>
      </c>
    </row>
    <row r="609" spans="2:8" x14ac:dyDescent="0.25">
      <c r="B609" t="s">
        <v>34</v>
      </c>
      <c r="C609">
        <v>0</v>
      </c>
      <c r="E609" t="s">
        <v>58</v>
      </c>
      <c r="F609" s="12">
        <v>42339</v>
      </c>
      <c r="G609">
        <v>0</v>
      </c>
      <c r="H609">
        <f t="shared" si="9"/>
        <v>2015</v>
      </c>
    </row>
    <row r="610" spans="2:8" x14ac:dyDescent="0.25">
      <c r="B610" t="s">
        <v>3</v>
      </c>
      <c r="C610">
        <v>0</v>
      </c>
      <c r="E610" t="s">
        <v>64</v>
      </c>
      <c r="F610" s="12">
        <v>42339</v>
      </c>
      <c r="G610">
        <v>0</v>
      </c>
      <c r="H610">
        <f t="shared" si="9"/>
        <v>2015</v>
      </c>
    </row>
    <row r="611" spans="2:8" x14ac:dyDescent="0.25">
      <c r="B611" t="s">
        <v>29</v>
      </c>
      <c r="C611">
        <v>0</v>
      </c>
      <c r="E611" t="s">
        <v>2112</v>
      </c>
      <c r="F611" s="12">
        <v>42339</v>
      </c>
      <c r="G611">
        <v>0</v>
      </c>
      <c r="H611">
        <f t="shared" si="9"/>
        <v>2015</v>
      </c>
    </row>
    <row r="612" spans="2:8" x14ac:dyDescent="0.25">
      <c r="B612" t="s">
        <v>14</v>
      </c>
      <c r="C612">
        <v>635.70000000000005</v>
      </c>
      <c r="E612" t="s">
        <v>46</v>
      </c>
      <c r="F612" s="12">
        <v>42339</v>
      </c>
      <c r="G612">
        <v>63.57</v>
      </c>
      <c r="H612">
        <f t="shared" si="9"/>
        <v>2015</v>
      </c>
    </row>
    <row r="613" spans="2:8" x14ac:dyDescent="0.25">
      <c r="B613" t="s">
        <v>15</v>
      </c>
      <c r="C613">
        <v>503.6</v>
      </c>
      <c r="E613" t="s">
        <v>38</v>
      </c>
      <c r="F613" s="12">
        <v>42339</v>
      </c>
      <c r="G613">
        <v>50.36</v>
      </c>
      <c r="H613">
        <f t="shared" si="9"/>
        <v>2015</v>
      </c>
    </row>
    <row r="614" spans="2:8" x14ac:dyDescent="0.25">
      <c r="B614" t="s">
        <v>22</v>
      </c>
      <c r="C614">
        <v>416</v>
      </c>
      <c r="E614" t="s">
        <v>47</v>
      </c>
      <c r="F614" s="12">
        <v>42339</v>
      </c>
      <c r="G614">
        <v>41.6</v>
      </c>
      <c r="H614">
        <f t="shared" si="9"/>
        <v>2015</v>
      </c>
    </row>
    <row r="615" spans="2:8" x14ac:dyDescent="0.25">
      <c r="B615" t="s">
        <v>25</v>
      </c>
      <c r="C615">
        <v>400.1</v>
      </c>
      <c r="E615" t="s">
        <v>48</v>
      </c>
      <c r="F615" s="12">
        <v>42339</v>
      </c>
      <c r="G615">
        <v>40.01</v>
      </c>
      <c r="H615">
        <f t="shared" si="9"/>
        <v>2015</v>
      </c>
    </row>
    <row r="616" spans="2:8" x14ac:dyDescent="0.25">
      <c r="B616" t="s">
        <v>19</v>
      </c>
      <c r="C616">
        <v>332.1</v>
      </c>
      <c r="E616" t="s">
        <v>41</v>
      </c>
      <c r="F616" s="12">
        <v>42339</v>
      </c>
      <c r="G616">
        <v>33.21</v>
      </c>
      <c r="H616">
        <f t="shared" si="9"/>
        <v>2015</v>
      </c>
    </row>
    <row r="617" spans="2:8" x14ac:dyDescent="0.25">
      <c r="B617" t="s">
        <v>10</v>
      </c>
      <c r="C617">
        <v>309.7</v>
      </c>
      <c r="E617" t="s">
        <v>54</v>
      </c>
      <c r="F617" s="12">
        <v>42339</v>
      </c>
      <c r="G617">
        <v>30.97</v>
      </c>
      <c r="H617">
        <f t="shared" si="9"/>
        <v>2015</v>
      </c>
    </row>
    <row r="618" spans="2:8" x14ac:dyDescent="0.25">
      <c r="B618" t="s">
        <v>7</v>
      </c>
      <c r="C618">
        <v>4892</v>
      </c>
      <c r="E618" t="s">
        <v>2113</v>
      </c>
      <c r="F618" s="12">
        <v>42339</v>
      </c>
      <c r="G618">
        <v>489.2</v>
      </c>
      <c r="H618">
        <f t="shared" si="9"/>
        <v>2015</v>
      </c>
    </row>
    <row r="619" spans="2:8" x14ac:dyDescent="0.25">
      <c r="B619" t="s">
        <v>7</v>
      </c>
      <c r="C619">
        <v>4500</v>
      </c>
      <c r="E619" t="s">
        <v>2113</v>
      </c>
      <c r="F619" s="12">
        <v>42309</v>
      </c>
      <c r="G619">
        <v>450</v>
      </c>
      <c r="H619">
        <f t="shared" si="9"/>
        <v>2015</v>
      </c>
    </row>
    <row r="620" spans="2:8" x14ac:dyDescent="0.25">
      <c r="B620" t="s">
        <v>7</v>
      </c>
      <c r="C620">
        <v>4530</v>
      </c>
      <c r="E620" t="s">
        <v>2113</v>
      </c>
      <c r="F620" s="12">
        <v>42278</v>
      </c>
      <c r="G620">
        <v>453</v>
      </c>
      <c r="H620">
        <f t="shared" si="9"/>
        <v>2015</v>
      </c>
    </row>
    <row r="621" spans="2:8" x14ac:dyDescent="0.25">
      <c r="B621" t="s">
        <v>7</v>
      </c>
      <c r="C621">
        <v>4620</v>
      </c>
      <c r="E621" t="s">
        <v>2113</v>
      </c>
      <c r="F621" s="12">
        <v>42248</v>
      </c>
      <c r="G621">
        <v>462</v>
      </c>
      <c r="H621">
        <f t="shared" si="9"/>
        <v>2015</v>
      </c>
    </row>
    <row r="622" spans="2:8" x14ac:dyDescent="0.25">
      <c r="B622" t="s">
        <v>7</v>
      </c>
      <c r="C622">
        <v>4910</v>
      </c>
      <c r="E622" t="s">
        <v>2113</v>
      </c>
      <c r="F622" s="12">
        <v>42217</v>
      </c>
      <c r="G622">
        <v>491</v>
      </c>
      <c r="H622">
        <f t="shared" si="9"/>
        <v>2015</v>
      </c>
    </row>
    <row r="623" spans="2:8" x14ac:dyDescent="0.25">
      <c r="B623" t="s">
        <v>7</v>
      </c>
      <c r="C623">
        <v>4710</v>
      </c>
      <c r="E623" t="s">
        <v>2113</v>
      </c>
      <c r="F623" s="12">
        <v>42186</v>
      </c>
      <c r="G623">
        <v>471</v>
      </c>
      <c r="H623">
        <f t="shared" si="9"/>
        <v>2015</v>
      </c>
    </row>
    <row r="624" spans="2:8" x14ac:dyDescent="0.25">
      <c r="B624" t="s">
        <v>7</v>
      </c>
      <c r="C624">
        <v>4890</v>
      </c>
      <c r="E624" t="s">
        <v>2113</v>
      </c>
      <c r="F624" s="12">
        <v>42156</v>
      </c>
      <c r="G624">
        <v>489</v>
      </c>
      <c r="H624">
        <f t="shared" si="9"/>
        <v>2015</v>
      </c>
    </row>
    <row r="625" spans="1:8" x14ac:dyDescent="0.25">
      <c r="B625" t="s">
        <v>7</v>
      </c>
      <c r="C625">
        <v>4170</v>
      </c>
      <c r="E625" t="s">
        <v>2113</v>
      </c>
      <c r="F625" s="12">
        <v>42125</v>
      </c>
      <c r="G625">
        <v>417</v>
      </c>
      <c r="H625">
        <f t="shared" si="9"/>
        <v>2015</v>
      </c>
    </row>
    <row r="626" spans="1:8" x14ac:dyDescent="0.25">
      <c r="B626" t="s">
        <v>7</v>
      </c>
      <c r="C626">
        <v>4150</v>
      </c>
      <c r="E626" t="s">
        <v>2113</v>
      </c>
      <c r="F626" s="12">
        <v>42095</v>
      </c>
      <c r="G626">
        <v>415</v>
      </c>
      <c r="H626">
        <f t="shared" si="9"/>
        <v>2015</v>
      </c>
    </row>
    <row r="627" spans="1:8" x14ac:dyDescent="0.25">
      <c r="B627" t="s">
        <v>7</v>
      </c>
      <c r="C627">
        <v>4850</v>
      </c>
      <c r="E627" t="s">
        <v>2113</v>
      </c>
      <c r="F627" s="12">
        <v>42064</v>
      </c>
      <c r="G627">
        <v>485</v>
      </c>
      <c r="H627">
        <f t="shared" si="9"/>
        <v>2015</v>
      </c>
    </row>
    <row r="628" spans="1:8" x14ac:dyDescent="0.25">
      <c r="B628" t="s">
        <v>7</v>
      </c>
      <c r="C628">
        <v>4660</v>
      </c>
      <c r="E628" t="s">
        <v>2113</v>
      </c>
      <c r="F628" s="12">
        <v>41944</v>
      </c>
      <c r="G628">
        <v>466</v>
      </c>
      <c r="H628">
        <f t="shared" si="9"/>
        <v>2014</v>
      </c>
    </row>
    <row r="629" spans="1:8" x14ac:dyDescent="0.25">
      <c r="B629" t="s">
        <v>7</v>
      </c>
      <c r="C629">
        <v>4890</v>
      </c>
      <c r="E629" t="s">
        <v>2113</v>
      </c>
      <c r="F629" s="12">
        <v>41913</v>
      </c>
      <c r="G629">
        <v>489</v>
      </c>
      <c r="H629">
        <f t="shared" si="9"/>
        <v>2014</v>
      </c>
    </row>
    <row r="630" spans="1:8" x14ac:dyDescent="0.25">
      <c r="B630" t="s">
        <v>7</v>
      </c>
      <c r="C630">
        <v>4840</v>
      </c>
      <c r="E630" t="s">
        <v>2113</v>
      </c>
      <c r="F630" s="12">
        <v>41883</v>
      </c>
      <c r="G630">
        <v>484</v>
      </c>
      <c r="H630">
        <f t="shared" si="9"/>
        <v>2014</v>
      </c>
    </row>
    <row r="631" spans="1:8" x14ac:dyDescent="0.25">
      <c r="B631" t="s">
        <v>7</v>
      </c>
      <c r="C631">
        <v>4620</v>
      </c>
      <c r="E631" t="s">
        <v>2113</v>
      </c>
      <c r="F631" s="12">
        <v>41852</v>
      </c>
      <c r="G631">
        <v>462</v>
      </c>
      <c r="H631">
        <f t="shared" si="9"/>
        <v>2014</v>
      </c>
    </row>
    <row r="632" spans="1:8" x14ac:dyDescent="0.25">
      <c r="B632" t="s">
        <v>7</v>
      </c>
      <c r="C632">
        <v>4620</v>
      </c>
      <c r="E632" t="s">
        <v>2113</v>
      </c>
      <c r="F632" s="12">
        <v>41821</v>
      </c>
      <c r="G632">
        <v>462</v>
      </c>
      <c r="H632">
        <f t="shared" si="9"/>
        <v>2014</v>
      </c>
    </row>
    <row r="633" spans="1:8" x14ac:dyDescent="0.25">
      <c r="B633" t="s">
        <v>7</v>
      </c>
      <c r="C633">
        <v>4720</v>
      </c>
      <c r="E633" t="s">
        <v>2113</v>
      </c>
      <c r="F633" s="12">
        <v>41791</v>
      </c>
      <c r="G633">
        <v>472</v>
      </c>
      <c r="H633">
        <f t="shared" si="9"/>
        <v>2014</v>
      </c>
    </row>
    <row r="634" spans="1:8" x14ac:dyDescent="0.25">
      <c r="B634" t="s">
        <v>7</v>
      </c>
      <c r="C634">
        <v>4790</v>
      </c>
      <c r="E634" t="s">
        <v>2113</v>
      </c>
      <c r="F634" s="12">
        <v>41760</v>
      </c>
      <c r="G634">
        <v>479</v>
      </c>
      <c r="H634">
        <f t="shared" si="9"/>
        <v>2014</v>
      </c>
    </row>
    <row r="635" spans="1:8" x14ac:dyDescent="0.25">
      <c r="A635">
        <v>14.24</v>
      </c>
      <c r="B635" t="s">
        <v>18</v>
      </c>
      <c r="D635">
        <v>142.4</v>
      </c>
      <c r="E635" t="s">
        <v>60</v>
      </c>
      <c r="F635" s="12">
        <v>43132</v>
      </c>
      <c r="H635">
        <f t="shared" si="9"/>
        <v>2018</v>
      </c>
    </row>
    <row r="636" spans="1:8" x14ac:dyDescent="0.25">
      <c r="A636">
        <v>6.49</v>
      </c>
      <c r="B636" t="s">
        <v>12</v>
      </c>
      <c r="D636">
        <v>64.900000000000006</v>
      </c>
      <c r="E636" t="s">
        <v>59</v>
      </c>
      <c r="F636" s="12">
        <v>43132</v>
      </c>
      <c r="H636">
        <f t="shared" si="9"/>
        <v>2018</v>
      </c>
    </row>
    <row r="637" spans="1:8" x14ac:dyDescent="0.25">
      <c r="A637">
        <v>1.54</v>
      </c>
      <c r="B637" t="s">
        <v>34</v>
      </c>
      <c r="D637">
        <v>15.4</v>
      </c>
      <c r="E637" t="s">
        <v>58</v>
      </c>
      <c r="F637" s="12">
        <v>43132</v>
      </c>
      <c r="H637">
        <f t="shared" si="9"/>
        <v>2018</v>
      </c>
    </row>
    <row r="638" spans="1:8" x14ac:dyDescent="0.25">
      <c r="A638">
        <v>2.75</v>
      </c>
      <c r="B638" t="s">
        <v>27</v>
      </c>
      <c r="D638">
        <v>27.5</v>
      </c>
      <c r="E638" t="s">
        <v>57</v>
      </c>
      <c r="F638" s="12">
        <v>43132</v>
      </c>
      <c r="H638">
        <f t="shared" si="9"/>
        <v>2018</v>
      </c>
    </row>
    <row r="639" spans="1:8" x14ac:dyDescent="0.25">
      <c r="A639">
        <v>23.83</v>
      </c>
      <c r="B639" t="s">
        <v>33</v>
      </c>
      <c r="D639">
        <v>238.3</v>
      </c>
      <c r="E639" t="s">
        <v>56</v>
      </c>
      <c r="F639" s="12">
        <v>43132</v>
      </c>
      <c r="H639">
        <f t="shared" si="9"/>
        <v>2018</v>
      </c>
    </row>
    <row r="640" spans="1:8" x14ac:dyDescent="0.25">
      <c r="A640">
        <v>34.119999999999997</v>
      </c>
      <c r="B640" t="s">
        <v>4</v>
      </c>
      <c r="D640">
        <v>341.2</v>
      </c>
      <c r="E640" t="s">
        <v>65</v>
      </c>
      <c r="F640" s="12">
        <v>43132</v>
      </c>
      <c r="H640">
        <f t="shared" si="9"/>
        <v>2018</v>
      </c>
    </row>
    <row r="641" spans="1:8" x14ac:dyDescent="0.25">
      <c r="A641">
        <v>21.21</v>
      </c>
      <c r="B641" t="s">
        <v>30</v>
      </c>
      <c r="D641">
        <v>212.1</v>
      </c>
      <c r="E641" t="s">
        <v>55</v>
      </c>
      <c r="F641" s="12">
        <v>43132</v>
      </c>
      <c r="H641">
        <f t="shared" si="9"/>
        <v>2018</v>
      </c>
    </row>
    <row r="642" spans="1:8" x14ac:dyDescent="0.25">
      <c r="A642">
        <v>25.67</v>
      </c>
      <c r="B642" t="s">
        <v>10</v>
      </c>
      <c r="D642">
        <v>256.7</v>
      </c>
      <c r="E642" t="s">
        <v>54</v>
      </c>
      <c r="F642" s="12">
        <v>43132</v>
      </c>
      <c r="H642">
        <f t="shared" si="9"/>
        <v>2018</v>
      </c>
    </row>
    <row r="643" spans="1:8" x14ac:dyDescent="0.25">
      <c r="A643">
        <v>12.26</v>
      </c>
      <c r="B643" t="s">
        <v>32</v>
      </c>
      <c r="D643">
        <v>122.6</v>
      </c>
      <c r="E643" t="s">
        <v>53</v>
      </c>
      <c r="F643" s="12">
        <v>43132</v>
      </c>
      <c r="H643">
        <f t="shared" ref="H643:H706" si="10">YEAR(F643)</f>
        <v>2018</v>
      </c>
    </row>
    <row r="644" spans="1:8" x14ac:dyDescent="0.25">
      <c r="A644">
        <v>13.48</v>
      </c>
      <c r="B644" t="s">
        <v>24</v>
      </c>
      <c r="D644">
        <v>134.80000000000001</v>
      </c>
      <c r="E644" t="s">
        <v>52</v>
      </c>
      <c r="F644" s="12">
        <v>43132</v>
      </c>
      <c r="H644">
        <f t="shared" si="10"/>
        <v>2018</v>
      </c>
    </row>
    <row r="645" spans="1:8" x14ac:dyDescent="0.25">
      <c r="A645">
        <v>9.5</v>
      </c>
      <c r="B645" t="s">
        <v>17</v>
      </c>
      <c r="D645">
        <v>95</v>
      </c>
      <c r="E645" t="s">
        <v>51</v>
      </c>
      <c r="F645" s="12">
        <v>43132</v>
      </c>
      <c r="H645">
        <f t="shared" si="10"/>
        <v>2018</v>
      </c>
    </row>
    <row r="646" spans="1:8" x14ac:dyDescent="0.25">
      <c r="A646">
        <v>7.83</v>
      </c>
      <c r="B646" t="s">
        <v>26</v>
      </c>
      <c r="D646">
        <v>78.3</v>
      </c>
      <c r="E646" t="s">
        <v>49</v>
      </c>
      <c r="F646" s="12">
        <v>43132</v>
      </c>
      <c r="H646">
        <f t="shared" si="10"/>
        <v>2018</v>
      </c>
    </row>
    <row r="647" spans="1:8" x14ac:dyDescent="0.25">
      <c r="A647">
        <v>51.53</v>
      </c>
      <c r="B647" t="s">
        <v>25</v>
      </c>
      <c r="D647">
        <v>515.29999999999995</v>
      </c>
      <c r="E647" t="s">
        <v>48</v>
      </c>
      <c r="F647" s="12">
        <v>43132</v>
      </c>
      <c r="H647">
        <f t="shared" si="10"/>
        <v>2018</v>
      </c>
    </row>
    <row r="648" spans="1:8" x14ac:dyDescent="0.25">
      <c r="A648">
        <v>98.86</v>
      </c>
      <c r="B648" t="s">
        <v>22</v>
      </c>
      <c r="D648">
        <v>988.6</v>
      </c>
      <c r="E648" t="s">
        <v>47</v>
      </c>
      <c r="F648" s="12">
        <v>43132</v>
      </c>
      <c r="H648">
        <f t="shared" si="10"/>
        <v>2018</v>
      </c>
    </row>
    <row r="649" spans="1:8" x14ac:dyDescent="0.25">
      <c r="A649">
        <v>81.459999999999994</v>
      </c>
      <c r="B649" t="s">
        <v>14</v>
      </c>
      <c r="D649">
        <v>814.6</v>
      </c>
      <c r="E649" t="s">
        <v>46</v>
      </c>
      <c r="F649" s="12">
        <v>43132</v>
      </c>
      <c r="H649">
        <f t="shared" si="10"/>
        <v>2018</v>
      </c>
    </row>
    <row r="650" spans="1:8" x14ac:dyDescent="0.25">
      <c r="A650">
        <v>13.97</v>
      </c>
      <c r="B650" t="s">
        <v>28</v>
      </c>
      <c r="D650">
        <v>139.69999999999999</v>
      </c>
      <c r="E650" t="s">
        <v>44</v>
      </c>
      <c r="F650" s="12">
        <v>43132</v>
      </c>
      <c r="H650">
        <f t="shared" si="10"/>
        <v>2018</v>
      </c>
    </row>
    <row r="651" spans="1:8" x14ac:dyDescent="0.25">
      <c r="A651">
        <v>57.34</v>
      </c>
      <c r="B651" t="s">
        <v>13</v>
      </c>
      <c r="D651">
        <v>573.4</v>
      </c>
      <c r="E651" t="s">
        <v>43</v>
      </c>
      <c r="F651" s="12">
        <v>43132</v>
      </c>
      <c r="H651">
        <f t="shared" si="10"/>
        <v>2018</v>
      </c>
    </row>
    <row r="652" spans="1:8" x14ac:dyDescent="0.25">
      <c r="A652">
        <v>10.45</v>
      </c>
      <c r="B652" t="s">
        <v>23</v>
      </c>
      <c r="D652">
        <v>104.5</v>
      </c>
      <c r="E652" t="s">
        <v>42</v>
      </c>
      <c r="F652" s="12">
        <v>43132</v>
      </c>
      <c r="H652">
        <f t="shared" si="10"/>
        <v>2018</v>
      </c>
    </row>
    <row r="653" spans="1:8" x14ac:dyDescent="0.25">
      <c r="A653">
        <v>52.14</v>
      </c>
      <c r="B653" t="s">
        <v>19</v>
      </c>
      <c r="D653">
        <v>521.4</v>
      </c>
      <c r="E653" t="s">
        <v>41</v>
      </c>
      <c r="F653" s="12">
        <v>43132</v>
      </c>
      <c r="H653">
        <f t="shared" si="10"/>
        <v>2018</v>
      </c>
    </row>
    <row r="654" spans="1:8" x14ac:dyDescent="0.25">
      <c r="A654">
        <v>0.22</v>
      </c>
      <c r="B654" t="s">
        <v>3</v>
      </c>
      <c r="D654">
        <v>2.2000000000000002</v>
      </c>
      <c r="E654" t="s">
        <v>64</v>
      </c>
      <c r="F654" s="12">
        <v>43132</v>
      </c>
      <c r="H654">
        <f t="shared" si="10"/>
        <v>2018</v>
      </c>
    </row>
    <row r="655" spans="1:8" x14ac:dyDescent="0.25">
      <c r="A655">
        <v>5.6</v>
      </c>
      <c r="B655" t="s">
        <v>35</v>
      </c>
      <c r="D655">
        <v>56</v>
      </c>
      <c r="E655" t="s">
        <v>2111</v>
      </c>
      <c r="F655" s="12">
        <v>43132</v>
      </c>
      <c r="H655">
        <f t="shared" si="10"/>
        <v>2018</v>
      </c>
    </row>
    <row r="656" spans="1:8" x14ac:dyDescent="0.25">
      <c r="A656">
        <v>7.75</v>
      </c>
      <c r="B656" t="s">
        <v>9</v>
      </c>
      <c r="D656">
        <v>77.5</v>
      </c>
      <c r="E656" t="s">
        <v>40</v>
      </c>
      <c r="F656" s="12">
        <v>43132</v>
      </c>
      <c r="H656">
        <f t="shared" si="10"/>
        <v>2018</v>
      </c>
    </row>
    <row r="657" spans="1:8" x14ac:dyDescent="0.25">
      <c r="A657">
        <v>11.57</v>
      </c>
      <c r="B657" t="s">
        <v>31</v>
      </c>
      <c r="D657">
        <v>115.7</v>
      </c>
      <c r="E657" t="s">
        <v>39</v>
      </c>
      <c r="F657" s="12">
        <v>43132</v>
      </c>
      <c r="H657">
        <f t="shared" si="10"/>
        <v>2018</v>
      </c>
    </row>
    <row r="658" spans="1:8" x14ac:dyDescent="0.25">
      <c r="A658">
        <v>79.98</v>
      </c>
      <c r="B658" t="s">
        <v>15</v>
      </c>
      <c r="D658">
        <v>799.8</v>
      </c>
      <c r="E658" t="s">
        <v>38</v>
      </c>
      <c r="F658" s="12">
        <v>43132</v>
      </c>
      <c r="H658">
        <f t="shared" si="10"/>
        <v>2018</v>
      </c>
    </row>
    <row r="659" spans="1:8" x14ac:dyDescent="0.25">
      <c r="A659">
        <v>32.869999999999997</v>
      </c>
      <c r="B659" t="s">
        <v>21</v>
      </c>
      <c r="D659">
        <v>328.7</v>
      </c>
      <c r="E659" t="s">
        <v>37</v>
      </c>
      <c r="F659" s="12">
        <v>43132</v>
      </c>
      <c r="H659">
        <f t="shared" si="10"/>
        <v>2018</v>
      </c>
    </row>
    <row r="660" spans="1:8" x14ac:dyDescent="0.25">
      <c r="A660">
        <v>3.83</v>
      </c>
      <c r="B660" t="s">
        <v>11</v>
      </c>
      <c r="D660">
        <v>38.299999999999997</v>
      </c>
      <c r="E660" t="s">
        <v>36</v>
      </c>
      <c r="F660" s="12">
        <v>43132</v>
      </c>
      <c r="H660">
        <f t="shared" si="10"/>
        <v>2018</v>
      </c>
    </row>
    <row r="661" spans="1:8" x14ac:dyDescent="0.25">
      <c r="A661">
        <v>34.07</v>
      </c>
      <c r="B661" t="s">
        <v>18</v>
      </c>
      <c r="C661">
        <v>145.1</v>
      </c>
      <c r="D661">
        <v>340.7</v>
      </c>
      <c r="E661" t="s">
        <v>60</v>
      </c>
      <c r="F661" s="12">
        <v>43160</v>
      </c>
      <c r="G661">
        <v>14.51</v>
      </c>
      <c r="H661">
        <f t="shared" si="10"/>
        <v>2018</v>
      </c>
    </row>
    <row r="662" spans="1:8" x14ac:dyDescent="0.25">
      <c r="A662">
        <v>10.3</v>
      </c>
      <c r="B662" t="s">
        <v>12</v>
      </c>
      <c r="C662">
        <v>38.1</v>
      </c>
      <c r="D662">
        <v>103</v>
      </c>
      <c r="E662" t="s">
        <v>59</v>
      </c>
      <c r="F662" s="12">
        <v>43160</v>
      </c>
      <c r="G662">
        <v>3.81</v>
      </c>
      <c r="H662">
        <f t="shared" si="10"/>
        <v>2018</v>
      </c>
    </row>
    <row r="663" spans="1:8" x14ac:dyDescent="0.25">
      <c r="A663">
        <v>3.48</v>
      </c>
      <c r="B663" t="s">
        <v>34</v>
      </c>
      <c r="C663">
        <v>19.399999999999999</v>
      </c>
      <c r="D663">
        <v>34.799999999999997</v>
      </c>
      <c r="E663" t="s">
        <v>58</v>
      </c>
      <c r="F663" s="12">
        <v>43160</v>
      </c>
      <c r="G663">
        <v>1.94</v>
      </c>
      <c r="H663">
        <f t="shared" si="10"/>
        <v>2018</v>
      </c>
    </row>
    <row r="664" spans="1:8" x14ac:dyDescent="0.25">
      <c r="A664">
        <v>5.68</v>
      </c>
      <c r="B664" t="s">
        <v>27</v>
      </c>
      <c r="C664">
        <v>29.3</v>
      </c>
      <c r="D664">
        <v>56.8</v>
      </c>
      <c r="E664" t="s">
        <v>57</v>
      </c>
      <c r="F664" s="12">
        <v>43160</v>
      </c>
      <c r="G664">
        <v>2.93</v>
      </c>
      <c r="H664">
        <f t="shared" si="10"/>
        <v>2018</v>
      </c>
    </row>
    <row r="665" spans="1:8" x14ac:dyDescent="0.25">
      <c r="A665">
        <v>33.18</v>
      </c>
      <c r="B665" t="s">
        <v>33</v>
      </c>
      <c r="C665">
        <v>114.3</v>
      </c>
      <c r="D665">
        <v>331.8</v>
      </c>
      <c r="E665" t="s">
        <v>56</v>
      </c>
      <c r="F665" s="12">
        <v>43160</v>
      </c>
      <c r="G665">
        <v>11.43</v>
      </c>
      <c r="H665">
        <f t="shared" si="10"/>
        <v>2018</v>
      </c>
    </row>
    <row r="666" spans="1:8" x14ac:dyDescent="0.25">
      <c r="A666">
        <v>54.9</v>
      </c>
      <c r="B666" t="s">
        <v>4</v>
      </c>
      <c r="C666">
        <v>207.8</v>
      </c>
      <c r="D666">
        <v>549</v>
      </c>
      <c r="E666" t="s">
        <v>65</v>
      </c>
      <c r="F666" s="12">
        <v>43160</v>
      </c>
      <c r="G666">
        <v>20.78</v>
      </c>
      <c r="H666">
        <f t="shared" si="10"/>
        <v>2018</v>
      </c>
    </row>
    <row r="667" spans="1:8" x14ac:dyDescent="0.25">
      <c r="A667">
        <v>33.65</v>
      </c>
      <c r="B667" t="s">
        <v>30</v>
      </c>
      <c r="C667">
        <v>124.5</v>
      </c>
      <c r="D667">
        <v>336.5</v>
      </c>
      <c r="E667" t="s">
        <v>55</v>
      </c>
      <c r="F667" s="12">
        <v>43160</v>
      </c>
      <c r="G667">
        <v>12.45</v>
      </c>
      <c r="H667">
        <f t="shared" si="10"/>
        <v>2018</v>
      </c>
    </row>
    <row r="668" spans="1:8" x14ac:dyDescent="0.25">
      <c r="A668">
        <v>45.87</v>
      </c>
      <c r="B668" t="s">
        <v>10</v>
      </c>
      <c r="C668">
        <v>223.5</v>
      </c>
      <c r="D668">
        <v>458.7</v>
      </c>
      <c r="E668" t="s">
        <v>54</v>
      </c>
      <c r="F668" s="12">
        <v>43160</v>
      </c>
      <c r="G668">
        <v>22.35</v>
      </c>
      <c r="H668">
        <f t="shared" si="10"/>
        <v>2018</v>
      </c>
    </row>
    <row r="669" spans="1:8" x14ac:dyDescent="0.25">
      <c r="A669">
        <v>23.48</v>
      </c>
      <c r="B669" t="s">
        <v>32</v>
      </c>
      <c r="C669">
        <v>112.2</v>
      </c>
      <c r="D669">
        <v>234.8</v>
      </c>
      <c r="E669" t="s">
        <v>53</v>
      </c>
      <c r="F669" s="12">
        <v>43160</v>
      </c>
      <c r="G669">
        <v>11.22</v>
      </c>
      <c r="H669">
        <f t="shared" si="10"/>
        <v>2018</v>
      </c>
    </row>
    <row r="670" spans="1:8" x14ac:dyDescent="0.25">
      <c r="A670">
        <v>18.75</v>
      </c>
      <c r="B670" t="s">
        <v>24</v>
      </c>
      <c r="C670">
        <v>52.7</v>
      </c>
      <c r="D670">
        <v>187.5</v>
      </c>
      <c r="E670" t="s">
        <v>52</v>
      </c>
      <c r="F670" s="12">
        <v>43160</v>
      </c>
      <c r="G670">
        <v>5.27</v>
      </c>
      <c r="H670">
        <f t="shared" si="10"/>
        <v>2018</v>
      </c>
    </row>
    <row r="671" spans="1:8" x14ac:dyDescent="0.25">
      <c r="A671">
        <v>14.68</v>
      </c>
      <c r="B671" t="s">
        <v>17</v>
      </c>
      <c r="C671">
        <v>51.7</v>
      </c>
      <c r="D671">
        <v>146.80000000000001</v>
      </c>
      <c r="E671" t="s">
        <v>51</v>
      </c>
      <c r="F671" s="12">
        <v>43160</v>
      </c>
      <c r="G671">
        <v>5.17</v>
      </c>
      <c r="H671">
        <f t="shared" si="10"/>
        <v>2018</v>
      </c>
    </row>
    <row r="672" spans="1:8" x14ac:dyDescent="0.25">
      <c r="A672">
        <v>12.01</v>
      </c>
      <c r="B672" t="s">
        <v>26</v>
      </c>
      <c r="C672">
        <v>41.8</v>
      </c>
      <c r="D672">
        <v>120.1</v>
      </c>
      <c r="E672" t="s">
        <v>49</v>
      </c>
      <c r="F672" s="12">
        <v>43160</v>
      </c>
      <c r="G672">
        <v>4.18</v>
      </c>
      <c r="H672">
        <f t="shared" si="10"/>
        <v>2018</v>
      </c>
    </row>
    <row r="673" spans="1:8" x14ac:dyDescent="0.25">
      <c r="A673">
        <v>80.06</v>
      </c>
      <c r="B673" t="s">
        <v>25</v>
      </c>
      <c r="C673">
        <v>282.10000000000002</v>
      </c>
      <c r="D673">
        <v>800.6</v>
      </c>
      <c r="E673" t="s">
        <v>48</v>
      </c>
      <c r="F673" s="12">
        <v>43160</v>
      </c>
      <c r="G673">
        <v>28.21</v>
      </c>
      <c r="H673">
        <f t="shared" si="10"/>
        <v>2018</v>
      </c>
    </row>
    <row r="674" spans="1:8" x14ac:dyDescent="0.25">
      <c r="A674">
        <v>158.07</v>
      </c>
      <c r="B674" t="s">
        <v>22</v>
      </c>
      <c r="C674">
        <v>592.1</v>
      </c>
      <c r="D674">
        <v>1580.7</v>
      </c>
      <c r="E674" t="s">
        <v>47</v>
      </c>
      <c r="F674" s="12">
        <v>43160</v>
      </c>
      <c r="G674">
        <v>59.21</v>
      </c>
      <c r="H674">
        <f t="shared" si="10"/>
        <v>2018</v>
      </c>
    </row>
    <row r="675" spans="1:8" x14ac:dyDescent="0.25">
      <c r="A675">
        <v>158.52000000000001</v>
      </c>
      <c r="B675" t="s">
        <v>14</v>
      </c>
      <c r="C675">
        <v>559.4</v>
      </c>
      <c r="D675">
        <v>1585.2</v>
      </c>
      <c r="E675" t="s">
        <v>46</v>
      </c>
      <c r="F675" s="12">
        <v>43160</v>
      </c>
      <c r="G675">
        <v>55.94</v>
      </c>
      <c r="H675">
        <f t="shared" si="10"/>
        <v>2018</v>
      </c>
    </row>
    <row r="676" spans="1:8" x14ac:dyDescent="0.25">
      <c r="A676">
        <v>20.37</v>
      </c>
      <c r="B676" t="s">
        <v>28</v>
      </c>
      <c r="C676">
        <v>64</v>
      </c>
      <c r="D676">
        <v>203.7</v>
      </c>
      <c r="E676" t="s">
        <v>44</v>
      </c>
      <c r="F676" s="12">
        <v>43160</v>
      </c>
      <c r="G676">
        <v>6.4</v>
      </c>
      <c r="H676">
        <f t="shared" si="10"/>
        <v>2018</v>
      </c>
    </row>
    <row r="677" spans="1:8" x14ac:dyDescent="0.25">
      <c r="A677">
        <v>74.06</v>
      </c>
      <c r="B677" t="s">
        <v>13</v>
      </c>
      <c r="C677">
        <v>228</v>
      </c>
      <c r="D677">
        <v>740.6</v>
      </c>
      <c r="E677" t="s">
        <v>43</v>
      </c>
      <c r="F677" s="12">
        <v>43160</v>
      </c>
      <c r="G677">
        <v>22.8</v>
      </c>
      <c r="H677">
        <f t="shared" si="10"/>
        <v>2018</v>
      </c>
    </row>
    <row r="678" spans="1:8" x14ac:dyDescent="0.25">
      <c r="A678">
        <v>15.74</v>
      </c>
      <c r="B678" t="s">
        <v>23</v>
      </c>
      <c r="C678">
        <v>52.9</v>
      </c>
      <c r="D678">
        <v>157.4</v>
      </c>
      <c r="E678" t="s">
        <v>42</v>
      </c>
      <c r="F678" s="12">
        <v>43160</v>
      </c>
      <c r="G678">
        <v>5.29</v>
      </c>
      <c r="H678">
        <f t="shared" si="10"/>
        <v>2018</v>
      </c>
    </row>
    <row r="679" spans="1:8" x14ac:dyDescent="0.25">
      <c r="A679">
        <v>78.13</v>
      </c>
      <c r="B679" t="s">
        <v>19</v>
      </c>
      <c r="C679">
        <v>259.89999999999998</v>
      </c>
      <c r="D679">
        <v>781.3</v>
      </c>
      <c r="E679" t="s">
        <v>41</v>
      </c>
      <c r="F679" s="12">
        <v>43160</v>
      </c>
      <c r="G679">
        <v>25.99</v>
      </c>
      <c r="H679">
        <f t="shared" si="10"/>
        <v>2018</v>
      </c>
    </row>
    <row r="680" spans="1:8" x14ac:dyDescent="0.25">
      <c r="A680">
        <v>0.33</v>
      </c>
      <c r="B680" t="s">
        <v>3</v>
      </c>
      <c r="C680">
        <v>1</v>
      </c>
      <c r="D680">
        <v>3.3</v>
      </c>
      <c r="E680" t="s">
        <v>64</v>
      </c>
      <c r="F680" s="12">
        <v>43160</v>
      </c>
      <c r="G680">
        <v>0.1</v>
      </c>
      <c r="H680">
        <f t="shared" si="10"/>
        <v>2018</v>
      </c>
    </row>
    <row r="681" spans="1:8" x14ac:dyDescent="0.25">
      <c r="A681">
        <v>9.1199999999999992</v>
      </c>
      <c r="B681" t="s">
        <v>35</v>
      </c>
      <c r="C681">
        <v>35.200000000000003</v>
      </c>
      <c r="D681">
        <v>91.2</v>
      </c>
      <c r="E681" t="s">
        <v>2111</v>
      </c>
      <c r="F681" s="12">
        <v>43160</v>
      </c>
      <c r="G681">
        <v>3.52</v>
      </c>
      <c r="H681">
        <f t="shared" si="10"/>
        <v>2018</v>
      </c>
    </row>
    <row r="682" spans="1:8" x14ac:dyDescent="0.25">
      <c r="A682">
        <v>10.97</v>
      </c>
      <c r="B682" t="s">
        <v>9</v>
      </c>
      <c r="C682">
        <v>32.200000000000003</v>
      </c>
      <c r="D682">
        <v>109.7</v>
      </c>
      <c r="E682" t="s">
        <v>40</v>
      </c>
      <c r="F682" s="12">
        <v>43160</v>
      </c>
      <c r="G682">
        <v>3.22</v>
      </c>
      <c r="H682">
        <f t="shared" si="10"/>
        <v>2018</v>
      </c>
    </row>
    <row r="683" spans="1:8" x14ac:dyDescent="0.25">
      <c r="A683">
        <v>17.39</v>
      </c>
      <c r="B683" t="s">
        <v>31</v>
      </c>
      <c r="C683">
        <v>58.2</v>
      </c>
      <c r="D683">
        <v>173.9</v>
      </c>
      <c r="E683" t="s">
        <v>39</v>
      </c>
      <c r="F683" s="12">
        <v>43160</v>
      </c>
      <c r="G683">
        <v>5.82</v>
      </c>
      <c r="H683">
        <f t="shared" si="10"/>
        <v>2018</v>
      </c>
    </row>
    <row r="684" spans="1:8" x14ac:dyDescent="0.25">
      <c r="A684">
        <v>12.21</v>
      </c>
      <c r="B684" t="s">
        <v>5</v>
      </c>
      <c r="C684">
        <v>122.1</v>
      </c>
      <c r="D684">
        <v>122.1</v>
      </c>
      <c r="E684" t="s">
        <v>2110</v>
      </c>
      <c r="F684" s="12">
        <v>43160</v>
      </c>
      <c r="G684">
        <v>12.21</v>
      </c>
      <c r="H684">
        <f t="shared" si="10"/>
        <v>2018</v>
      </c>
    </row>
    <row r="685" spans="1:8" x14ac:dyDescent="0.25">
      <c r="A685">
        <v>117.16</v>
      </c>
      <c r="B685" t="s">
        <v>15</v>
      </c>
      <c r="C685">
        <v>365.6</v>
      </c>
      <c r="D685">
        <v>1171.5999999999999</v>
      </c>
      <c r="E685" t="s">
        <v>38</v>
      </c>
      <c r="F685" s="12">
        <v>43160</v>
      </c>
      <c r="G685">
        <v>36.56</v>
      </c>
      <c r="H685">
        <f t="shared" si="10"/>
        <v>2018</v>
      </c>
    </row>
    <row r="686" spans="1:8" x14ac:dyDescent="0.25">
      <c r="A686">
        <v>49.41</v>
      </c>
      <c r="B686" t="s">
        <v>21</v>
      </c>
      <c r="C686">
        <v>165.3</v>
      </c>
      <c r="D686">
        <v>494.1</v>
      </c>
      <c r="E686" t="s">
        <v>37</v>
      </c>
      <c r="F686" s="12">
        <v>43160</v>
      </c>
      <c r="G686">
        <v>16.53</v>
      </c>
      <c r="H686">
        <f t="shared" si="10"/>
        <v>2018</v>
      </c>
    </row>
    <row r="687" spans="1:8" x14ac:dyDescent="0.25">
      <c r="A687">
        <v>6.25</v>
      </c>
      <c r="B687" t="s">
        <v>11</v>
      </c>
      <c r="C687">
        <v>24.2</v>
      </c>
      <c r="D687">
        <v>62.5</v>
      </c>
      <c r="E687" t="s">
        <v>36</v>
      </c>
      <c r="F687" s="12">
        <v>43160</v>
      </c>
      <c r="G687">
        <v>2.42</v>
      </c>
      <c r="H687">
        <f t="shared" si="10"/>
        <v>2018</v>
      </c>
    </row>
    <row r="688" spans="1:8" x14ac:dyDescent="0.25">
      <c r="A688">
        <v>212.06</v>
      </c>
      <c r="B688" t="s">
        <v>18</v>
      </c>
      <c r="C688">
        <v>168.5</v>
      </c>
      <c r="D688">
        <v>2120.6</v>
      </c>
      <c r="E688" t="s">
        <v>60</v>
      </c>
      <c r="F688" s="12">
        <v>43405</v>
      </c>
      <c r="G688">
        <v>16.850000000000001</v>
      </c>
      <c r="H688">
        <f t="shared" si="10"/>
        <v>2018</v>
      </c>
    </row>
    <row r="689" spans="1:8" x14ac:dyDescent="0.25">
      <c r="A689">
        <v>37.86</v>
      </c>
      <c r="B689" t="s">
        <v>12</v>
      </c>
      <c r="C689">
        <v>28</v>
      </c>
      <c r="D689">
        <v>378.6</v>
      </c>
      <c r="E689" t="s">
        <v>59</v>
      </c>
      <c r="F689" s="12">
        <v>43405</v>
      </c>
      <c r="G689">
        <v>2.8</v>
      </c>
      <c r="H689">
        <f t="shared" si="10"/>
        <v>2018</v>
      </c>
    </row>
    <row r="690" spans="1:8" x14ac:dyDescent="0.25">
      <c r="A690">
        <v>24.11</v>
      </c>
      <c r="B690" t="s">
        <v>34</v>
      </c>
      <c r="C690">
        <v>7.2</v>
      </c>
      <c r="D690">
        <v>241.1</v>
      </c>
      <c r="E690" t="s">
        <v>58</v>
      </c>
      <c r="F690" s="12">
        <v>43405</v>
      </c>
      <c r="G690">
        <v>0.72</v>
      </c>
      <c r="H690">
        <f t="shared" si="10"/>
        <v>2018</v>
      </c>
    </row>
    <row r="691" spans="1:8" x14ac:dyDescent="0.25">
      <c r="A691">
        <v>33.299999999999997</v>
      </c>
      <c r="B691" t="s">
        <v>27</v>
      </c>
      <c r="C691">
        <v>17.8</v>
      </c>
      <c r="D691">
        <v>333</v>
      </c>
      <c r="E691" t="s">
        <v>57</v>
      </c>
      <c r="F691" s="12">
        <v>43405</v>
      </c>
      <c r="G691">
        <v>1.78</v>
      </c>
      <c r="H691">
        <f t="shared" si="10"/>
        <v>2018</v>
      </c>
    </row>
    <row r="692" spans="1:8" x14ac:dyDescent="0.25">
      <c r="A692">
        <v>125.05</v>
      </c>
      <c r="B692" t="s">
        <v>33</v>
      </c>
      <c r="C692">
        <v>99.2</v>
      </c>
      <c r="D692">
        <v>1250.5</v>
      </c>
      <c r="E692" t="s">
        <v>56</v>
      </c>
      <c r="F692" s="12">
        <v>43405</v>
      </c>
      <c r="G692">
        <v>9.92</v>
      </c>
      <c r="H692">
        <f t="shared" si="10"/>
        <v>2018</v>
      </c>
    </row>
    <row r="693" spans="1:8" x14ac:dyDescent="0.25">
      <c r="A693">
        <v>193.64</v>
      </c>
      <c r="B693" t="s">
        <v>4</v>
      </c>
      <c r="C693">
        <v>194.5</v>
      </c>
      <c r="D693">
        <v>1936.4</v>
      </c>
      <c r="E693" t="s">
        <v>65</v>
      </c>
      <c r="F693" s="12">
        <v>43405</v>
      </c>
      <c r="G693">
        <v>19.45</v>
      </c>
      <c r="H693">
        <f t="shared" si="10"/>
        <v>2018</v>
      </c>
    </row>
    <row r="694" spans="1:8" x14ac:dyDescent="0.25">
      <c r="A694">
        <v>142.27000000000001</v>
      </c>
      <c r="B694" t="s">
        <v>30</v>
      </c>
      <c r="C694">
        <v>140.30000000000001</v>
      </c>
      <c r="D694">
        <v>1422.7</v>
      </c>
      <c r="E694" t="s">
        <v>55</v>
      </c>
      <c r="F694" s="12">
        <v>43405</v>
      </c>
      <c r="G694">
        <v>14.03</v>
      </c>
      <c r="H694">
        <f t="shared" si="10"/>
        <v>2018</v>
      </c>
    </row>
    <row r="695" spans="1:8" x14ac:dyDescent="0.25">
      <c r="A695">
        <v>230.53</v>
      </c>
      <c r="B695" t="s">
        <v>10</v>
      </c>
      <c r="C695">
        <v>208.7</v>
      </c>
      <c r="D695">
        <v>2305.3000000000002</v>
      </c>
      <c r="E695" t="s">
        <v>54</v>
      </c>
      <c r="F695" s="12">
        <v>43405</v>
      </c>
      <c r="G695">
        <v>20.87</v>
      </c>
      <c r="H695">
        <f t="shared" si="10"/>
        <v>2018</v>
      </c>
    </row>
    <row r="696" spans="1:8" x14ac:dyDescent="0.25">
      <c r="A696">
        <v>133.09</v>
      </c>
      <c r="B696" t="s">
        <v>32</v>
      </c>
      <c r="C696">
        <v>150.1</v>
      </c>
      <c r="D696">
        <v>1330.9</v>
      </c>
      <c r="E696" t="s">
        <v>53</v>
      </c>
      <c r="F696" s="12">
        <v>43405</v>
      </c>
      <c r="G696">
        <v>15.01</v>
      </c>
      <c r="H696">
        <f t="shared" si="10"/>
        <v>2018</v>
      </c>
    </row>
    <row r="697" spans="1:8" x14ac:dyDescent="0.25">
      <c r="A697">
        <v>69.709999999999994</v>
      </c>
      <c r="B697" t="s">
        <v>24</v>
      </c>
      <c r="C697">
        <v>69</v>
      </c>
      <c r="D697">
        <v>697.1</v>
      </c>
      <c r="E697" t="s">
        <v>52</v>
      </c>
      <c r="F697" s="12">
        <v>43405</v>
      </c>
      <c r="G697">
        <v>6.9</v>
      </c>
      <c r="H697">
        <f t="shared" si="10"/>
        <v>2018</v>
      </c>
    </row>
    <row r="698" spans="1:8" x14ac:dyDescent="0.25">
      <c r="A698">
        <v>45.9</v>
      </c>
      <c r="B698" t="s">
        <v>17</v>
      </c>
      <c r="C698">
        <v>41.8</v>
      </c>
      <c r="D698">
        <v>459</v>
      </c>
      <c r="E698" t="s">
        <v>51</v>
      </c>
      <c r="F698" s="12">
        <v>43405</v>
      </c>
      <c r="G698">
        <v>4.18</v>
      </c>
      <c r="H698">
        <f t="shared" si="10"/>
        <v>2018</v>
      </c>
    </row>
    <row r="699" spans="1:8" x14ac:dyDescent="0.25">
      <c r="A699">
        <v>50.01</v>
      </c>
      <c r="B699" t="s">
        <v>26</v>
      </c>
      <c r="C699">
        <v>49.5</v>
      </c>
      <c r="D699">
        <v>500.1</v>
      </c>
      <c r="E699" t="s">
        <v>49</v>
      </c>
      <c r="F699" s="12">
        <v>43405</v>
      </c>
      <c r="G699">
        <v>4.95</v>
      </c>
      <c r="H699">
        <f t="shared" si="10"/>
        <v>2018</v>
      </c>
    </row>
    <row r="700" spans="1:8" x14ac:dyDescent="0.25">
      <c r="A700">
        <v>295.14999999999998</v>
      </c>
      <c r="B700" t="s">
        <v>25</v>
      </c>
      <c r="C700">
        <v>239.7</v>
      </c>
      <c r="D700">
        <v>2951.5</v>
      </c>
      <c r="E700" t="s">
        <v>48</v>
      </c>
      <c r="F700" s="12">
        <v>43405</v>
      </c>
      <c r="G700">
        <v>23.97</v>
      </c>
      <c r="H700">
        <f t="shared" si="10"/>
        <v>2018</v>
      </c>
    </row>
    <row r="701" spans="1:8" x14ac:dyDescent="0.25">
      <c r="A701">
        <v>556.55999999999995</v>
      </c>
      <c r="B701" t="s">
        <v>22</v>
      </c>
      <c r="C701">
        <v>437.5</v>
      </c>
      <c r="D701">
        <v>5565.6</v>
      </c>
      <c r="E701" t="s">
        <v>47</v>
      </c>
      <c r="F701" s="12">
        <v>43405</v>
      </c>
      <c r="G701">
        <v>43.75</v>
      </c>
      <c r="H701">
        <f t="shared" si="10"/>
        <v>2018</v>
      </c>
    </row>
    <row r="702" spans="1:8" x14ac:dyDescent="0.25">
      <c r="A702">
        <v>580.84</v>
      </c>
      <c r="B702" t="s">
        <v>14</v>
      </c>
      <c r="C702">
        <v>434.6</v>
      </c>
      <c r="D702">
        <v>5808.4</v>
      </c>
      <c r="E702" t="s">
        <v>46</v>
      </c>
      <c r="F702" s="12">
        <v>43405</v>
      </c>
      <c r="G702">
        <v>43.46</v>
      </c>
      <c r="H702">
        <f t="shared" si="10"/>
        <v>2018</v>
      </c>
    </row>
    <row r="703" spans="1:8" x14ac:dyDescent="0.25">
      <c r="A703">
        <v>57.82</v>
      </c>
      <c r="B703" t="s">
        <v>28</v>
      </c>
      <c r="C703">
        <v>53</v>
      </c>
      <c r="D703">
        <v>578.20000000000005</v>
      </c>
      <c r="E703" t="s">
        <v>44</v>
      </c>
      <c r="F703" s="12">
        <v>43405</v>
      </c>
      <c r="G703">
        <v>5.3</v>
      </c>
      <c r="H703">
        <f t="shared" si="10"/>
        <v>2018</v>
      </c>
    </row>
    <row r="704" spans="1:8" x14ac:dyDescent="0.25">
      <c r="A704">
        <v>204.52</v>
      </c>
      <c r="B704" t="s">
        <v>13</v>
      </c>
      <c r="C704">
        <v>186.8</v>
      </c>
      <c r="D704">
        <v>2045.2</v>
      </c>
      <c r="E704" t="s">
        <v>43</v>
      </c>
      <c r="F704" s="12">
        <v>43405</v>
      </c>
      <c r="G704">
        <v>18.68</v>
      </c>
      <c r="H704">
        <f t="shared" si="10"/>
        <v>2018</v>
      </c>
    </row>
    <row r="705" spans="1:8" x14ac:dyDescent="0.25">
      <c r="A705">
        <v>54.84</v>
      </c>
      <c r="B705" t="s">
        <v>23</v>
      </c>
      <c r="C705">
        <v>50.8</v>
      </c>
      <c r="D705">
        <v>548.4</v>
      </c>
      <c r="E705" t="s">
        <v>42</v>
      </c>
      <c r="F705" s="12">
        <v>43405</v>
      </c>
      <c r="G705">
        <v>5.08</v>
      </c>
      <c r="H705">
        <f t="shared" si="10"/>
        <v>2018</v>
      </c>
    </row>
    <row r="706" spans="1:8" x14ac:dyDescent="0.25">
      <c r="A706">
        <v>282.5</v>
      </c>
      <c r="B706" t="s">
        <v>19</v>
      </c>
      <c r="C706">
        <v>229.4</v>
      </c>
      <c r="D706">
        <v>2825</v>
      </c>
      <c r="E706" t="s">
        <v>41</v>
      </c>
      <c r="F706" s="12">
        <v>43405</v>
      </c>
      <c r="G706">
        <v>22.94</v>
      </c>
      <c r="H706">
        <f t="shared" si="10"/>
        <v>2018</v>
      </c>
    </row>
    <row r="707" spans="1:8" x14ac:dyDescent="0.25">
      <c r="A707">
        <v>1.19</v>
      </c>
      <c r="B707" t="s">
        <v>3</v>
      </c>
      <c r="C707">
        <v>1.1000000000000001</v>
      </c>
      <c r="D707">
        <v>11.9</v>
      </c>
      <c r="E707" t="s">
        <v>64</v>
      </c>
      <c r="F707" s="12">
        <v>43405</v>
      </c>
      <c r="G707">
        <v>0.11</v>
      </c>
      <c r="H707">
        <f t="shared" ref="H707:H770" si="11">YEAR(F707)</f>
        <v>2018</v>
      </c>
    </row>
    <row r="708" spans="1:8" x14ac:dyDescent="0.25">
      <c r="A708">
        <v>36.53</v>
      </c>
      <c r="B708" t="s">
        <v>35</v>
      </c>
      <c r="C708">
        <v>35</v>
      </c>
      <c r="D708">
        <v>365.3</v>
      </c>
      <c r="E708" t="s">
        <v>2111</v>
      </c>
      <c r="F708" s="12">
        <v>43405</v>
      </c>
      <c r="G708">
        <v>3.5</v>
      </c>
      <c r="H708">
        <f t="shared" si="11"/>
        <v>2018</v>
      </c>
    </row>
    <row r="709" spans="1:8" x14ac:dyDescent="0.25">
      <c r="A709">
        <v>41.73</v>
      </c>
      <c r="B709" t="s">
        <v>9</v>
      </c>
      <c r="C709">
        <v>49.9</v>
      </c>
      <c r="D709">
        <v>417.3</v>
      </c>
      <c r="E709" t="s">
        <v>40</v>
      </c>
      <c r="F709" s="12">
        <v>43405</v>
      </c>
      <c r="G709">
        <v>4.99</v>
      </c>
      <c r="H709">
        <f t="shared" si="11"/>
        <v>2018</v>
      </c>
    </row>
    <row r="710" spans="1:8" x14ac:dyDescent="0.25">
      <c r="A710">
        <v>44.11</v>
      </c>
      <c r="B710" t="s">
        <v>31</v>
      </c>
      <c r="C710">
        <v>38</v>
      </c>
      <c r="D710">
        <v>441.1</v>
      </c>
      <c r="E710" t="s">
        <v>39</v>
      </c>
      <c r="F710" s="12">
        <v>43405</v>
      </c>
      <c r="G710">
        <v>3.8</v>
      </c>
      <c r="H710">
        <f t="shared" si="11"/>
        <v>2018</v>
      </c>
    </row>
    <row r="711" spans="1:8" x14ac:dyDescent="0.25">
      <c r="A711">
        <v>103.87</v>
      </c>
      <c r="B711" t="s">
        <v>5</v>
      </c>
      <c r="C711">
        <v>63.6</v>
      </c>
      <c r="D711">
        <v>1038.7</v>
      </c>
      <c r="E711" t="s">
        <v>2110</v>
      </c>
      <c r="F711" s="12">
        <v>43405</v>
      </c>
      <c r="G711">
        <v>6.36</v>
      </c>
      <c r="H711">
        <f t="shared" si="11"/>
        <v>2018</v>
      </c>
    </row>
    <row r="712" spans="1:8" x14ac:dyDescent="0.25">
      <c r="A712">
        <v>473.75</v>
      </c>
      <c r="B712" t="s">
        <v>15</v>
      </c>
      <c r="C712">
        <v>419.7</v>
      </c>
      <c r="D712">
        <v>4737.5</v>
      </c>
      <c r="E712" t="s">
        <v>38</v>
      </c>
      <c r="F712" s="12">
        <v>43405</v>
      </c>
      <c r="G712">
        <v>41.97</v>
      </c>
      <c r="H712">
        <f t="shared" si="11"/>
        <v>2018</v>
      </c>
    </row>
    <row r="713" spans="1:8" x14ac:dyDescent="0.25">
      <c r="A713">
        <v>205.98</v>
      </c>
      <c r="B713" t="s">
        <v>21</v>
      </c>
      <c r="C713">
        <v>142</v>
      </c>
      <c r="D713">
        <v>2059.8000000000002</v>
      </c>
      <c r="E713" t="s">
        <v>37</v>
      </c>
      <c r="F713" s="12">
        <v>43405</v>
      </c>
      <c r="G713">
        <v>14.2</v>
      </c>
      <c r="H713">
        <f t="shared" si="11"/>
        <v>2018</v>
      </c>
    </row>
    <row r="714" spans="1:8" x14ac:dyDescent="0.25">
      <c r="A714">
        <v>19.350000000000001</v>
      </c>
      <c r="B714" t="s">
        <v>11</v>
      </c>
      <c r="C714">
        <v>20.8</v>
      </c>
      <c r="D714">
        <v>193.5</v>
      </c>
      <c r="E714" t="s">
        <v>36</v>
      </c>
      <c r="F714" s="12">
        <v>43405</v>
      </c>
      <c r="G714">
        <v>2.08</v>
      </c>
      <c r="H714">
        <f t="shared" si="11"/>
        <v>2018</v>
      </c>
    </row>
    <row r="715" spans="1:8" x14ac:dyDescent="0.25">
      <c r="A715">
        <v>4256.29</v>
      </c>
      <c r="B715" t="s">
        <v>7</v>
      </c>
      <c r="C715">
        <v>3576.5</v>
      </c>
      <c r="D715">
        <v>42562.9</v>
      </c>
      <c r="E715" t="s">
        <v>2113</v>
      </c>
      <c r="F715" s="12">
        <v>43405</v>
      </c>
      <c r="G715">
        <v>357.65</v>
      </c>
      <c r="H715">
        <f t="shared" si="11"/>
        <v>2018</v>
      </c>
    </row>
    <row r="716" spans="1:8" x14ac:dyDescent="0.25">
      <c r="A716">
        <v>230.79</v>
      </c>
      <c r="B716" t="s">
        <v>18</v>
      </c>
      <c r="C716">
        <v>187.4</v>
      </c>
      <c r="D716">
        <v>2307.9</v>
      </c>
      <c r="E716" t="s">
        <v>60</v>
      </c>
      <c r="F716" s="12">
        <v>43435</v>
      </c>
      <c r="G716">
        <v>18.739999999999998</v>
      </c>
      <c r="H716">
        <f t="shared" si="11"/>
        <v>2018</v>
      </c>
    </row>
    <row r="717" spans="1:8" x14ac:dyDescent="0.25">
      <c r="A717">
        <v>40.54</v>
      </c>
      <c r="B717" t="s">
        <v>12</v>
      </c>
      <c r="C717">
        <v>26.8</v>
      </c>
      <c r="D717">
        <v>405.4</v>
      </c>
      <c r="E717" t="s">
        <v>59</v>
      </c>
      <c r="F717" s="12">
        <v>43435</v>
      </c>
      <c r="G717">
        <v>2.68</v>
      </c>
      <c r="H717">
        <f t="shared" si="11"/>
        <v>2018</v>
      </c>
    </row>
    <row r="718" spans="1:8" x14ac:dyDescent="0.25">
      <c r="A718">
        <v>24.11</v>
      </c>
      <c r="B718" t="s">
        <v>34</v>
      </c>
      <c r="C718">
        <v>0</v>
      </c>
      <c r="D718">
        <v>241.1</v>
      </c>
      <c r="E718" t="s">
        <v>58</v>
      </c>
      <c r="F718" s="12">
        <v>43435</v>
      </c>
      <c r="G718">
        <v>0</v>
      </c>
      <c r="H718">
        <f t="shared" si="11"/>
        <v>2018</v>
      </c>
    </row>
    <row r="719" spans="1:8" x14ac:dyDescent="0.25">
      <c r="A719">
        <v>34.86</v>
      </c>
      <c r="B719" t="s">
        <v>27</v>
      </c>
      <c r="C719">
        <v>15.6</v>
      </c>
      <c r="D719">
        <v>348.6</v>
      </c>
      <c r="E719" t="s">
        <v>57</v>
      </c>
      <c r="F719" s="12">
        <v>43435</v>
      </c>
      <c r="G719">
        <v>1.56</v>
      </c>
      <c r="H719">
        <f t="shared" si="11"/>
        <v>2018</v>
      </c>
    </row>
    <row r="720" spans="1:8" x14ac:dyDescent="0.25">
      <c r="A720">
        <v>134.79</v>
      </c>
      <c r="B720" t="s">
        <v>33</v>
      </c>
      <c r="C720">
        <v>97.4</v>
      </c>
      <c r="D720">
        <v>1347.9</v>
      </c>
      <c r="E720" t="s">
        <v>56</v>
      </c>
      <c r="F720" s="12">
        <v>43435</v>
      </c>
      <c r="G720">
        <v>9.74</v>
      </c>
      <c r="H720">
        <f t="shared" si="11"/>
        <v>2018</v>
      </c>
    </row>
    <row r="721" spans="1:8" x14ac:dyDescent="0.25">
      <c r="A721">
        <v>210.03</v>
      </c>
      <c r="B721" t="s">
        <v>4</v>
      </c>
      <c r="C721">
        <v>164</v>
      </c>
      <c r="D721">
        <v>2100.3000000000002</v>
      </c>
      <c r="E721" t="s">
        <v>65</v>
      </c>
      <c r="F721" s="12">
        <v>43435</v>
      </c>
      <c r="G721">
        <v>16.399999999999999</v>
      </c>
      <c r="H721">
        <f t="shared" si="11"/>
        <v>2018</v>
      </c>
    </row>
    <row r="722" spans="1:8" x14ac:dyDescent="0.25">
      <c r="A722">
        <v>156.66</v>
      </c>
      <c r="B722" t="s">
        <v>30</v>
      </c>
      <c r="C722">
        <v>143.9</v>
      </c>
      <c r="D722">
        <v>1566.6</v>
      </c>
      <c r="E722" t="s">
        <v>55</v>
      </c>
      <c r="F722" s="12">
        <v>43435</v>
      </c>
      <c r="G722">
        <v>14.39</v>
      </c>
      <c r="H722">
        <f t="shared" si="11"/>
        <v>2018</v>
      </c>
    </row>
    <row r="723" spans="1:8" x14ac:dyDescent="0.25">
      <c r="A723">
        <v>247.84</v>
      </c>
      <c r="B723" t="s">
        <v>10</v>
      </c>
      <c r="C723">
        <v>173.1</v>
      </c>
      <c r="D723">
        <v>2478.4</v>
      </c>
      <c r="E723" t="s">
        <v>54</v>
      </c>
      <c r="F723" s="12">
        <v>43435</v>
      </c>
      <c r="G723">
        <v>17.309999999999999</v>
      </c>
      <c r="H723">
        <f t="shared" si="11"/>
        <v>2018</v>
      </c>
    </row>
    <row r="724" spans="1:8" x14ac:dyDescent="0.25">
      <c r="A724">
        <v>144.07</v>
      </c>
      <c r="B724" t="s">
        <v>32</v>
      </c>
      <c r="C724">
        <v>109.8</v>
      </c>
      <c r="D724">
        <v>1440.7</v>
      </c>
      <c r="E724" t="s">
        <v>53</v>
      </c>
      <c r="F724" s="12">
        <v>43435</v>
      </c>
      <c r="G724">
        <v>10.98</v>
      </c>
      <c r="H724">
        <f t="shared" si="11"/>
        <v>2018</v>
      </c>
    </row>
    <row r="725" spans="1:8" x14ac:dyDescent="0.25">
      <c r="A725">
        <v>77.09</v>
      </c>
      <c r="B725" t="s">
        <v>24</v>
      </c>
      <c r="C725">
        <v>73.7</v>
      </c>
      <c r="D725">
        <v>770.9</v>
      </c>
      <c r="E725" t="s">
        <v>52</v>
      </c>
      <c r="F725" s="12">
        <v>43435</v>
      </c>
      <c r="G725">
        <v>7.37</v>
      </c>
      <c r="H725">
        <f t="shared" si="11"/>
        <v>2018</v>
      </c>
    </row>
    <row r="726" spans="1:8" x14ac:dyDescent="0.25">
      <c r="A726">
        <v>48.31</v>
      </c>
      <c r="B726" t="s">
        <v>17</v>
      </c>
      <c r="C726">
        <v>24.1</v>
      </c>
      <c r="D726">
        <v>483.1</v>
      </c>
      <c r="E726" t="s">
        <v>51</v>
      </c>
      <c r="F726" s="12">
        <v>43435</v>
      </c>
      <c r="G726">
        <v>2.41</v>
      </c>
      <c r="H726">
        <f t="shared" si="11"/>
        <v>2018</v>
      </c>
    </row>
    <row r="727" spans="1:8" x14ac:dyDescent="0.25">
      <c r="A727">
        <v>54.77</v>
      </c>
      <c r="B727" t="s">
        <v>26</v>
      </c>
      <c r="C727">
        <v>47.6</v>
      </c>
      <c r="D727">
        <v>547.70000000000005</v>
      </c>
      <c r="E727" t="s">
        <v>49</v>
      </c>
      <c r="F727" s="12">
        <v>43435</v>
      </c>
      <c r="G727">
        <v>4.76</v>
      </c>
      <c r="H727">
        <f t="shared" si="11"/>
        <v>2018</v>
      </c>
    </row>
    <row r="728" spans="1:8" x14ac:dyDescent="0.25">
      <c r="A728">
        <v>322.83</v>
      </c>
      <c r="B728" t="s">
        <v>25</v>
      </c>
      <c r="C728">
        <v>276.8</v>
      </c>
      <c r="D728">
        <v>3228.3</v>
      </c>
      <c r="E728" t="s">
        <v>48</v>
      </c>
      <c r="F728" s="12">
        <v>43435</v>
      </c>
      <c r="G728">
        <v>27.68</v>
      </c>
      <c r="H728">
        <f t="shared" si="11"/>
        <v>2018</v>
      </c>
    </row>
    <row r="729" spans="1:8" x14ac:dyDescent="0.25">
      <c r="A729">
        <v>613.1</v>
      </c>
      <c r="B729" t="s">
        <v>22</v>
      </c>
      <c r="C729">
        <v>457.6</v>
      </c>
      <c r="D729">
        <v>6131</v>
      </c>
      <c r="E729" t="s">
        <v>47</v>
      </c>
      <c r="F729" s="12">
        <v>43435</v>
      </c>
      <c r="G729">
        <v>45.76</v>
      </c>
      <c r="H729">
        <f t="shared" si="11"/>
        <v>2018</v>
      </c>
    </row>
    <row r="730" spans="1:8" x14ac:dyDescent="0.25">
      <c r="A730">
        <v>617.64</v>
      </c>
      <c r="B730" t="s">
        <v>14</v>
      </c>
      <c r="C730">
        <v>368</v>
      </c>
      <c r="D730">
        <v>6176.4</v>
      </c>
      <c r="E730" t="s">
        <v>46</v>
      </c>
      <c r="F730" s="12">
        <v>43435</v>
      </c>
      <c r="G730">
        <v>36.799999999999997</v>
      </c>
      <c r="H730">
        <f t="shared" si="11"/>
        <v>2018</v>
      </c>
    </row>
    <row r="731" spans="1:8" x14ac:dyDescent="0.25">
      <c r="A731">
        <v>63.05</v>
      </c>
      <c r="B731" t="s">
        <v>28</v>
      </c>
      <c r="C731">
        <v>52.3</v>
      </c>
      <c r="D731">
        <v>630.5</v>
      </c>
      <c r="E731" t="s">
        <v>44</v>
      </c>
      <c r="F731" s="12">
        <v>43435</v>
      </c>
      <c r="G731">
        <v>5.23</v>
      </c>
      <c r="H731">
        <f t="shared" si="11"/>
        <v>2018</v>
      </c>
    </row>
    <row r="732" spans="1:8" x14ac:dyDescent="0.25">
      <c r="A732">
        <v>226.51</v>
      </c>
      <c r="B732" t="s">
        <v>13</v>
      </c>
      <c r="C732">
        <v>219.9</v>
      </c>
      <c r="D732">
        <v>2265.1</v>
      </c>
      <c r="E732" t="s">
        <v>43</v>
      </c>
      <c r="F732" s="12">
        <v>43435</v>
      </c>
      <c r="G732">
        <v>21.99</v>
      </c>
      <c r="H732">
        <f t="shared" si="11"/>
        <v>2018</v>
      </c>
    </row>
    <row r="733" spans="1:8" x14ac:dyDescent="0.25">
      <c r="A733">
        <v>60.24</v>
      </c>
      <c r="B733" t="s">
        <v>23</v>
      </c>
      <c r="C733">
        <v>54</v>
      </c>
      <c r="D733">
        <v>602.4</v>
      </c>
      <c r="E733" t="s">
        <v>42</v>
      </c>
      <c r="F733" s="12">
        <v>43435</v>
      </c>
      <c r="G733">
        <v>5.4</v>
      </c>
      <c r="H733">
        <f t="shared" si="11"/>
        <v>2018</v>
      </c>
    </row>
    <row r="734" spans="1:8" x14ac:dyDescent="0.25">
      <c r="A734">
        <v>306.89999999999998</v>
      </c>
      <c r="B734" t="s">
        <v>19</v>
      </c>
      <c r="C734">
        <v>244</v>
      </c>
      <c r="D734">
        <v>3069</v>
      </c>
      <c r="E734" t="s">
        <v>41</v>
      </c>
      <c r="F734" s="12">
        <v>43435</v>
      </c>
      <c r="G734">
        <v>24.4</v>
      </c>
      <c r="H734">
        <f t="shared" si="11"/>
        <v>2018</v>
      </c>
    </row>
    <row r="735" spans="1:8" x14ac:dyDescent="0.25">
      <c r="A735">
        <v>1.28</v>
      </c>
      <c r="B735" t="s">
        <v>3</v>
      </c>
      <c r="C735">
        <v>0.9</v>
      </c>
      <c r="D735">
        <v>12.8</v>
      </c>
      <c r="E735" t="s">
        <v>64</v>
      </c>
      <c r="F735" s="12">
        <v>43435</v>
      </c>
      <c r="G735">
        <v>0.09</v>
      </c>
      <c r="H735">
        <f t="shared" si="11"/>
        <v>2018</v>
      </c>
    </row>
    <row r="736" spans="1:8" x14ac:dyDescent="0.25">
      <c r="A736">
        <v>39.47</v>
      </c>
      <c r="B736" t="s">
        <v>35</v>
      </c>
      <c r="C736">
        <v>29.4</v>
      </c>
      <c r="D736">
        <v>394.7</v>
      </c>
      <c r="E736" t="s">
        <v>2111</v>
      </c>
      <c r="F736" s="12">
        <v>43435</v>
      </c>
      <c r="G736">
        <v>2.94</v>
      </c>
      <c r="H736">
        <f t="shared" si="11"/>
        <v>2018</v>
      </c>
    </row>
    <row r="737" spans="1:8" x14ac:dyDescent="0.25">
      <c r="A737">
        <v>46.16</v>
      </c>
      <c r="B737" t="s">
        <v>9</v>
      </c>
      <c r="C737">
        <v>44.3</v>
      </c>
      <c r="D737">
        <v>461.6</v>
      </c>
      <c r="E737" t="s">
        <v>40</v>
      </c>
      <c r="F737" s="12">
        <v>43435</v>
      </c>
      <c r="G737">
        <v>4.43</v>
      </c>
      <c r="H737">
        <f t="shared" si="11"/>
        <v>2018</v>
      </c>
    </row>
    <row r="738" spans="1:8" x14ac:dyDescent="0.25">
      <c r="A738">
        <v>46.96</v>
      </c>
      <c r="B738" t="s">
        <v>31</v>
      </c>
      <c r="C738">
        <v>40.5</v>
      </c>
      <c r="D738">
        <v>469.6</v>
      </c>
      <c r="E738" t="s">
        <v>39</v>
      </c>
      <c r="F738" s="12">
        <v>43435</v>
      </c>
      <c r="G738">
        <v>4.05</v>
      </c>
      <c r="H738">
        <f t="shared" si="11"/>
        <v>2018</v>
      </c>
    </row>
    <row r="739" spans="1:8" x14ac:dyDescent="0.25">
      <c r="A739">
        <v>106.3</v>
      </c>
      <c r="B739" t="s">
        <v>5</v>
      </c>
      <c r="C739">
        <v>17.5</v>
      </c>
      <c r="D739">
        <v>1063</v>
      </c>
      <c r="E739" t="s">
        <v>2110</v>
      </c>
      <c r="F739" s="12">
        <v>43435</v>
      </c>
      <c r="G739">
        <v>1.75</v>
      </c>
      <c r="H739">
        <f t="shared" si="11"/>
        <v>2018</v>
      </c>
    </row>
    <row r="740" spans="1:8" x14ac:dyDescent="0.25">
      <c r="A740">
        <v>513.11</v>
      </c>
      <c r="B740" t="s">
        <v>15</v>
      </c>
      <c r="C740">
        <v>393.6</v>
      </c>
      <c r="D740">
        <v>5131.1000000000004</v>
      </c>
      <c r="E740" t="s">
        <v>38</v>
      </c>
      <c r="F740" s="12">
        <v>43435</v>
      </c>
      <c r="G740">
        <v>39.36</v>
      </c>
      <c r="H740">
        <f t="shared" si="11"/>
        <v>2018</v>
      </c>
    </row>
    <row r="741" spans="1:8" x14ac:dyDescent="0.25">
      <c r="A741">
        <v>222.38</v>
      </c>
      <c r="B741" t="s">
        <v>21</v>
      </c>
      <c r="C741">
        <v>164</v>
      </c>
      <c r="D741">
        <v>2223.8000000000002</v>
      </c>
      <c r="E741" t="s">
        <v>37</v>
      </c>
      <c r="F741" s="12">
        <v>43435</v>
      </c>
      <c r="G741">
        <v>16.399999999999999</v>
      </c>
      <c r="H741">
        <f t="shared" si="11"/>
        <v>2018</v>
      </c>
    </row>
    <row r="742" spans="1:8" x14ac:dyDescent="0.25">
      <c r="A742">
        <v>21.72</v>
      </c>
      <c r="B742" t="s">
        <v>11</v>
      </c>
      <c r="C742">
        <v>23.8</v>
      </c>
      <c r="D742">
        <v>217.2</v>
      </c>
      <c r="E742" t="s">
        <v>36</v>
      </c>
      <c r="F742" s="12">
        <v>43435</v>
      </c>
      <c r="G742">
        <v>2.38</v>
      </c>
      <c r="H742">
        <f t="shared" si="11"/>
        <v>2018</v>
      </c>
    </row>
    <row r="743" spans="1:8" x14ac:dyDescent="0.25">
      <c r="A743">
        <v>4611.55</v>
      </c>
      <c r="B743" t="s">
        <v>7</v>
      </c>
      <c r="C743">
        <v>3450</v>
      </c>
      <c r="D743">
        <v>46115.5</v>
      </c>
      <c r="E743" t="s">
        <v>2113</v>
      </c>
      <c r="F743" s="12">
        <v>43435</v>
      </c>
      <c r="G743">
        <v>345</v>
      </c>
      <c r="H743">
        <f t="shared" si="11"/>
        <v>2018</v>
      </c>
    </row>
    <row r="744" spans="1:8" x14ac:dyDescent="0.25">
      <c r="A744">
        <v>24.05</v>
      </c>
      <c r="B744" t="s">
        <v>27</v>
      </c>
      <c r="C744">
        <v>48.2</v>
      </c>
      <c r="D744">
        <v>240.5</v>
      </c>
      <c r="E744" t="s">
        <v>57</v>
      </c>
      <c r="F744" s="12">
        <v>42491</v>
      </c>
      <c r="G744">
        <v>4.82</v>
      </c>
      <c r="H744">
        <f t="shared" si="11"/>
        <v>2016</v>
      </c>
    </row>
    <row r="745" spans="1:8" x14ac:dyDescent="0.25">
      <c r="A745">
        <v>76.77</v>
      </c>
      <c r="B745" t="s">
        <v>33</v>
      </c>
      <c r="C745">
        <v>162</v>
      </c>
      <c r="D745">
        <v>767.7</v>
      </c>
      <c r="E745" t="s">
        <v>56</v>
      </c>
      <c r="F745" s="12">
        <v>42491</v>
      </c>
      <c r="G745">
        <v>16.2</v>
      </c>
      <c r="H745">
        <f t="shared" si="11"/>
        <v>2016</v>
      </c>
    </row>
    <row r="746" spans="1:8" x14ac:dyDescent="0.25">
      <c r="A746">
        <v>97.25</v>
      </c>
      <c r="B746" t="s">
        <v>4</v>
      </c>
      <c r="C746">
        <v>194.9</v>
      </c>
      <c r="D746">
        <v>972.5</v>
      </c>
      <c r="E746" t="s">
        <v>65</v>
      </c>
      <c r="F746" s="12">
        <v>42491</v>
      </c>
      <c r="G746">
        <v>19.489999999999998</v>
      </c>
      <c r="H746">
        <f t="shared" si="11"/>
        <v>2016</v>
      </c>
    </row>
    <row r="747" spans="1:8" x14ac:dyDescent="0.25">
      <c r="A747">
        <v>95.25</v>
      </c>
      <c r="B747" t="s">
        <v>30</v>
      </c>
      <c r="C747">
        <v>198</v>
      </c>
      <c r="D747">
        <v>952.5</v>
      </c>
      <c r="E747" t="s">
        <v>55</v>
      </c>
      <c r="F747" s="12">
        <v>42491</v>
      </c>
      <c r="G747">
        <v>19.8</v>
      </c>
      <c r="H747">
        <f t="shared" si="11"/>
        <v>2016</v>
      </c>
    </row>
    <row r="748" spans="1:8" x14ac:dyDescent="0.25">
      <c r="A748">
        <v>148.16999999999999</v>
      </c>
      <c r="B748" t="s">
        <v>10</v>
      </c>
      <c r="C748">
        <v>306.39999999999998</v>
      </c>
      <c r="D748">
        <v>1481.7</v>
      </c>
      <c r="E748" t="s">
        <v>54</v>
      </c>
      <c r="F748" s="12">
        <v>42491</v>
      </c>
      <c r="G748">
        <v>30.64</v>
      </c>
      <c r="H748">
        <f t="shared" si="11"/>
        <v>2016</v>
      </c>
    </row>
    <row r="749" spans="1:8" x14ac:dyDescent="0.25">
      <c r="A749">
        <v>84.14</v>
      </c>
      <c r="B749" t="s">
        <v>32</v>
      </c>
      <c r="C749">
        <v>185.2</v>
      </c>
      <c r="D749">
        <v>841.4</v>
      </c>
      <c r="E749" t="s">
        <v>53</v>
      </c>
      <c r="F749" s="12">
        <v>42491</v>
      </c>
      <c r="G749">
        <v>18.52</v>
      </c>
      <c r="H749">
        <f t="shared" si="11"/>
        <v>2016</v>
      </c>
    </row>
    <row r="750" spans="1:8" x14ac:dyDescent="0.25">
      <c r="A750">
        <v>23.49</v>
      </c>
      <c r="B750" t="s">
        <v>24</v>
      </c>
      <c r="C750">
        <v>29.3</v>
      </c>
      <c r="D750">
        <v>234.9</v>
      </c>
      <c r="E750" t="s">
        <v>52</v>
      </c>
      <c r="F750" s="12">
        <v>42491</v>
      </c>
      <c r="G750">
        <v>2.93</v>
      </c>
      <c r="H750">
        <f t="shared" si="11"/>
        <v>2016</v>
      </c>
    </row>
    <row r="751" spans="1:8" x14ac:dyDescent="0.25">
      <c r="A751">
        <v>37.869999999999997</v>
      </c>
      <c r="B751" t="s">
        <v>17</v>
      </c>
      <c r="C751">
        <v>76.8</v>
      </c>
      <c r="D751">
        <v>378.7</v>
      </c>
      <c r="E751" t="s">
        <v>51</v>
      </c>
      <c r="F751" s="12">
        <v>42491</v>
      </c>
      <c r="G751">
        <v>7.68</v>
      </c>
      <c r="H751">
        <f t="shared" si="11"/>
        <v>2016</v>
      </c>
    </row>
    <row r="752" spans="1:8" x14ac:dyDescent="0.25">
      <c r="A752">
        <v>36.93</v>
      </c>
      <c r="B752" t="s">
        <v>26</v>
      </c>
      <c r="C752">
        <v>65.3</v>
      </c>
      <c r="D752">
        <v>369.3</v>
      </c>
      <c r="E752" t="s">
        <v>49</v>
      </c>
      <c r="F752" s="12">
        <v>42491</v>
      </c>
      <c r="G752">
        <v>6.53</v>
      </c>
      <c r="H752">
        <f t="shared" si="11"/>
        <v>2016</v>
      </c>
    </row>
    <row r="753" spans="1:8" x14ac:dyDescent="0.25">
      <c r="A753">
        <v>211.89</v>
      </c>
      <c r="B753" t="s">
        <v>25</v>
      </c>
      <c r="C753">
        <v>444.1</v>
      </c>
      <c r="D753">
        <v>2118.9</v>
      </c>
      <c r="E753" t="s">
        <v>48</v>
      </c>
      <c r="F753" s="12">
        <v>42491</v>
      </c>
      <c r="G753">
        <v>44.41</v>
      </c>
      <c r="H753">
        <f t="shared" si="11"/>
        <v>2016</v>
      </c>
    </row>
    <row r="754" spans="1:8" x14ac:dyDescent="0.25">
      <c r="A754">
        <v>295.73</v>
      </c>
      <c r="B754" t="s">
        <v>22</v>
      </c>
      <c r="C754">
        <v>588.5</v>
      </c>
      <c r="D754">
        <v>2957.3</v>
      </c>
      <c r="E754" t="s">
        <v>47</v>
      </c>
      <c r="F754" s="12">
        <v>42491</v>
      </c>
      <c r="G754">
        <v>58.85</v>
      </c>
      <c r="H754">
        <f t="shared" si="11"/>
        <v>2016</v>
      </c>
    </row>
    <row r="755" spans="1:8" x14ac:dyDescent="0.25">
      <c r="A755">
        <v>299.07</v>
      </c>
      <c r="B755" t="s">
        <v>14</v>
      </c>
      <c r="C755">
        <v>626.6</v>
      </c>
      <c r="D755">
        <v>2990.7</v>
      </c>
      <c r="E755" t="s">
        <v>46</v>
      </c>
      <c r="F755" s="12">
        <v>42491</v>
      </c>
      <c r="G755">
        <v>62.66</v>
      </c>
      <c r="H755">
        <f t="shared" si="11"/>
        <v>2016</v>
      </c>
    </row>
    <row r="756" spans="1:8" x14ac:dyDescent="0.25">
      <c r="A756">
        <v>1.17</v>
      </c>
      <c r="B756" t="s">
        <v>20</v>
      </c>
      <c r="C756">
        <v>0</v>
      </c>
      <c r="D756">
        <v>11.7</v>
      </c>
      <c r="E756" t="s">
        <v>45</v>
      </c>
      <c r="F756" s="12">
        <v>42491</v>
      </c>
      <c r="G756">
        <v>0</v>
      </c>
      <c r="H756">
        <f t="shared" si="11"/>
        <v>2016</v>
      </c>
    </row>
    <row r="757" spans="1:8" x14ac:dyDescent="0.25">
      <c r="A757">
        <v>34.33</v>
      </c>
      <c r="B757" t="s">
        <v>28</v>
      </c>
      <c r="C757">
        <v>59.4</v>
      </c>
      <c r="D757">
        <v>343.3</v>
      </c>
      <c r="E757" t="s">
        <v>44</v>
      </c>
      <c r="F757" s="12">
        <v>42491</v>
      </c>
      <c r="G757">
        <v>5.94</v>
      </c>
      <c r="H757">
        <f t="shared" si="11"/>
        <v>2016</v>
      </c>
    </row>
    <row r="758" spans="1:8" x14ac:dyDescent="0.25">
      <c r="A758">
        <v>147.03</v>
      </c>
      <c r="B758" t="s">
        <v>13</v>
      </c>
      <c r="C758">
        <v>306.60000000000002</v>
      </c>
      <c r="D758">
        <v>1470.3</v>
      </c>
      <c r="E758" t="s">
        <v>43</v>
      </c>
      <c r="F758" s="12">
        <v>42491</v>
      </c>
      <c r="G758">
        <v>30.66</v>
      </c>
      <c r="H758">
        <f t="shared" si="11"/>
        <v>2016</v>
      </c>
    </row>
    <row r="759" spans="1:8" x14ac:dyDescent="0.25">
      <c r="A759">
        <v>32.61</v>
      </c>
      <c r="B759" t="s">
        <v>23</v>
      </c>
      <c r="C759">
        <v>65.2</v>
      </c>
      <c r="D759">
        <v>326.10000000000002</v>
      </c>
      <c r="E759" t="s">
        <v>42</v>
      </c>
      <c r="F759" s="12">
        <v>42491</v>
      </c>
      <c r="G759">
        <v>6.52</v>
      </c>
      <c r="H759">
        <f t="shared" si="11"/>
        <v>2016</v>
      </c>
    </row>
    <row r="760" spans="1:8" x14ac:dyDescent="0.25">
      <c r="A760">
        <v>157.88999999999999</v>
      </c>
      <c r="B760" t="s">
        <v>19</v>
      </c>
      <c r="C760">
        <v>282.60000000000002</v>
      </c>
      <c r="D760">
        <v>1578.9</v>
      </c>
      <c r="E760" t="s">
        <v>41</v>
      </c>
      <c r="F760" s="12">
        <v>42491</v>
      </c>
      <c r="G760">
        <v>28.26</v>
      </c>
      <c r="H760">
        <f t="shared" si="11"/>
        <v>2016</v>
      </c>
    </row>
    <row r="761" spans="1:8" x14ac:dyDescent="0.25">
      <c r="A761">
        <v>21.09</v>
      </c>
      <c r="B761" t="s">
        <v>35</v>
      </c>
      <c r="C761">
        <v>39</v>
      </c>
      <c r="D761">
        <v>210.9</v>
      </c>
      <c r="E761" t="s">
        <v>2111</v>
      </c>
      <c r="F761" s="12">
        <v>42491</v>
      </c>
      <c r="G761">
        <v>3.9</v>
      </c>
      <c r="H761">
        <f t="shared" si="11"/>
        <v>2016</v>
      </c>
    </row>
    <row r="762" spans="1:8" x14ac:dyDescent="0.25">
      <c r="A762">
        <v>18.87</v>
      </c>
      <c r="B762" t="s">
        <v>9</v>
      </c>
      <c r="C762">
        <v>18.8</v>
      </c>
      <c r="D762">
        <v>188.7</v>
      </c>
      <c r="E762" t="s">
        <v>40</v>
      </c>
      <c r="F762" s="12">
        <v>42491</v>
      </c>
      <c r="G762">
        <v>1.88</v>
      </c>
      <c r="H762">
        <f t="shared" si="11"/>
        <v>2016</v>
      </c>
    </row>
    <row r="763" spans="1:8" x14ac:dyDescent="0.25">
      <c r="A763">
        <v>37.46</v>
      </c>
      <c r="B763" t="s">
        <v>31</v>
      </c>
      <c r="C763">
        <v>62.1</v>
      </c>
      <c r="D763">
        <v>374.6</v>
      </c>
      <c r="E763" t="s">
        <v>39</v>
      </c>
      <c r="F763" s="12">
        <v>42491</v>
      </c>
      <c r="G763">
        <v>6.21</v>
      </c>
      <c r="H763">
        <f t="shared" si="11"/>
        <v>2016</v>
      </c>
    </row>
    <row r="764" spans="1:8" x14ac:dyDescent="0.25">
      <c r="A764">
        <v>46.12</v>
      </c>
      <c r="B764" t="s">
        <v>5</v>
      </c>
      <c r="C764">
        <v>112.3</v>
      </c>
      <c r="D764">
        <v>461.2</v>
      </c>
      <c r="E764" t="s">
        <v>2110</v>
      </c>
      <c r="F764" s="12">
        <v>42491</v>
      </c>
      <c r="G764">
        <v>11.23</v>
      </c>
      <c r="H764">
        <f t="shared" si="11"/>
        <v>2016</v>
      </c>
    </row>
    <row r="765" spans="1:8" x14ac:dyDescent="0.25">
      <c r="A765">
        <v>224.5</v>
      </c>
      <c r="B765" t="s">
        <v>15</v>
      </c>
      <c r="C765">
        <v>420.2</v>
      </c>
      <c r="D765">
        <v>2245</v>
      </c>
      <c r="E765" t="s">
        <v>38</v>
      </c>
      <c r="F765" s="12">
        <v>42491</v>
      </c>
      <c r="G765">
        <v>42.02</v>
      </c>
      <c r="H765">
        <f t="shared" si="11"/>
        <v>2016</v>
      </c>
    </row>
    <row r="766" spans="1:8" x14ac:dyDescent="0.25">
      <c r="A766">
        <v>108.25</v>
      </c>
      <c r="B766" t="s">
        <v>21</v>
      </c>
      <c r="C766">
        <v>205.4</v>
      </c>
      <c r="D766">
        <v>1082.5</v>
      </c>
      <c r="E766" t="s">
        <v>37</v>
      </c>
      <c r="F766" s="12">
        <v>42491</v>
      </c>
      <c r="G766">
        <v>20.54</v>
      </c>
      <c r="H766">
        <f t="shared" si="11"/>
        <v>2016</v>
      </c>
    </row>
    <row r="767" spans="1:8" x14ac:dyDescent="0.25">
      <c r="A767">
        <v>9.61</v>
      </c>
      <c r="B767" t="s">
        <v>11</v>
      </c>
      <c r="C767">
        <v>18.8</v>
      </c>
      <c r="D767">
        <v>96.1</v>
      </c>
      <c r="E767" t="s">
        <v>36</v>
      </c>
      <c r="F767" s="12">
        <v>42491</v>
      </c>
      <c r="G767">
        <v>1.88</v>
      </c>
      <c r="H767">
        <f t="shared" si="11"/>
        <v>2016</v>
      </c>
    </row>
    <row r="768" spans="1:8" x14ac:dyDescent="0.25">
      <c r="A768">
        <v>2384.4899999999998</v>
      </c>
      <c r="B768" t="s">
        <v>7</v>
      </c>
      <c r="C768">
        <v>4725.6000000000004</v>
      </c>
      <c r="D768">
        <v>23844.9</v>
      </c>
      <c r="E768" t="s">
        <v>2113</v>
      </c>
      <c r="F768" s="12">
        <v>42491</v>
      </c>
      <c r="G768">
        <v>472.56</v>
      </c>
      <c r="H768">
        <f t="shared" si="11"/>
        <v>2016</v>
      </c>
    </row>
    <row r="769" spans="1:8" x14ac:dyDescent="0.25">
      <c r="B769" t="s">
        <v>7</v>
      </c>
      <c r="C769">
        <v>4971.8</v>
      </c>
      <c r="E769" t="s">
        <v>2113</v>
      </c>
      <c r="F769" s="12">
        <v>42461</v>
      </c>
      <c r="G769">
        <v>497.18</v>
      </c>
      <c r="H769">
        <f t="shared" si="11"/>
        <v>2016</v>
      </c>
    </row>
    <row r="770" spans="1:8" x14ac:dyDescent="0.25">
      <c r="A770">
        <v>3775.6</v>
      </c>
      <c r="B770" t="s">
        <v>7</v>
      </c>
      <c r="C770">
        <v>3922</v>
      </c>
      <c r="D770">
        <v>37756</v>
      </c>
      <c r="E770" t="s">
        <v>2113</v>
      </c>
      <c r="F770" s="12">
        <v>42979</v>
      </c>
      <c r="G770">
        <v>392.2</v>
      </c>
      <c r="H770">
        <f t="shared" si="11"/>
        <v>2017</v>
      </c>
    </row>
    <row r="771" spans="1:8" x14ac:dyDescent="0.25">
      <c r="B771" t="s">
        <v>7</v>
      </c>
      <c r="C771">
        <v>4910.3999999999996</v>
      </c>
      <c r="E771" t="s">
        <v>2113</v>
      </c>
      <c r="F771" s="12">
        <v>42430</v>
      </c>
      <c r="G771">
        <v>491.04</v>
      </c>
      <c r="H771">
        <f t="shared" ref="H771:H834" si="12">YEAR(F771)</f>
        <v>2016</v>
      </c>
    </row>
    <row r="772" spans="1:8" x14ac:dyDescent="0.25">
      <c r="B772" t="s">
        <v>7</v>
      </c>
      <c r="C772">
        <v>4920</v>
      </c>
      <c r="E772" t="s">
        <v>2113</v>
      </c>
      <c r="F772" s="12">
        <v>41699</v>
      </c>
      <c r="G772">
        <v>492</v>
      </c>
      <c r="H772">
        <f t="shared" si="12"/>
        <v>2014</v>
      </c>
    </row>
    <row r="773" spans="1:8" x14ac:dyDescent="0.25">
      <c r="B773" t="s">
        <v>7</v>
      </c>
      <c r="C773">
        <v>4710</v>
      </c>
      <c r="E773" t="s">
        <v>2113</v>
      </c>
      <c r="F773" s="12">
        <v>41730</v>
      </c>
      <c r="G773">
        <v>471</v>
      </c>
      <c r="H773">
        <f t="shared" si="12"/>
        <v>2014</v>
      </c>
    </row>
    <row r="774" spans="1:8" x14ac:dyDescent="0.25">
      <c r="A774">
        <v>158.54</v>
      </c>
      <c r="B774" t="s">
        <v>18</v>
      </c>
      <c r="C774">
        <v>204</v>
      </c>
      <c r="D774">
        <v>1585.4</v>
      </c>
      <c r="E774" t="s">
        <v>60</v>
      </c>
      <c r="F774" s="12">
        <v>43313</v>
      </c>
      <c r="G774">
        <v>20.399999999999999</v>
      </c>
      <c r="H774">
        <f t="shared" si="12"/>
        <v>2018</v>
      </c>
    </row>
    <row r="775" spans="1:8" x14ac:dyDescent="0.25">
      <c r="A775">
        <v>29.56</v>
      </c>
      <c r="B775" t="s">
        <v>12</v>
      </c>
      <c r="C775">
        <v>39.200000000000003</v>
      </c>
      <c r="D775">
        <v>295.60000000000002</v>
      </c>
      <c r="E775" t="s">
        <v>59</v>
      </c>
      <c r="F775" s="12">
        <v>43313</v>
      </c>
      <c r="G775">
        <v>3.92</v>
      </c>
      <c r="H775">
        <f t="shared" si="12"/>
        <v>2018</v>
      </c>
    </row>
    <row r="776" spans="1:8" x14ac:dyDescent="0.25">
      <c r="A776">
        <v>18.55</v>
      </c>
      <c r="B776" t="s">
        <v>34</v>
      </c>
      <c r="C776">
        <v>39.4</v>
      </c>
      <c r="D776">
        <v>185.5</v>
      </c>
      <c r="E776" t="s">
        <v>58</v>
      </c>
      <c r="F776" s="12">
        <v>43313</v>
      </c>
      <c r="G776">
        <v>3.94</v>
      </c>
      <c r="H776">
        <f t="shared" si="12"/>
        <v>2018</v>
      </c>
    </row>
    <row r="777" spans="1:8" x14ac:dyDescent="0.25">
      <c r="A777">
        <v>23.97</v>
      </c>
      <c r="B777" t="s">
        <v>27</v>
      </c>
      <c r="C777">
        <v>37.799999999999997</v>
      </c>
      <c r="D777">
        <v>239.7</v>
      </c>
      <c r="E777" t="s">
        <v>57</v>
      </c>
      <c r="F777" s="12">
        <v>43313</v>
      </c>
      <c r="G777">
        <v>3.78</v>
      </c>
      <c r="H777">
        <f t="shared" si="12"/>
        <v>2018</v>
      </c>
    </row>
    <row r="778" spans="1:8" x14ac:dyDescent="0.25">
      <c r="A778">
        <v>87.37</v>
      </c>
      <c r="B778" t="s">
        <v>33</v>
      </c>
      <c r="C778">
        <v>106.5</v>
      </c>
      <c r="D778">
        <v>873.7</v>
      </c>
      <c r="E778" t="s">
        <v>56</v>
      </c>
      <c r="F778" s="12">
        <v>43313</v>
      </c>
      <c r="G778">
        <v>10.65</v>
      </c>
      <c r="H778">
        <f t="shared" si="12"/>
        <v>2018</v>
      </c>
    </row>
    <row r="779" spans="1:8" x14ac:dyDescent="0.25">
      <c r="A779">
        <v>137.49</v>
      </c>
      <c r="B779" t="s">
        <v>4</v>
      </c>
      <c r="C779">
        <v>176.7</v>
      </c>
      <c r="D779">
        <v>1374.9</v>
      </c>
      <c r="E779" t="s">
        <v>65</v>
      </c>
      <c r="F779" s="12">
        <v>43313</v>
      </c>
      <c r="G779">
        <v>17.670000000000002</v>
      </c>
      <c r="H779">
        <f t="shared" si="12"/>
        <v>2018</v>
      </c>
    </row>
    <row r="780" spans="1:8" x14ac:dyDescent="0.25">
      <c r="A780">
        <v>100.84</v>
      </c>
      <c r="B780" t="s">
        <v>30</v>
      </c>
      <c r="C780">
        <v>142</v>
      </c>
      <c r="D780">
        <v>1008.4</v>
      </c>
      <c r="E780" t="s">
        <v>55</v>
      </c>
      <c r="F780" s="12">
        <v>43313</v>
      </c>
      <c r="G780">
        <v>14.2</v>
      </c>
      <c r="H780">
        <f t="shared" si="12"/>
        <v>2018</v>
      </c>
    </row>
    <row r="781" spans="1:8" x14ac:dyDescent="0.25">
      <c r="A781">
        <v>165.03</v>
      </c>
      <c r="B781" t="s">
        <v>10</v>
      </c>
      <c r="C781">
        <v>219.4</v>
      </c>
      <c r="D781">
        <v>1650.3</v>
      </c>
      <c r="E781" t="s">
        <v>54</v>
      </c>
      <c r="F781" s="12">
        <v>43313</v>
      </c>
      <c r="G781">
        <v>21.94</v>
      </c>
      <c r="H781">
        <f t="shared" si="12"/>
        <v>2018</v>
      </c>
    </row>
    <row r="782" spans="1:8" x14ac:dyDescent="0.25">
      <c r="A782">
        <v>90.86</v>
      </c>
      <c r="B782" t="s">
        <v>32</v>
      </c>
      <c r="C782">
        <v>132.1</v>
      </c>
      <c r="D782">
        <v>908.6</v>
      </c>
      <c r="E782" t="s">
        <v>53</v>
      </c>
      <c r="F782" s="12">
        <v>43313</v>
      </c>
      <c r="G782">
        <v>13.21</v>
      </c>
      <c r="H782">
        <f t="shared" si="12"/>
        <v>2018</v>
      </c>
    </row>
    <row r="783" spans="1:8" x14ac:dyDescent="0.25">
      <c r="A783">
        <v>49.31</v>
      </c>
      <c r="B783" t="s">
        <v>24</v>
      </c>
      <c r="C783">
        <v>73</v>
      </c>
      <c r="D783">
        <v>493.1</v>
      </c>
      <c r="E783" t="s">
        <v>52</v>
      </c>
      <c r="F783" s="12">
        <v>43313</v>
      </c>
      <c r="G783">
        <v>7.3</v>
      </c>
      <c r="H783">
        <f t="shared" si="12"/>
        <v>2018</v>
      </c>
    </row>
    <row r="784" spans="1:8" x14ac:dyDescent="0.25">
      <c r="A784">
        <v>34.03</v>
      </c>
      <c r="B784" t="s">
        <v>17</v>
      </c>
      <c r="C784">
        <v>27.1</v>
      </c>
      <c r="D784">
        <v>340.3</v>
      </c>
      <c r="E784" t="s">
        <v>51</v>
      </c>
      <c r="F784" s="12">
        <v>43313</v>
      </c>
      <c r="G784">
        <v>2.71</v>
      </c>
      <c r="H784">
        <f t="shared" si="12"/>
        <v>2018</v>
      </c>
    </row>
    <row r="785" spans="1:8" x14ac:dyDescent="0.25">
      <c r="A785">
        <v>35.979999999999997</v>
      </c>
      <c r="B785" t="s">
        <v>26</v>
      </c>
      <c r="C785">
        <v>46.6</v>
      </c>
      <c r="D785">
        <v>359.8</v>
      </c>
      <c r="E785" t="s">
        <v>49</v>
      </c>
      <c r="F785" s="12">
        <v>43313</v>
      </c>
      <c r="G785">
        <v>4.66</v>
      </c>
      <c r="H785">
        <f t="shared" si="12"/>
        <v>2018</v>
      </c>
    </row>
    <row r="786" spans="1:8" x14ac:dyDescent="0.25">
      <c r="A786">
        <v>217</v>
      </c>
      <c r="B786" t="s">
        <v>25</v>
      </c>
      <c r="C786">
        <v>257.7</v>
      </c>
      <c r="D786">
        <v>2170</v>
      </c>
      <c r="E786" t="s">
        <v>48</v>
      </c>
      <c r="F786" s="12">
        <v>43313</v>
      </c>
      <c r="G786">
        <v>25.77</v>
      </c>
      <c r="H786">
        <f t="shared" si="12"/>
        <v>2018</v>
      </c>
    </row>
    <row r="787" spans="1:8" x14ac:dyDescent="0.25">
      <c r="A787">
        <v>449.29</v>
      </c>
      <c r="B787" t="s">
        <v>22</v>
      </c>
      <c r="C787">
        <v>537.6</v>
      </c>
      <c r="D787">
        <v>4492.8999999999996</v>
      </c>
      <c r="E787" t="s">
        <v>47</v>
      </c>
      <c r="F787" s="12">
        <v>43313</v>
      </c>
      <c r="G787">
        <v>53.76</v>
      </c>
      <c r="H787">
        <f t="shared" si="12"/>
        <v>2018</v>
      </c>
    </row>
    <row r="788" spans="1:8" x14ac:dyDescent="0.25">
      <c r="A788">
        <v>429.26</v>
      </c>
      <c r="B788" t="s">
        <v>14</v>
      </c>
      <c r="C788">
        <v>509.3</v>
      </c>
      <c r="D788">
        <v>4292.6000000000004</v>
      </c>
      <c r="E788" t="s">
        <v>46</v>
      </c>
      <c r="F788" s="12">
        <v>43313</v>
      </c>
      <c r="G788">
        <v>50.93</v>
      </c>
      <c r="H788">
        <f t="shared" si="12"/>
        <v>2018</v>
      </c>
    </row>
    <row r="789" spans="1:8" x14ac:dyDescent="0.25">
      <c r="A789">
        <v>42.7</v>
      </c>
      <c r="B789" t="s">
        <v>28</v>
      </c>
      <c r="C789">
        <v>50.5</v>
      </c>
      <c r="D789">
        <v>427</v>
      </c>
      <c r="E789" t="s">
        <v>44</v>
      </c>
      <c r="F789" s="12">
        <v>43313</v>
      </c>
      <c r="G789">
        <v>5.05</v>
      </c>
      <c r="H789">
        <f t="shared" si="12"/>
        <v>2018</v>
      </c>
    </row>
    <row r="790" spans="1:8" x14ac:dyDescent="0.25">
      <c r="A790">
        <v>152.26</v>
      </c>
      <c r="B790" t="s">
        <v>13</v>
      </c>
      <c r="C790">
        <v>169.7</v>
      </c>
      <c r="D790">
        <v>1522.6</v>
      </c>
      <c r="E790" t="s">
        <v>43</v>
      </c>
      <c r="F790" s="12">
        <v>43313</v>
      </c>
      <c r="G790">
        <v>16.97</v>
      </c>
      <c r="H790">
        <f t="shared" si="12"/>
        <v>2018</v>
      </c>
    </row>
    <row r="791" spans="1:8" x14ac:dyDescent="0.25">
      <c r="A791">
        <v>38.61</v>
      </c>
      <c r="B791" t="s">
        <v>23</v>
      </c>
      <c r="C791">
        <v>49.4</v>
      </c>
      <c r="D791">
        <v>386.1</v>
      </c>
      <c r="E791" t="s">
        <v>42</v>
      </c>
      <c r="F791" s="12">
        <v>43313</v>
      </c>
      <c r="G791">
        <v>4.9400000000000004</v>
      </c>
      <c r="H791">
        <f t="shared" si="12"/>
        <v>2018</v>
      </c>
    </row>
    <row r="792" spans="1:8" x14ac:dyDescent="0.25">
      <c r="A792">
        <v>210.36</v>
      </c>
      <c r="B792" t="s">
        <v>19</v>
      </c>
      <c r="C792">
        <v>246.2</v>
      </c>
      <c r="D792">
        <v>2103.6</v>
      </c>
      <c r="E792" t="s">
        <v>41</v>
      </c>
      <c r="F792" s="12">
        <v>43313</v>
      </c>
      <c r="G792">
        <v>24.62</v>
      </c>
      <c r="H792">
        <f t="shared" si="12"/>
        <v>2018</v>
      </c>
    </row>
    <row r="793" spans="1:8" x14ac:dyDescent="0.25">
      <c r="A793">
        <v>0.88</v>
      </c>
      <c r="B793" t="s">
        <v>3</v>
      </c>
      <c r="C793">
        <v>1.1000000000000001</v>
      </c>
      <c r="D793">
        <v>8.8000000000000007</v>
      </c>
      <c r="E793" t="s">
        <v>64</v>
      </c>
      <c r="F793" s="12">
        <v>43313</v>
      </c>
      <c r="G793">
        <v>0.11</v>
      </c>
      <c r="H793">
        <f t="shared" si="12"/>
        <v>2018</v>
      </c>
    </row>
    <row r="794" spans="1:8" x14ac:dyDescent="0.25">
      <c r="A794">
        <v>25.94</v>
      </c>
      <c r="B794" t="s">
        <v>35</v>
      </c>
      <c r="C794">
        <v>7.7</v>
      </c>
      <c r="D794">
        <v>259.39999999999998</v>
      </c>
      <c r="E794" t="s">
        <v>2111</v>
      </c>
      <c r="F794" s="12">
        <v>43313</v>
      </c>
      <c r="G794">
        <v>0.77</v>
      </c>
      <c r="H794">
        <f t="shared" si="12"/>
        <v>2018</v>
      </c>
    </row>
    <row r="795" spans="1:8" x14ac:dyDescent="0.25">
      <c r="A795">
        <v>29.53</v>
      </c>
      <c r="B795" t="s">
        <v>9</v>
      </c>
      <c r="C795">
        <v>42</v>
      </c>
      <c r="D795">
        <v>295.3</v>
      </c>
      <c r="E795" t="s">
        <v>40</v>
      </c>
      <c r="F795" s="12">
        <v>43313</v>
      </c>
      <c r="G795">
        <v>4.2</v>
      </c>
      <c r="H795">
        <f t="shared" si="12"/>
        <v>2018</v>
      </c>
    </row>
    <row r="796" spans="1:8" x14ac:dyDescent="0.25">
      <c r="A796">
        <v>35.549999999999997</v>
      </c>
      <c r="B796" t="s">
        <v>31</v>
      </c>
      <c r="C796">
        <v>33.9</v>
      </c>
      <c r="D796">
        <v>355.5</v>
      </c>
      <c r="E796" t="s">
        <v>39</v>
      </c>
      <c r="F796" s="12">
        <v>43313</v>
      </c>
      <c r="G796">
        <v>3.39</v>
      </c>
      <c r="H796">
        <f t="shared" si="12"/>
        <v>2018</v>
      </c>
    </row>
    <row r="797" spans="1:8" x14ac:dyDescent="0.25">
      <c r="A797">
        <v>74.180000000000007</v>
      </c>
      <c r="B797" t="s">
        <v>5</v>
      </c>
      <c r="C797">
        <v>123.5</v>
      </c>
      <c r="D797">
        <v>741.8</v>
      </c>
      <c r="E797" t="s">
        <v>2110</v>
      </c>
      <c r="F797" s="12">
        <v>43313</v>
      </c>
      <c r="G797">
        <v>12.35</v>
      </c>
      <c r="H797">
        <f t="shared" si="12"/>
        <v>2018</v>
      </c>
    </row>
    <row r="798" spans="1:8" x14ac:dyDescent="0.25">
      <c r="A798">
        <v>343.05</v>
      </c>
      <c r="B798" t="s">
        <v>15</v>
      </c>
      <c r="C798">
        <v>407.6</v>
      </c>
      <c r="D798">
        <v>3430.5</v>
      </c>
      <c r="E798" t="s">
        <v>38</v>
      </c>
      <c r="F798" s="12">
        <v>43313</v>
      </c>
      <c r="G798">
        <v>40.76</v>
      </c>
      <c r="H798">
        <f t="shared" si="12"/>
        <v>2018</v>
      </c>
    </row>
    <row r="799" spans="1:8" x14ac:dyDescent="0.25">
      <c r="A799">
        <v>156</v>
      </c>
      <c r="B799" t="s">
        <v>21</v>
      </c>
      <c r="C799">
        <v>174.6</v>
      </c>
      <c r="D799">
        <v>1560</v>
      </c>
      <c r="E799" t="s">
        <v>37</v>
      </c>
      <c r="F799" s="12">
        <v>43313</v>
      </c>
      <c r="G799">
        <v>17.46</v>
      </c>
      <c r="H799">
        <f t="shared" si="12"/>
        <v>2018</v>
      </c>
    </row>
    <row r="800" spans="1:8" x14ac:dyDescent="0.25">
      <c r="A800">
        <v>13.04</v>
      </c>
      <c r="B800" t="s">
        <v>11</v>
      </c>
      <c r="C800">
        <v>20.7</v>
      </c>
      <c r="D800">
        <v>130.4</v>
      </c>
      <c r="E800" t="s">
        <v>36</v>
      </c>
      <c r="F800" s="12">
        <v>43313</v>
      </c>
      <c r="G800">
        <v>2.0699999999999998</v>
      </c>
      <c r="H800">
        <f t="shared" si="12"/>
        <v>2018</v>
      </c>
    </row>
    <row r="801" spans="1:8" x14ac:dyDescent="0.25">
      <c r="A801">
        <v>3149.18</v>
      </c>
      <c r="B801" t="s">
        <v>7</v>
      </c>
      <c r="C801">
        <v>3874.9</v>
      </c>
      <c r="D801">
        <v>31491.8</v>
      </c>
      <c r="E801" t="s">
        <v>2113</v>
      </c>
      <c r="F801" s="12">
        <v>43313</v>
      </c>
      <c r="G801">
        <v>387.49</v>
      </c>
      <c r="H801">
        <f t="shared" si="12"/>
        <v>2018</v>
      </c>
    </row>
    <row r="802" spans="1:8" x14ac:dyDescent="0.25">
      <c r="A802">
        <v>179.1</v>
      </c>
      <c r="B802" t="s">
        <v>18</v>
      </c>
      <c r="C802">
        <v>206</v>
      </c>
      <c r="D802">
        <v>1791</v>
      </c>
      <c r="E802" t="s">
        <v>60</v>
      </c>
      <c r="F802" s="12">
        <v>43344</v>
      </c>
      <c r="G802">
        <v>20.6</v>
      </c>
      <c r="H802">
        <f t="shared" si="12"/>
        <v>2018</v>
      </c>
    </row>
    <row r="803" spans="1:8" x14ac:dyDescent="0.25">
      <c r="A803">
        <v>32.5</v>
      </c>
      <c r="B803" t="s">
        <v>12</v>
      </c>
      <c r="C803">
        <v>29</v>
      </c>
      <c r="D803">
        <v>325</v>
      </c>
      <c r="E803" t="s">
        <v>59</v>
      </c>
      <c r="F803" s="12">
        <v>43344</v>
      </c>
      <c r="G803">
        <v>2.9</v>
      </c>
      <c r="H803">
        <f t="shared" si="12"/>
        <v>2018</v>
      </c>
    </row>
    <row r="804" spans="1:8" x14ac:dyDescent="0.25">
      <c r="A804">
        <v>21.3</v>
      </c>
      <c r="B804" t="s">
        <v>34</v>
      </c>
      <c r="C804">
        <v>28</v>
      </c>
      <c r="D804">
        <v>213</v>
      </c>
      <c r="E804" t="s">
        <v>58</v>
      </c>
      <c r="F804" s="12">
        <v>43344</v>
      </c>
      <c r="G804">
        <v>2.8</v>
      </c>
      <c r="H804">
        <f t="shared" si="12"/>
        <v>2018</v>
      </c>
    </row>
    <row r="805" spans="1:8" x14ac:dyDescent="0.25">
      <c r="A805">
        <v>27.8</v>
      </c>
      <c r="B805" t="s">
        <v>27</v>
      </c>
      <c r="C805">
        <v>38</v>
      </c>
      <c r="D805">
        <v>278</v>
      </c>
      <c r="E805" t="s">
        <v>57</v>
      </c>
      <c r="F805" s="12">
        <v>43344</v>
      </c>
      <c r="G805">
        <v>3.8</v>
      </c>
      <c r="H805">
        <f t="shared" si="12"/>
        <v>2018</v>
      </c>
    </row>
    <row r="806" spans="1:8" x14ac:dyDescent="0.25">
      <c r="A806">
        <v>100.9</v>
      </c>
      <c r="B806" t="s">
        <v>33</v>
      </c>
      <c r="C806">
        <v>135</v>
      </c>
      <c r="D806">
        <v>1009</v>
      </c>
      <c r="E806" t="s">
        <v>56</v>
      </c>
      <c r="F806" s="12">
        <v>43344</v>
      </c>
      <c r="G806">
        <v>13.5</v>
      </c>
      <c r="H806">
        <f t="shared" si="12"/>
        <v>2018</v>
      </c>
    </row>
    <row r="807" spans="1:8" x14ac:dyDescent="0.25">
      <c r="A807">
        <v>155</v>
      </c>
      <c r="B807" t="s">
        <v>4</v>
      </c>
      <c r="C807">
        <v>175</v>
      </c>
      <c r="D807">
        <v>1550</v>
      </c>
      <c r="E807" t="s">
        <v>65</v>
      </c>
      <c r="F807" s="12">
        <v>43344</v>
      </c>
      <c r="G807">
        <v>17.5</v>
      </c>
      <c r="H807">
        <f t="shared" si="12"/>
        <v>2018</v>
      </c>
    </row>
    <row r="808" spans="1:8" x14ac:dyDescent="0.25">
      <c r="A808">
        <v>114.6</v>
      </c>
      <c r="B808" t="s">
        <v>30</v>
      </c>
      <c r="C808">
        <v>137</v>
      </c>
      <c r="D808">
        <v>1146</v>
      </c>
      <c r="E808" t="s">
        <v>55</v>
      </c>
      <c r="F808" s="12">
        <v>43344</v>
      </c>
      <c r="G808">
        <v>13.7</v>
      </c>
      <c r="H808">
        <f t="shared" si="12"/>
        <v>2018</v>
      </c>
    </row>
    <row r="809" spans="1:8" x14ac:dyDescent="0.25">
      <c r="A809">
        <v>187.1</v>
      </c>
      <c r="B809" t="s">
        <v>10</v>
      </c>
      <c r="C809">
        <v>221</v>
      </c>
      <c r="D809">
        <v>1871</v>
      </c>
      <c r="E809" t="s">
        <v>54</v>
      </c>
      <c r="F809" s="12">
        <v>43344</v>
      </c>
      <c r="G809">
        <v>22.1</v>
      </c>
      <c r="H809">
        <f t="shared" si="12"/>
        <v>2018</v>
      </c>
    </row>
    <row r="810" spans="1:8" x14ac:dyDescent="0.25">
      <c r="A810">
        <v>103.9</v>
      </c>
      <c r="B810" t="s">
        <v>32</v>
      </c>
      <c r="C810">
        <v>130</v>
      </c>
      <c r="D810">
        <v>1039</v>
      </c>
      <c r="E810" t="s">
        <v>53</v>
      </c>
      <c r="F810" s="12">
        <v>43344</v>
      </c>
      <c r="G810">
        <v>13</v>
      </c>
      <c r="H810">
        <f t="shared" si="12"/>
        <v>2018</v>
      </c>
    </row>
    <row r="811" spans="1:8" x14ac:dyDescent="0.25">
      <c r="A811">
        <v>51.8</v>
      </c>
      <c r="B811" t="s">
        <v>24</v>
      </c>
      <c r="C811">
        <v>25</v>
      </c>
      <c r="D811">
        <v>518</v>
      </c>
      <c r="E811" t="s">
        <v>52</v>
      </c>
      <c r="F811" s="12">
        <v>43344</v>
      </c>
      <c r="G811">
        <v>2.5</v>
      </c>
      <c r="H811">
        <f t="shared" si="12"/>
        <v>2018</v>
      </c>
    </row>
    <row r="812" spans="1:8" x14ac:dyDescent="0.25">
      <c r="A812">
        <v>37.6</v>
      </c>
      <c r="B812" t="s">
        <v>17</v>
      </c>
      <c r="C812">
        <v>35</v>
      </c>
      <c r="D812">
        <v>376</v>
      </c>
      <c r="E812" t="s">
        <v>51</v>
      </c>
      <c r="F812" s="12">
        <v>43344</v>
      </c>
      <c r="G812">
        <v>3.5</v>
      </c>
      <c r="H812">
        <f t="shared" si="12"/>
        <v>2018</v>
      </c>
    </row>
    <row r="813" spans="1:8" x14ac:dyDescent="0.25">
      <c r="A813">
        <v>243.9</v>
      </c>
      <c r="B813" t="s">
        <v>25</v>
      </c>
      <c r="C813">
        <v>269</v>
      </c>
      <c r="D813">
        <v>2439</v>
      </c>
      <c r="E813" t="s">
        <v>48</v>
      </c>
      <c r="F813" s="12">
        <v>43344</v>
      </c>
      <c r="G813">
        <v>26.9</v>
      </c>
      <c r="H813">
        <f t="shared" si="12"/>
        <v>2018</v>
      </c>
    </row>
    <row r="814" spans="1:8" x14ac:dyDescent="0.25">
      <c r="A814">
        <v>487.5</v>
      </c>
      <c r="B814" t="s">
        <v>22</v>
      </c>
      <c r="C814">
        <v>524</v>
      </c>
      <c r="D814">
        <v>4875</v>
      </c>
      <c r="E814" t="s">
        <v>47</v>
      </c>
      <c r="F814" s="12">
        <v>43344</v>
      </c>
      <c r="G814">
        <v>52.4</v>
      </c>
      <c r="H814">
        <f t="shared" si="12"/>
        <v>2018</v>
      </c>
    </row>
    <row r="815" spans="1:8" x14ac:dyDescent="0.25">
      <c r="A815">
        <v>482.2</v>
      </c>
      <c r="B815" t="s">
        <v>14</v>
      </c>
      <c r="C815">
        <v>530</v>
      </c>
      <c r="D815">
        <v>4822</v>
      </c>
      <c r="E815" t="s">
        <v>46</v>
      </c>
      <c r="F815" s="12">
        <v>43344</v>
      </c>
      <c r="G815">
        <v>53</v>
      </c>
      <c r="H815">
        <f t="shared" si="12"/>
        <v>2018</v>
      </c>
    </row>
    <row r="816" spans="1:8" x14ac:dyDescent="0.25">
      <c r="A816">
        <v>47.3</v>
      </c>
      <c r="B816" t="s">
        <v>28</v>
      </c>
      <c r="C816">
        <v>46</v>
      </c>
      <c r="D816">
        <v>473</v>
      </c>
      <c r="E816" t="s">
        <v>44</v>
      </c>
      <c r="F816" s="12">
        <v>43344</v>
      </c>
      <c r="G816">
        <v>4.5999999999999996</v>
      </c>
      <c r="H816">
        <f t="shared" si="12"/>
        <v>2018</v>
      </c>
    </row>
    <row r="817" spans="1:8" x14ac:dyDescent="0.25">
      <c r="A817">
        <v>168.7</v>
      </c>
      <c r="B817" t="s">
        <v>13</v>
      </c>
      <c r="C817">
        <v>164</v>
      </c>
      <c r="D817">
        <v>1687</v>
      </c>
      <c r="E817" t="s">
        <v>43</v>
      </c>
      <c r="F817" s="12">
        <v>43344</v>
      </c>
      <c r="G817">
        <v>16.399999999999999</v>
      </c>
      <c r="H817">
        <f t="shared" si="12"/>
        <v>2018</v>
      </c>
    </row>
    <row r="818" spans="1:8" x14ac:dyDescent="0.25">
      <c r="A818">
        <v>44.1</v>
      </c>
      <c r="B818" t="s">
        <v>23</v>
      </c>
      <c r="C818">
        <v>54</v>
      </c>
      <c r="D818">
        <v>441</v>
      </c>
      <c r="E818" t="s">
        <v>42</v>
      </c>
      <c r="F818" s="12">
        <v>43344</v>
      </c>
      <c r="G818">
        <v>5.4</v>
      </c>
      <c r="H818">
        <f t="shared" si="12"/>
        <v>2018</v>
      </c>
    </row>
    <row r="819" spans="1:8" x14ac:dyDescent="0.25">
      <c r="A819">
        <v>233.5</v>
      </c>
      <c r="B819" t="s">
        <v>19</v>
      </c>
      <c r="C819">
        <v>231</v>
      </c>
      <c r="D819">
        <v>2335</v>
      </c>
      <c r="E819" t="s">
        <v>41</v>
      </c>
      <c r="F819" s="12">
        <v>43344</v>
      </c>
      <c r="G819">
        <v>23.1</v>
      </c>
      <c r="H819">
        <f t="shared" si="12"/>
        <v>2018</v>
      </c>
    </row>
    <row r="820" spans="1:8" x14ac:dyDescent="0.25">
      <c r="A820">
        <v>1</v>
      </c>
      <c r="B820" t="s">
        <v>3</v>
      </c>
      <c r="C820">
        <v>1</v>
      </c>
      <c r="D820">
        <v>10</v>
      </c>
      <c r="E820" t="s">
        <v>64</v>
      </c>
      <c r="F820" s="12">
        <v>43344</v>
      </c>
      <c r="G820">
        <v>0.1</v>
      </c>
      <c r="H820">
        <f t="shared" si="12"/>
        <v>2018</v>
      </c>
    </row>
    <row r="821" spans="1:8" x14ac:dyDescent="0.25">
      <c r="A821">
        <v>29</v>
      </c>
      <c r="B821" t="s">
        <v>35</v>
      </c>
      <c r="C821">
        <v>31</v>
      </c>
      <c r="D821">
        <v>290</v>
      </c>
      <c r="E821" t="s">
        <v>2111</v>
      </c>
      <c r="F821" s="12">
        <v>43344</v>
      </c>
      <c r="G821">
        <v>3.1</v>
      </c>
      <c r="H821">
        <f t="shared" si="12"/>
        <v>2018</v>
      </c>
    </row>
    <row r="822" spans="1:8" x14ac:dyDescent="0.25">
      <c r="A822">
        <v>32.700000000000003</v>
      </c>
      <c r="B822" t="s">
        <v>9</v>
      </c>
      <c r="C822">
        <v>32</v>
      </c>
      <c r="D822">
        <v>327</v>
      </c>
      <c r="E822" t="s">
        <v>40</v>
      </c>
      <c r="F822" s="12">
        <v>43344</v>
      </c>
      <c r="G822">
        <v>3.2</v>
      </c>
      <c r="H822">
        <f t="shared" si="12"/>
        <v>2018</v>
      </c>
    </row>
    <row r="823" spans="1:8" x14ac:dyDescent="0.25">
      <c r="A823">
        <v>36.9</v>
      </c>
      <c r="B823" t="s">
        <v>31</v>
      </c>
      <c r="C823">
        <v>13</v>
      </c>
      <c r="D823">
        <v>369</v>
      </c>
      <c r="E823" t="s">
        <v>39</v>
      </c>
      <c r="F823" s="12">
        <v>43344</v>
      </c>
      <c r="G823">
        <v>1.3</v>
      </c>
      <c r="H823">
        <f t="shared" si="12"/>
        <v>2018</v>
      </c>
    </row>
    <row r="824" spans="1:8" x14ac:dyDescent="0.25">
      <c r="A824">
        <v>86.6</v>
      </c>
      <c r="B824" t="s">
        <v>5</v>
      </c>
      <c r="C824">
        <v>124</v>
      </c>
      <c r="D824">
        <v>866</v>
      </c>
      <c r="E824" t="s">
        <v>2110</v>
      </c>
      <c r="F824" s="12">
        <v>43344</v>
      </c>
      <c r="G824">
        <v>12.4</v>
      </c>
      <c r="H824">
        <f t="shared" si="12"/>
        <v>2018</v>
      </c>
    </row>
    <row r="825" spans="1:8" x14ac:dyDescent="0.25">
      <c r="A825">
        <v>387.2</v>
      </c>
      <c r="B825" t="s">
        <v>15</v>
      </c>
      <c r="C825">
        <v>442</v>
      </c>
      <c r="D825">
        <v>3872</v>
      </c>
      <c r="E825" t="s">
        <v>38</v>
      </c>
      <c r="F825" s="12">
        <v>43344</v>
      </c>
      <c r="G825">
        <v>44.2</v>
      </c>
      <c r="H825">
        <f t="shared" si="12"/>
        <v>2018</v>
      </c>
    </row>
    <row r="826" spans="1:8" x14ac:dyDescent="0.25">
      <c r="A826">
        <v>174.8</v>
      </c>
      <c r="B826" t="s">
        <v>21</v>
      </c>
      <c r="C826">
        <v>188</v>
      </c>
      <c r="D826">
        <v>1748</v>
      </c>
      <c r="E826" t="s">
        <v>37</v>
      </c>
      <c r="F826" s="12">
        <v>43344</v>
      </c>
      <c r="G826">
        <v>18.8</v>
      </c>
      <c r="H826">
        <f t="shared" si="12"/>
        <v>2018</v>
      </c>
    </row>
    <row r="827" spans="1:8" x14ac:dyDescent="0.25">
      <c r="A827">
        <v>15.4</v>
      </c>
      <c r="B827" t="s">
        <v>11</v>
      </c>
      <c r="C827">
        <v>24</v>
      </c>
      <c r="D827">
        <v>154</v>
      </c>
      <c r="E827" t="s">
        <v>36</v>
      </c>
      <c r="F827" s="12">
        <v>43344</v>
      </c>
      <c r="G827">
        <v>2.4</v>
      </c>
      <c r="H827">
        <f t="shared" si="12"/>
        <v>2018</v>
      </c>
    </row>
    <row r="828" spans="1:8" x14ac:dyDescent="0.25">
      <c r="A828">
        <v>3522.5</v>
      </c>
      <c r="B828" t="s">
        <v>7</v>
      </c>
      <c r="C828">
        <v>3874</v>
      </c>
      <c r="D828">
        <v>35225</v>
      </c>
      <c r="E828" t="s">
        <v>2113</v>
      </c>
      <c r="F828" s="12">
        <v>43344</v>
      </c>
      <c r="G828">
        <v>387.4</v>
      </c>
      <c r="H828">
        <f t="shared" si="12"/>
        <v>2018</v>
      </c>
    </row>
    <row r="829" spans="1:8" x14ac:dyDescent="0.25">
      <c r="A829">
        <v>82.85</v>
      </c>
      <c r="B829" t="s">
        <v>18</v>
      </c>
      <c r="C829">
        <v>97</v>
      </c>
      <c r="D829">
        <v>828.5</v>
      </c>
      <c r="E829" t="s">
        <v>60</v>
      </c>
      <c r="F829" s="12">
        <v>42948</v>
      </c>
      <c r="G829">
        <v>9.6999999999999993</v>
      </c>
      <c r="H829">
        <f t="shared" si="12"/>
        <v>2017</v>
      </c>
    </row>
    <row r="830" spans="1:8" x14ac:dyDescent="0.25">
      <c r="A830">
        <v>42.6</v>
      </c>
      <c r="B830" t="s">
        <v>12</v>
      </c>
      <c r="C830">
        <v>61</v>
      </c>
      <c r="D830">
        <v>426</v>
      </c>
      <c r="E830" t="s">
        <v>59</v>
      </c>
      <c r="F830" s="12">
        <v>42948</v>
      </c>
      <c r="G830">
        <v>6.1</v>
      </c>
      <c r="H830">
        <f t="shared" si="12"/>
        <v>2017</v>
      </c>
    </row>
    <row r="831" spans="1:8" x14ac:dyDescent="0.25">
      <c r="A831">
        <v>27.17</v>
      </c>
      <c r="B831" t="s">
        <v>34</v>
      </c>
      <c r="C831">
        <v>19.5</v>
      </c>
      <c r="D831">
        <v>271.7</v>
      </c>
      <c r="E831" t="s">
        <v>58</v>
      </c>
      <c r="F831" s="12">
        <v>42948</v>
      </c>
      <c r="G831">
        <v>1.95</v>
      </c>
      <c r="H831">
        <f t="shared" si="12"/>
        <v>2017</v>
      </c>
    </row>
    <row r="832" spans="1:8" x14ac:dyDescent="0.25">
      <c r="A832">
        <v>20.55</v>
      </c>
      <c r="B832" t="s">
        <v>27</v>
      </c>
      <c r="C832">
        <v>25.6</v>
      </c>
      <c r="D832">
        <v>205.5</v>
      </c>
      <c r="E832" t="s">
        <v>57</v>
      </c>
      <c r="F832" s="12">
        <v>42948</v>
      </c>
      <c r="G832">
        <v>2.56</v>
      </c>
      <c r="H832">
        <f t="shared" si="12"/>
        <v>2017</v>
      </c>
    </row>
    <row r="833" spans="1:8" x14ac:dyDescent="0.25">
      <c r="A833">
        <v>103.57</v>
      </c>
      <c r="B833" t="s">
        <v>33</v>
      </c>
      <c r="C833">
        <v>146.9</v>
      </c>
      <c r="D833">
        <v>1035.7</v>
      </c>
      <c r="E833" t="s">
        <v>56</v>
      </c>
      <c r="F833" s="12">
        <v>42948</v>
      </c>
      <c r="G833">
        <v>14.69</v>
      </c>
      <c r="H833">
        <f t="shared" si="12"/>
        <v>2017</v>
      </c>
    </row>
    <row r="834" spans="1:8" x14ac:dyDescent="0.25">
      <c r="A834">
        <v>148.65</v>
      </c>
      <c r="B834" t="s">
        <v>4</v>
      </c>
      <c r="C834">
        <v>209.2</v>
      </c>
      <c r="D834">
        <v>1486.5</v>
      </c>
      <c r="E834" t="s">
        <v>65</v>
      </c>
      <c r="F834" s="12">
        <v>42948</v>
      </c>
      <c r="G834">
        <v>20.92</v>
      </c>
      <c r="H834">
        <f t="shared" si="12"/>
        <v>2017</v>
      </c>
    </row>
    <row r="835" spans="1:8" x14ac:dyDescent="0.25">
      <c r="A835">
        <v>122.7</v>
      </c>
      <c r="B835" t="s">
        <v>30</v>
      </c>
      <c r="C835">
        <v>150.19999999999999</v>
      </c>
      <c r="D835">
        <v>1227</v>
      </c>
      <c r="E835" t="s">
        <v>55</v>
      </c>
      <c r="F835" s="12">
        <v>42948</v>
      </c>
      <c r="G835">
        <v>15.02</v>
      </c>
      <c r="H835">
        <f t="shared" ref="H835:H898" si="13">YEAR(F835)</f>
        <v>2017</v>
      </c>
    </row>
    <row r="836" spans="1:8" x14ac:dyDescent="0.25">
      <c r="A836">
        <v>226.47</v>
      </c>
      <c r="B836" t="s">
        <v>10</v>
      </c>
      <c r="C836">
        <v>230.4</v>
      </c>
      <c r="D836">
        <v>2264.6999999999998</v>
      </c>
      <c r="E836" t="s">
        <v>54</v>
      </c>
      <c r="F836" s="12">
        <v>42948</v>
      </c>
      <c r="G836">
        <v>23.04</v>
      </c>
      <c r="H836">
        <f t="shared" si="13"/>
        <v>2017</v>
      </c>
    </row>
    <row r="837" spans="1:8" x14ac:dyDescent="0.25">
      <c r="A837">
        <v>126.4</v>
      </c>
      <c r="B837" t="s">
        <v>32</v>
      </c>
      <c r="C837">
        <v>170.8</v>
      </c>
      <c r="D837">
        <v>1264</v>
      </c>
      <c r="E837" t="s">
        <v>53</v>
      </c>
      <c r="F837" s="12">
        <v>42948</v>
      </c>
      <c r="G837">
        <v>17.079999999999998</v>
      </c>
      <c r="H837">
        <f t="shared" si="13"/>
        <v>2017</v>
      </c>
    </row>
    <row r="838" spans="1:8" x14ac:dyDescent="0.25">
      <c r="A838">
        <v>52.16</v>
      </c>
      <c r="B838" t="s">
        <v>24</v>
      </c>
      <c r="C838">
        <v>57.9</v>
      </c>
      <c r="D838">
        <v>521.6</v>
      </c>
      <c r="E838" t="s">
        <v>52</v>
      </c>
      <c r="F838" s="12">
        <v>42948</v>
      </c>
      <c r="G838">
        <v>5.79</v>
      </c>
      <c r="H838">
        <f t="shared" si="13"/>
        <v>2017</v>
      </c>
    </row>
    <row r="839" spans="1:8" x14ac:dyDescent="0.25">
      <c r="A839">
        <v>43.74</v>
      </c>
      <c r="B839" t="s">
        <v>17</v>
      </c>
      <c r="C839">
        <v>47.1</v>
      </c>
      <c r="D839">
        <v>437.4</v>
      </c>
      <c r="E839" t="s">
        <v>51</v>
      </c>
      <c r="F839" s="12">
        <v>42948</v>
      </c>
      <c r="G839">
        <v>4.71</v>
      </c>
      <c r="H839">
        <f t="shared" si="13"/>
        <v>2017</v>
      </c>
    </row>
    <row r="840" spans="1:8" x14ac:dyDescent="0.25">
      <c r="A840">
        <v>33.58</v>
      </c>
      <c r="B840" t="s">
        <v>26</v>
      </c>
      <c r="C840">
        <v>45.5</v>
      </c>
      <c r="D840">
        <v>335.8</v>
      </c>
      <c r="E840" t="s">
        <v>49</v>
      </c>
      <c r="F840" s="12">
        <v>42948</v>
      </c>
      <c r="G840">
        <v>4.55</v>
      </c>
      <c r="H840">
        <f t="shared" si="13"/>
        <v>2017</v>
      </c>
    </row>
    <row r="841" spans="1:8" x14ac:dyDescent="0.25">
      <c r="A841">
        <v>288.01</v>
      </c>
      <c r="B841" t="s">
        <v>25</v>
      </c>
      <c r="C841">
        <v>325.60000000000002</v>
      </c>
      <c r="D841">
        <v>2880.1</v>
      </c>
      <c r="E841" t="s">
        <v>48</v>
      </c>
      <c r="F841" s="12">
        <v>42948</v>
      </c>
      <c r="G841">
        <v>32.56</v>
      </c>
      <c r="H841">
        <f t="shared" si="13"/>
        <v>2017</v>
      </c>
    </row>
    <row r="842" spans="1:8" x14ac:dyDescent="0.25">
      <c r="A842">
        <v>434.23</v>
      </c>
      <c r="B842" t="s">
        <v>22</v>
      </c>
      <c r="C842">
        <v>498.4</v>
      </c>
      <c r="D842">
        <v>4342.3</v>
      </c>
      <c r="E842" t="s">
        <v>47</v>
      </c>
      <c r="F842" s="12">
        <v>42948</v>
      </c>
      <c r="G842">
        <v>49.84</v>
      </c>
      <c r="H842">
        <f t="shared" si="13"/>
        <v>2017</v>
      </c>
    </row>
    <row r="843" spans="1:8" x14ac:dyDescent="0.25">
      <c r="A843">
        <v>409.51</v>
      </c>
      <c r="B843" t="s">
        <v>14</v>
      </c>
      <c r="C843">
        <v>479.6</v>
      </c>
      <c r="D843">
        <v>4095.1</v>
      </c>
      <c r="E843" t="s">
        <v>46</v>
      </c>
      <c r="F843" s="12">
        <v>42948</v>
      </c>
      <c r="G843">
        <v>47.96</v>
      </c>
      <c r="H843">
        <f t="shared" si="13"/>
        <v>2017</v>
      </c>
    </row>
    <row r="844" spans="1:8" x14ac:dyDescent="0.25">
      <c r="A844">
        <v>59.33</v>
      </c>
      <c r="B844" t="s">
        <v>28</v>
      </c>
      <c r="C844">
        <v>46.9</v>
      </c>
      <c r="D844">
        <v>593.29999999999995</v>
      </c>
      <c r="E844" t="s">
        <v>44</v>
      </c>
      <c r="F844" s="12">
        <v>42948</v>
      </c>
      <c r="G844">
        <v>4.6900000000000004</v>
      </c>
      <c r="H844">
        <f t="shared" si="13"/>
        <v>2017</v>
      </c>
    </row>
    <row r="845" spans="1:8" x14ac:dyDescent="0.25">
      <c r="A845">
        <v>211.09</v>
      </c>
      <c r="B845" t="s">
        <v>13</v>
      </c>
      <c r="C845">
        <v>288.60000000000002</v>
      </c>
      <c r="D845">
        <v>2110.9</v>
      </c>
      <c r="E845" t="s">
        <v>43</v>
      </c>
      <c r="F845" s="12">
        <v>42948</v>
      </c>
      <c r="G845">
        <v>28.86</v>
      </c>
      <c r="H845">
        <f t="shared" si="13"/>
        <v>2017</v>
      </c>
    </row>
    <row r="846" spans="1:8" x14ac:dyDescent="0.25">
      <c r="A846">
        <v>43.93</v>
      </c>
      <c r="B846" t="s">
        <v>23</v>
      </c>
      <c r="C846">
        <v>53.4</v>
      </c>
      <c r="D846">
        <v>439.3</v>
      </c>
      <c r="E846" t="s">
        <v>42</v>
      </c>
      <c r="F846" s="12">
        <v>42948</v>
      </c>
      <c r="G846">
        <v>5.34</v>
      </c>
      <c r="H846">
        <f t="shared" si="13"/>
        <v>2017</v>
      </c>
    </row>
    <row r="847" spans="1:8" x14ac:dyDescent="0.25">
      <c r="A847">
        <v>236.64</v>
      </c>
      <c r="B847" t="s">
        <v>19</v>
      </c>
      <c r="C847">
        <v>288</v>
      </c>
      <c r="D847">
        <v>2366.4</v>
      </c>
      <c r="E847" t="s">
        <v>41</v>
      </c>
      <c r="F847" s="12">
        <v>42948</v>
      </c>
      <c r="G847">
        <v>28.8</v>
      </c>
      <c r="H847">
        <f t="shared" si="13"/>
        <v>2017</v>
      </c>
    </row>
    <row r="848" spans="1:8" x14ac:dyDescent="0.25">
      <c r="A848">
        <v>33.72</v>
      </c>
      <c r="B848" t="s">
        <v>35</v>
      </c>
      <c r="C848">
        <v>43.3</v>
      </c>
      <c r="D848">
        <v>337.2</v>
      </c>
      <c r="E848" t="s">
        <v>2111</v>
      </c>
      <c r="F848" s="12">
        <v>42948</v>
      </c>
      <c r="G848">
        <v>4.33</v>
      </c>
      <c r="H848">
        <f t="shared" si="13"/>
        <v>2017</v>
      </c>
    </row>
    <row r="849" spans="1:8" x14ac:dyDescent="0.25">
      <c r="A849">
        <v>25.94</v>
      </c>
      <c r="B849" t="s">
        <v>9</v>
      </c>
      <c r="C849">
        <v>25.7</v>
      </c>
      <c r="D849">
        <v>259.39999999999998</v>
      </c>
      <c r="E849" t="s">
        <v>40</v>
      </c>
      <c r="F849" s="12">
        <v>42948</v>
      </c>
      <c r="G849">
        <v>2.57</v>
      </c>
      <c r="H849">
        <f t="shared" si="13"/>
        <v>2017</v>
      </c>
    </row>
    <row r="850" spans="1:8" x14ac:dyDescent="0.25">
      <c r="A850">
        <v>43.77</v>
      </c>
      <c r="B850" t="s">
        <v>31</v>
      </c>
      <c r="C850">
        <v>54.7</v>
      </c>
      <c r="D850">
        <v>437.7</v>
      </c>
      <c r="E850" t="s">
        <v>39</v>
      </c>
      <c r="F850" s="12">
        <v>42948</v>
      </c>
      <c r="G850">
        <v>5.47</v>
      </c>
      <c r="H850">
        <f t="shared" si="13"/>
        <v>2017</v>
      </c>
    </row>
    <row r="851" spans="1:8" x14ac:dyDescent="0.25">
      <c r="A851">
        <v>60.05</v>
      </c>
      <c r="B851" t="s">
        <v>5</v>
      </c>
      <c r="C851">
        <v>135.9</v>
      </c>
      <c r="D851">
        <v>600.5</v>
      </c>
      <c r="E851" t="s">
        <v>2110</v>
      </c>
      <c r="F851" s="12">
        <v>42948</v>
      </c>
      <c r="G851">
        <v>13.59</v>
      </c>
      <c r="H851">
        <f t="shared" si="13"/>
        <v>2017</v>
      </c>
    </row>
    <row r="852" spans="1:8" x14ac:dyDescent="0.25">
      <c r="A852">
        <v>368.97</v>
      </c>
      <c r="B852" t="s">
        <v>15</v>
      </c>
      <c r="C852">
        <v>499.3</v>
      </c>
      <c r="D852">
        <v>3689.7</v>
      </c>
      <c r="E852" t="s">
        <v>38</v>
      </c>
      <c r="F852" s="12">
        <v>42948</v>
      </c>
      <c r="G852">
        <v>49.93</v>
      </c>
      <c r="H852">
        <f t="shared" si="13"/>
        <v>2017</v>
      </c>
    </row>
    <row r="853" spans="1:8" x14ac:dyDescent="0.25">
      <c r="A853">
        <v>127.4</v>
      </c>
      <c r="B853" t="s">
        <v>21</v>
      </c>
      <c r="C853">
        <v>159.80000000000001</v>
      </c>
      <c r="D853">
        <v>1274</v>
      </c>
      <c r="E853" t="s">
        <v>37</v>
      </c>
      <c r="F853" s="12">
        <v>42948</v>
      </c>
      <c r="G853">
        <v>15.98</v>
      </c>
      <c r="H853">
        <f t="shared" si="13"/>
        <v>2017</v>
      </c>
    </row>
    <row r="854" spans="1:8" x14ac:dyDescent="0.25">
      <c r="A854">
        <v>10.74</v>
      </c>
      <c r="B854" t="s">
        <v>11</v>
      </c>
      <c r="C854">
        <v>20.9</v>
      </c>
      <c r="D854">
        <v>107.4</v>
      </c>
      <c r="E854" t="s">
        <v>36</v>
      </c>
      <c r="F854" s="12">
        <v>42948</v>
      </c>
      <c r="G854">
        <v>2.09</v>
      </c>
      <c r="H854">
        <f t="shared" si="13"/>
        <v>2017</v>
      </c>
    </row>
    <row r="855" spans="1:8" x14ac:dyDescent="0.25">
      <c r="A855">
        <v>3383.78</v>
      </c>
      <c r="B855" t="s">
        <v>7</v>
      </c>
      <c r="C855">
        <v>4180.8</v>
      </c>
      <c r="D855">
        <v>33837.800000000003</v>
      </c>
      <c r="E855" t="s">
        <v>2113</v>
      </c>
      <c r="F855" s="12">
        <v>42948</v>
      </c>
      <c r="G855">
        <v>418.08</v>
      </c>
      <c r="H855">
        <f t="shared" si="13"/>
        <v>2017</v>
      </c>
    </row>
    <row r="856" spans="1:8" x14ac:dyDescent="0.25">
      <c r="A856">
        <v>73.150000000000006</v>
      </c>
      <c r="B856" t="s">
        <v>18</v>
      </c>
      <c r="C856">
        <v>95.4</v>
      </c>
      <c r="D856">
        <v>731.5</v>
      </c>
      <c r="E856" t="s">
        <v>60</v>
      </c>
      <c r="F856" s="12">
        <v>42917</v>
      </c>
      <c r="G856">
        <v>9.5399999999999991</v>
      </c>
      <c r="H856">
        <f t="shared" si="13"/>
        <v>2017</v>
      </c>
    </row>
    <row r="857" spans="1:8" x14ac:dyDescent="0.25">
      <c r="A857">
        <v>36.49</v>
      </c>
      <c r="B857" t="s">
        <v>12</v>
      </c>
      <c r="C857">
        <v>56.6</v>
      </c>
      <c r="D857">
        <v>364.9</v>
      </c>
      <c r="E857" t="s">
        <v>59</v>
      </c>
      <c r="F857" s="12">
        <v>42917</v>
      </c>
      <c r="G857">
        <v>5.66</v>
      </c>
      <c r="H857">
        <f t="shared" si="13"/>
        <v>2017</v>
      </c>
    </row>
    <row r="858" spans="1:8" x14ac:dyDescent="0.25">
      <c r="A858">
        <v>25.22</v>
      </c>
      <c r="B858" t="s">
        <v>34</v>
      </c>
      <c r="C858">
        <v>17</v>
      </c>
      <c r="D858">
        <v>252.2</v>
      </c>
      <c r="E858" t="s">
        <v>58</v>
      </c>
      <c r="F858" s="12">
        <v>42917</v>
      </c>
      <c r="G858">
        <v>1.7</v>
      </c>
      <c r="H858">
        <f t="shared" si="13"/>
        <v>2017</v>
      </c>
    </row>
    <row r="859" spans="1:8" x14ac:dyDescent="0.25">
      <c r="A859">
        <v>17.989999999999998</v>
      </c>
      <c r="B859" t="s">
        <v>27</v>
      </c>
      <c r="C859">
        <v>20.8</v>
      </c>
      <c r="D859">
        <v>179.9</v>
      </c>
      <c r="E859" t="s">
        <v>57</v>
      </c>
      <c r="F859" s="12">
        <v>42917</v>
      </c>
      <c r="G859">
        <v>2.08</v>
      </c>
      <c r="H859">
        <f t="shared" si="13"/>
        <v>2017</v>
      </c>
    </row>
    <row r="860" spans="1:8" x14ac:dyDescent="0.25">
      <c r="A860">
        <v>88.89</v>
      </c>
      <c r="B860" t="s">
        <v>33</v>
      </c>
      <c r="C860">
        <v>136.4</v>
      </c>
      <c r="D860">
        <v>888.9</v>
      </c>
      <c r="E860" t="s">
        <v>56</v>
      </c>
      <c r="F860" s="12">
        <v>42917</v>
      </c>
      <c r="G860">
        <v>13.64</v>
      </c>
      <c r="H860">
        <f t="shared" si="13"/>
        <v>2017</v>
      </c>
    </row>
    <row r="861" spans="1:8" x14ac:dyDescent="0.25">
      <c r="A861">
        <v>127.73</v>
      </c>
      <c r="B861" t="s">
        <v>4</v>
      </c>
      <c r="C861">
        <v>187.6</v>
      </c>
      <c r="D861">
        <v>1277.3</v>
      </c>
      <c r="E861" t="s">
        <v>65</v>
      </c>
      <c r="F861" s="12">
        <v>42917</v>
      </c>
      <c r="G861">
        <v>18.760000000000002</v>
      </c>
      <c r="H861">
        <f t="shared" si="13"/>
        <v>2017</v>
      </c>
    </row>
    <row r="862" spans="1:8" x14ac:dyDescent="0.25">
      <c r="A862">
        <v>107.68</v>
      </c>
      <c r="B862" t="s">
        <v>30</v>
      </c>
      <c r="C862">
        <v>165.7</v>
      </c>
      <c r="D862">
        <v>1076.8</v>
      </c>
      <c r="E862" t="s">
        <v>55</v>
      </c>
      <c r="F862" s="12">
        <v>42917</v>
      </c>
      <c r="G862">
        <v>16.57</v>
      </c>
      <c r="H862">
        <f t="shared" si="13"/>
        <v>2017</v>
      </c>
    </row>
    <row r="863" spans="1:8" x14ac:dyDescent="0.25">
      <c r="A863">
        <v>203.43</v>
      </c>
      <c r="B863" t="s">
        <v>10</v>
      </c>
      <c r="C863">
        <v>246.8</v>
      </c>
      <c r="D863">
        <v>2034.3</v>
      </c>
      <c r="E863" t="s">
        <v>54</v>
      </c>
      <c r="F863" s="12">
        <v>42917</v>
      </c>
      <c r="G863">
        <v>24.68</v>
      </c>
      <c r="H863">
        <f t="shared" si="13"/>
        <v>2017</v>
      </c>
    </row>
    <row r="864" spans="1:8" x14ac:dyDescent="0.25">
      <c r="A864">
        <v>109.32</v>
      </c>
      <c r="B864" t="s">
        <v>32</v>
      </c>
      <c r="C864">
        <v>174.2</v>
      </c>
      <c r="D864">
        <v>1093.2</v>
      </c>
      <c r="E864" t="s">
        <v>53</v>
      </c>
      <c r="F864" s="12">
        <v>42917</v>
      </c>
      <c r="G864">
        <v>17.420000000000002</v>
      </c>
      <c r="H864">
        <f t="shared" si="13"/>
        <v>2017</v>
      </c>
    </row>
    <row r="865" spans="1:8" x14ac:dyDescent="0.25">
      <c r="A865">
        <v>46.37</v>
      </c>
      <c r="B865" t="s">
        <v>24</v>
      </c>
      <c r="C865">
        <v>52</v>
      </c>
      <c r="D865">
        <v>463.7</v>
      </c>
      <c r="E865" t="s">
        <v>52</v>
      </c>
      <c r="F865" s="12">
        <v>42917</v>
      </c>
      <c r="G865">
        <v>5.2</v>
      </c>
      <c r="H865">
        <f t="shared" si="13"/>
        <v>2017</v>
      </c>
    </row>
    <row r="866" spans="1:8" x14ac:dyDescent="0.25">
      <c r="A866">
        <v>39.03</v>
      </c>
      <c r="B866" t="s">
        <v>17</v>
      </c>
      <c r="C866">
        <v>39.700000000000003</v>
      </c>
      <c r="D866">
        <v>390.3</v>
      </c>
      <c r="E866" t="s">
        <v>51</v>
      </c>
      <c r="F866" s="12">
        <v>42917</v>
      </c>
      <c r="G866">
        <v>3.97</v>
      </c>
      <c r="H866">
        <f t="shared" si="13"/>
        <v>2017</v>
      </c>
    </row>
    <row r="867" spans="1:8" x14ac:dyDescent="0.25">
      <c r="A867">
        <v>29.03</v>
      </c>
      <c r="B867" t="s">
        <v>26</v>
      </c>
      <c r="C867">
        <v>49.3</v>
      </c>
      <c r="D867">
        <v>290.3</v>
      </c>
      <c r="E867" t="s">
        <v>49</v>
      </c>
      <c r="F867" s="12">
        <v>42917</v>
      </c>
      <c r="G867">
        <v>4.93</v>
      </c>
      <c r="H867">
        <f t="shared" si="13"/>
        <v>2017</v>
      </c>
    </row>
    <row r="868" spans="1:8" x14ac:dyDescent="0.25">
      <c r="A868">
        <v>256.26</v>
      </c>
      <c r="B868" t="s">
        <v>25</v>
      </c>
      <c r="C868">
        <v>335</v>
      </c>
      <c r="D868">
        <v>2562.6</v>
      </c>
      <c r="E868" t="s">
        <v>48</v>
      </c>
      <c r="F868" s="12">
        <v>42917</v>
      </c>
      <c r="G868">
        <v>33.5</v>
      </c>
      <c r="H868">
        <f t="shared" si="13"/>
        <v>2017</v>
      </c>
    </row>
    <row r="869" spans="1:8" x14ac:dyDescent="0.25">
      <c r="A869">
        <v>384.39</v>
      </c>
      <c r="B869" t="s">
        <v>22</v>
      </c>
      <c r="C869">
        <v>492.9</v>
      </c>
      <c r="D869">
        <v>3843.9</v>
      </c>
      <c r="E869" t="s">
        <v>47</v>
      </c>
      <c r="F869" s="12">
        <v>42917</v>
      </c>
      <c r="G869">
        <v>49.29</v>
      </c>
      <c r="H869">
        <f t="shared" si="13"/>
        <v>2017</v>
      </c>
    </row>
    <row r="870" spans="1:8" x14ac:dyDescent="0.25">
      <c r="A870">
        <v>361.56</v>
      </c>
      <c r="B870" t="s">
        <v>14</v>
      </c>
      <c r="C870">
        <v>484.5</v>
      </c>
      <c r="D870">
        <v>3615.6</v>
      </c>
      <c r="E870" t="s">
        <v>46</v>
      </c>
      <c r="F870" s="12">
        <v>42917</v>
      </c>
      <c r="G870">
        <v>48.45</v>
      </c>
      <c r="H870">
        <f t="shared" si="13"/>
        <v>2017</v>
      </c>
    </row>
    <row r="871" spans="1:8" x14ac:dyDescent="0.25">
      <c r="A871">
        <v>54.65</v>
      </c>
      <c r="B871" t="s">
        <v>28</v>
      </c>
      <c r="C871">
        <v>55.5</v>
      </c>
      <c r="D871">
        <v>546.5</v>
      </c>
      <c r="E871" t="s">
        <v>44</v>
      </c>
      <c r="F871" s="12">
        <v>42917</v>
      </c>
      <c r="G871">
        <v>5.55</v>
      </c>
      <c r="H871">
        <f t="shared" si="13"/>
        <v>2017</v>
      </c>
    </row>
    <row r="872" spans="1:8" x14ac:dyDescent="0.25">
      <c r="A872">
        <v>182.23</v>
      </c>
      <c r="B872" t="s">
        <v>13</v>
      </c>
      <c r="C872">
        <v>265.60000000000002</v>
      </c>
      <c r="D872">
        <v>1822.3</v>
      </c>
      <c r="E872" t="s">
        <v>43</v>
      </c>
      <c r="F872" s="12">
        <v>42917</v>
      </c>
      <c r="G872">
        <v>26.56</v>
      </c>
      <c r="H872">
        <f t="shared" si="13"/>
        <v>2017</v>
      </c>
    </row>
    <row r="873" spans="1:8" x14ac:dyDescent="0.25">
      <c r="A873">
        <v>38.590000000000003</v>
      </c>
      <c r="B873" t="s">
        <v>23</v>
      </c>
      <c r="C873">
        <v>59.4</v>
      </c>
      <c r="D873">
        <v>385.9</v>
      </c>
      <c r="E873" t="s">
        <v>42</v>
      </c>
      <c r="F873" s="12">
        <v>42917</v>
      </c>
      <c r="G873">
        <v>5.94</v>
      </c>
      <c r="H873">
        <f t="shared" si="13"/>
        <v>2017</v>
      </c>
    </row>
    <row r="874" spans="1:8" x14ac:dyDescent="0.25">
      <c r="A874">
        <v>207.85</v>
      </c>
      <c r="B874" t="s">
        <v>19</v>
      </c>
      <c r="C874">
        <v>276.5</v>
      </c>
      <c r="D874">
        <v>2078.5</v>
      </c>
      <c r="E874" t="s">
        <v>41</v>
      </c>
      <c r="F874" s="12">
        <v>42917</v>
      </c>
      <c r="G874">
        <v>27.65</v>
      </c>
      <c r="H874">
        <f t="shared" si="13"/>
        <v>2017</v>
      </c>
    </row>
    <row r="875" spans="1:8" x14ac:dyDescent="0.25">
      <c r="A875">
        <v>29.39</v>
      </c>
      <c r="B875" t="s">
        <v>35</v>
      </c>
      <c r="C875">
        <v>45.5</v>
      </c>
      <c r="D875">
        <v>293.89999999999998</v>
      </c>
      <c r="E875" t="s">
        <v>2111</v>
      </c>
      <c r="F875" s="12">
        <v>42917</v>
      </c>
      <c r="G875">
        <v>4.55</v>
      </c>
      <c r="H875">
        <f t="shared" si="13"/>
        <v>2017</v>
      </c>
    </row>
    <row r="876" spans="1:8" x14ac:dyDescent="0.25">
      <c r="A876">
        <v>23.37</v>
      </c>
      <c r="B876" t="s">
        <v>9</v>
      </c>
      <c r="C876">
        <v>17</v>
      </c>
      <c r="D876">
        <v>233.7</v>
      </c>
      <c r="E876" t="s">
        <v>40</v>
      </c>
      <c r="F876" s="12">
        <v>42917</v>
      </c>
      <c r="G876">
        <v>1.7</v>
      </c>
      <c r="H876">
        <f t="shared" si="13"/>
        <v>2017</v>
      </c>
    </row>
    <row r="877" spans="1:8" x14ac:dyDescent="0.25">
      <c r="A877">
        <v>38.299999999999997</v>
      </c>
      <c r="B877" t="s">
        <v>31</v>
      </c>
      <c r="C877">
        <v>44.8</v>
      </c>
      <c r="D877">
        <v>383</v>
      </c>
      <c r="E877" t="s">
        <v>39</v>
      </c>
      <c r="F877" s="12">
        <v>42917</v>
      </c>
      <c r="G877">
        <v>4.4800000000000004</v>
      </c>
      <c r="H877">
        <f t="shared" si="13"/>
        <v>2017</v>
      </c>
    </row>
    <row r="878" spans="1:8" x14ac:dyDescent="0.25">
      <c r="A878">
        <v>46.46</v>
      </c>
      <c r="B878" t="s">
        <v>5</v>
      </c>
      <c r="C878">
        <v>63.7</v>
      </c>
      <c r="D878">
        <v>464.6</v>
      </c>
      <c r="E878" t="s">
        <v>2110</v>
      </c>
      <c r="F878" s="12">
        <v>42917</v>
      </c>
      <c r="G878">
        <v>6.37</v>
      </c>
      <c r="H878">
        <f t="shared" si="13"/>
        <v>2017</v>
      </c>
    </row>
    <row r="879" spans="1:8" x14ac:dyDescent="0.25">
      <c r="A879">
        <v>319.04000000000002</v>
      </c>
      <c r="B879" t="s">
        <v>15</v>
      </c>
      <c r="C879">
        <v>477.7</v>
      </c>
      <c r="D879">
        <v>3190.4</v>
      </c>
      <c r="E879" t="s">
        <v>38</v>
      </c>
      <c r="F879" s="12">
        <v>42917</v>
      </c>
      <c r="G879">
        <v>47.77</v>
      </c>
      <c r="H879">
        <f t="shared" si="13"/>
        <v>2017</v>
      </c>
    </row>
    <row r="880" spans="1:8" x14ac:dyDescent="0.25">
      <c r="A880">
        <v>111.42</v>
      </c>
      <c r="B880" t="s">
        <v>21</v>
      </c>
      <c r="C880">
        <v>168</v>
      </c>
      <c r="D880">
        <v>1114.2</v>
      </c>
      <c r="E880" t="s">
        <v>37</v>
      </c>
      <c r="F880" s="12">
        <v>42917</v>
      </c>
      <c r="G880">
        <v>16.8</v>
      </c>
      <c r="H880">
        <f t="shared" si="13"/>
        <v>2017</v>
      </c>
    </row>
    <row r="881" spans="1:8" x14ac:dyDescent="0.25">
      <c r="A881">
        <v>8.66</v>
      </c>
      <c r="B881" t="s">
        <v>11</v>
      </c>
      <c r="C881">
        <v>10.3</v>
      </c>
      <c r="D881">
        <v>86.6</v>
      </c>
      <c r="E881" t="s">
        <v>36</v>
      </c>
      <c r="F881" s="12">
        <v>42917</v>
      </c>
      <c r="G881">
        <v>1.03</v>
      </c>
      <c r="H881">
        <f t="shared" si="13"/>
        <v>2017</v>
      </c>
    </row>
    <row r="882" spans="1:8" x14ac:dyDescent="0.25">
      <c r="A882">
        <v>2966.5</v>
      </c>
      <c r="B882" t="s">
        <v>7</v>
      </c>
      <c r="C882">
        <v>4038.2</v>
      </c>
      <c r="D882">
        <v>29665</v>
      </c>
      <c r="E882" t="s">
        <v>2113</v>
      </c>
      <c r="F882" s="12">
        <v>42917</v>
      </c>
      <c r="G882">
        <v>403.82</v>
      </c>
      <c r="H882">
        <f t="shared" si="13"/>
        <v>2017</v>
      </c>
    </row>
    <row r="883" spans="1:8" x14ac:dyDescent="0.25">
      <c r="A883">
        <v>63.6</v>
      </c>
      <c r="B883" t="s">
        <v>18</v>
      </c>
      <c r="C883">
        <v>130.19999999999999</v>
      </c>
      <c r="D883">
        <v>636</v>
      </c>
      <c r="E883" t="s">
        <v>60</v>
      </c>
      <c r="F883" s="12">
        <v>42887</v>
      </c>
      <c r="G883">
        <v>13.02</v>
      </c>
      <c r="H883">
        <f t="shared" si="13"/>
        <v>2017</v>
      </c>
    </row>
    <row r="884" spans="1:8" x14ac:dyDescent="0.25">
      <c r="A884">
        <v>30.83</v>
      </c>
      <c r="B884" t="s">
        <v>12</v>
      </c>
      <c r="C884">
        <v>47.6</v>
      </c>
      <c r="D884">
        <v>308.3</v>
      </c>
      <c r="E884" t="s">
        <v>59</v>
      </c>
      <c r="F884" s="12">
        <v>42887</v>
      </c>
      <c r="G884">
        <v>4.76</v>
      </c>
      <c r="H884">
        <f t="shared" si="13"/>
        <v>2017</v>
      </c>
    </row>
    <row r="885" spans="1:8" x14ac:dyDescent="0.25">
      <c r="A885">
        <v>8.59</v>
      </c>
      <c r="B885" t="s">
        <v>34</v>
      </c>
      <c r="C885">
        <v>13</v>
      </c>
      <c r="D885">
        <v>85.9</v>
      </c>
      <c r="E885" t="s">
        <v>58</v>
      </c>
      <c r="F885" s="12">
        <v>42887</v>
      </c>
      <c r="G885">
        <v>1.3</v>
      </c>
      <c r="H885">
        <f t="shared" si="13"/>
        <v>2017</v>
      </c>
    </row>
    <row r="886" spans="1:8" x14ac:dyDescent="0.25">
      <c r="A886">
        <v>15.91</v>
      </c>
      <c r="B886" t="s">
        <v>27</v>
      </c>
      <c r="C886">
        <v>30.9</v>
      </c>
      <c r="D886">
        <v>159.1</v>
      </c>
      <c r="E886" t="s">
        <v>57</v>
      </c>
      <c r="F886" s="12">
        <v>42887</v>
      </c>
      <c r="G886">
        <v>3.09</v>
      </c>
      <c r="H886">
        <f t="shared" si="13"/>
        <v>2017</v>
      </c>
    </row>
    <row r="887" spans="1:8" x14ac:dyDescent="0.25">
      <c r="A887">
        <v>75.25</v>
      </c>
      <c r="B887" t="s">
        <v>33</v>
      </c>
      <c r="C887">
        <v>144.1</v>
      </c>
      <c r="D887">
        <v>752.5</v>
      </c>
      <c r="E887" t="s">
        <v>56</v>
      </c>
      <c r="F887" s="12">
        <v>42887</v>
      </c>
      <c r="G887">
        <v>14.41</v>
      </c>
      <c r="H887">
        <f t="shared" si="13"/>
        <v>2017</v>
      </c>
    </row>
    <row r="888" spans="1:8" x14ac:dyDescent="0.25">
      <c r="A888">
        <v>108.97</v>
      </c>
      <c r="B888" t="s">
        <v>4</v>
      </c>
      <c r="C888">
        <v>189.3</v>
      </c>
      <c r="D888">
        <v>1089.7</v>
      </c>
      <c r="E888" t="s">
        <v>65</v>
      </c>
      <c r="F888" s="12">
        <v>42887</v>
      </c>
      <c r="G888">
        <v>18.93</v>
      </c>
      <c r="H888">
        <f t="shared" si="13"/>
        <v>2017</v>
      </c>
    </row>
    <row r="889" spans="1:8" x14ac:dyDescent="0.25">
      <c r="A889">
        <v>91.12</v>
      </c>
      <c r="B889" t="s">
        <v>30</v>
      </c>
      <c r="C889">
        <v>176.7</v>
      </c>
      <c r="D889">
        <v>911.2</v>
      </c>
      <c r="E889" t="s">
        <v>55</v>
      </c>
      <c r="F889" s="12">
        <v>42887</v>
      </c>
      <c r="G889">
        <v>17.670000000000002</v>
      </c>
      <c r="H889">
        <f t="shared" si="13"/>
        <v>2017</v>
      </c>
    </row>
    <row r="890" spans="1:8" x14ac:dyDescent="0.25">
      <c r="A890">
        <v>178.75</v>
      </c>
      <c r="B890" t="s">
        <v>10</v>
      </c>
      <c r="C890">
        <v>293.2</v>
      </c>
      <c r="D890">
        <v>1787.5</v>
      </c>
      <c r="E890" t="s">
        <v>54</v>
      </c>
      <c r="F890" s="12">
        <v>42887</v>
      </c>
      <c r="G890">
        <v>29.32</v>
      </c>
      <c r="H890">
        <f t="shared" si="13"/>
        <v>2017</v>
      </c>
    </row>
    <row r="891" spans="1:8" x14ac:dyDescent="0.25">
      <c r="A891">
        <v>91.91</v>
      </c>
      <c r="B891" t="s">
        <v>32</v>
      </c>
      <c r="C891">
        <v>169.7</v>
      </c>
      <c r="D891">
        <v>919.1</v>
      </c>
      <c r="E891" t="s">
        <v>53</v>
      </c>
      <c r="F891" s="12">
        <v>42887</v>
      </c>
      <c r="G891">
        <v>16.97</v>
      </c>
      <c r="H891">
        <f t="shared" si="13"/>
        <v>2017</v>
      </c>
    </row>
    <row r="892" spans="1:8" x14ac:dyDescent="0.25">
      <c r="A892">
        <v>41.17</v>
      </c>
      <c r="B892" t="s">
        <v>24</v>
      </c>
      <c r="C892">
        <v>71.2</v>
      </c>
      <c r="D892">
        <v>411.7</v>
      </c>
      <c r="E892" t="s">
        <v>52</v>
      </c>
      <c r="F892" s="12">
        <v>42887</v>
      </c>
      <c r="G892">
        <v>7.12</v>
      </c>
      <c r="H892">
        <f t="shared" si="13"/>
        <v>2017</v>
      </c>
    </row>
    <row r="893" spans="1:8" x14ac:dyDescent="0.25">
      <c r="A893">
        <v>35.06</v>
      </c>
      <c r="B893" t="s">
        <v>17</v>
      </c>
      <c r="C893">
        <v>59.5</v>
      </c>
      <c r="D893">
        <v>350.6</v>
      </c>
      <c r="E893" t="s">
        <v>51</v>
      </c>
      <c r="F893" s="12">
        <v>42887</v>
      </c>
      <c r="G893">
        <v>5.95</v>
      </c>
      <c r="H893">
        <f t="shared" si="13"/>
        <v>2017</v>
      </c>
    </row>
    <row r="894" spans="1:8" x14ac:dyDescent="0.25">
      <c r="A894">
        <v>24.1</v>
      </c>
      <c r="B894" t="s">
        <v>26</v>
      </c>
      <c r="C894">
        <v>59.1</v>
      </c>
      <c r="D894">
        <v>241</v>
      </c>
      <c r="E894" t="s">
        <v>49</v>
      </c>
      <c r="F894" s="12">
        <v>42887</v>
      </c>
      <c r="G894">
        <v>5.91</v>
      </c>
      <c r="H894">
        <f t="shared" si="13"/>
        <v>2017</v>
      </c>
    </row>
    <row r="895" spans="1:8" x14ac:dyDescent="0.25">
      <c r="A895">
        <v>222.76</v>
      </c>
      <c r="B895" t="s">
        <v>25</v>
      </c>
      <c r="C895">
        <v>362.2</v>
      </c>
      <c r="D895">
        <v>2227.6</v>
      </c>
      <c r="E895" t="s">
        <v>48</v>
      </c>
      <c r="F895" s="12">
        <v>42887</v>
      </c>
      <c r="G895">
        <v>36.22</v>
      </c>
      <c r="H895">
        <f t="shared" si="13"/>
        <v>2017</v>
      </c>
    </row>
    <row r="896" spans="1:8" x14ac:dyDescent="0.25">
      <c r="A896">
        <v>335.1</v>
      </c>
      <c r="B896" t="s">
        <v>22</v>
      </c>
      <c r="C896">
        <v>566.1</v>
      </c>
      <c r="D896">
        <v>3351</v>
      </c>
      <c r="E896" t="s">
        <v>47</v>
      </c>
      <c r="F896" s="12">
        <v>42887</v>
      </c>
      <c r="G896">
        <v>56.61</v>
      </c>
      <c r="H896">
        <f t="shared" si="13"/>
        <v>2017</v>
      </c>
    </row>
    <row r="897" spans="1:8" x14ac:dyDescent="0.25">
      <c r="A897">
        <v>306.45999999999998</v>
      </c>
      <c r="B897" t="s">
        <v>14</v>
      </c>
      <c r="C897">
        <v>486.6</v>
      </c>
      <c r="D897">
        <v>3064.6</v>
      </c>
      <c r="E897" t="s">
        <v>46</v>
      </c>
      <c r="F897" s="12">
        <v>42887</v>
      </c>
      <c r="G897">
        <v>48.66</v>
      </c>
      <c r="H897">
        <f t="shared" si="13"/>
        <v>2017</v>
      </c>
    </row>
    <row r="898" spans="1:8" x14ac:dyDescent="0.25">
      <c r="A898">
        <v>43.53</v>
      </c>
      <c r="B898" t="s">
        <v>28</v>
      </c>
      <c r="C898">
        <v>67.5</v>
      </c>
      <c r="D898">
        <v>435.3</v>
      </c>
      <c r="E898" t="s">
        <v>44</v>
      </c>
      <c r="F898" s="12">
        <v>42887</v>
      </c>
      <c r="G898">
        <v>6.75</v>
      </c>
      <c r="H898">
        <f t="shared" si="13"/>
        <v>2017</v>
      </c>
    </row>
    <row r="899" spans="1:8" x14ac:dyDescent="0.25">
      <c r="A899">
        <v>155.66999999999999</v>
      </c>
      <c r="B899" t="s">
        <v>13</v>
      </c>
      <c r="C899">
        <v>260.5</v>
      </c>
      <c r="D899">
        <v>1556.7</v>
      </c>
      <c r="E899" t="s">
        <v>43</v>
      </c>
      <c r="F899" s="12">
        <v>42887</v>
      </c>
      <c r="G899">
        <v>26.05</v>
      </c>
      <c r="H899">
        <f t="shared" ref="H899:H962" si="14">YEAR(F899)</f>
        <v>2017</v>
      </c>
    </row>
    <row r="900" spans="1:8" x14ac:dyDescent="0.25">
      <c r="A900">
        <v>32.659999999999997</v>
      </c>
      <c r="B900" t="s">
        <v>23</v>
      </c>
      <c r="C900">
        <v>56.5</v>
      </c>
      <c r="D900">
        <v>326.60000000000002</v>
      </c>
      <c r="E900" t="s">
        <v>42</v>
      </c>
      <c r="F900" s="12">
        <v>42887</v>
      </c>
      <c r="G900">
        <v>5.65</v>
      </c>
      <c r="H900">
        <f t="shared" si="14"/>
        <v>2017</v>
      </c>
    </row>
    <row r="901" spans="1:8" x14ac:dyDescent="0.25">
      <c r="A901">
        <v>180.19</v>
      </c>
      <c r="B901" t="s">
        <v>19</v>
      </c>
      <c r="C901">
        <v>270.10000000000002</v>
      </c>
      <c r="D901">
        <v>1801.9</v>
      </c>
      <c r="E901" t="s">
        <v>41</v>
      </c>
      <c r="F901" s="12">
        <v>42887</v>
      </c>
      <c r="G901">
        <v>27.01</v>
      </c>
      <c r="H901">
        <f t="shared" si="14"/>
        <v>2017</v>
      </c>
    </row>
    <row r="902" spans="1:8" x14ac:dyDescent="0.25">
      <c r="A902">
        <v>24.84</v>
      </c>
      <c r="B902" t="s">
        <v>35</v>
      </c>
      <c r="C902">
        <v>44.3</v>
      </c>
      <c r="D902">
        <v>248.4</v>
      </c>
      <c r="E902" t="s">
        <v>2111</v>
      </c>
      <c r="F902" s="12">
        <v>42887</v>
      </c>
      <c r="G902">
        <v>4.43</v>
      </c>
      <c r="H902">
        <f t="shared" si="14"/>
        <v>2017</v>
      </c>
    </row>
    <row r="903" spans="1:8" x14ac:dyDescent="0.25">
      <c r="A903">
        <v>21.67</v>
      </c>
      <c r="B903" t="s">
        <v>9</v>
      </c>
      <c r="C903">
        <v>47.8</v>
      </c>
      <c r="D903">
        <v>216.7</v>
      </c>
      <c r="E903" t="s">
        <v>40</v>
      </c>
      <c r="F903" s="12">
        <v>42887</v>
      </c>
      <c r="G903">
        <v>4.78</v>
      </c>
      <c r="H903">
        <f t="shared" si="14"/>
        <v>2017</v>
      </c>
    </row>
    <row r="904" spans="1:8" x14ac:dyDescent="0.25">
      <c r="A904">
        <v>33.82</v>
      </c>
      <c r="B904" t="s">
        <v>31</v>
      </c>
      <c r="C904">
        <v>57</v>
      </c>
      <c r="D904">
        <v>338.2</v>
      </c>
      <c r="E904" t="s">
        <v>39</v>
      </c>
      <c r="F904" s="12">
        <v>42887</v>
      </c>
      <c r="G904">
        <v>5.7</v>
      </c>
      <c r="H904">
        <f t="shared" si="14"/>
        <v>2017</v>
      </c>
    </row>
    <row r="905" spans="1:8" x14ac:dyDescent="0.25">
      <c r="A905">
        <v>40.090000000000003</v>
      </c>
      <c r="B905" t="s">
        <v>5</v>
      </c>
      <c r="C905">
        <v>90</v>
      </c>
      <c r="D905">
        <v>400.9</v>
      </c>
      <c r="E905" t="s">
        <v>2110</v>
      </c>
      <c r="F905" s="12">
        <v>42887</v>
      </c>
      <c r="G905">
        <v>9</v>
      </c>
      <c r="H905">
        <f t="shared" si="14"/>
        <v>2017</v>
      </c>
    </row>
    <row r="906" spans="1:8" x14ac:dyDescent="0.25">
      <c r="A906">
        <v>271.27</v>
      </c>
      <c r="B906" t="s">
        <v>15</v>
      </c>
      <c r="C906">
        <v>441.6</v>
      </c>
      <c r="D906">
        <v>2712.7</v>
      </c>
      <c r="E906" t="s">
        <v>38</v>
      </c>
      <c r="F906" s="12">
        <v>42887</v>
      </c>
      <c r="G906">
        <v>44.16</v>
      </c>
      <c r="H906">
        <f t="shared" si="14"/>
        <v>2017</v>
      </c>
    </row>
    <row r="907" spans="1:8" x14ac:dyDescent="0.25">
      <c r="A907">
        <v>94.62</v>
      </c>
      <c r="B907" t="s">
        <v>21</v>
      </c>
      <c r="C907">
        <v>157</v>
      </c>
      <c r="D907">
        <v>946.2</v>
      </c>
      <c r="E907" t="s">
        <v>37</v>
      </c>
      <c r="F907" s="12">
        <v>42887</v>
      </c>
      <c r="G907">
        <v>15.7</v>
      </c>
      <c r="H907">
        <f t="shared" si="14"/>
        <v>2017</v>
      </c>
    </row>
    <row r="908" spans="1:8" x14ac:dyDescent="0.25">
      <c r="A908">
        <v>7.63</v>
      </c>
      <c r="B908" t="s">
        <v>11</v>
      </c>
      <c r="C908">
        <v>21.1</v>
      </c>
      <c r="D908">
        <v>76.3</v>
      </c>
      <c r="E908" t="s">
        <v>36</v>
      </c>
      <c r="F908" s="12">
        <v>42887</v>
      </c>
      <c r="G908">
        <v>2.11</v>
      </c>
      <c r="H908">
        <f t="shared" si="14"/>
        <v>2017</v>
      </c>
    </row>
    <row r="909" spans="1:8" x14ac:dyDescent="0.25">
      <c r="A909">
        <v>4076.7</v>
      </c>
      <c r="B909" t="s">
        <v>7</v>
      </c>
      <c r="C909">
        <v>3889</v>
      </c>
      <c r="D909">
        <v>40767</v>
      </c>
      <c r="E909" t="s">
        <v>2113</v>
      </c>
      <c r="F909" s="12">
        <v>43009</v>
      </c>
      <c r="G909">
        <v>388.9</v>
      </c>
      <c r="H909">
        <f t="shared" si="14"/>
        <v>2017</v>
      </c>
    </row>
    <row r="910" spans="1:8" x14ac:dyDescent="0.25">
      <c r="A910">
        <v>50.3</v>
      </c>
      <c r="B910" t="s">
        <v>18</v>
      </c>
      <c r="C910">
        <v>161.80000000000001</v>
      </c>
      <c r="D910">
        <v>503</v>
      </c>
      <c r="E910" t="s">
        <v>60</v>
      </c>
      <c r="F910" s="12">
        <v>43191</v>
      </c>
      <c r="G910">
        <v>16.18</v>
      </c>
      <c r="H910">
        <f t="shared" si="14"/>
        <v>2018</v>
      </c>
    </row>
    <row r="911" spans="1:8" x14ac:dyDescent="0.25">
      <c r="A911">
        <v>12.08</v>
      </c>
      <c r="B911" t="s">
        <v>12</v>
      </c>
      <c r="C911">
        <v>50.9</v>
      </c>
      <c r="D911">
        <v>120.8</v>
      </c>
      <c r="E911" t="s">
        <v>59</v>
      </c>
      <c r="F911" s="12">
        <v>43191</v>
      </c>
      <c r="G911">
        <v>5.09</v>
      </c>
      <c r="H911">
        <f t="shared" si="14"/>
        <v>2018</v>
      </c>
    </row>
    <row r="912" spans="1:8" x14ac:dyDescent="0.25">
      <c r="A912">
        <v>6.17</v>
      </c>
      <c r="B912" t="s">
        <v>34</v>
      </c>
      <c r="C912">
        <v>26.9</v>
      </c>
      <c r="D912">
        <v>61.7</v>
      </c>
      <c r="E912" t="s">
        <v>58</v>
      </c>
      <c r="F912" s="12">
        <v>43191</v>
      </c>
      <c r="G912">
        <v>2.69</v>
      </c>
      <c r="H912">
        <f t="shared" si="14"/>
        <v>2018</v>
      </c>
    </row>
    <row r="913" spans="1:8" x14ac:dyDescent="0.25">
      <c r="A913">
        <v>9.01</v>
      </c>
      <c r="B913" t="s">
        <v>27</v>
      </c>
      <c r="C913">
        <v>33.299999999999997</v>
      </c>
      <c r="D913">
        <v>90.1</v>
      </c>
      <c r="E913" t="s">
        <v>57</v>
      </c>
      <c r="F913" s="12">
        <v>43191</v>
      </c>
      <c r="G913">
        <v>3.33</v>
      </c>
      <c r="H913">
        <f t="shared" si="14"/>
        <v>2018</v>
      </c>
    </row>
    <row r="914" spans="1:8" x14ac:dyDescent="0.25">
      <c r="A914">
        <v>45.54</v>
      </c>
      <c r="B914" t="s">
        <v>33</v>
      </c>
      <c r="C914">
        <v>123.7</v>
      </c>
      <c r="D914">
        <v>455.4</v>
      </c>
      <c r="E914" t="s">
        <v>56</v>
      </c>
      <c r="F914" s="12">
        <v>43191</v>
      </c>
      <c r="G914">
        <v>12.37</v>
      </c>
      <c r="H914">
        <f t="shared" si="14"/>
        <v>2018</v>
      </c>
    </row>
    <row r="915" spans="1:8" x14ac:dyDescent="0.25">
      <c r="A915">
        <v>74.099999999999994</v>
      </c>
      <c r="B915" t="s">
        <v>4</v>
      </c>
      <c r="C915">
        <v>192</v>
      </c>
      <c r="D915">
        <v>741</v>
      </c>
      <c r="E915" t="s">
        <v>65</v>
      </c>
      <c r="F915" s="12">
        <v>43191</v>
      </c>
      <c r="G915">
        <v>19.2</v>
      </c>
      <c r="H915">
        <f t="shared" si="14"/>
        <v>2018</v>
      </c>
    </row>
    <row r="916" spans="1:8" x14ac:dyDescent="0.25">
      <c r="A916">
        <v>42.63</v>
      </c>
      <c r="B916" t="s">
        <v>30</v>
      </c>
      <c r="C916">
        <v>89.7</v>
      </c>
      <c r="D916">
        <v>426.3</v>
      </c>
      <c r="E916" t="s">
        <v>55</v>
      </c>
      <c r="F916" s="12">
        <v>43191</v>
      </c>
      <c r="G916">
        <v>8.9700000000000006</v>
      </c>
      <c r="H916">
        <f t="shared" si="14"/>
        <v>2018</v>
      </c>
    </row>
    <row r="917" spans="1:8" x14ac:dyDescent="0.25">
      <c r="A917">
        <v>71.86</v>
      </c>
      <c r="B917" t="s">
        <v>10</v>
      </c>
      <c r="C917">
        <v>269.3</v>
      </c>
      <c r="D917">
        <v>718.6</v>
      </c>
      <c r="E917" t="s">
        <v>54</v>
      </c>
      <c r="F917" s="12">
        <v>43191</v>
      </c>
      <c r="G917">
        <v>26.93</v>
      </c>
      <c r="H917">
        <f t="shared" si="14"/>
        <v>2018</v>
      </c>
    </row>
    <row r="918" spans="1:8" x14ac:dyDescent="0.25">
      <c r="A918">
        <v>37.85</v>
      </c>
      <c r="B918" t="s">
        <v>32</v>
      </c>
      <c r="C918">
        <v>143.6</v>
      </c>
      <c r="D918">
        <v>378.5</v>
      </c>
      <c r="E918" t="s">
        <v>53</v>
      </c>
      <c r="F918" s="12">
        <v>43191</v>
      </c>
      <c r="G918">
        <v>14.36</v>
      </c>
      <c r="H918">
        <f t="shared" si="14"/>
        <v>2018</v>
      </c>
    </row>
    <row r="919" spans="1:8" x14ac:dyDescent="0.25">
      <c r="A919">
        <v>23.32</v>
      </c>
      <c r="B919" t="s">
        <v>24</v>
      </c>
      <c r="C919">
        <v>45.8</v>
      </c>
      <c r="D919">
        <v>233.2</v>
      </c>
      <c r="E919" t="s">
        <v>52</v>
      </c>
      <c r="F919" s="12">
        <v>43191</v>
      </c>
      <c r="G919">
        <v>4.58</v>
      </c>
      <c r="H919">
        <f t="shared" si="14"/>
        <v>2018</v>
      </c>
    </row>
    <row r="920" spans="1:8" x14ac:dyDescent="0.25">
      <c r="A920">
        <v>20.239999999999998</v>
      </c>
      <c r="B920" t="s">
        <v>17</v>
      </c>
      <c r="C920">
        <v>55.6</v>
      </c>
      <c r="D920">
        <v>202.4</v>
      </c>
      <c r="E920" t="s">
        <v>51</v>
      </c>
      <c r="F920" s="12">
        <v>43191</v>
      </c>
      <c r="G920">
        <v>5.56</v>
      </c>
      <c r="H920">
        <f t="shared" si="14"/>
        <v>2018</v>
      </c>
    </row>
    <row r="921" spans="1:8" x14ac:dyDescent="0.25">
      <c r="A921">
        <v>16.36</v>
      </c>
      <c r="B921" t="s">
        <v>26</v>
      </c>
      <c r="C921">
        <v>43.5</v>
      </c>
      <c r="D921">
        <v>163.6</v>
      </c>
      <c r="E921" t="s">
        <v>49</v>
      </c>
      <c r="F921" s="12">
        <v>43191</v>
      </c>
      <c r="G921">
        <v>4.3499999999999996</v>
      </c>
      <c r="H921">
        <f t="shared" si="14"/>
        <v>2018</v>
      </c>
    </row>
    <row r="922" spans="1:8" x14ac:dyDescent="0.25">
      <c r="A922">
        <v>109.75</v>
      </c>
      <c r="B922" t="s">
        <v>25</v>
      </c>
      <c r="C922">
        <v>296.89999999999998</v>
      </c>
      <c r="D922">
        <v>1097.5</v>
      </c>
      <c r="E922" t="s">
        <v>48</v>
      </c>
      <c r="F922" s="12">
        <v>43191</v>
      </c>
      <c r="G922">
        <v>29.69</v>
      </c>
      <c r="H922">
        <f t="shared" si="14"/>
        <v>2018</v>
      </c>
    </row>
    <row r="923" spans="1:8" x14ac:dyDescent="0.25">
      <c r="A923">
        <v>217.27</v>
      </c>
      <c r="B923" t="s">
        <v>22</v>
      </c>
      <c r="C923">
        <v>592</v>
      </c>
      <c r="D923">
        <v>2172.6999999999998</v>
      </c>
      <c r="E923" t="s">
        <v>47</v>
      </c>
      <c r="F923" s="12">
        <v>43191</v>
      </c>
      <c r="G923">
        <v>59.2</v>
      </c>
      <c r="H923">
        <f t="shared" si="14"/>
        <v>2018</v>
      </c>
    </row>
    <row r="924" spans="1:8" x14ac:dyDescent="0.25">
      <c r="A924">
        <v>210.59</v>
      </c>
      <c r="B924" t="s">
        <v>14</v>
      </c>
      <c r="C924">
        <v>520.70000000000005</v>
      </c>
      <c r="D924">
        <v>2105.9</v>
      </c>
      <c r="E924" t="s">
        <v>46</v>
      </c>
      <c r="F924" s="12">
        <v>43191</v>
      </c>
      <c r="G924">
        <v>52.07</v>
      </c>
      <c r="H924">
        <f t="shared" si="14"/>
        <v>2018</v>
      </c>
    </row>
    <row r="925" spans="1:8" x14ac:dyDescent="0.25">
      <c r="A925">
        <v>25.16</v>
      </c>
      <c r="B925" t="s">
        <v>28</v>
      </c>
      <c r="C925">
        <v>47.8</v>
      </c>
      <c r="D925">
        <v>251.6</v>
      </c>
      <c r="E925" t="s">
        <v>44</v>
      </c>
      <c r="F925" s="12">
        <v>43191</v>
      </c>
      <c r="G925">
        <v>4.78</v>
      </c>
      <c r="H925">
        <f t="shared" si="14"/>
        <v>2018</v>
      </c>
    </row>
    <row r="926" spans="1:8" x14ac:dyDescent="0.25">
      <c r="A926">
        <v>95.81</v>
      </c>
      <c r="B926" t="s">
        <v>13</v>
      </c>
      <c r="C926">
        <v>217.5</v>
      </c>
      <c r="D926">
        <v>958.1</v>
      </c>
      <c r="E926" t="s">
        <v>43</v>
      </c>
      <c r="F926" s="12">
        <v>43191</v>
      </c>
      <c r="G926">
        <v>21.75</v>
      </c>
      <c r="H926">
        <f t="shared" si="14"/>
        <v>2018</v>
      </c>
    </row>
    <row r="927" spans="1:8" x14ac:dyDescent="0.25">
      <c r="A927">
        <v>20.87</v>
      </c>
      <c r="B927" t="s">
        <v>23</v>
      </c>
      <c r="C927">
        <v>51.3</v>
      </c>
      <c r="D927">
        <v>208.7</v>
      </c>
      <c r="E927" t="s">
        <v>42</v>
      </c>
      <c r="F927" s="12">
        <v>43191</v>
      </c>
      <c r="G927">
        <v>5.13</v>
      </c>
      <c r="H927">
        <f t="shared" si="14"/>
        <v>2018</v>
      </c>
    </row>
    <row r="928" spans="1:8" x14ac:dyDescent="0.25">
      <c r="A928">
        <v>106.02</v>
      </c>
      <c r="B928" t="s">
        <v>19</v>
      </c>
      <c r="C928">
        <v>278.89999999999998</v>
      </c>
      <c r="D928">
        <v>1060.2</v>
      </c>
      <c r="E928" t="s">
        <v>41</v>
      </c>
      <c r="F928" s="12">
        <v>43191</v>
      </c>
      <c r="G928">
        <v>27.89</v>
      </c>
      <c r="H928">
        <f t="shared" si="14"/>
        <v>2018</v>
      </c>
    </row>
    <row r="929" spans="1:8" x14ac:dyDescent="0.25">
      <c r="A929">
        <v>0.44</v>
      </c>
      <c r="B929" t="s">
        <v>3</v>
      </c>
      <c r="C929">
        <v>1.1000000000000001</v>
      </c>
      <c r="D929">
        <v>4.4000000000000004</v>
      </c>
      <c r="E929" t="s">
        <v>64</v>
      </c>
      <c r="F929" s="12">
        <v>43191</v>
      </c>
      <c r="G929">
        <v>0.11</v>
      </c>
      <c r="H929">
        <f t="shared" si="14"/>
        <v>2018</v>
      </c>
    </row>
    <row r="930" spans="1:8" x14ac:dyDescent="0.25">
      <c r="A930">
        <v>13.2</v>
      </c>
      <c r="B930" t="s">
        <v>35</v>
      </c>
      <c r="C930">
        <v>40.799999999999997</v>
      </c>
      <c r="D930">
        <v>132</v>
      </c>
      <c r="E930" t="s">
        <v>2111</v>
      </c>
      <c r="F930" s="12">
        <v>43191</v>
      </c>
      <c r="G930">
        <v>4.08</v>
      </c>
      <c r="H930">
        <f t="shared" si="14"/>
        <v>2018</v>
      </c>
    </row>
    <row r="931" spans="1:8" x14ac:dyDescent="0.25">
      <c r="A931">
        <v>15.04</v>
      </c>
      <c r="B931" t="s">
        <v>9</v>
      </c>
      <c r="C931">
        <v>40.700000000000003</v>
      </c>
      <c r="D931">
        <v>150.4</v>
      </c>
      <c r="E931" t="s">
        <v>40</v>
      </c>
      <c r="F931" s="12">
        <v>43191</v>
      </c>
      <c r="G931">
        <v>4.07</v>
      </c>
      <c r="H931">
        <f t="shared" si="14"/>
        <v>2018</v>
      </c>
    </row>
    <row r="932" spans="1:8" x14ac:dyDescent="0.25">
      <c r="A932">
        <v>21.25</v>
      </c>
      <c r="B932" t="s">
        <v>31</v>
      </c>
      <c r="C932">
        <v>38.6</v>
      </c>
      <c r="D932">
        <v>212.5</v>
      </c>
      <c r="E932" t="s">
        <v>39</v>
      </c>
      <c r="F932" s="12">
        <v>43191</v>
      </c>
      <c r="G932">
        <v>3.86</v>
      </c>
      <c r="H932">
        <f t="shared" si="14"/>
        <v>2018</v>
      </c>
    </row>
    <row r="933" spans="1:8" x14ac:dyDescent="0.25">
      <c r="A933">
        <v>24.96</v>
      </c>
      <c r="B933" t="s">
        <v>5</v>
      </c>
      <c r="C933">
        <v>127.4</v>
      </c>
      <c r="D933">
        <v>249.6</v>
      </c>
      <c r="E933" t="s">
        <v>2110</v>
      </c>
      <c r="F933" s="12">
        <v>43191</v>
      </c>
      <c r="G933">
        <v>12.74</v>
      </c>
      <c r="H933">
        <f t="shared" si="14"/>
        <v>2018</v>
      </c>
    </row>
    <row r="934" spans="1:8" x14ac:dyDescent="0.25">
      <c r="A934">
        <v>166.41</v>
      </c>
      <c r="B934" t="s">
        <v>15</v>
      </c>
      <c r="C934">
        <v>492.6</v>
      </c>
      <c r="D934">
        <v>1664.1</v>
      </c>
      <c r="E934" t="s">
        <v>38</v>
      </c>
      <c r="F934" s="12">
        <v>43191</v>
      </c>
      <c r="G934">
        <v>49.26</v>
      </c>
      <c r="H934">
        <f t="shared" si="14"/>
        <v>2018</v>
      </c>
    </row>
    <row r="935" spans="1:8" x14ac:dyDescent="0.25">
      <c r="A935">
        <v>64.41</v>
      </c>
      <c r="B935" t="s">
        <v>21</v>
      </c>
      <c r="C935">
        <v>150.1</v>
      </c>
      <c r="D935">
        <v>644.1</v>
      </c>
      <c r="E935" t="s">
        <v>37</v>
      </c>
      <c r="F935" s="12">
        <v>43191</v>
      </c>
      <c r="G935">
        <v>15.01</v>
      </c>
      <c r="H935">
        <f t="shared" si="14"/>
        <v>2018</v>
      </c>
    </row>
    <row r="936" spans="1:8" x14ac:dyDescent="0.25">
      <c r="A936">
        <v>6.97</v>
      </c>
      <c r="B936" t="s">
        <v>11</v>
      </c>
      <c r="C936">
        <v>7.2</v>
      </c>
      <c r="D936">
        <v>69.7</v>
      </c>
      <c r="E936" t="s">
        <v>36</v>
      </c>
      <c r="F936" s="12">
        <v>43191</v>
      </c>
      <c r="G936">
        <v>0.72</v>
      </c>
      <c r="H936">
        <f t="shared" si="14"/>
        <v>2018</v>
      </c>
    </row>
    <row r="937" spans="1:8" x14ac:dyDescent="0.25">
      <c r="A937">
        <v>62.05</v>
      </c>
      <c r="B937" t="s">
        <v>18</v>
      </c>
      <c r="C937">
        <v>144.19999999999999</v>
      </c>
      <c r="D937">
        <v>620.5</v>
      </c>
      <c r="E937" t="s">
        <v>60</v>
      </c>
      <c r="F937" s="12">
        <v>43221</v>
      </c>
      <c r="G937">
        <v>14.42</v>
      </c>
      <c r="H937">
        <f t="shared" si="14"/>
        <v>2018</v>
      </c>
    </row>
    <row r="938" spans="1:8" x14ac:dyDescent="0.25">
      <c r="A938">
        <v>17.03</v>
      </c>
      <c r="B938" t="s">
        <v>12</v>
      </c>
      <c r="C938">
        <v>49.4</v>
      </c>
      <c r="D938">
        <v>170.3</v>
      </c>
      <c r="E938" t="s">
        <v>59</v>
      </c>
      <c r="F938" s="12">
        <v>43221</v>
      </c>
      <c r="G938">
        <v>4.9400000000000004</v>
      </c>
      <c r="H938">
        <f t="shared" si="14"/>
        <v>2018</v>
      </c>
    </row>
    <row r="939" spans="1:8" x14ac:dyDescent="0.25">
      <c r="A939">
        <v>8.7100000000000009</v>
      </c>
      <c r="B939" t="s">
        <v>34</v>
      </c>
      <c r="C939">
        <v>25.4</v>
      </c>
      <c r="D939">
        <v>87.1</v>
      </c>
      <c r="E939" t="s">
        <v>58</v>
      </c>
      <c r="F939" s="12">
        <v>43221</v>
      </c>
      <c r="G939">
        <v>2.54</v>
      </c>
      <c r="H939">
        <f t="shared" si="14"/>
        <v>2018</v>
      </c>
    </row>
    <row r="940" spans="1:8" x14ac:dyDescent="0.25">
      <c r="A940">
        <v>12.66</v>
      </c>
      <c r="B940" t="s">
        <v>27</v>
      </c>
      <c r="C940">
        <v>36.4</v>
      </c>
      <c r="D940">
        <v>126.6</v>
      </c>
      <c r="E940" t="s">
        <v>57</v>
      </c>
      <c r="F940" s="12">
        <v>43221</v>
      </c>
      <c r="G940">
        <v>3.64</v>
      </c>
      <c r="H940">
        <f t="shared" si="14"/>
        <v>2018</v>
      </c>
    </row>
    <row r="941" spans="1:8" x14ac:dyDescent="0.25">
      <c r="A941">
        <v>56.08</v>
      </c>
      <c r="B941" t="s">
        <v>33</v>
      </c>
      <c r="C941">
        <v>115.2</v>
      </c>
      <c r="D941">
        <v>560.79999999999995</v>
      </c>
      <c r="E941" t="s">
        <v>56</v>
      </c>
      <c r="F941" s="12">
        <v>43221</v>
      </c>
      <c r="G941">
        <v>11.52</v>
      </c>
      <c r="H941">
        <f t="shared" si="14"/>
        <v>2018</v>
      </c>
    </row>
    <row r="942" spans="1:8" x14ac:dyDescent="0.25">
      <c r="A942">
        <v>86.77</v>
      </c>
      <c r="B942" t="s">
        <v>4</v>
      </c>
      <c r="C942">
        <v>142.30000000000001</v>
      </c>
      <c r="D942">
        <v>867.7</v>
      </c>
      <c r="E942" t="s">
        <v>65</v>
      </c>
      <c r="F942" s="12">
        <v>43221</v>
      </c>
      <c r="G942">
        <v>14.23</v>
      </c>
      <c r="H942">
        <f t="shared" si="14"/>
        <v>2018</v>
      </c>
    </row>
    <row r="943" spans="1:8" x14ac:dyDescent="0.25">
      <c r="A943">
        <v>55.88</v>
      </c>
      <c r="B943" t="s">
        <v>30</v>
      </c>
      <c r="C943">
        <v>132.6</v>
      </c>
      <c r="D943">
        <v>558.79999999999995</v>
      </c>
      <c r="E943" t="s">
        <v>55</v>
      </c>
      <c r="F943" s="12">
        <v>43221</v>
      </c>
      <c r="G943">
        <v>13.26</v>
      </c>
      <c r="H943">
        <f t="shared" si="14"/>
        <v>2018</v>
      </c>
    </row>
    <row r="944" spans="1:8" x14ac:dyDescent="0.25">
      <c r="A944">
        <v>97.3</v>
      </c>
      <c r="B944" t="s">
        <v>10</v>
      </c>
      <c r="C944">
        <v>254.4</v>
      </c>
      <c r="D944">
        <v>973</v>
      </c>
      <c r="E944" t="s">
        <v>54</v>
      </c>
      <c r="F944" s="12">
        <v>43221</v>
      </c>
      <c r="G944">
        <v>25.44</v>
      </c>
      <c r="H944">
        <f t="shared" si="14"/>
        <v>2018</v>
      </c>
    </row>
    <row r="945" spans="1:8" x14ac:dyDescent="0.25">
      <c r="A945">
        <v>51.63</v>
      </c>
      <c r="B945" t="s">
        <v>32</v>
      </c>
      <c r="C945">
        <v>137.80000000000001</v>
      </c>
      <c r="D945">
        <v>516.29999999999995</v>
      </c>
      <c r="E945" t="s">
        <v>53</v>
      </c>
      <c r="F945" s="12">
        <v>43221</v>
      </c>
      <c r="G945">
        <v>13.78</v>
      </c>
      <c r="H945">
        <f t="shared" si="14"/>
        <v>2018</v>
      </c>
    </row>
    <row r="946" spans="1:8" x14ac:dyDescent="0.25">
      <c r="A946">
        <v>30.58</v>
      </c>
      <c r="B946" t="s">
        <v>24</v>
      </c>
      <c r="C946">
        <v>72.599999999999994</v>
      </c>
      <c r="D946">
        <v>305.8</v>
      </c>
      <c r="E946" t="s">
        <v>52</v>
      </c>
      <c r="F946" s="12">
        <v>43221</v>
      </c>
      <c r="G946">
        <v>7.26</v>
      </c>
      <c r="H946">
        <f t="shared" si="14"/>
        <v>2018</v>
      </c>
    </row>
    <row r="947" spans="1:8" x14ac:dyDescent="0.25">
      <c r="A947">
        <v>25.22</v>
      </c>
      <c r="B947" t="s">
        <v>17</v>
      </c>
      <c r="C947">
        <v>49.8</v>
      </c>
      <c r="D947">
        <v>252.2</v>
      </c>
      <c r="E947" t="s">
        <v>51</v>
      </c>
      <c r="F947" s="12">
        <v>43221</v>
      </c>
      <c r="G947">
        <v>4.9800000000000004</v>
      </c>
      <c r="H947">
        <f t="shared" si="14"/>
        <v>2018</v>
      </c>
    </row>
    <row r="948" spans="1:8" x14ac:dyDescent="0.25">
      <c r="A948">
        <v>20.88</v>
      </c>
      <c r="B948" t="s">
        <v>26</v>
      </c>
      <c r="C948">
        <v>45.2</v>
      </c>
      <c r="D948">
        <v>208.8</v>
      </c>
      <c r="E948" t="s">
        <v>49</v>
      </c>
      <c r="F948" s="12">
        <v>43221</v>
      </c>
      <c r="G948">
        <v>4.5199999999999996</v>
      </c>
      <c r="H948">
        <f t="shared" si="14"/>
        <v>2018</v>
      </c>
    </row>
    <row r="949" spans="1:8" x14ac:dyDescent="0.25">
      <c r="A949">
        <v>135.83000000000001</v>
      </c>
      <c r="B949" t="s">
        <v>25</v>
      </c>
      <c r="C949">
        <v>260.8</v>
      </c>
      <c r="D949">
        <v>1358.3</v>
      </c>
      <c r="E949" t="s">
        <v>48</v>
      </c>
      <c r="F949" s="12">
        <v>43221</v>
      </c>
      <c r="G949">
        <v>26.08</v>
      </c>
      <c r="H949">
        <f t="shared" si="14"/>
        <v>2018</v>
      </c>
    </row>
    <row r="950" spans="1:8" x14ac:dyDescent="0.25">
      <c r="A950">
        <v>278.33</v>
      </c>
      <c r="B950" t="s">
        <v>22</v>
      </c>
      <c r="C950">
        <v>610.6</v>
      </c>
      <c r="D950">
        <v>2783.3</v>
      </c>
      <c r="E950" t="s">
        <v>47</v>
      </c>
      <c r="F950" s="12">
        <v>43221</v>
      </c>
      <c r="G950">
        <v>61.06</v>
      </c>
      <c r="H950">
        <f t="shared" si="14"/>
        <v>2018</v>
      </c>
    </row>
    <row r="951" spans="1:8" x14ac:dyDescent="0.25">
      <c r="A951">
        <v>264.74</v>
      </c>
      <c r="B951" t="s">
        <v>14</v>
      </c>
      <c r="C951">
        <v>541.5</v>
      </c>
      <c r="D951">
        <v>2647.4</v>
      </c>
      <c r="E951" t="s">
        <v>46</v>
      </c>
      <c r="F951" s="12">
        <v>43221</v>
      </c>
      <c r="G951">
        <v>54.15</v>
      </c>
      <c r="H951">
        <f t="shared" si="14"/>
        <v>2018</v>
      </c>
    </row>
    <row r="952" spans="1:8" x14ac:dyDescent="0.25">
      <c r="A952">
        <v>31.92</v>
      </c>
      <c r="B952" t="s">
        <v>28</v>
      </c>
      <c r="C952">
        <v>67.7</v>
      </c>
      <c r="D952">
        <v>319.2</v>
      </c>
      <c r="E952" t="s">
        <v>44</v>
      </c>
      <c r="F952" s="12">
        <v>43221</v>
      </c>
      <c r="G952">
        <v>6.77</v>
      </c>
      <c r="H952">
        <f t="shared" si="14"/>
        <v>2018</v>
      </c>
    </row>
    <row r="953" spans="1:8" x14ac:dyDescent="0.25">
      <c r="A953">
        <v>97.42</v>
      </c>
      <c r="B953" t="s">
        <v>13</v>
      </c>
      <c r="C953">
        <v>178</v>
      </c>
      <c r="D953">
        <v>974.2</v>
      </c>
      <c r="E953" t="s">
        <v>43</v>
      </c>
      <c r="F953" s="12">
        <v>43221</v>
      </c>
      <c r="G953">
        <v>17.8</v>
      </c>
      <c r="H953">
        <f t="shared" si="14"/>
        <v>2018</v>
      </c>
    </row>
    <row r="954" spans="1:8" x14ac:dyDescent="0.25">
      <c r="A954">
        <v>26.04</v>
      </c>
      <c r="B954" t="s">
        <v>23</v>
      </c>
      <c r="C954">
        <v>51.7</v>
      </c>
      <c r="D954">
        <v>260.39999999999998</v>
      </c>
      <c r="E954" t="s">
        <v>42</v>
      </c>
      <c r="F954" s="12">
        <v>43221</v>
      </c>
      <c r="G954">
        <v>5.17</v>
      </c>
      <c r="H954">
        <f t="shared" si="14"/>
        <v>2018</v>
      </c>
    </row>
    <row r="955" spans="1:8" x14ac:dyDescent="0.25">
      <c r="A955">
        <v>139.32</v>
      </c>
      <c r="B955" t="s">
        <v>19</v>
      </c>
      <c r="C955">
        <v>333</v>
      </c>
      <c r="D955">
        <v>1393.2</v>
      </c>
      <c r="E955" t="s">
        <v>41</v>
      </c>
      <c r="F955" s="12">
        <v>43221</v>
      </c>
      <c r="G955">
        <v>33.299999999999997</v>
      </c>
      <c r="H955">
        <f t="shared" si="14"/>
        <v>2018</v>
      </c>
    </row>
    <row r="956" spans="1:8" x14ac:dyDescent="0.25">
      <c r="A956">
        <v>0.55000000000000004</v>
      </c>
      <c r="B956" t="s">
        <v>3</v>
      </c>
      <c r="C956">
        <v>1.1000000000000001</v>
      </c>
      <c r="D956">
        <v>5.5</v>
      </c>
      <c r="E956" t="s">
        <v>64</v>
      </c>
      <c r="F956" s="12">
        <v>43221</v>
      </c>
      <c r="G956">
        <v>0.11</v>
      </c>
      <c r="H956">
        <f t="shared" si="14"/>
        <v>2018</v>
      </c>
    </row>
    <row r="957" spans="1:8" x14ac:dyDescent="0.25">
      <c r="A957">
        <v>17.579999999999998</v>
      </c>
      <c r="B957" t="s">
        <v>35</v>
      </c>
      <c r="C957">
        <v>43.8</v>
      </c>
      <c r="D957">
        <v>175.8</v>
      </c>
      <c r="E957" t="s">
        <v>2111</v>
      </c>
      <c r="F957" s="12">
        <v>43221</v>
      </c>
      <c r="G957">
        <v>4.38</v>
      </c>
      <c r="H957">
        <f t="shared" si="14"/>
        <v>2018</v>
      </c>
    </row>
    <row r="958" spans="1:8" x14ac:dyDescent="0.25">
      <c r="A958">
        <v>17.66</v>
      </c>
      <c r="B958" t="s">
        <v>9</v>
      </c>
      <c r="C958">
        <v>26.2</v>
      </c>
      <c r="D958">
        <v>176.6</v>
      </c>
      <c r="E958" t="s">
        <v>40</v>
      </c>
      <c r="F958" s="12">
        <v>43221</v>
      </c>
      <c r="G958">
        <v>2.62</v>
      </c>
      <c r="H958">
        <f t="shared" si="14"/>
        <v>2018</v>
      </c>
    </row>
    <row r="959" spans="1:8" x14ac:dyDescent="0.25">
      <c r="A959">
        <v>24.97</v>
      </c>
      <c r="B959" t="s">
        <v>31</v>
      </c>
      <c r="C959">
        <v>37.1</v>
      </c>
      <c r="D959">
        <v>249.7</v>
      </c>
      <c r="E959" t="s">
        <v>39</v>
      </c>
      <c r="F959" s="12">
        <v>43221</v>
      </c>
      <c r="G959">
        <v>3.71</v>
      </c>
      <c r="H959">
        <f t="shared" si="14"/>
        <v>2018</v>
      </c>
    </row>
    <row r="960" spans="1:8" x14ac:dyDescent="0.25">
      <c r="A960">
        <v>36.04</v>
      </c>
      <c r="B960" t="s">
        <v>5</v>
      </c>
      <c r="C960">
        <v>110.8</v>
      </c>
      <c r="D960">
        <v>360.4</v>
      </c>
      <c r="E960" t="s">
        <v>2110</v>
      </c>
      <c r="F960" s="12">
        <v>43221</v>
      </c>
      <c r="G960">
        <v>11.08</v>
      </c>
      <c r="H960">
        <f t="shared" si="14"/>
        <v>2018</v>
      </c>
    </row>
    <row r="961" spans="1:8" x14ac:dyDescent="0.25">
      <c r="A961">
        <v>211.38</v>
      </c>
      <c r="B961" t="s">
        <v>15</v>
      </c>
      <c r="C961">
        <v>449.7</v>
      </c>
      <c r="D961">
        <v>2113.8000000000002</v>
      </c>
      <c r="E961" t="s">
        <v>38</v>
      </c>
      <c r="F961" s="12">
        <v>43221</v>
      </c>
      <c r="G961">
        <v>44.97</v>
      </c>
      <c r="H961">
        <f t="shared" si="14"/>
        <v>2018</v>
      </c>
    </row>
    <row r="962" spans="1:8" x14ac:dyDescent="0.25">
      <c r="A962">
        <v>76.16</v>
      </c>
      <c r="B962" t="s">
        <v>21</v>
      </c>
      <c r="C962">
        <v>117.5</v>
      </c>
      <c r="D962">
        <v>761.6</v>
      </c>
      <c r="E962" t="s">
        <v>37</v>
      </c>
      <c r="F962" s="12">
        <v>43221</v>
      </c>
      <c r="G962">
        <v>11.75</v>
      </c>
      <c r="H962">
        <f t="shared" si="14"/>
        <v>2018</v>
      </c>
    </row>
    <row r="963" spans="1:8" x14ac:dyDescent="0.25">
      <c r="A963">
        <v>6.97</v>
      </c>
      <c r="B963" t="s">
        <v>11</v>
      </c>
      <c r="C963">
        <v>0</v>
      </c>
      <c r="D963">
        <v>69.7</v>
      </c>
      <c r="E963" t="s">
        <v>36</v>
      </c>
      <c r="F963" s="12">
        <v>43221</v>
      </c>
      <c r="G963">
        <v>0</v>
      </c>
      <c r="H963">
        <f t="shared" ref="H963:H1026" si="15">YEAR(F963)</f>
        <v>2018</v>
      </c>
    </row>
    <row r="964" spans="1:8" x14ac:dyDescent="0.25">
      <c r="A964">
        <v>107.45</v>
      </c>
      <c r="B964" t="s">
        <v>18</v>
      </c>
      <c r="C964">
        <v>227</v>
      </c>
      <c r="D964">
        <v>1074.5</v>
      </c>
      <c r="E964" t="s">
        <v>60</v>
      </c>
      <c r="F964" s="12">
        <v>43252</v>
      </c>
      <c r="G964">
        <v>22.7</v>
      </c>
      <c r="H964">
        <f t="shared" si="15"/>
        <v>2018</v>
      </c>
    </row>
    <row r="965" spans="1:8" x14ac:dyDescent="0.25">
      <c r="A965">
        <v>21.47</v>
      </c>
      <c r="B965" t="s">
        <v>12</v>
      </c>
      <c r="C965">
        <v>44.4</v>
      </c>
      <c r="D965">
        <v>214.7</v>
      </c>
      <c r="E965" t="s">
        <v>59</v>
      </c>
      <c r="F965" s="12">
        <v>43252</v>
      </c>
      <c r="G965">
        <v>4.4400000000000004</v>
      </c>
      <c r="H965">
        <f t="shared" si="15"/>
        <v>2018</v>
      </c>
    </row>
    <row r="966" spans="1:8" x14ac:dyDescent="0.25">
      <c r="A966">
        <v>11.57</v>
      </c>
      <c r="B966" t="s">
        <v>34</v>
      </c>
      <c r="C966">
        <v>28.6</v>
      </c>
      <c r="D966">
        <v>115.7</v>
      </c>
      <c r="E966" t="s">
        <v>58</v>
      </c>
      <c r="F966" s="12">
        <v>43252</v>
      </c>
      <c r="G966">
        <v>2.86</v>
      </c>
      <c r="H966">
        <f t="shared" si="15"/>
        <v>2018</v>
      </c>
    </row>
    <row r="967" spans="1:8" x14ac:dyDescent="0.25">
      <c r="A967">
        <v>16.510000000000002</v>
      </c>
      <c r="B967" t="s">
        <v>27</v>
      </c>
      <c r="C967">
        <v>38.5</v>
      </c>
      <c r="D967">
        <v>165.1</v>
      </c>
      <c r="E967" t="s">
        <v>57</v>
      </c>
      <c r="F967" s="12">
        <v>43252</v>
      </c>
      <c r="G967">
        <v>3.85</v>
      </c>
      <c r="H967">
        <f t="shared" si="15"/>
        <v>2018</v>
      </c>
    </row>
    <row r="968" spans="1:8" x14ac:dyDescent="0.25">
      <c r="A968">
        <v>68.63</v>
      </c>
      <c r="B968" t="s">
        <v>33</v>
      </c>
      <c r="C968">
        <v>114.4</v>
      </c>
      <c r="D968">
        <v>686.3</v>
      </c>
      <c r="E968" t="s">
        <v>56</v>
      </c>
      <c r="F968" s="12">
        <v>43252</v>
      </c>
      <c r="G968">
        <v>11.44</v>
      </c>
      <c r="H968">
        <f t="shared" si="15"/>
        <v>2018</v>
      </c>
    </row>
    <row r="969" spans="1:8" x14ac:dyDescent="0.25">
      <c r="A969">
        <v>101.49</v>
      </c>
      <c r="B969" t="s">
        <v>4</v>
      </c>
      <c r="C969">
        <v>147.19999999999999</v>
      </c>
      <c r="D969">
        <v>1014.9</v>
      </c>
      <c r="E969" t="s">
        <v>65</v>
      </c>
      <c r="F969" s="12">
        <v>43252</v>
      </c>
      <c r="G969">
        <v>14.72</v>
      </c>
      <c r="H969">
        <f t="shared" si="15"/>
        <v>2018</v>
      </c>
    </row>
    <row r="970" spans="1:8" x14ac:dyDescent="0.25">
      <c r="A970">
        <v>71.78</v>
      </c>
      <c r="B970" t="s">
        <v>30</v>
      </c>
      <c r="C970">
        <v>159</v>
      </c>
      <c r="D970">
        <v>717.8</v>
      </c>
      <c r="E970" t="s">
        <v>55</v>
      </c>
      <c r="F970" s="12">
        <v>43252</v>
      </c>
      <c r="G970">
        <v>15.9</v>
      </c>
      <c r="H970">
        <f t="shared" si="15"/>
        <v>2018</v>
      </c>
    </row>
    <row r="971" spans="1:8" x14ac:dyDescent="0.25">
      <c r="A971">
        <v>121.44</v>
      </c>
      <c r="B971" t="s">
        <v>10</v>
      </c>
      <c r="C971">
        <v>241.4</v>
      </c>
      <c r="D971">
        <v>1214.4000000000001</v>
      </c>
      <c r="E971" t="s">
        <v>54</v>
      </c>
      <c r="F971" s="12">
        <v>43252</v>
      </c>
      <c r="G971">
        <v>24.14</v>
      </c>
      <c r="H971">
        <f t="shared" si="15"/>
        <v>2018</v>
      </c>
    </row>
    <row r="972" spans="1:8" x14ac:dyDescent="0.25">
      <c r="A972">
        <v>65.400000000000006</v>
      </c>
      <c r="B972" t="s">
        <v>32</v>
      </c>
      <c r="C972">
        <v>137.80000000000001</v>
      </c>
      <c r="D972">
        <v>654</v>
      </c>
      <c r="E972" t="s">
        <v>53</v>
      </c>
      <c r="F972" s="12">
        <v>43252</v>
      </c>
      <c r="G972">
        <v>13.78</v>
      </c>
      <c r="H972">
        <f t="shared" si="15"/>
        <v>2018</v>
      </c>
    </row>
    <row r="973" spans="1:8" x14ac:dyDescent="0.25">
      <c r="A973">
        <v>35.700000000000003</v>
      </c>
      <c r="B973" t="s">
        <v>24</v>
      </c>
      <c r="C973">
        <v>51.2</v>
      </c>
      <c r="D973">
        <v>357</v>
      </c>
      <c r="E973" t="s">
        <v>52</v>
      </c>
      <c r="F973" s="12">
        <v>43252</v>
      </c>
      <c r="G973">
        <v>5.12</v>
      </c>
      <c r="H973">
        <f t="shared" si="15"/>
        <v>2018</v>
      </c>
    </row>
    <row r="974" spans="1:8" x14ac:dyDescent="0.25">
      <c r="A974">
        <v>29.03</v>
      </c>
      <c r="B974" t="s">
        <v>17</v>
      </c>
      <c r="C974">
        <v>38.1</v>
      </c>
      <c r="D974">
        <v>290.3</v>
      </c>
      <c r="E974" t="s">
        <v>51</v>
      </c>
      <c r="F974" s="12">
        <v>43252</v>
      </c>
      <c r="G974">
        <v>3.81</v>
      </c>
      <c r="H974">
        <f t="shared" si="15"/>
        <v>2018</v>
      </c>
    </row>
    <row r="975" spans="1:8" x14ac:dyDescent="0.25">
      <c r="A975">
        <v>26</v>
      </c>
      <c r="B975" t="s">
        <v>26</v>
      </c>
      <c r="C975">
        <v>45.7</v>
      </c>
      <c r="D975">
        <v>260</v>
      </c>
      <c r="E975" t="s">
        <v>49</v>
      </c>
      <c r="F975" s="12">
        <v>43252</v>
      </c>
      <c r="G975">
        <v>4.57</v>
      </c>
      <c r="H975">
        <f t="shared" si="15"/>
        <v>2018</v>
      </c>
    </row>
    <row r="976" spans="1:8" x14ac:dyDescent="0.25">
      <c r="A976">
        <v>164.25</v>
      </c>
      <c r="B976" t="s">
        <v>25</v>
      </c>
      <c r="C976">
        <v>284.39999999999998</v>
      </c>
      <c r="D976">
        <v>1642.5</v>
      </c>
      <c r="E976" t="s">
        <v>48</v>
      </c>
      <c r="F976" s="12">
        <v>43252</v>
      </c>
      <c r="G976">
        <v>28.44</v>
      </c>
      <c r="H976">
        <f t="shared" si="15"/>
        <v>2018</v>
      </c>
    </row>
    <row r="977" spans="1:8" x14ac:dyDescent="0.25">
      <c r="A977">
        <v>341.74</v>
      </c>
      <c r="B977" t="s">
        <v>22</v>
      </c>
      <c r="C977">
        <v>634.1</v>
      </c>
      <c r="D977">
        <v>3417.4</v>
      </c>
      <c r="E977" t="s">
        <v>47</v>
      </c>
      <c r="F977" s="12">
        <v>43252</v>
      </c>
      <c r="G977">
        <v>63.41</v>
      </c>
      <c r="H977">
        <f t="shared" si="15"/>
        <v>2018</v>
      </c>
    </row>
    <row r="978" spans="1:8" x14ac:dyDescent="0.25">
      <c r="A978">
        <v>325.35000000000002</v>
      </c>
      <c r="B978" t="s">
        <v>14</v>
      </c>
      <c r="C978">
        <v>547</v>
      </c>
      <c r="D978">
        <v>3253.5</v>
      </c>
      <c r="E978" t="s">
        <v>46</v>
      </c>
      <c r="F978" s="12">
        <v>43252</v>
      </c>
      <c r="G978">
        <v>54.7</v>
      </c>
      <c r="H978">
        <f t="shared" si="15"/>
        <v>2018</v>
      </c>
    </row>
    <row r="979" spans="1:8" x14ac:dyDescent="0.25">
      <c r="A979">
        <v>32.1</v>
      </c>
      <c r="B979" t="s">
        <v>28</v>
      </c>
      <c r="C979">
        <v>48.5</v>
      </c>
      <c r="D979">
        <v>321</v>
      </c>
      <c r="E979" t="s">
        <v>44</v>
      </c>
      <c r="F979" s="12">
        <v>43252</v>
      </c>
      <c r="G979">
        <v>4.8499999999999996</v>
      </c>
      <c r="H979">
        <f t="shared" si="15"/>
        <v>2018</v>
      </c>
    </row>
    <row r="980" spans="1:8" x14ac:dyDescent="0.25">
      <c r="A980">
        <v>117.45</v>
      </c>
      <c r="B980" t="s">
        <v>13</v>
      </c>
      <c r="C980">
        <v>200.3</v>
      </c>
      <c r="D980">
        <v>1174.5</v>
      </c>
      <c r="E980" t="s">
        <v>43</v>
      </c>
      <c r="F980" s="12">
        <v>43252</v>
      </c>
      <c r="G980">
        <v>20.03</v>
      </c>
      <c r="H980">
        <f t="shared" si="15"/>
        <v>2018</v>
      </c>
    </row>
    <row r="981" spans="1:8" x14ac:dyDescent="0.25">
      <c r="A981">
        <v>29.38</v>
      </c>
      <c r="B981" t="s">
        <v>23</v>
      </c>
      <c r="C981">
        <v>33.5</v>
      </c>
      <c r="D981">
        <v>293.8</v>
      </c>
      <c r="E981" t="s">
        <v>42</v>
      </c>
      <c r="F981" s="12">
        <v>43252</v>
      </c>
      <c r="G981">
        <v>3.35</v>
      </c>
      <c r="H981">
        <f t="shared" si="15"/>
        <v>2018</v>
      </c>
    </row>
    <row r="982" spans="1:8" x14ac:dyDescent="0.25">
      <c r="A982">
        <v>161.72999999999999</v>
      </c>
      <c r="B982" t="s">
        <v>19</v>
      </c>
      <c r="C982">
        <v>224.1</v>
      </c>
      <c r="D982">
        <v>1617.3</v>
      </c>
      <c r="E982" t="s">
        <v>41</v>
      </c>
      <c r="F982" s="12">
        <v>43252</v>
      </c>
      <c r="G982">
        <v>22.41</v>
      </c>
      <c r="H982">
        <f t="shared" si="15"/>
        <v>2018</v>
      </c>
    </row>
    <row r="983" spans="1:8" x14ac:dyDescent="0.25">
      <c r="A983">
        <v>0.67</v>
      </c>
      <c r="B983" t="s">
        <v>3</v>
      </c>
      <c r="C983">
        <v>1.2</v>
      </c>
      <c r="D983">
        <v>6.7</v>
      </c>
      <c r="E983" t="s">
        <v>64</v>
      </c>
      <c r="F983" s="12">
        <v>43252</v>
      </c>
      <c r="G983">
        <v>0.12</v>
      </c>
      <c r="H983">
        <f t="shared" si="15"/>
        <v>2018</v>
      </c>
    </row>
    <row r="984" spans="1:8" x14ac:dyDescent="0.25">
      <c r="A984">
        <v>21.9</v>
      </c>
      <c r="B984" t="s">
        <v>35</v>
      </c>
      <c r="C984">
        <v>43.2</v>
      </c>
      <c r="D984">
        <v>219</v>
      </c>
      <c r="E984" t="s">
        <v>2111</v>
      </c>
      <c r="F984" s="12">
        <v>43252</v>
      </c>
      <c r="G984">
        <v>4.32</v>
      </c>
      <c r="H984">
        <f t="shared" si="15"/>
        <v>2018</v>
      </c>
    </row>
    <row r="985" spans="1:8" x14ac:dyDescent="0.25">
      <c r="A985">
        <v>20.74</v>
      </c>
      <c r="B985" t="s">
        <v>9</v>
      </c>
      <c r="C985">
        <v>30.8</v>
      </c>
      <c r="D985">
        <v>207.4</v>
      </c>
      <c r="E985" t="s">
        <v>40</v>
      </c>
      <c r="F985" s="12">
        <v>43252</v>
      </c>
      <c r="G985">
        <v>3.08</v>
      </c>
      <c r="H985">
        <f t="shared" si="15"/>
        <v>2018</v>
      </c>
    </row>
    <row r="986" spans="1:8" x14ac:dyDescent="0.25">
      <c r="A986">
        <v>28.6</v>
      </c>
      <c r="B986" t="s">
        <v>31</v>
      </c>
      <c r="C986">
        <v>36.200000000000003</v>
      </c>
      <c r="D986">
        <v>286</v>
      </c>
      <c r="E986" t="s">
        <v>39</v>
      </c>
      <c r="F986" s="12">
        <v>43252</v>
      </c>
      <c r="G986">
        <v>3.62</v>
      </c>
      <c r="H986">
        <f t="shared" si="15"/>
        <v>2018</v>
      </c>
    </row>
    <row r="987" spans="1:8" x14ac:dyDescent="0.25">
      <c r="A987">
        <v>46.95</v>
      </c>
      <c r="B987" t="s">
        <v>5</v>
      </c>
      <c r="C987">
        <v>110.5</v>
      </c>
      <c r="D987">
        <v>469.5</v>
      </c>
      <c r="E987" t="s">
        <v>2110</v>
      </c>
      <c r="F987" s="12">
        <v>43252</v>
      </c>
      <c r="G987">
        <v>11.05</v>
      </c>
      <c r="H987">
        <f t="shared" si="15"/>
        <v>2018</v>
      </c>
    </row>
    <row r="988" spans="1:8" x14ac:dyDescent="0.25">
      <c r="A988">
        <v>259.06</v>
      </c>
      <c r="B988" t="s">
        <v>15</v>
      </c>
      <c r="C988">
        <v>476.8</v>
      </c>
      <c r="D988">
        <v>2590.6</v>
      </c>
      <c r="E988" t="s">
        <v>38</v>
      </c>
      <c r="F988" s="12">
        <v>43252</v>
      </c>
      <c r="G988">
        <v>47.68</v>
      </c>
      <c r="H988">
        <f t="shared" si="15"/>
        <v>2018</v>
      </c>
    </row>
    <row r="989" spans="1:8" x14ac:dyDescent="0.25">
      <c r="A989">
        <v>90.44</v>
      </c>
      <c r="B989" t="s">
        <v>21</v>
      </c>
      <c r="C989">
        <v>142.80000000000001</v>
      </c>
      <c r="D989">
        <v>904.4</v>
      </c>
      <c r="E989" t="s">
        <v>37</v>
      </c>
      <c r="F989" s="12">
        <v>43252</v>
      </c>
      <c r="G989">
        <v>14.28</v>
      </c>
      <c r="H989">
        <f t="shared" si="15"/>
        <v>2018</v>
      </c>
    </row>
    <row r="990" spans="1:8" x14ac:dyDescent="0.25">
      <c r="A990">
        <v>8.91</v>
      </c>
      <c r="B990" t="s">
        <v>11</v>
      </c>
      <c r="C990">
        <v>19.399999999999999</v>
      </c>
      <c r="D990">
        <v>89.1</v>
      </c>
      <c r="E990" t="s">
        <v>36</v>
      </c>
      <c r="F990" s="12">
        <v>43252</v>
      </c>
      <c r="G990">
        <v>1.94</v>
      </c>
      <c r="H990">
        <f t="shared" si="15"/>
        <v>2018</v>
      </c>
    </row>
    <row r="991" spans="1:8" x14ac:dyDescent="0.25">
      <c r="A991">
        <v>2325.75</v>
      </c>
      <c r="B991" t="s">
        <v>7</v>
      </c>
      <c r="C991">
        <v>4106.1000000000004</v>
      </c>
      <c r="D991">
        <v>23257.5</v>
      </c>
      <c r="E991" t="s">
        <v>2113</v>
      </c>
      <c r="F991" s="12">
        <v>43252</v>
      </c>
      <c r="G991">
        <v>410.61</v>
      </c>
      <c r="H991">
        <f t="shared" si="15"/>
        <v>2018</v>
      </c>
    </row>
    <row r="992" spans="1:8" x14ac:dyDescent="0.25">
      <c r="A992">
        <v>1097.8499999999999</v>
      </c>
      <c r="B992" t="s">
        <v>7</v>
      </c>
      <c r="C992">
        <v>4002.8</v>
      </c>
      <c r="D992">
        <v>10978.5</v>
      </c>
      <c r="E992" t="s">
        <v>2113</v>
      </c>
      <c r="F992" s="12">
        <v>43160</v>
      </c>
      <c r="G992">
        <v>400.28</v>
      </c>
      <c r="H992">
        <f t="shared" si="15"/>
        <v>2018</v>
      </c>
    </row>
    <row r="993" spans="1:8" x14ac:dyDescent="0.25">
      <c r="A993">
        <v>24.54</v>
      </c>
      <c r="B993" t="s">
        <v>18</v>
      </c>
      <c r="C993">
        <v>100</v>
      </c>
      <c r="D993">
        <v>245.4</v>
      </c>
      <c r="E993" t="s">
        <v>60</v>
      </c>
      <c r="F993" s="12">
        <v>42795</v>
      </c>
      <c r="G993">
        <v>10</v>
      </c>
      <c r="H993">
        <f t="shared" si="15"/>
        <v>2017</v>
      </c>
    </row>
    <row r="994" spans="1:8" x14ac:dyDescent="0.25">
      <c r="A994">
        <v>16</v>
      </c>
      <c r="B994" t="s">
        <v>12</v>
      </c>
      <c r="C994">
        <v>62.3</v>
      </c>
      <c r="D994">
        <v>160</v>
      </c>
      <c r="E994" t="s">
        <v>59</v>
      </c>
      <c r="F994" s="12">
        <v>42795</v>
      </c>
      <c r="G994">
        <v>6.23</v>
      </c>
      <c r="H994">
        <f t="shared" si="15"/>
        <v>2017</v>
      </c>
    </row>
    <row r="995" spans="1:8" x14ac:dyDescent="0.25">
      <c r="A995">
        <v>4.08</v>
      </c>
      <c r="B995" t="s">
        <v>34</v>
      </c>
      <c r="C995">
        <v>16</v>
      </c>
      <c r="D995">
        <v>40.799999999999997</v>
      </c>
      <c r="E995" t="s">
        <v>58</v>
      </c>
      <c r="F995" s="12">
        <v>42795</v>
      </c>
      <c r="G995">
        <v>1.6</v>
      </c>
      <c r="H995">
        <f t="shared" si="15"/>
        <v>2017</v>
      </c>
    </row>
    <row r="996" spans="1:8" x14ac:dyDescent="0.25">
      <c r="A996">
        <v>7.41</v>
      </c>
      <c r="B996" t="s">
        <v>27</v>
      </c>
      <c r="C996">
        <v>23.7</v>
      </c>
      <c r="D996">
        <v>74.099999999999994</v>
      </c>
      <c r="E996" t="s">
        <v>57</v>
      </c>
      <c r="F996" s="12">
        <v>42795</v>
      </c>
      <c r="G996">
        <v>2.37</v>
      </c>
      <c r="H996">
        <f t="shared" si="15"/>
        <v>2017</v>
      </c>
    </row>
    <row r="997" spans="1:8" x14ac:dyDescent="0.25">
      <c r="A997">
        <v>40.67</v>
      </c>
      <c r="B997" t="s">
        <v>33</v>
      </c>
      <c r="C997">
        <v>147.4</v>
      </c>
      <c r="D997">
        <v>406.7</v>
      </c>
      <c r="E997" t="s">
        <v>56</v>
      </c>
      <c r="F997" s="12">
        <v>42795</v>
      </c>
      <c r="G997">
        <v>14.74</v>
      </c>
      <c r="H997">
        <f t="shared" si="15"/>
        <v>2017</v>
      </c>
    </row>
    <row r="998" spans="1:8" x14ac:dyDescent="0.25">
      <c r="A998">
        <v>53.51</v>
      </c>
      <c r="B998" t="s">
        <v>4</v>
      </c>
      <c r="C998">
        <v>188.8</v>
      </c>
      <c r="D998">
        <v>535.1</v>
      </c>
      <c r="E998" t="s">
        <v>65</v>
      </c>
      <c r="F998" s="12">
        <v>42795</v>
      </c>
      <c r="G998">
        <v>18.88</v>
      </c>
      <c r="H998">
        <f t="shared" si="15"/>
        <v>2017</v>
      </c>
    </row>
    <row r="999" spans="1:8" x14ac:dyDescent="0.25">
      <c r="A999">
        <v>40.93</v>
      </c>
      <c r="B999" t="s">
        <v>30</v>
      </c>
      <c r="C999">
        <v>157.19999999999999</v>
      </c>
      <c r="D999">
        <v>409.3</v>
      </c>
      <c r="E999" t="s">
        <v>55</v>
      </c>
      <c r="F999" s="12">
        <v>42795</v>
      </c>
      <c r="G999">
        <v>15.72</v>
      </c>
      <c r="H999">
        <f t="shared" si="15"/>
        <v>2017</v>
      </c>
    </row>
    <row r="1000" spans="1:8" x14ac:dyDescent="0.25">
      <c r="A1000">
        <v>92.95</v>
      </c>
      <c r="B1000" t="s">
        <v>10</v>
      </c>
      <c r="C1000">
        <v>347.7</v>
      </c>
      <c r="D1000">
        <v>929.5</v>
      </c>
      <c r="E1000" t="s">
        <v>54</v>
      </c>
      <c r="F1000" s="12">
        <v>42795</v>
      </c>
      <c r="G1000">
        <v>34.770000000000003</v>
      </c>
      <c r="H1000">
        <f t="shared" si="15"/>
        <v>2017</v>
      </c>
    </row>
    <row r="1001" spans="1:8" x14ac:dyDescent="0.25">
      <c r="A1001">
        <v>42.3</v>
      </c>
      <c r="B1001" t="s">
        <v>32</v>
      </c>
      <c r="C1001">
        <v>131.6</v>
      </c>
      <c r="D1001">
        <v>423</v>
      </c>
      <c r="E1001" t="s">
        <v>53</v>
      </c>
      <c r="F1001" s="12">
        <v>42795</v>
      </c>
      <c r="G1001">
        <v>13.16</v>
      </c>
      <c r="H1001">
        <f t="shared" si="15"/>
        <v>2017</v>
      </c>
    </row>
    <row r="1002" spans="1:8" x14ac:dyDescent="0.25">
      <c r="A1002">
        <v>176.75</v>
      </c>
      <c r="B1002" t="s">
        <v>13</v>
      </c>
      <c r="C1002">
        <v>299.7</v>
      </c>
      <c r="D1002">
        <v>1767.5</v>
      </c>
      <c r="E1002" t="s">
        <v>43</v>
      </c>
      <c r="F1002" s="12">
        <v>42522</v>
      </c>
      <c r="G1002">
        <v>29.97</v>
      </c>
      <c r="H1002">
        <f t="shared" si="15"/>
        <v>2016</v>
      </c>
    </row>
    <row r="1003" spans="1:8" x14ac:dyDescent="0.25">
      <c r="A1003">
        <v>202.37</v>
      </c>
      <c r="B1003" t="s">
        <v>13</v>
      </c>
      <c r="C1003">
        <v>256.2</v>
      </c>
      <c r="D1003">
        <v>2023.7</v>
      </c>
      <c r="E1003" t="s">
        <v>43</v>
      </c>
      <c r="F1003" s="12">
        <v>42552</v>
      </c>
      <c r="G1003">
        <v>25.62</v>
      </c>
      <c r="H1003">
        <f t="shared" si="15"/>
        <v>2016</v>
      </c>
    </row>
    <row r="1004" spans="1:8" x14ac:dyDescent="0.25">
      <c r="A1004">
        <v>230.47</v>
      </c>
      <c r="B1004" t="s">
        <v>13</v>
      </c>
      <c r="C1004">
        <v>281</v>
      </c>
      <c r="D1004">
        <v>2304.6999999999998</v>
      </c>
      <c r="E1004" t="s">
        <v>43</v>
      </c>
      <c r="F1004" s="12">
        <v>42583</v>
      </c>
      <c r="G1004">
        <v>28.1</v>
      </c>
      <c r="H1004">
        <f t="shared" si="15"/>
        <v>2016</v>
      </c>
    </row>
    <row r="1005" spans="1:8" x14ac:dyDescent="0.25">
      <c r="A1005">
        <v>254.48</v>
      </c>
      <c r="B1005" t="s">
        <v>13</v>
      </c>
      <c r="C1005">
        <v>240.2</v>
      </c>
      <c r="D1005">
        <v>2544.8000000000002</v>
      </c>
      <c r="E1005" t="s">
        <v>43</v>
      </c>
      <c r="F1005" s="12">
        <v>42614</v>
      </c>
      <c r="G1005">
        <v>24.02</v>
      </c>
      <c r="H1005">
        <f t="shared" si="15"/>
        <v>2016</v>
      </c>
    </row>
    <row r="1006" spans="1:8" x14ac:dyDescent="0.25">
      <c r="A1006">
        <v>280.27999999999997</v>
      </c>
      <c r="B1006" t="s">
        <v>13</v>
      </c>
      <c r="C1006">
        <v>257.89999999999998</v>
      </c>
      <c r="D1006">
        <v>2802.8</v>
      </c>
      <c r="E1006" t="s">
        <v>43</v>
      </c>
      <c r="F1006" s="12">
        <v>42644</v>
      </c>
      <c r="G1006">
        <v>25.79</v>
      </c>
      <c r="H1006">
        <f t="shared" si="15"/>
        <v>2016</v>
      </c>
    </row>
    <row r="1007" spans="1:8" x14ac:dyDescent="0.25">
      <c r="A1007">
        <v>306.48</v>
      </c>
      <c r="B1007" t="s">
        <v>13</v>
      </c>
      <c r="C1007">
        <v>262</v>
      </c>
      <c r="D1007">
        <v>3064.8</v>
      </c>
      <c r="E1007" t="s">
        <v>43</v>
      </c>
      <c r="F1007" s="12">
        <v>42675</v>
      </c>
      <c r="G1007">
        <v>26.2</v>
      </c>
      <c r="H1007">
        <f t="shared" si="15"/>
        <v>2016</v>
      </c>
    </row>
    <row r="1008" spans="1:8" x14ac:dyDescent="0.25">
      <c r="A1008">
        <v>326.42</v>
      </c>
      <c r="B1008" t="s">
        <v>13</v>
      </c>
      <c r="C1008">
        <v>199.4</v>
      </c>
      <c r="D1008">
        <v>3264.2</v>
      </c>
      <c r="E1008" t="s">
        <v>43</v>
      </c>
      <c r="F1008" s="12">
        <v>42705</v>
      </c>
      <c r="G1008">
        <v>19.940000000000001</v>
      </c>
      <c r="H1008">
        <f t="shared" si="15"/>
        <v>2016</v>
      </c>
    </row>
    <row r="1009" spans="1:8" x14ac:dyDescent="0.25">
      <c r="A1009">
        <v>57.11</v>
      </c>
      <c r="B1009" t="s">
        <v>13</v>
      </c>
      <c r="D1009">
        <v>571.1</v>
      </c>
      <c r="E1009" t="s">
        <v>43</v>
      </c>
      <c r="F1009" s="12">
        <v>42767</v>
      </c>
      <c r="H1009">
        <f t="shared" si="15"/>
        <v>2017</v>
      </c>
    </row>
    <row r="1010" spans="1:8" x14ac:dyDescent="0.25">
      <c r="A1010">
        <v>82.9</v>
      </c>
      <c r="B1010" t="s">
        <v>13</v>
      </c>
      <c r="C1010">
        <v>257.8</v>
      </c>
      <c r="D1010">
        <v>829</v>
      </c>
      <c r="E1010" t="s">
        <v>43</v>
      </c>
      <c r="F1010" s="12">
        <v>42795</v>
      </c>
      <c r="G1010">
        <v>25.78</v>
      </c>
      <c r="H1010">
        <f t="shared" si="15"/>
        <v>2017</v>
      </c>
    </row>
    <row r="1011" spans="1:8" x14ac:dyDescent="0.25">
      <c r="A1011">
        <v>106.97</v>
      </c>
      <c r="B1011" t="s">
        <v>13</v>
      </c>
      <c r="C1011">
        <v>254.9</v>
      </c>
      <c r="D1011">
        <v>1069.7</v>
      </c>
      <c r="E1011" t="s">
        <v>43</v>
      </c>
      <c r="F1011" s="12">
        <v>42826</v>
      </c>
      <c r="G1011">
        <v>25.49</v>
      </c>
      <c r="H1011">
        <f t="shared" si="15"/>
        <v>2017</v>
      </c>
    </row>
    <row r="1012" spans="1:8" x14ac:dyDescent="0.25">
      <c r="A1012">
        <v>149.62</v>
      </c>
      <c r="B1012" t="s">
        <v>13</v>
      </c>
      <c r="C1012">
        <v>225.7</v>
      </c>
      <c r="D1012">
        <v>1496.2</v>
      </c>
      <c r="E1012" t="s">
        <v>43</v>
      </c>
      <c r="F1012" s="12">
        <v>42856</v>
      </c>
      <c r="G1012">
        <v>22.57</v>
      </c>
      <c r="H1012">
        <f t="shared" si="15"/>
        <v>2017</v>
      </c>
    </row>
    <row r="1013" spans="1:8" x14ac:dyDescent="0.25">
      <c r="A1013">
        <v>254.48</v>
      </c>
      <c r="B1013" t="s">
        <v>13</v>
      </c>
      <c r="C1013">
        <v>243.8</v>
      </c>
      <c r="D1013">
        <v>2544.8000000000002</v>
      </c>
      <c r="E1013" t="s">
        <v>43</v>
      </c>
      <c r="F1013" s="12">
        <v>42979</v>
      </c>
      <c r="G1013">
        <v>24.38</v>
      </c>
      <c r="H1013">
        <f t="shared" si="15"/>
        <v>2017</v>
      </c>
    </row>
    <row r="1014" spans="1:8" x14ac:dyDescent="0.25">
      <c r="A1014">
        <v>261.52999999999997</v>
      </c>
      <c r="B1014" t="s">
        <v>13</v>
      </c>
      <c r="C1014">
        <v>260.60000000000002</v>
      </c>
      <c r="D1014">
        <v>2615.3000000000002</v>
      </c>
      <c r="E1014" t="s">
        <v>43</v>
      </c>
      <c r="F1014" s="12">
        <v>43009</v>
      </c>
      <c r="G1014">
        <v>26.06</v>
      </c>
      <c r="H1014">
        <f t="shared" si="15"/>
        <v>2017</v>
      </c>
    </row>
    <row r="1015" spans="1:8" x14ac:dyDescent="0.25">
      <c r="A1015">
        <v>289.17</v>
      </c>
      <c r="B1015" t="s">
        <v>13</v>
      </c>
      <c r="C1015">
        <v>276.3</v>
      </c>
      <c r="D1015">
        <v>2891.7</v>
      </c>
      <c r="E1015" t="s">
        <v>43</v>
      </c>
      <c r="F1015" s="12">
        <v>43040</v>
      </c>
      <c r="G1015">
        <v>27.63</v>
      </c>
      <c r="H1015">
        <f t="shared" si="15"/>
        <v>2017</v>
      </c>
    </row>
    <row r="1016" spans="1:8" x14ac:dyDescent="0.25">
      <c r="A1016">
        <v>316.07</v>
      </c>
      <c r="B1016" t="s">
        <v>13</v>
      </c>
      <c r="C1016">
        <v>269.10000000000002</v>
      </c>
      <c r="D1016">
        <v>3160.7</v>
      </c>
      <c r="E1016" t="s">
        <v>43</v>
      </c>
      <c r="F1016" s="12">
        <v>43070</v>
      </c>
      <c r="G1016">
        <v>26.91</v>
      </c>
      <c r="H1016">
        <f t="shared" si="15"/>
        <v>2017</v>
      </c>
    </row>
    <row r="1017" spans="1:8" x14ac:dyDescent="0.25">
      <c r="A1017">
        <v>135.29</v>
      </c>
      <c r="B1017" t="s">
        <v>13</v>
      </c>
      <c r="C1017">
        <v>178.4</v>
      </c>
      <c r="D1017">
        <v>1352.9</v>
      </c>
      <c r="E1017" t="s">
        <v>43</v>
      </c>
      <c r="F1017" s="12">
        <v>43282</v>
      </c>
      <c r="G1017">
        <v>17.84</v>
      </c>
      <c r="H1017">
        <f t="shared" si="15"/>
        <v>2018</v>
      </c>
    </row>
    <row r="1018" spans="1:8" x14ac:dyDescent="0.25">
      <c r="A1018">
        <v>185.83</v>
      </c>
      <c r="B1018" t="s">
        <v>13</v>
      </c>
      <c r="C1018">
        <v>171.3</v>
      </c>
      <c r="D1018">
        <v>1858.3</v>
      </c>
      <c r="E1018" t="s">
        <v>43</v>
      </c>
      <c r="F1018" s="12">
        <v>43374</v>
      </c>
      <c r="G1018">
        <v>17.13</v>
      </c>
      <c r="H1018">
        <f t="shared" si="15"/>
        <v>2018</v>
      </c>
    </row>
    <row r="1019" spans="1:8" x14ac:dyDescent="0.25">
      <c r="A1019">
        <v>0</v>
      </c>
      <c r="B1019" t="s">
        <v>6</v>
      </c>
      <c r="C1019">
        <v>0</v>
      </c>
      <c r="D1019">
        <v>0</v>
      </c>
      <c r="E1019" t="s">
        <v>61</v>
      </c>
      <c r="F1019" s="12">
        <v>43009</v>
      </c>
      <c r="G1019">
        <v>0</v>
      </c>
      <c r="H1019">
        <f t="shared" si="15"/>
        <v>2017</v>
      </c>
    </row>
    <row r="1020" spans="1:8" x14ac:dyDescent="0.25">
      <c r="A1020">
        <v>0</v>
      </c>
      <c r="B1020" t="s">
        <v>6</v>
      </c>
      <c r="C1020">
        <v>0</v>
      </c>
      <c r="D1020">
        <v>0</v>
      </c>
      <c r="E1020" t="s">
        <v>61</v>
      </c>
      <c r="F1020" s="12">
        <v>43040</v>
      </c>
      <c r="G1020">
        <v>0</v>
      </c>
      <c r="H1020">
        <f t="shared" si="15"/>
        <v>2017</v>
      </c>
    </row>
    <row r="1021" spans="1:8" x14ac:dyDescent="0.25">
      <c r="A1021">
        <v>0</v>
      </c>
      <c r="B1021" t="s">
        <v>6</v>
      </c>
      <c r="C1021">
        <v>0</v>
      </c>
      <c r="D1021">
        <v>0</v>
      </c>
      <c r="E1021" t="s">
        <v>61</v>
      </c>
      <c r="F1021" s="12">
        <v>43070</v>
      </c>
      <c r="G1021">
        <v>0</v>
      </c>
      <c r="H1021">
        <f t="shared" si="15"/>
        <v>2017</v>
      </c>
    </row>
    <row r="1022" spans="1:8" x14ac:dyDescent="0.25">
      <c r="A1022">
        <v>40.53</v>
      </c>
      <c r="B1022" t="s">
        <v>28</v>
      </c>
      <c r="C1022">
        <v>62</v>
      </c>
      <c r="D1022">
        <v>405.3</v>
      </c>
      <c r="E1022" t="s">
        <v>44</v>
      </c>
      <c r="F1022" s="12">
        <v>42522</v>
      </c>
      <c r="G1022">
        <v>6.2</v>
      </c>
      <c r="H1022">
        <f t="shared" si="15"/>
        <v>2016</v>
      </c>
    </row>
    <row r="1023" spans="1:8" x14ac:dyDescent="0.25">
      <c r="A1023">
        <v>47.26</v>
      </c>
      <c r="B1023" t="s">
        <v>28</v>
      </c>
      <c r="C1023">
        <v>67.3</v>
      </c>
      <c r="D1023">
        <v>472.6</v>
      </c>
      <c r="E1023" t="s">
        <v>44</v>
      </c>
      <c r="F1023" s="12">
        <v>42552</v>
      </c>
      <c r="G1023">
        <v>6.73</v>
      </c>
      <c r="H1023">
        <f t="shared" si="15"/>
        <v>2016</v>
      </c>
    </row>
    <row r="1024" spans="1:8" x14ac:dyDescent="0.25">
      <c r="A1024">
        <v>54.07</v>
      </c>
      <c r="B1024" t="s">
        <v>28</v>
      </c>
      <c r="C1024">
        <v>68.099999999999994</v>
      </c>
      <c r="D1024">
        <v>540.70000000000005</v>
      </c>
      <c r="E1024" t="s">
        <v>44</v>
      </c>
      <c r="F1024" s="12">
        <v>42583</v>
      </c>
      <c r="G1024">
        <v>6.81</v>
      </c>
      <c r="H1024">
        <f t="shared" si="15"/>
        <v>2016</v>
      </c>
    </row>
    <row r="1025" spans="1:8" x14ac:dyDescent="0.25">
      <c r="A1025">
        <v>59.79</v>
      </c>
      <c r="B1025" t="s">
        <v>28</v>
      </c>
      <c r="C1025">
        <v>57.2</v>
      </c>
      <c r="D1025">
        <v>597.9</v>
      </c>
      <c r="E1025" t="s">
        <v>44</v>
      </c>
      <c r="F1025" s="12">
        <v>42614</v>
      </c>
      <c r="G1025">
        <v>5.72</v>
      </c>
      <c r="H1025">
        <f t="shared" si="15"/>
        <v>2016</v>
      </c>
    </row>
    <row r="1026" spans="1:8" x14ac:dyDescent="0.25">
      <c r="A1026">
        <v>67.09</v>
      </c>
      <c r="B1026" t="s">
        <v>28</v>
      </c>
      <c r="C1026">
        <v>72.900000000000006</v>
      </c>
      <c r="D1026">
        <v>670.9</v>
      </c>
      <c r="E1026" t="s">
        <v>44</v>
      </c>
      <c r="F1026" s="12">
        <v>42644</v>
      </c>
      <c r="G1026">
        <v>7.29</v>
      </c>
      <c r="H1026">
        <f t="shared" si="15"/>
        <v>2016</v>
      </c>
    </row>
    <row r="1027" spans="1:8" x14ac:dyDescent="0.25">
      <c r="A1027">
        <v>74.39</v>
      </c>
      <c r="B1027" t="s">
        <v>28</v>
      </c>
      <c r="C1027">
        <v>73.099999999999994</v>
      </c>
      <c r="D1027">
        <v>743.9</v>
      </c>
      <c r="E1027" t="s">
        <v>44</v>
      </c>
      <c r="F1027" s="12">
        <v>42675</v>
      </c>
      <c r="G1027">
        <v>7.31</v>
      </c>
      <c r="H1027">
        <f t="shared" ref="H1027:H1090" si="16">YEAR(F1027)</f>
        <v>2016</v>
      </c>
    </row>
    <row r="1028" spans="1:8" x14ac:dyDescent="0.25">
      <c r="A1028">
        <v>81.8</v>
      </c>
      <c r="B1028" t="s">
        <v>28</v>
      </c>
      <c r="C1028">
        <v>74</v>
      </c>
      <c r="D1028">
        <v>818</v>
      </c>
      <c r="E1028" t="s">
        <v>44</v>
      </c>
      <c r="F1028" s="12">
        <v>42705</v>
      </c>
      <c r="G1028">
        <v>7.4</v>
      </c>
      <c r="H1028">
        <f t="shared" si="16"/>
        <v>2016</v>
      </c>
    </row>
    <row r="1029" spans="1:8" x14ac:dyDescent="0.25">
      <c r="A1029">
        <v>14.03</v>
      </c>
      <c r="B1029" t="s">
        <v>28</v>
      </c>
      <c r="D1029">
        <v>140.30000000000001</v>
      </c>
      <c r="E1029" t="s">
        <v>44</v>
      </c>
      <c r="F1029" s="12">
        <v>42767</v>
      </c>
      <c r="H1029">
        <f t="shared" si="16"/>
        <v>2017</v>
      </c>
    </row>
    <row r="1030" spans="1:8" x14ac:dyDescent="0.25">
      <c r="A1030">
        <v>22.6</v>
      </c>
      <c r="B1030" t="s">
        <v>28</v>
      </c>
      <c r="C1030">
        <v>85.7</v>
      </c>
      <c r="D1030">
        <v>226</v>
      </c>
      <c r="E1030" t="s">
        <v>44</v>
      </c>
      <c r="F1030" s="12">
        <v>42795</v>
      </c>
      <c r="G1030">
        <v>8.57</v>
      </c>
      <c r="H1030">
        <f t="shared" si="16"/>
        <v>2017</v>
      </c>
    </row>
    <row r="1031" spans="1:8" x14ac:dyDescent="0.25">
      <c r="A1031">
        <v>29.81</v>
      </c>
      <c r="B1031" t="s">
        <v>28</v>
      </c>
      <c r="C1031">
        <v>72.099999999999994</v>
      </c>
      <c r="D1031">
        <v>298.10000000000002</v>
      </c>
      <c r="E1031" t="s">
        <v>44</v>
      </c>
      <c r="F1031" s="12">
        <v>42826</v>
      </c>
      <c r="G1031">
        <v>7.21</v>
      </c>
      <c r="H1031">
        <f t="shared" si="16"/>
        <v>2017</v>
      </c>
    </row>
    <row r="1032" spans="1:8" x14ac:dyDescent="0.25">
      <c r="A1032">
        <v>36.79</v>
      </c>
      <c r="B1032" t="s">
        <v>28</v>
      </c>
      <c r="C1032">
        <v>69.8</v>
      </c>
      <c r="D1032">
        <v>367.9</v>
      </c>
      <c r="E1032" t="s">
        <v>44</v>
      </c>
      <c r="F1032" s="12">
        <v>42856</v>
      </c>
      <c r="G1032">
        <v>6.98</v>
      </c>
      <c r="H1032">
        <f t="shared" si="16"/>
        <v>2017</v>
      </c>
    </row>
    <row r="1033" spans="1:8" x14ac:dyDescent="0.25">
      <c r="A1033">
        <v>59.72</v>
      </c>
      <c r="B1033" t="s">
        <v>28</v>
      </c>
      <c r="C1033">
        <v>55.2</v>
      </c>
      <c r="D1033">
        <v>597.20000000000005</v>
      </c>
      <c r="E1033" t="s">
        <v>44</v>
      </c>
      <c r="F1033" s="12">
        <v>42979</v>
      </c>
      <c r="G1033">
        <v>5.52</v>
      </c>
      <c r="H1033">
        <f t="shared" si="16"/>
        <v>2017</v>
      </c>
    </row>
    <row r="1034" spans="1:8" x14ac:dyDescent="0.25">
      <c r="A1034">
        <v>71.84</v>
      </c>
      <c r="B1034" t="s">
        <v>28</v>
      </c>
      <c r="C1034">
        <v>69.8</v>
      </c>
      <c r="D1034">
        <v>718.4</v>
      </c>
      <c r="E1034" t="s">
        <v>44</v>
      </c>
      <c r="F1034" s="12">
        <v>43009</v>
      </c>
      <c r="G1034">
        <v>6.98</v>
      </c>
      <c r="H1034">
        <f t="shared" si="16"/>
        <v>2017</v>
      </c>
    </row>
    <row r="1035" spans="1:8" x14ac:dyDescent="0.25">
      <c r="A1035">
        <v>78.52</v>
      </c>
      <c r="B1035" t="s">
        <v>28</v>
      </c>
      <c r="C1035">
        <v>66.900000000000006</v>
      </c>
      <c r="D1035">
        <v>785.2</v>
      </c>
      <c r="E1035" t="s">
        <v>44</v>
      </c>
      <c r="F1035" s="12">
        <v>43040</v>
      </c>
      <c r="G1035">
        <v>6.69</v>
      </c>
      <c r="H1035">
        <f t="shared" si="16"/>
        <v>2017</v>
      </c>
    </row>
    <row r="1036" spans="1:8" x14ac:dyDescent="0.25">
      <c r="A1036">
        <v>85.23</v>
      </c>
      <c r="B1036" t="s">
        <v>28</v>
      </c>
      <c r="C1036">
        <v>67.099999999999994</v>
      </c>
      <c r="D1036">
        <v>852.3</v>
      </c>
      <c r="E1036" t="s">
        <v>44</v>
      </c>
      <c r="F1036" s="12">
        <v>43070</v>
      </c>
      <c r="G1036">
        <v>6.71</v>
      </c>
      <c r="H1036">
        <f t="shared" si="16"/>
        <v>2017</v>
      </c>
    </row>
    <row r="1037" spans="1:8" x14ac:dyDescent="0.25">
      <c r="A1037">
        <v>37.65</v>
      </c>
      <c r="B1037" t="s">
        <v>28</v>
      </c>
      <c r="C1037">
        <v>55.5</v>
      </c>
      <c r="D1037">
        <v>376.5</v>
      </c>
      <c r="E1037" t="s">
        <v>44</v>
      </c>
      <c r="F1037" s="12">
        <v>43282</v>
      </c>
      <c r="G1037">
        <v>5.55</v>
      </c>
      <c r="H1037">
        <f t="shared" si="16"/>
        <v>2018</v>
      </c>
    </row>
    <row r="1038" spans="1:8" x14ac:dyDescent="0.25">
      <c r="A1038">
        <v>52.52</v>
      </c>
      <c r="B1038" t="s">
        <v>28</v>
      </c>
      <c r="C1038">
        <v>52.4</v>
      </c>
      <c r="D1038">
        <v>525.20000000000005</v>
      </c>
      <c r="E1038" t="s">
        <v>44</v>
      </c>
      <c r="F1038" s="12">
        <v>43374</v>
      </c>
      <c r="G1038">
        <v>5.24</v>
      </c>
      <c r="H1038">
        <f t="shared" si="16"/>
        <v>2018</v>
      </c>
    </row>
    <row r="1039" spans="1:8" x14ac:dyDescent="0.25">
      <c r="A1039">
        <v>27.72</v>
      </c>
      <c r="B1039" t="s">
        <v>27</v>
      </c>
      <c r="C1039">
        <v>36.700000000000003</v>
      </c>
      <c r="D1039">
        <v>277.2</v>
      </c>
      <c r="E1039" t="s">
        <v>57</v>
      </c>
      <c r="F1039" s="12">
        <v>42522</v>
      </c>
      <c r="G1039">
        <v>3.67</v>
      </c>
      <c r="H1039">
        <f t="shared" si="16"/>
        <v>2016</v>
      </c>
    </row>
    <row r="1040" spans="1:8" x14ac:dyDescent="0.25">
      <c r="A1040">
        <v>29.98</v>
      </c>
      <c r="B1040" t="s">
        <v>27</v>
      </c>
      <c r="C1040">
        <v>22.6</v>
      </c>
      <c r="D1040">
        <v>299.8</v>
      </c>
      <c r="E1040" t="s">
        <v>57</v>
      </c>
      <c r="F1040" s="12">
        <v>42552</v>
      </c>
      <c r="G1040">
        <v>2.2599999999999998</v>
      </c>
      <c r="H1040">
        <f t="shared" si="16"/>
        <v>2016</v>
      </c>
    </row>
    <row r="1041" spans="1:8" x14ac:dyDescent="0.25">
      <c r="A1041">
        <v>31.61</v>
      </c>
      <c r="B1041" t="s">
        <v>27</v>
      </c>
      <c r="C1041">
        <v>16.3</v>
      </c>
      <c r="D1041">
        <v>316.10000000000002</v>
      </c>
      <c r="E1041" t="s">
        <v>57</v>
      </c>
      <c r="F1041" s="12">
        <v>42583</v>
      </c>
      <c r="G1041">
        <v>1.63</v>
      </c>
      <c r="H1041">
        <f t="shared" si="16"/>
        <v>2016</v>
      </c>
    </row>
    <row r="1042" spans="1:8" x14ac:dyDescent="0.25">
      <c r="A1042">
        <v>33.39</v>
      </c>
      <c r="B1042" t="s">
        <v>27</v>
      </c>
      <c r="C1042">
        <v>17.7</v>
      </c>
      <c r="D1042">
        <v>333.9</v>
      </c>
      <c r="E1042" t="s">
        <v>57</v>
      </c>
      <c r="F1042" s="12">
        <v>42614</v>
      </c>
      <c r="G1042">
        <v>1.77</v>
      </c>
      <c r="H1042">
        <f t="shared" si="16"/>
        <v>2016</v>
      </c>
    </row>
    <row r="1043" spans="1:8" x14ac:dyDescent="0.25">
      <c r="A1043">
        <v>34.729999999999997</v>
      </c>
      <c r="B1043" t="s">
        <v>27</v>
      </c>
      <c r="C1043">
        <v>13.4</v>
      </c>
      <c r="D1043">
        <v>347.3</v>
      </c>
      <c r="E1043" t="s">
        <v>57</v>
      </c>
      <c r="F1043" s="12">
        <v>42644</v>
      </c>
      <c r="G1043">
        <v>1.34</v>
      </c>
      <c r="H1043">
        <f t="shared" si="16"/>
        <v>2016</v>
      </c>
    </row>
    <row r="1044" spans="1:8" x14ac:dyDescent="0.25">
      <c r="A1044">
        <v>35.03</v>
      </c>
      <c r="B1044" t="s">
        <v>27</v>
      </c>
      <c r="C1044">
        <v>3.1</v>
      </c>
      <c r="D1044">
        <v>350.3</v>
      </c>
      <c r="E1044" t="s">
        <v>57</v>
      </c>
      <c r="F1044" s="12">
        <v>42675</v>
      </c>
      <c r="G1044">
        <v>0.31</v>
      </c>
      <c r="H1044">
        <f t="shared" si="16"/>
        <v>2016</v>
      </c>
    </row>
    <row r="1045" spans="1:8" x14ac:dyDescent="0.25">
      <c r="A1045">
        <v>35.71</v>
      </c>
      <c r="B1045" t="s">
        <v>27</v>
      </c>
      <c r="C1045">
        <v>6.7</v>
      </c>
      <c r="D1045">
        <v>357.1</v>
      </c>
      <c r="E1045" t="s">
        <v>57</v>
      </c>
      <c r="F1045" s="12">
        <v>42705</v>
      </c>
      <c r="G1045">
        <v>0.67</v>
      </c>
      <c r="H1045">
        <f t="shared" si="16"/>
        <v>2016</v>
      </c>
    </row>
    <row r="1046" spans="1:8" x14ac:dyDescent="0.25">
      <c r="A1046">
        <v>5.04</v>
      </c>
      <c r="B1046" t="s">
        <v>27</v>
      </c>
      <c r="D1046">
        <v>50.4</v>
      </c>
      <c r="E1046" t="s">
        <v>57</v>
      </c>
      <c r="F1046" s="12">
        <v>42767</v>
      </c>
      <c r="H1046">
        <f t="shared" si="16"/>
        <v>2017</v>
      </c>
    </row>
    <row r="1047" spans="1:8" x14ac:dyDescent="0.25">
      <c r="A1047">
        <v>10.06</v>
      </c>
      <c r="B1047" t="s">
        <v>27</v>
      </c>
      <c r="C1047">
        <v>26.5</v>
      </c>
      <c r="D1047">
        <v>100.6</v>
      </c>
      <c r="E1047" t="s">
        <v>57</v>
      </c>
      <c r="F1047" s="12">
        <v>42826</v>
      </c>
      <c r="G1047">
        <v>2.65</v>
      </c>
      <c r="H1047">
        <f t="shared" si="16"/>
        <v>2017</v>
      </c>
    </row>
    <row r="1048" spans="1:8" x14ac:dyDescent="0.25">
      <c r="A1048">
        <v>12.82</v>
      </c>
      <c r="B1048" t="s">
        <v>27</v>
      </c>
      <c r="C1048">
        <v>27.6</v>
      </c>
      <c r="D1048">
        <v>128.19999999999999</v>
      </c>
      <c r="E1048" t="s">
        <v>57</v>
      </c>
      <c r="F1048" s="12">
        <v>42856</v>
      </c>
      <c r="G1048">
        <v>2.76</v>
      </c>
      <c r="H1048">
        <f t="shared" si="16"/>
        <v>2017</v>
      </c>
    </row>
    <row r="1049" spans="1:8" x14ac:dyDescent="0.25">
      <c r="A1049">
        <v>33.39</v>
      </c>
      <c r="B1049" t="s">
        <v>27</v>
      </c>
      <c r="C1049">
        <v>34.299999999999997</v>
      </c>
      <c r="D1049">
        <v>333.9</v>
      </c>
      <c r="E1049" t="s">
        <v>57</v>
      </c>
      <c r="F1049" s="12">
        <v>42979</v>
      </c>
      <c r="G1049">
        <v>3.43</v>
      </c>
      <c r="H1049">
        <f t="shared" si="16"/>
        <v>2017</v>
      </c>
    </row>
    <row r="1050" spans="1:8" x14ac:dyDescent="0.25">
      <c r="A1050">
        <v>27.39</v>
      </c>
      <c r="B1050" t="s">
        <v>27</v>
      </c>
      <c r="C1050">
        <v>34.200000000000003</v>
      </c>
      <c r="D1050">
        <v>273.89999999999998</v>
      </c>
      <c r="E1050" t="s">
        <v>57</v>
      </c>
      <c r="F1050" s="12">
        <v>43009</v>
      </c>
      <c r="G1050">
        <v>3.42</v>
      </c>
      <c r="H1050">
        <f t="shared" si="16"/>
        <v>2017</v>
      </c>
    </row>
    <row r="1051" spans="1:8" x14ac:dyDescent="0.25">
      <c r="A1051">
        <v>30.61</v>
      </c>
      <c r="B1051" t="s">
        <v>27</v>
      </c>
      <c r="C1051">
        <v>32.1</v>
      </c>
      <c r="D1051">
        <v>306.10000000000002</v>
      </c>
      <c r="E1051" t="s">
        <v>57</v>
      </c>
      <c r="F1051" s="12">
        <v>43040</v>
      </c>
      <c r="G1051">
        <v>3.21</v>
      </c>
      <c r="H1051">
        <f t="shared" si="16"/>
        <v>2017</v>
      </c>
    </row>
    <row r="1052" spans="1:8" x14ac:dyDescent="0.25">
      <c r="A1052">
        <v>32.43</v>
      </c>
      <c r="B1052" t="s">
        <v>27</v>
      </c>
      <c r="C1052">
        <v>18.2</v>
      </c>
      <c r="D1052">
        <v>324.3</v>
      </c>
      <c r="E1052" t="s">
        <v>57</v>
      </c>
      <c r="F1052" s="12">
        <v>43070</v>
      </c>
      <c r="G1052">
        <v>1.82</v>
      </c>
      <c r="H1052">
        <f t="shared" si="16"/>
        <v>2017</v>
      </c>
    </row>
    <row r="1053" spans="1:8" x14ac:dyDescent="0.25">
      <c r="A1053">
        <v>20.2</v>
      </c>
      <c r="B1053" t="s">
        <v>27</v>
      </c>
      <c r="C1053">
        <v>36.9</v>
      </c>
      <c r="D1053">
        <v>202</v>
      </c>
      <c r="E1053" t="s">
        <v>57</v>
      </c>
      <c r="F1053" s="12">
        <v>43282</v>
      </c>
      <c r="G1053">
        <v>3.69</v>
      </c>
      <c r="H1053">
        <f t="shared" si="16"/>
        <v>2018</v>
      </c>
    </row>
    <row r="1054" spans="1:8" x14ac:dyDescent="0.25">
      <c r="A1054">
        <v>31.52</v>
      </c>
      <c r="B1054" t="s">
        <v>27</v>
      </c>
      <c r="C1054">
        <v>37.700000000000003</v>
      </c>
      <c r="D1054">
        <v>315.2</v>
      </c>
      <c r="E1054" t="s">
        <v>57</v>
      </c>
      <c r="F1054" s="12">
        <v>43374</v>
      </c>
      <c r="G1054">
        <v>3.77</v>
      </c>
      <c r="H1054">
        <f t="shared" si="16"/>
        <v>2018</v>
      </c>
    </row>
    <row r="1055" spans="1:8" x14ac:dyDescent="0.25">
      <c r="A1055">
        <v>45.37</v>
      </c>
      <c r="B1055" t="s">
        <v>17</v>
      </c>
      <c r="C1055">
        <v>75</v>
      </c>
      <c r="D1055">
        <v>453.7</v>
      </c>
      <c r="E1055" t="s">
        <v>51</v>
      </c>
      <c r="F1055" s="12">
        <v>42522</v>
      </c>
      <c r="G1055">
        <v>7.5</v>
      </c>
      <c r="H1055">
        <f t="shared" si="16"/>
        <v>2016</v>
      </c>
    </row>
    <row r="1056" spans="1:8" x14ac:dyDescent="0.25">
      <c r="A1056">
        <v>50.83</v>
      </c>
      <c r="B1056" t="s">
        <v>17</v>
      </c>
      <c r="C1056">
        <v>54.6</v>
      </c>
      <c r="D1056">
        <v>508.3</v>
      </c>
      <c r="E1056" t="s">
        <v>51</v>
      </c>
      <c r="F1056" s="12">
        <v>42552</v>
      </c>
      <c r="G1056">
        <v>5.46</v>
      </c>
      <c r="H1056">
        <f t="shared" si="16"/>
        <v>2016</v>
      </c>
    </row>
    <row r="1057" spans="1:8" x14ac:dyDescent="0.25">
      <c r="A1057">
        <v>55.75</v>
      </c>
      <c r="B1057" t="s">
        <v>17</v>
      </c>
      <c r="C1057">
        <v>49.2</v>
      </c>
      <c r="D1057">
        <v>557.5</v>
      </c>
      <c r="E1057" t="s">
        <v>51</v>
      </c>
      <c r="F1057" s="12">
        <v>42583</v>
      </c>
      <c r="G1057">
        <v>4.92</v>
      </c>
      <c r="H1057">
        <f t="shared" si="16"/>
        <v>2016</v>
      </c>
    </row>
    <row r="1058" spans="1:8" x14ac:dyDescent="0.25">
      <c r="A1058">
        <v>58.91</v>
      </c>
      <c r="B1058" t="s">
        <v>17</v>
      </c>
      <c r="C1058">
        <v>31.6</v>
      </c>
      <c r="D1058">
        <v>589.1</v>
      </c>
      <c r="E1058" t="s">
        <v>51</v>
      </c>
      <c r="F1058" s="12">
        <v>42614</v>
      </c>
      <c r="G1058">
        <v>3.16</v>
      </c>
      <c r="H1058">
        <f t="shared" si="16"/>
        <v>2016</v>
      </c>
    </row>
    <row r="1059" spans="1:8" x14ac:dyDescent="0.25">
      <c r="A1059">
        <v>61.41</v>
      </c>
      <c r="B1059" t="s">
        <v>17</v>
      </c>
      <c r="C1059">
        <v>25.1</v>
      </c>
      <c r="D1059">
        <v>614.1</v>
      </c>
      <c r="E1059" t="s">
        <v>51</v>
      </c>
      <c r="F1059" s="12">
        <v>42644</v>
      </c>
      <c r="G1059">
        <v>2.5099999999999998</v>
      </c>
      <c r="H1059">
        <f t="shared" si="16"/>
        <v>2016</v>
      </c>
    </row>
    <row r="1060" spans="1:8" x14ac:dyDescent="0.25">
      <c r="A1060">
        <v>64.23</v>
      </c>
      <c r="B1060" t="s">
        <v>17</v>
      </c>
      <c r="C1060">
        <v>28.1</v>
      </c>
      <c r="D1060">
        <v>642.29999999999995</v>
      </c>
      <c r="E1060" t="s">
        <v>51</v>
      </c>
      <c r="F1060" s="12">
        <v>42675</v>
      </c>
      <c r="G1060">
        <v>2.81</v>
      </c>
      <c r="H1060">
        <f t="shared" si="16"/>
        <v>2016</v>
      </c>
    </row>
    <row r="1061" spans="1:8" x14ac:dyDescent="0.25">
      <c r="A1061">
        <v>68.02</v>
      </c>
      <c r="B1061" t="s">
        <v>17</v>
      </c>
      <c r="C1061">
        <v>37.799999999999997</v>
      </c>
      <c r="D1061">
        <v>680.2</v>
      </c>
      <c r="E1061" t="s">
        <v>51</v>
      </c>
      <c r="F1061" s="12">
        <v>42705</v>
      </c>
      <c r="G1061">
        <v>3.78</v>
      </c>
      <c r="H1061">
        <f t="shared" si="16"/>
        <v>2016</v>
      </c>
    </row>
    <row r="1062" spans="1:8" x14ac:dyDescent="0.25">
      <c r="A1062">
        <v>10.27</v>
      </c>
      <c r="B1062" t="s">
        <v>17</v>
      </c>
      <c r="D1062">
        <v>102.7</v>
      </c>
      <c r="E1062" t="s">
        <v>51</v>
      </c>
      <c r="F1062" s="12">
        <v>42767</v>
      </c>
      <c r="H1062">
        <f t="shared" si="16"/>
        <v>2017</v>
      </c>
    </row>
    <row r="1063" spans="1:8" x14ac:dyDescent="0.25">
      <c r="A1063">
        <v>17.41</v>
      </c>
      <c r="B1063" t="s">
        <v>17</v>
      </c>
      <c r="C1063">
        <v>71.5</v>
      </c>
      <c r="D1063">
        <v>174.1</v>
      </c>
      <c r="E1063" t="s">
        <v>51</v>
      </c>
      <c r="F1063" s="12">
        <v>42795</v>
      </c>
      <c r="G1063">
        <v>7.15</v>
      </c>
      <c r="H1063">
        <f t="shared" si="16"/>
        <v>2017</v>
      </c>
    </row>
    <row r="1064" spans="1:8" x14ac:dyDescent="0.25">
      <c r="A1064">
        <v>23.66</v>
      </c>
      <c r="B1064" t="s">
        <v>17</v>
      </c>
      <c r="C1064">
        <v>62.5</v>
      </c>
      <c r="D1064">
        <v>236.6</v>
      </c>
      <c r="E1064" t="s">
        <v>51</v>
      </c>
      <c r="F1064" s="12">
        <v>42826</v>
      </c>
      <c r="G1064">
        <v>6.25</v>
      </c>
      <c r="H1064">
        <f t="shared" si="16"/>
        <v>2017</v>
      </c>
    </row>
    <row r="1065" spans="1:8" x14ac:dyDescent="0.25">
      <c r="A1065">
        <v>29.1</v>
      </c>
      <c r="B1065" t="s">
        <v>17</v>
      </c>
      <c r="C1065">
        <v>54.4</v>
      </c>
      <c r="D1065">
        <v>291</v>
      </c>
      <c r="E1065" t="s">
        <v>51</v>
      </c>
      <c r="F1065" s="12">
        <v>42856</v>
      </c>
      <c r="G1065">
        <v>5.44</v>
      </c>
      <c r="H1065">
        <f t="shared" si="16"/>
        <v>2017</v>
      </c>
    </row>
    <row r="1066" spans="1:8" x14ac:dyDescent="0.25">
      <c r="A1066">
        <v>58.91</v>
      </c>
      <c r="B1066" t="s">
        <v>17</v>
      </c>
      <c r="C1066">
        <v>29.9</v>
      </c>
      <c r="D1066">
        <v>589.1</v>
      </c>
      <c r="E1066" t="s">
        <v>51</v>
      </c>
      <c r="F1066" s="12">
        <v>42979</v>
      </c>
      <c r="G1066">
        <v>2.99</v>
      </c>
      <c r="H1066">
        <f t="shared" si="16"/>
        <v>2017</v>
      </c>
    </row>
    <row r="1067" spans="1:8" x14ac:dyDescent="0.25">
      <c r="A1067">
        <v>50.56</v>
      </c>
      <c r="B1067" t="s">
        <v>17</v>
      </c>
      <c r="C1067">
        <v>38.299999999999997</v>
      </c>
      <c r="D1067">
        <v>505.6</v>
      </c>
      <c r="E1067" t="s">
        <v>51</v>
      </c>
      <c r="F1067" s="12">
        <v>43009</v>
      </c>
      <c r="G1067">
        <v>3.83</v>
      </c>
      <c r="H1067">
        <f t="shared" si="16"/>
        <v>2017</v>
      </c>
    </row>
    <row r="1068" spans="1:8" x14ac:dyDescent="0.25">
      <c r="A1068">
        <v>55.68</v>
      </c>
      <c r="B1068" t="s">
        <v>17</v>
      </c>
      <c r="C1068">
        <v>51.2</v>
      </c>
      <c r="D1068">
        <v>556.79999999999995</v>
      </c>
      <c r="E1068" t="s">
        <v>51</v>
      </c>
      <c r="F1068" s="12">
        <v>43040</v>
      </c>
      <c r="G1068">
        <v>5.12</v>
      </c>
      <c r="H1068">
        <f t="shared" si="16"/>
        <v>2017</v>
      </c>
    </row>
    <row r="1069" spans="1:8" x14ac:dyDescent="0.25">
      <c r="A1069">
        <v>61.27</v>
      </c>
      <c r="B1069" t="s">
        <v>17</v>
      </c>
      <c r="C1069">
        <v>55.9</v>
      </c>
      <c r="D1069">
        <v>612.70000000000005</v>
      </c>
      <c r="E1069" t="s">
        <v>51</v>
      </c>
      <c r="F1069" s="12">
        <v>43070</v>
      </c>
      <c r="G1069">
        <v>5.59</v>
      </c>
      <c r="H1069">
        <f t="shared" si="16"/>
        <v>2017</v>
      </c>
    </row>
    <row r="1070" spans="1:8" x14ac:dyDescent="0.25">
      <c r="A1070">
        <v>31.32</v>
      </c>
      <c r="B1070" t="s">
        <v>17</v>
      </c>
      <c r="C1070">
        <v>22.9</v>
      </c>
      <c r="D1070">
        <v>313.2</v>
      </c>
      <c r="E1070" t="s">
        <v>51</v>
      </c>
      <c r="F1070" s="12">
        <v>43282</v>
      </c>
      <c r="G1070">
        <v>2.29</v>
      </c>
      <c r="H1070">
        <f t="shared" si="16"/>
        <v>2018</v>
      </c>
    </row>
    <row r="1071" spans="1:8" x14ac:dyDescent="0.25">
      <c r="A1071">
        <v>41.72</v>
      </c>
      <c r="B1071" t="s">
        <v>17</v>
      </c>
      <c r="C1071">
        <v>41.7</v>
      </c>
      <c r="D1071">
        <v>417.2</v>
      </c>
      <c r="E1071" t="s">
        <v>51</v>
      </c>
      <c r="F1071" s="12">
        <v>43374</v>
      </c>
      <c r="G1071">
        <v>4.17</v>
      </c>
      <c r="H1071">
        <f t="shared" si="16"/>
        <v>2018</v>
      </c>
    </row>
    <row r="1072" spans="1:8" x14ac:dyDescent="0.25">
      <c r="A1072">
        <v>115.66</v>
      </c>
      <c r="B1072" t="s">
        <v>30</v>
      </c>
      <c r="C1072">
        <v>204.1</v>
      </c>
      <c r="D1072">
        <v>1156.5999999999999</v>
      </c>
      <c r="E1072" t="s">
        <v>55</v>
      </c>
      <c r="F1072" s="12">
        <v>42522</v>
      </c>
      <c r="G1072">
        <v>20.41</v>
      </c>
      <c r="H1072">
        <f t="shared" si="16"/>
        <v>2016</v>
      </c>
    </row>
    <row r="1073" spans="1:8" x14ac:dyDescent="0.25">
      <c r="A1073">
        <v>135.88</v>
      </c>
      <c r="B1073" t="s">
        <v>30</v>
      </c>
      <c r="C1073">
        <v>202.1</v>
      </c>
      <c r="D1073">
        <v>1358.8</v>
      </c>
      <c r="E1073" t="s">
        <v>55</v>
      </c>
      <c r="F1073" s="12">
        <v>42552</v>
      </c>
      <c r="G1073">
        <v>20.21</v>
      </c>
      <c r="H1073">
        <f t="shared" si="16"/>
        <v>2016</v>
      </c>
    </row>
    <row r="1074" spans="1:8" x14ac:dyDescent="0.25">
      <c r="A1074">
        <v>155.37</v>
      </c>
      <c r="B1074" t="s">
        <v>30</v>
      </c>
      <c r="C1074">
        <v>195</v>
      </c>
      <c r="D1074">
        <v>1553.7</v>
      </c>
      <c r="E1074" t="s">
        <v>55</v>
      </c>
      <c r="F1074" s="12">
        <v>42583</v>
      </c>
      <c r="G1074">
        <v>19.5</v>
      </c>
      <c r="H1074">
        <f t="shared" si="16"/>
        <v>2016</v>
      </c>
    </row>
    <row r="1075" spans="1:8" x14ac:dyDescent="0.25">
      <c r="A1075">
        <v>174.53</v>
      </c>
      <c r="B1075" t="s">
        <v>30</v>
      </c>
      <c r="C1075">
        <v>191.6</v>
      </c>
      <c r="D1075">
        <v>1745.3</v>
      </c>
      <c r="E1075" t="s">
        <v>55</v>
      </c>
      <c r="F1075" s="12">
        <v>42614</v>
      </c>
      <c r="G1075">
        <v>19.16</v>
      </c>
      <c r="H1075">
        <f t="shared" si="16"/>
        <v>2016</v>
      </c>
    </row>
    <row r="1076" spans="1:8" x14ac:dyDescent="0.25">
      <c r="A1076">
        <v>193.79</v>
      </c>
      <c r="B1076" t="s">
        <v>30</v>
      </c>
      <c r="C1076">
        <v>192.6</v>
      </c>
      <c r="D1076">
        <v>1937.9</v>
      </c>
      <c r="E1076" t="s">
        <v>55</v>
      </c>
      <c r="F1076" s="12">
        <v>42644</v>
      </c>
      <c r="G1076">
        <v>19.260000000000002</v>
      </c>
      <c r="H1076">
        <f t="shared" si="16"/>
        <v>2016</v>
      </c>
    </row>
    <row r="1077" spans="1:8" x14ac:dyDescent="0.25">
      <c r="A1077">
        <v>212.42</v>
      </c>
      <c r="B1077" t="s">
        <v>30</v>
      </c>
      <c r="C1077">
        <v>186.3</v>
      </c>
      <c r="D1077">
        <v>2124.1999999999998</v>
      </c>
      <c r="E1077" t="s">
        <v>55</v>
      </c>
      <c r="F1077" s="12">
        <v>42675</v>
      </c>
      <c r="G1077">
        <v>18.63</v>
      </c>
      <c r="H1077">
        <f t="shared" si="16"/>
        <v>2016</v>
      </c>
    </row>
    <row r="1078" spans="1:8" x14ac:dyDescent="0.25">
      <c r="A1078">
        <v>230.54</v>
      </c>
      <c r="B1078" t="s">
        <v>30</v>
      </c>
      <c r="C1078">
        <v>181.2</v>
      </c>
      <c r="D1078">
        <v>2305.4</v>
      </c>
      <c r="E1078" t="s">
        <v>55</v>
      </c>
      <c r="F1078" s="12">
        <v>42705</v>
      </c>
      <c r="G1078">
        <v>18.12</v>
      </c>
      <c r="H1078">
        <f t="shared" si="16"/>
        <v>2016</v>
      </c>
    </row>
    <row r="1079" spans="1:8" x14ac:dyDescent="0.25">
      <c r="A1079">
        <v>25.21</v>
      </c>
      <c r="B1079" t="s">
        <v>30</v>
      </c>
      <c r="D1079">
        <v>252.1</v>
      </c>
      <c r="E1079" t="s">
        <v>55</v>
      </c>
      <c r="F1079" s="12">
        <v>42767</v>
      </c>
      <c r="H1079">
        <f t="shared" si="16"/>
        <v>2017</v>
      </c>
    </row>
    <row r="1080" spans="1:8" x14ac:dyDescent="0.25">
      <c r="A1080">
        <v>57.33</v>
      </c>
      <c r="B1080" t="s">
        <v>30</v>
      </c>
      <c r="C1080">
        <v>163.9</v>
      </c>
      <c r="D1080">
        <v>573.29999999999995</v>
      </c>
      <c r="E1080" t="s">
        <v>55</v>
      </c>
      <c r="F1080" s="12">
        <v>42826</v>
      </c>
      <c r="G1080">
        <v>16.39</v>
      </c>
      <c r="H1080">
        <f t="shared" si="16"/>
        <v>2017</v>
      </c>
    </row>
    <row r="1081" spans="1:8" x14ac:dyDescent="0.25">
      <c r="A1081">
        <v>73.44</v>
      </c>
      <c r="B1081" t="s">
        <v>30</v>
      </c>
      <c r="C1081">
        <v>161.19999999999999</v>
      </c>
      <c r="D1081">
        <v>734.4</v>
      </c>
      <c r="E1081" t="s">
        <v>55</v>
      </c>
      <c r="F1081" s="12">
        <v>42856</v>
      </c>
      <c r="G1081">
        <v>16.12</v>
      </c>
      <c r="H1081">
        <f t="shared" si="16"/>
        <v>2017</v>
      </c>
    </row>
    <row r="1082" spans="1:8" x14ac:dyDescent="0.25">
      <c r="A1082">
        <v>174.53</v>
      </c>
      <c r="B1082" t="s">
        <v>30</v>
      </c>
      <c r="C1082">
        <v>149.69999999999999</v>
      </c>
      <c r="D1082">
        <v>1745.3</v>
      </c>
      <c r="E1082" t="s">
        <v>55</v>
      </c>
      <c r="F1082" s="12">
        <v>42979</v>
      </c>
      <c r="G1082">
        <v>14.97</v>
      </c>
      <c r="H1082">
        <f t="shared" si="16"/>
        <v>2017</v>
      </c>
    </row>
    <row r="1083" spans="1:8" x14ac:dyDescent="0.25">
      <c r="A1083">
        <v>149.28</v>
      </c>
      <c r="B1083" t="s">
        <v>30</v>
      </c>
      <c r="C1083">
        <v>116.1</v>
      </c>
      <c r="D1083">
        <v>1492.8</v>
      </c>
      <c r="E1083" t="s">
        <v>55</v>
      </c>
      <c r="F1083" s="12">
        <v>43009</v>
      </c>
      <c r="G1083">
        <v>11.61</v>
      </c>
      <c r="H1083">
        <f t="shared" si="16"/>
        <v>2017</v>
      </c>
    </row>
    <row r="1084" spans="1:8" x14ac:dyDescent="0.25">
      <c r="A1084">
        <v>161.35</v>
      </c>
      <c r="B1084" t="s">
        <v>30</v>
      </c>
      <c r="C1084">
        <v>120.7</v>
      </c>
      <c r="D1084">
        <v>1613.5</v>
      </c>
      <c r="E1084" t="s">
        <v>55</v>
      </c>
      <c r="F1084" s="12">
        <v>43040</v>
      </c>
      <c r="G1084">
        <v>12.07</v>
      </c>
      <c r="H1084">
        <f t="shared" si="16"/>
        <v>2017</v>
      </c>
    </row>
    <row r="1085" spans="1:8" x14ac:dyDescent="0.25">
      <c r="A1085">
        <v>176.26</v>
      </c>
      <c r="B1085" t="s">
        <v>30</v>
      </c>
      <c r="C1085">
        <v>149.1</v>
      </c>
      <c r="D1085">
        <v>1762.6</v>
      </c>
      <c r="E1085" t="s">
        <v>55</v>
      </c>
      <c r="F1085" s="12">
        <v>43070</v>
      </c>
      <c r="G1085">
        <v>14.91</v>
      </c>
      <c r="H1085">
        <f t="shared" si="16"/>
        <v>2017</v>
      </c>
    </row>
    <row r="1086" spans="1:8" x14ac:dyDescent="0.25">
      <c r="A1086">
        <v>86.65</v>
      </c>
      <c r="B1086" t="s">
        <v>30</v>
      </c>
      <c r="C1086">
        <v>148.69999999999999</v>
      </c>
      <c r="D1086">
        <v>866.5</v>
      </c>
      <c r="E1086" t="s">
        <v>55</v>
      </c>
      <c r="F1086" s="12">
        <v>43282</v>
      </c>
      <c r="G1086">
        <v>14.87</v>
      </c>
      <c r="H1086">
        <f t="shared" si="16"/>
        <v>2018</v>
      </c>
    </row>
    <row r="1087" spans="1:8" x14ac:dyDescent="0.25">
      <c r="A1087">
        <v>128.24</v>
      </c>
      <c r="B1087" t="s">
        <v>30</v>
      </c>
      <c r="C1087">
        <v>136.80000000000001</v>
      </c>
      <c r="D1087">
        <v>1282.4000000000001</v>
      </c>
      <c r="E1087" t="s">
        <v>55</v>
      </c>
      <c r="F1087" s="12">
        <v>43374</v>
      </c>
      <c r="G1087">
        <v>13.68</v>
      </c>
      <c r="H1087">
        <f t="shared" si="16"/>
        <v>2018</v>
      </c>
    </row>
    <row r="1088" spans="1:8" x14ac:dyDescent="0.25">
      <c r="A1088">
        <v>127.66</v>
      </c>
      <c r="B1088" t="s">
        <v>21</v>
      </c>
      <c r="C1088">
        <v>195.1</v>
      </c>
      <c r="D1088">
        <v>1276.5999999999999</v>
      </c>
      <c r="E1088" t="s">
        <v>37</v>
      </c>
      <c r="F1088" s="12">
        <v>42522</v>
      </c>
      <c r="G1088">
        <v>19.510000000000002</v>
      </c>
      <c r="H1088">
        <f t="shared" si="16"/>
        <v>2016</v>
      </c>
    </row>
    <row r="1089" spans="1:8" x14ac:dyDescent="0.25">
      <c r="A1089">
        <v>147.43</v>
      </c>
      <c r="B1089" t="s">
        <v>21</v>
      </c>
      <c r="C1089">
        <v>196.7</v>
      </c>
      <c r="D1089">
        <v>1474.3</v>
      </c>
      <c r="E1089" t="s">
        <v>37</v>
      </c>
      <c r="F1089" s="12">
        <v>42552</v>
      </c>
      <c r="G1089">
        <v>19.670000000000002</v>
      </c>
      <c r="H1089">
        <f t="shared" si="16"/>
        <v>2016</v>
      </c>
    </row>
    <row r="1090" spans="1:8" x14ac:dyDescent="0.25">
      <c r="A1090">
        <v>166.62</v>
      </c>
      <c r="B1090" t="s">
        <v>21</v>
      </c>
      <c r="C1090">
        <v>191.9</v>
      </c>
      <c r="D1090">
        <v>1666.2</v>
      </c>
      <c r="E1090" t="s">
        <v>37</v>
      </c>
      <c r="F1090" s="12">
        <v>42583</v>
      </c>
      <c r="G1090">
        <v>19.190000000000001</v>
      </c>
      <c r="H1090">
        <f t="shared" si="16"/>
        <v>2016</v>
      </c>
    </row>
    <row r="1091" spans="1:8" x14ac:dyDescent="0.25">
      <c r="A1091">
        <v>185.23</v>
      </c>
      <c r="B1091" t="s">
        <v>21</v>
      </c>
      <c r="C1091">
        <v>186.1</v>
      </c>
      <c r="D1091">
        <v>1852.3</v>
      </c>
      <c r="E1091" t="s">
        <v>37</v>
      </c>
      <c r="F1091" s="12">
        <v>42614</v>
      </c>
      <c r="G1091">
        <v>18.61</v>
      </c>
      <c r="H1091">
        <f t="shared" ref="H1091:H1154" si="17">YEAR(F1091)</f>
        <v>2016</v>
      </c>
    </row>
    <row r="1092" spans="1:8" x14ac:dyDescent="0.25">
      <c r="A1092">
        <v>202.01</v>
      </c>
      <c r="B1092" t="s">
        <v>21</v>
      </c>
      <c r="C1092">
        <v>167.8</v>
      </c>
      <c r="D1092">
        <v>2020.1</v>
      </c>
      <c r="E1092" t="s">
        <v>37</v>
      </c>
      <c r="F1092" s="12">
        <v>42644</v>
      </c>
      <c r="G1092">
        <v>16.78</v>
      </c>
      <c r="H1092">
        <f t="shared" si="17"/>
        <v>2016</v>
      </c>
    </row>
    <row r="1093" spans="1:8" x14ac:dyDescent="0.25">
      <c r="A1093">
        <v>217.04</v>
      </c>
      <c r="B1093" t="s">
        <v>21</v>
      </c>
      <c r="C1093">
        <v>150.30000000000001</v>
      </c>
      <c r="D1093">
        <v>2170.4</v>
      </c>
      <c r="E1093" t="s">
        <v>37</v>
      </c>
      <c r="F1093" s="12">
        <v>42675</v>
      </c>
      <c r="G1093">
        <v>15.03</v>
      </c>
      <c r="H1093">
        <f t="shared" si="17"/>
        <v>2016</v>
      </c>
    </row>
    <row r="1094" spans="1:8" x14ac:dyDescent="0.25">
      <c r="A1094">
        <v>231.17</v>
      </c>
      <c r="B1094" t="s">
        <v>21</v>
      </c>
      <c r="C1094">
        <v>141.30000000000001</v>
      </c>
      <c r="D1094">
        <v>2311.6999999999998</v>
      </c>
      <c r="E1094" t="s">
        <v>37</v>
      </c>
      <c r="F1094" s="12">
        <v>42705</v>
      </c>
      <c r="G1094">
        <v>14.13</v>
      </c>
      <c r="H1094">
        <f t="shared" si="17"/>
        <v>2016</v>
      </c>
    </row>
    <row r="1095" spans="1:8" x14ac:dyDescent="0.25">
      <c r="A1095">
        <v>33.4</v>
      </c>
      <c r="B1095" t="s">
        <v>21</v>
      </c>
      <c r="D1095">
        <v>334</v>
      </c>
      <c r="E1095" t="s">
        <v>37</v>
      </c>
      <c r="F1095" s="12">
        <v>42767</v>
      </c>
      <c r="H1095">
        <f t="shared" si="17"/>
        <v>2017</v>
      </c>
    </row>
    <row r="1096" spans="1:8" x14ac:dyDescent="0.25">
      <c r="A1096">
        <v>48.87</v>
      </c>
      <c r="B1096" t="s">
        <v>21</v>
      </c>
      <c r="C1096">
        <v>154.80000000000001</v>
      </c>
      <c r="D1096">
        <v>488.7</v>
      </c>
      <c r="E1096" t="s">
        <v>37</v>
      </c>
      <c r="F1096" s="12">
        <v>42795</v>
      </c>
      <c r="G1096">
        <v>15.48</v>
      </c>
      <c r="H1096">
        <f t="shared" si="17"/>
        <v>2017</v>
      </c>
    </row>
    <row r="1097" spans="1:8" x14ac:dyDescent="0.25">
      <c r="A1097">
        <v>63.89</v>
      </c>
      <c r="B1097" t="s">
        <v>21</v>
      </c>
      <c r="C1097">
        <v>150.1</v>
      </c>
      <c r="D1097">
        <v>638.9</v>
      </c>
      <c r="E1097" t="s">
        <v>37</v>
      </c>
      <c r="F1097" s="12">
        <v>42826</v>
      </c>
      <c r="G1097">
        <v>15.01</v>
      </c>
      <c r="H1097">
        <f t="shared" si="17"/>
        <v>2017</v>
      </c>
    </row>
    <row r="1098" spans="1:8" x14ac:dyDescent="0.25">
      <c r="A1098">
        <v>78.92</v>
      </c>
      <c r="B1098" t="s">
        <v>21</v>
      </c>
      <c r="C1098">
        <v>150.30000000000001</v>
      </c>
      <c r="D1098">
        <v>789.2</v>
      </c>
      <c r="E1098" t="s">
        <v>37</v>
      </c>
      <c r="F1098" s="12">
        <v>42856</v>
      </c>
      <c r="G1098">
        <v>15.03</v>
      </c>
      <c r="H1098">
        <f t="shared" si="17"/>
        <v>2017</v>
      </c>
    </row>
    <row r="1099" spans="1:8" x14ac:dyDescent="0.25">
      <c r="A1099">
        <v>180.81</v>
      </c>
      <c r="B1099" t="s">
        <v>21</v>
      </c>
      <c r="C1099">
        <v>130.5</v>
      </c>
      <c r="D1099">
        <v>1808.1</v>
      </c>
      <c r="E1099" t="s">
        <v>37</v>
      </c>
      <c r="F1099" s="12">
        <v>42979</v>
      </c>
      <c r="G1099">
        <v>13.05</v>
      </c>
      <c r="H1099">
        <f t="shared" si="17"/>
        <v>2017</v>
      </c>
    </row>
    <row r="1100" spans="1:8" x14ac:dyDescent="0.25">
      <c r="A1100">
        <v>153.16</v>
      </c>
      <c r="B1100" t="s">
        <v>21</v>
      </c>
      <c r="C1100">
        <v>127.1</v>
      </c>
      <c r="D1100">
        <v>1531.6</v>
      </c>
      <c r="E1100" t="s">
        <v>37</v>
      </c>
      <c r="F1100" s="12">
        <v>43009</v>
      </c>
      <c r="G1100">
        <v>12.71</v>
      </c>
      <c r="H1100">
        <f t="shared" si="17"/>
        <v>2017</v>
      </c>
    </row>
    <row r="1101" spans="1:8" x14ac:dyDescent="0.25">
      <c r="A1101">
        <v>165.7</v>
      </c>
      <c r="B1101" t="s">
        <v>21</v>
      </c>
      <c r="C1101">
        <v>125.4</v>
      </c>
      <c r="D1101">
        <v>1657</v>
      </c>
      <c r="E1101" t="s">
        <v>37</v>
      </c>
      <c r="F1101" s="12">
        <v>43040</v>
      </c>
      <c r="G1101">
        <v>12.54</v>
      </c>
      <c r="H1101">
        <f t="shared" si="17"/>
        <v>2017</v>
      </c>
    </row>
    <row r="1102" spans="1:8" x14ac:dyDescent="0.25">
      <c r="A1102">
        <v>180.42</v>
      </c>
      <c r="B1102" t="s">
        <v>21</v>
      </c>
      <c r="C1102">
        <v>147.19999999999999</v>
      </c>
      <c r="D1102">
        <v>1804.2</v>
      </c>
      <c r="E1102" t="s">
        <v>37</v>
      </c>
      <c r="F1102" s="12">
        <v>43070</v>
      </c>
      <c r="G1102">
        <v>14.72</v>
      </c>
      <c r="H1102">
        <f t="shared" si="17"/>
        <v>2017</v>
      </c>
    </row>
    <row r="1103" spans="1:8" x14ac:dyDescent="0.25">
      <c r="A1103">
        <v>145.04</v>
      </c>
      <c r="B1103" t="s">
        <v>21</v>
      </c>
      <c r="C1103">
        <v>206.3</v>
      </c>
      <c r="D1103">
        <v>1450.4</v>
      </c>
      <c r="E1103" t="s">
        <v>37</v>
      </c>
      <c r="F1103" s="12">
        <v>43282</v>
      </c>
      <c r="G1103">
        <v>20.63</v>
      </c>
      <c r="H1103">
        <f t="shared" si="17"/>
        <v>2018</v>
      </c>
    </row>
    <row r="1104" spans="1:8" x14ac:dyDescent="0.25">
      <c r="A1104">
        <v>191.79</v>
      </c>
      <c r="B1104" t="s">
        <v>21</v>
      </c>
      <c r="C1104">
        <v>169.5</v>
      </c>
      <c r="D1104">
        <v>1917.9</v>
      </c>
      <c r="E1104" t="s">
        <v>37</v>
      </c>
      <c r="F1104" s="12">
        <v>43374</v>
      </c>
      <c r="G1104">
        <v>16.95</v>
      </c>
      <c r="H1104">
        <f t="shared" si="17"/>
        <v>2018</v>
      </c>
    </row>
    <row r="1105" spans="1:8" x14ac:dyDescent="0.25">
      <c r="A1105">
        <v>359.95</v>
      </c>
      <c r="B1105" t="s">
        <v>22</v>
      </c>
      <c r="C1105">
        <v>580.20000000000005</v>
      </c>
      <c r="D1105">
        <v>3599.5</v>
      </c>
      <c r="E1105" t="s">
        <v>47</v>
      </c>
      <c r="F1105" s="12">
        <v>42522</v>
      </c>
      <c r="G1105">
        <v>58.02</v>
      </c>
      <c r="H1105">
        <f t="shared" si="17"/>
        <v>2016</v>
      </c>
    </row>
    <row r="1106" spans="1:8" x14ac:dyDescent="0.25">
      <c r="A1106">
        <v>409.12</v>
      </c>
      <c r="B1106" t="s">
        <v>22</v>
      </c>
      <c r="C1106">
        <v>488.4</v>
      </c>
      <c r="D1106">
        <v>4091.2</v>
      </c>
      <c r="E1106" t="s">
        <v>47</v>
      </c>
      <c r="F1106" s="12">
        <v>42552</v>
      </c>
      <c r="G1106">
        <v>48.84</v>
      </c>
      <c r="H1106">
        <f t="shared" si="17"/>
        <v>2016</v>
      </c>
    </row>
    <row r="1107" spans="1:8" x14ac:dyDescent="0.25">
      <c r="A1107">
        <v>462.05</v>
      </c>
      <c r="B1107" t="s">
        <v>22</v>
      </c>
      <c r="C1107">
        <v>529.29999999999995</v>
      </c>
      <c r="D1107">
        <v>4620.5</v>
      </c>
      <c r="E1107" t="s">
        <v>47</v>
      </c>
      <c r="F1107" s="12">
        <v>42583</v>
      </c>
      <c r="G1107">
        <v>52.93</v>
      </c>
      <c r="H1107">
        <f t="shared" si="17"/>
        <v>2016</v>
      </c>
    </row>
    <row r="1108" spans="1:8" x14ac:dyDescent="0.25">
      <c r="A1108">
        <v>517.88</v>
      </c>
      <c r="B1108" t="s">
        <v>22</v>
      </c>
      <c r="C1108">
        <v>561.5</v>
      </c>
      <c r="D1108">
        <v>5178.8</v>
      </c>
      <c r="E1108" t="s">
        <v>47</v>
      </c>
      <c r="F1108" s="12">
        <v>42614</v>
      </c>
      <c r="G1108">
        <v>56.15</v>
      </c>
      <c r="H1108">
        <f t="shared" si="17"/>
        <v>2016</v>
      </c>
    </row>
    <row r="1109" spans="1:8" x14ac:dyDescent="0.25">
      <c r="A1109">
        <v>571.64</v>
      </c>
      <c r="B1109" t="s">
        <v>22</v>
      </c>
      <c r="C1109">
        <v>537.6</v>
      </c>
      <c r="D1109">
        <v>5716.4</v>
      </c>
      <c r="E1109" t="s">
        <v>47</v>
      </c>
      <c r="F1109" s="12">
        <v>42644</v>
      </c>
      <c r="G1109">
        <v>53.76</v>
      </c>
      <c r="H1109">
        <f t="shared" si="17"/>
        <v>2016</v>
      </c>
    </row>
    <row r="1110" spans="1:8" x14ac:dyDescent="0.25">
      <c r="A1110">
        <v>619.04</v>
      </c>
      <c r="B1110" t="s">
        <v>22</v>
      </c>
      <c r="C1110">
        <v>474</v>
      </c>
      <c r="D1110">
        <v>6190.4</v>
      </c>
      <c r="E1110" t="s">
        <v>47</v>
      </c>
      <c r="F1110" s="12">
        <v>42675</v>
      </c>
      <c r="G1110">
        <v>47.4</v>
      </c>
      <c r="H1110">
        <f t="shared" si="17"/>
        <v>2016</v>
      </c>
    </row>
    <row r="1111" spans="1:8" x14ac:dyDescent="0.25">
      <c r="A1111">
        <v>674.95</v>
      </c>
      <c r="B1111" t="s">
        <v>22</v>
      </c>
      <c r="C1111">
        <v>559.1</v>
      </c>
      <c r="D1111">
        <v>6749.5</v>
      </c>
      <c r="E1111" t="s">
        <v>47</v>
      </c>
      <c r="F1111" s="12">
        <v>42705</v>
      </c>
      <c r="G1111">
        <v>55.91</v>
      </c>
      <c r="H1111">
        <f t="shared" si="17"/>
        <v>2016</v>
      </c>
    </row>
    <row r="1112" spans="1:8" x14ac:dyDescent="0.25">
      <c r="A1112">
        <v>107.68</v>
      </c>
      <c r="B1112" t="s">
        <v>22</v>
      </c>
      <c r="D1112">
        <v>1076.8</v>
      </c>
      <c r="E1112" t="s">
        <v>47</v>
      </c>
      <c r="F1112" s="12">
        <v>42767</v>
      </c>
      <c r="H1112">
        <f t="shared" si="17"/>
        <v>2017</v>
      </c>
    </row>
    <row r="1113" spans="1:8" x14ac:dyDescent="0.25">
      <c r="A1113">
        <v>167.46</v>
      </c>
      <c r="B1113" t="s">
        <v>22</v>
      </c>
      <c r="C1113">
        <v>597.79999999999995</v>
      </c>
      <c r="D1113">
        <v>1674.6</v>
      </c>
      <c r="E1113" t="s">
        <v>47</v>
      </c>
      <c r="F1113" s="12">
        <v>42795</v>
      </c>
      <c r="G1113">
        <v>59.78</v>
      </c>
      <c r="H1113">
        <f t="shared" si="17"/>
        <v>2017</v>
      </c>
    </row>
    <row r="1114" spans="1:8" x14ac:dyDescent="0.25">
      <c r="A1114">
        <v>223.18</v>
      </c>
      <c r="B1114" t="s">
        <v>22</v>
      </c>
      <c r="C1114">
        <v>557.20000000000005</v>
      </c>
      <c r="D1114">
        <v>2231.8000000000002</v>
      </c>
      <c r="E1114" t="s">
        <v>47</v>
      </c>
      <c r="F1114" s="12">
        <v>42826</v>
      </c>
      <c r="G1114">
        <v>55.72</v>
      </c>
      <c r="H1114">
        <f t="shared" si="17"/>
        <v>2017</v>
      </c>
    </row>
    <row r="1115" spans="1:8" x14ac:dyDescent="0.25">
      <c r="A1115">
        <v>278.49</v>
      </c>
      <c r="B1115" t="s">
        <v>22</v>
      </c>
      <c r="C1115">
        <v>553.20000000000005</v>
      </c>
      <c r="D1115">
        <v>2784.9</v>
      </c>
      <c r="E1115" t="s">
        <v>47</v>
      </c>
      <c r="F1115" s="12">
        <v>42856</v>
      </c>
      <c r="G1115">
        <v>55.32</v>
      </c>
      <c r="H1115">
        <f t="shared" si="17"/>
        <v>2017</v>
      </c>
    </row>
    <row r="1116" spans="1:8" x14ac:dyDescent="0.25">
      <c r="A1116">
        <v>511.21</v>
      </c>
      <c r="B1116" t="s">
        <v>22</v>
      </c>
      <c r="C1116">
        <v>558.5</v>
      </c>
      <c r="D1116">
        <v>5112.1000000000004</v>
      </c>
      <c r="E1116" t="s">
        <v>47</v>
      </c>
      <c r="F1116" s="12">
        <v>42979</v>
      </c>
      <c r="G1116">
        <v>55.85</v>
      </c>
      <c r="H1116">
        <f t="shared" si="17"/>
        <v>2017</v>
      </c>
    </row>
    <row r="1117" spans="1:8" x14ac:dyDescent="0.25">
      <c r="A1117">
        <v>546.16</v>
      </c>
      <c r="B1117" t="s">
        <v>22</v>
      </c>
      <c r="C1117">
        <v>560.79999999999995</v>
      </c>
      <c r="D1117">
        <v>5461.6</v>
      </c>
      <c r="E1117" t="s">
        <v>47</v>
      </c>
      <c r="F1117" s="12">
        <v>43009</v>
      </c>
      <c r="G1117">
        <v>56.08</v>
      </c>
      <c r="H1117">
        <f t="shared" si="17"/>
        <v>2017</v>
      </c>
    </row>
    <row r="1118" spans="1:8" x14ac:dyDescent="0.25">
      <c r="A1118">
        <v>596.19000000000005</v>
      </c>
      <c r="B1118" t="s">
        <v>22</v>
      </c>
      <c r="C1118">
        <v>500.4</v>
      </c>
      <c r="D1118">
        <v>5961.9</v>
      </c>
      <c r="E1118" t="s">
        <v>47</v>
      </c>
      <c r="F1118" s="12">
        <v>43040</v>
      </c>
      <c r="G1118">
        <v>50.04</v>
      </c>
      <c r="H1118">
        <f t="shared" si="17"/>
        <v>2017</v>
      </c>
    </row>
    <row r="1119" spans="1:8" x14ac:dyDescent="0.25">
      <c r="A1119">
        <v>644.34</v>
      </c>
      <c r="B1119" t="s">
        <v>22</v>
      </c>
      <c r="C1119">
        <v>491.7</v>
      </c>
      <c r="D1119">
        <v>6443.4</v>
      </c>
      <c r="E1119" t="s">
        <v>47</v>
      </c>
      <c r="F1119" s="12">
        <v>43070</v>
      </c>
      <c r="G1119">
        <v>49.17</v>
      </c>
      <c r="H1119">
        <f t="shared" si="17"/>
        <v>2017</v>
      </c>
    </row>
    <row r="1120" spans="1:8" x14ac:dyDescent="0.25">
      <c r="A1120">
        <v>405.77</v>
      </c>
      <c r="B1120" t="s">
        <v>22</v>
      </c>
      <c r="C1120">
        <v>576.6</v>
      </c>
      <c r="D1120">
        <v>4057.7</v>
      </c>
      <c r="E1120" t="s">
        <v>47</v>
      </c>
      <c r="F1120" s="12">
        <v>43282</v>
      </c>
      <c r="G1120">
        <v>57.66</v>
      </c>
      <c r="H1120">
        <f t="shared" si="17"/>
        <v>2018</v>
      </c>
    </row>
    <row r="1121" spans="1:8" x14ac:dyDescent="0.25">
      <c r="A1121">
        <v>517.61</v>
      </c>
      <c r="B1121" t="s">
        <v>22</v>
      </c>
      <c r="C1121">
        <v>513.5</v>
      </c>
      <c r="D1121">
        <v>5176.1000000000004</v>
      </c>
      <c r="E1121" t="s">
        <v>47</v>
      </c>
      <c r="F1121" s="12">
        <v>43374</v>
      </c>
      <c r="G1121">
        <v>51.35</v>
      </c>
      <c r="H1121">
        <f t="shared" si="17"/>
        <v>2018</v>
      </c>
    </row>
    <row r="1122" spans="1:8" x14ac:dyDescent="0.25">
      <c r="A1122">
        <v>24.67</v>
      </c>
      <c r="B1122" t="s">
        <v>35</v>
      </c>
      <c r="C1122">
        <v>35.799999999999997</v>
      </c>
      <c r="D1122">
        <v>246.7</v>
      </c>
      <c r="E1122" t="s">
        <v>2111</v>
      </c>
      <c r="F1122" s="12">
        <v>42522</v>
      </c>
      <c r="G1122">
        <v>3.58</v>
      </c>
      <c r="H1122">
        <f t="shared" si="17"/>
        <v>2016</v>
      </c>
    </row>
    <row r="1123" spans="1:8" x14ac:dyDescent="0.25">
      <c r="A1123">
        <v>29.41</v>
      </c>
      <c r="B1123" t="s">
        <v>35</v>
      </c>
      <c r="C1123">
        <v>47.4</v>
      </c>
      <c r="D1123">
        <v>294.10000000000002</v>
      </c>
      <c r="E1123" t="s">
        <v>2111</v>
      </c>
      <c r="F1123" s="12">
        <v>42552</v>
      </c>
      <c r="G1123">
        <v>4.74</v>
      </c>
      <c r="H1123">
        <f t="shared" si="17"/>
        <v>2016</v>
      </c>
    </row>
    <row r="1124" spans="1:8" x14ac:dyDescent="0.25">
      <c r="A1124">
        <v>33.56</v>
      </c>
      <c r="B1124" t="s">
        <v>35</v>
      </c>
      <c r="C1124">
        <v>41.5</v>
      </c>
      <c r="D1124">
        <v>335.6</v>
      </c>
      <c r="E1124" t="s">
        <v>2111</v>
      </c>
      <c r="F1124" s="12">
        <v>42583</v>
      </c>
      <c r="G1124">
        <v>4.1500000000000004</v>
      </c>
      <c r="H1124">
        <f t="shared" si="17"/>
        <v>2016</v>
      </c>
    </row>
    <row r="1125" spans="1:8" x14ac:dyDescent="0.25">
      <c r="A1125">
        <v>37.630000000000003</v>
      </c>
      <c r="B1125" t="s">
        <v>35</v>
      </c>
      <c r="C1125">
        <v>40.700000000000003</v>
      </c>
      <c r="D1125">
        <v>376.3</v>
      </c>
      <c r="E1125" t="s">
        <v>2111</v>
      </c>
      <c r="F1125" s="12">
        <v>42614</v>
      </c>
      <c r="G1125">
        <v>4.07</v>
      </c>
      <c r="H1125">
        <f t="shared" si="17"/>
        <v>2016</v>
      </c>
    </row>
    <row r="1126" spans="1:8" x14ac:dyDescent="0.25">
      <c r="A1126">
        <v>41.86</v>
      </c>
      <c r="B1126" t="s">
        <v>35</v>
      </c>
      <c r="C1126">
        <v>42.3</v>
      </c>
      <c r="D1126">
        <v>418.6</v>
      </c>
      <c r="E1126" t="s">
        <v>2111</v>
      </c>
      <c r="F1126" s="12">
        <v>42644</v>
      </c>
      <c r="G1126">
        <v>4.2300000000000004</v>
      </c>
      <c r="H1126">
        <f t="shared" si="17"/>
        <v>2016</v>
      </c>
    </row>
    <row r="1127" spans="1:8" x14ac:dyDescent="0.25">
      <c r="A1127">
        <v>45.46</v>
      </c>
      <c r="B1127" t="s">
        <v>35</v>
      </c>
      <c r="C1127">
        <v>36</v>
      </c>
      <c r="D1127">
        <v>454.6</v>
      </c>
      <c r="E1127" t="s">
        <v>2111</v>
      </c>
      <c r="F1127" s="12">
        <v>42675</v>
      </c>
      <c r="G1127">
        <v>3.6</v>
      </c>
      <c r="H1127">
        <f t="shared" si="17"/>
        <v>2016</v>
      </c>
    </row>
    <row r="1128" spans="1:8" x14ac:dyDescent="0.25">
      <c r="A1128">
        <v>48.55</v>
      </c>
      <c r="B1128" t="s">
        <v>35</v>
      </c>
      <c r="C1128">
        <v>30.9</v>
      </c>
      <c r="D1128">
        <v>485.5</v>
      </c>
      <c r="E1128" t="s">
        <v>2111</v>
      </c>
      <c r="F1128" s="12">
        <v>42705</v>
      </c>
      <c r="G1128">
        <v>3.09</v>
      </c>
      <c r="H1128">
        <f t="shared" si="17"/>
        <v>2016</v>
      </c>
    </row>
    <row r="1129" spans="1:8" x14ac:dyDescent="0.25">
      <c r="A1129">
        <v>7.13</v>
      </c>
      <c r="B1129" t="s">
        <v>35</v>
      </c>
      <c r="D1129">
        <v>71.3</v>
      </c>
      <c r="E1129" t="s">
        <v>2111</v>
      </c>
      <c r="F1129" s="12">
        <v>42767</v>
      </c>
      <c r="H1129">
        <f t="shared" si="17"/>
        <v>2017</v>
      </c>
    </row>
    <row r="1130" spans="1:8" x14ac:dyDescent="0.25">
      <c r="A1130">
        <v>11.62</v>
      </c>
      <c r="B1130" t="s">
        <v>35</v>
      </c>
      <c r="C1130">
        <v>44.9</v>
      </c>
      <c r="D1130">
        <v>116.2</v>
      </c>
      <c r="E1130" t="s">
        <v>2111</v>
      </c>
      <c r="F1130" s="12">
        <v>42795</v>
      </c>
      <c r="G1130">
        <v>4.49</v>
      </c>
      <c r="H1130">
        <f t="shared" si="17"/>
        <v>2017</v>
      </c>
    </row>
    <row r="1131" spans="1:8" x14ac:dyDescent="0.25">
      <c r="A1131">
        <v>15.82</v>
      </c>
      <c r="B1131" t="s">
        <v>35</v>
      </c>
      <c r="C1131">
        <v>42</v>
      </c>
      <c r="D1131">
        <v>158.19999999999999</v>
      </c>
      <c r="E1131" t="s">
        <v>2111</v>
      </c>
      <c r="F1131" s="12">
        <v>42826</v>
      </c>
      <c r="G1131">
        <v>4.2</v>
      </c>
      <c r="H1131">
        <f t="shared" si="17"/>
        <v>2017</v>
      </c>
    </row>
    <row r="1132" spans="1:8" x14ac:dyDescent="0.25">
      <c r="A1132">
        <v>20.41</v>
      </c>
      <c r="B1132" t="s">
        <v>35</v>
      </c>
      <c r="C1132">
        <v>45.9</v>
      </c>
      <c r="D1132">
        <v>204.1</v>
      </c>
      <c r="E1132" t="s">
        <v>2111</v>
      </c>
      <c r="F1132" s="12">
        <v>42856</v>
      </c>
      <c r="G1132">
        <v>4.59</v>
      </c>
      <c r="H1132">
        <f t="shared" si="17"/>
        <v>2017</v>
      </c>
    </row>
    <row r="1133" spans="1:8" x14ac:dyDescent="0.25">
      <c r="A1133">
        <v>37.49</v>
      </c>
      <c r="B1133" t="s">
        <v>35</v>
      </c>
      <c r="C1133">
        <v>42.8</v>
      </c>
      <c r="D1133">
        <v>374.9</v>
      </c>
      <c r="E1133" t="s">
        <v>2111</v>
      </c>
      <c r="F1133" s="12">
        <v>42979</v>
      </c>
      <c r="G1133">
        <v>4.28</v>
      </c>
      <c r="H1133">
        <f t="shared" si="17"/>
        <v>2017</v>
      </c>
    </row>
    <row r="1134" spans="1:8" x14ac:dyDescent="0.25">
      <c r="A1134">
        <v>42.33</v>
      </c>
      <c r="B1134" t="s">
        <v>35</v>
      </c>
      <c r="C1134">
        <v>43.4</v>
      </c>
      <c r="D1134">
        <v>423.3</v>
      </c>
      <c r="E1134" t="s">
        <v>2111</v>
      </c>
      <c r="F1134" s="12">
        <v>43009</v>
      </c>
      <c r="G1134">
        <v>4.34</v>
      </c>
      <c r="H1134">
        <f t="shared" si="17"/>
        <v>2017</v>
      </c>
    </row>
    <row r="1135" spans="1:8" x14ac:dyDescent="0.25">
      <c r="A1135">
        <v>45.85</v>
      </c>
      <c r="B1135" t="s">
        <v>35</v>
      </c>
      <c r="C1135">
        <v>35.1</v>
      </c>
      <c r="D1135">
        <v>458.5</v>
      </c>
      <c r="E1135" t="s">
        <v>2111</v>
      </c>
      <c r="F1135" s="12">
        <v>43040</v>
      </c>
      <c r="G1135">
        <v>3.51</v>
      </c>
      <c r="H1135">
        <f t="shared" si="17"/>
        <v>2017</v>
      </c>
    </row>
    <row r="1136" spans="1:8" x14ac:dyDescent="0.25">
      <c r="A1136">
        <v>49.01</v>
      </c>
      <c r="B1136" t="s">
        <v>35</v>
      </c>
      <c r="C1136">
        <v>31.7</v>
      </c>
      <c r="D1136">
        <v>490.1</v>
      </c>
      <c r="E1136" t="s">
        <v>2111</v>
      </c>
      <c r="F1136" s="12">
        <v>43070</v>
      </c>
      <c r="G1136">
        <v>3.17</v>
      </c>
      <c r="H1136">
        <f t="shared" si="17"/>
        <v>2017</v>
      </c>
    </row>
    <row r="1137" spans="1:8" x14ac:dyDescent="0.25">
      <c r="A1137">
        <v>25.17</v>
      </c>
      <c r="B1137" t="s">
        <v>35</v>
      </c>
      <c r="C1137">
        <v>32.700000000000003</v>
      </c>
      <c r="D1137">
        <v>251.7</v>
      </c>
      <c r="E1137" t="s">
        <v>2111</v>
      </c>
      <c r="F1137" s="12">
        <v>43282</v>
      </c>
      <c r="G1137">
        <v>3.27</v>
      </c>
      <c r="H1137">
        <f t="shared" si="17"/>
        <v>2018</v>
      </c>
    </row>
    <row r="1138" spans="1:8" x14ac:dyDescent="0.25">
      <c r="A1138">
        <v>33.03</v>
      </c>
      <c r="B1138" t="s">
        <v>35</v>
      </c>
      <c r="C1138">
        <v>39.9</v>
      </c>
      <c r="D1138">
        <v>330.3</v>
      </c>
      <c r="E1138" t="s">
        <v>2111</v>
      </c>
      <c r="F1138" s="12">
        <v>43374</v>
      </c>
      <c r="G1138">
        <v>3.99</v>
      </c>
      <c r="H1138">
        <f t="shared" si="17"/>
        <v>2018</v>
      </c>
    </row>
    <row r="1139" spans="1:8" x14ac:dyDescent="0.25">
      <c r="A1139">
        <v>255.34</v>
      </c>
      <c r="B1139" t="s">
        <v>25</v>
      </c>
      <c r="C1139">
        <v>434.4</v>
      </c>
      <c r="D1139">
        <v>2553.4</v>
      </c>
      <c r="E1139" t="s">
        <v>48</v>
      </c>
      <c r="F1139" s="12">
        <v>42522</v>
      </c>
      <c r="G1139">
        <v>43.44</v>
      </c>
      <c r="H1139">
        <f t="shared" si="17"/>
        <v>2016</v>
      </c>
    </row>
    <row r="1140" spans="1:8" x14ac:dyDescent="0.25">
      <c r="A1140">
        <v>292.04000000000002</v>
      </c>
      <c r="B1140" t="s">
        <v>25</v>
      </c>
      <c r="C1140">
        <v>367</v>
      </c>
      <c r="D1140">
        <v>2920.4</v>
      </c>
      <c r="E1140" t="s">
        <v>48</v>
      </c>
      <c r="F1140" s="12">
        <v>42552</v>
      </c>
      <c r="G1140">
        <v>36.700000000000003</v>
      </c>
      <c r="H1140">
        <f t="shared" si="17"/>
        <v>2016</v>
      </c>
    </row>
    <row r="1141" spans="1:8" x14ac:dyDescent="0.25">
      <c r="A1141">
        <v>330.66</v>
      </c>
      <c r="B1141" t="s">
        <v>25</v>
      </c>
      <c r="C1141">
        <v>386.3</v>
      </c>
      <c r="D1141">
        <v>3306.6</v>
      </c>
      <c r="E1141" t="s">
        <v>48</v>
      </c>
      <c r="F1141" s="12">
        <v>42583</v>
      </c>
      <c r="G1141">
        <v>38.630000000000003</v>
      </c>
      <c r="H1141">
        <f t="shared" si="17"/>
        <v>2016</v>
      </c>
    </row>
    <row r="1142" spans="1:8" x14ac:dyDescent="0.25">
      <c r="A1142">
        <v>368.1</v>
      </c>
      <c r="B1142" t="s">
        <v>25</v>
      </c>
      <c r="C1142">
        <v>374.4</v>
      </c>
      <c r="D1142">
        <v>3681</v>
      </c>
      <c r="E1142" t="s">
        <v>48</v>
      </c>
      <c r="F1142" s="12">
        <v>42614</v>
      </c>
      <c r="G1142">
        <v>37.44</v>
      </c>
      <c r="H1142">
        <f t="shared" si="17"/>
        <v>2016</v>
      </c>
    </row>
    <row r="1143" spans="1:8" x14ac:dyDescent="0.25">
      <c r="A1143">
        <v>405.39</v>
      </c>
      <c r="B1143" t="s">
        <v>25</v>
      </c>
      <c r="C1143">
        <v>344.3</v>
      </c>
      <c r="D1143">
        <v>4053.9</v>
      </c>
      <c r="E1143" t="s">
        <v>48</v>
      </c>
      <c r="F1143" s="12">
        <v>42644</v>
      </c>
      <c r="G1143">
        <v>34.43</v>
      </c>
      <c r="H1143">
        <f t="shared" si="17"/>
        <v>2016</v>
      </c>
    </row>
    <row r="1144" spans="1:8" x14ac:dyDescent="0.25">
      <c r="A1144">
        <v>439.51</v>
      </c>
      <c r="B1144" t="s">
        <v>25</v>
      </c>
      <c r="C1144">
        <v>341.2</v>
      </c>
      <c r="D1144">
        <v>4395.1000000000004</v>
      </c>
      <c r="E1144" t="s">
        <v>48</v>
      </c>
      <c r="F1144" s="12">
        <v>42675</v>
      </c>
      <c r="G1144">
        <v>34.119999999999997</v>
      </c>
      <c r="H1144">
        <f t="shared" si="17"/>
        <v>2016</v>
      </c>
    </row>
    <row r="1145" spans="1:8" x14ac:dyDescent="0.25">
      <c r="A1145">
        <v>468.73</v>
      </c>
      <c r="B1145" t="s">
        <v>25</v>
      </c>
      <c r="C1145">
        <v>292.2</v>
      </c>
      <c r="D1145">
        <v>4687.3</v>
      </c>
      <c r="E1145" t="s">
        <v>48</v>
      </c>
      <c r="F1145" s="12">
        <v>42705</v>
      </c>
      <c r="G1145">
        <v>29.22</v>
      </c>
      <c r="H1145">
        <f t="shared" si="17"/>
        <v>2016</v>
      </c>
    </row>
    <row r="1146" spans="1:8" x14ac:dyDescent="0.25">
      <c r="A1146">
        <v>72.81</v>
      </c>
      <c r="B1146" t="s">
        <v>25</v>
      </c>
      <c r="D1146">
        <v>728.1</v>
      </c>
      <c r="E1146" t="s">
        <v>48</v>
      </c>
      <c r="F1146" s="12">
        <v>42767</v>
      </c>
      <c r="H1146">
        <f t="shared" si="17"/>
        <v>2017</v>
      </c>
    </row>
    <row r="1147" spans="1:8" x14ac:dyDescent="0.25">
      <c r="A1147">
        <v>110.64</v>
      </c>
      <c r="B1147" t="s">
        <v>25</v>
      </c>
      <c r="C1147">
        <v>379.6</v>
      </c>
      <c r="D1147">
        <v>1106.4000000000001</v>
      </c>
      <c r="E1147" t="s">
        <v>48</v>
      </c>
      <c r="F1147" s="12">
        <v>42795</v>
      </c>
      <c r="G1147">
        <v>37.96</v>
      </c>
      <c r="H1147">
        <f t="shared" si="17"/>
        <v>2017</v>
      </c>
    </row>
    <row r="1148" spans="1:8" x14ac:dyDescent="0.25">
      <c r="A1148">
        <v>147.57</v>
      </c>
      <c r="B1148" t="s">
        <v>25</v>
      </c>
      <c r="C1148">
        <v>369.3</v>
      </c>
      <c r="D1148">
        <v>1475.7</v>
      </c>
      <c r="E1148" t="s">
        <v>48</v>
      </c>
      <c r="F1148" s="12">
        <v>42826</v>
      </c>
      <c r="G1148">
        <v>36.93</v>
      </c>
      <c r="H1148">
        <f t="shared" si="17"/>
        <v>2017</v>
      </c>
    </row>
    <row r="1149" spans="1:8" x14ac:dyDescent="0.25">
      <c r="A1149">
        <v>186.53</v>
      </c>
      <c r="B1149" t="s">
        <v>25</v>
      </c>
      <c r="C1149">
        <v>373.4</v>
      </c>
      <c r="D1149">
        <v>1865.3</v>
      </c>
      <c r="E1149" t="s">
        <v>48</v>
      </c>
      <c r="F1149" s="12">
        <v>42856</v>
      </c>
      <c r="G1149">
        <v>37.340000000000003</v>
      </c>
      <c r="H1149">
        <f t="shared" si="17"/>
        <v>2017</v>
      </c>
    </row>
    <row r="1150" spans="1:8" x14ac:dyDescent="0.25">
      <c r="A1150">
        <v>368.1</v>
      </c>
      <c r="B1150" t="s">
        <v>25</v>
      </c>
      <c r="C1150">
        <v>290.39999999999998</v>
      </c>
      <c r="D1150">
        <v>3681</v>
      </c>
      <c r="E1150" t="s">
        <v>48</v>
      </c>
      <c r="F1150" s="12">
        <v>42979</v>
      </c>
      <c r="G1150">
        <v>29.04</v>
      </c>
      <c r="H1150">
        <f t="shared" si="17"/>
        <v>2017</v>
      </c>
    </row>
    <row r="1151" spans="1:8" x14ac:dyDescent="0.25">
      <c r="A1151">
        <v>288.04000000000002</v>
      </c>
      <c r="B1151" t="s">
        <v>25</v>
      </c>
      <c r="C1151">
        <v>271.39999999999998</v>
      </c>
      <c r="D1151">
        <v>2880.4</v>
      </c>
      <c r="E1151" t="s">
        <v>48</v>
      </c>
      <c r="F1151" s="12">
        <v>43009</v>
      </c>
      <c r="G1151">
        <v>27.14</v>
      </c>
      <c r="H1151">
        <f t="shared" si="17"/>
        <v>2017</v>
      </c>
    </row>
    <row r="1152" spans="1:8" x14ac:dyDescent="0.25">
      <c r="A1152">
        <v>311.94</v>
      </c>
      <c r="B1152" t="s">
        <v>25</v>
      </c>
      <c r="C1152">
        <v>239</v>
      </c>
      <c r="D1152">
        <v>3119.4</v>
      </c>
      <c r="E1152" t="s">
        <v>48</v>
      </c>
      <c r="F1152" s="12">
        <v>43040</v>
      </c>
      <c r="G1152">
        <v>23.9</v>
      </c>
      <c r="H1152">
        <f t="shared" si="17"/>
        <v>2017</v>
      </c>
    </row>
    <row r="1153" spans="1:8" x14ac:dyDescent="0.25">
      <c r="A1153">
        <v>340.42</v>
      </c>
      <c r="B1153" t="s">
        <v>25</v>
      </c>
      <c r="C1153">
        <v>284.8</v>
      </c>
      <c r="D1153">
        <v>3404.2</v>
      </c>
      <c r="E1153" t="s">
        <v>48</v>
      </c>
      <c r="F1153" s="12">
        <v>43070</v>
      </c>
      <c r="G1153">
        <v>28.48</v>
      </c>
      <c r="H1153">
        <f t="shared" si="17"/>
        <v>2017</v>
      </c>
    </row>
    <row r="1154" spans="1:8" x14ac:dyDescent="0.25">
      <c r="A1154">
        <v>191.23</v>
      </c>
      <c r="B1154" t="s">
        <v>25</v>
      </c>
      <c r="C1154">
        <v>269.8</v>
      </c>
      <c r="D1154">
        <v>1912.3</v>
      </c>
      <c r="E1154" t="s">
        <v>48</v>
      </c>
      <c r="F1154" s="12">
        <v>43282</v>
      </c>
      <c r="G1154">
        <v>26.98</v>
      </c>
      <c r="H1154">
        <f t="shared" si="17"/>
        <v>2018</v>
      </c>
    </row>
    <row r="1155" spans="1:8" x14ac:dyDescent="0.25">
      <c r="A1155">
        <v>271.18</v>
      </c>
      <c r="B1155" t="s">
        <v>25</v>
      </c>
      <c r="C1155">
        <v>272.89999999999998</v>
      </c>
      <c r="D1155">
        <v>2711.8</v>
      </c>
      <c r="E1155" t="s">
        <v>48</v>
      </c>
      <c r="F1155" s="12">
        <v>43374</v>
      </c>
      <c r="G1155">
        <v>27.29</v>
      </c>
      <c r="H1155">
        <f t="shared" ref="H1155:H1218" si="18">YEAR(F1155)</f>
        <v>2018</v>
      </c>
    </row>
    <row r="1156" spans="1:8" x14ac:dyDescent="0.25">
      <c r="A1156">
        <v>43.43</v>
      </c>
      <c r="B1156" t="s">
        <v>26</v>
      </c>
      <c r="C1156">
        <v>65.099999999999994</v>
      </c>
      <c r="D1156">
        <v>434.3</v>
      </c>
      <c r="E1156" t="s">
        <v>49</v>
      </c>
      <c r="F1156" s="12">
        <v>42522</v>
      </c>
      <c r="G1156">
        <v>6.51</v>
      </c>
      <c r="H1156">
        <f t="shared" si="18"/>
        <v>2016</v>
      </c>
    </row>
    <row r="1157" spans="1:8" x14ac:dyDescent="0.25">
      <c r="A1157">
        <v>49.72</v>
      </c>
      <c r="B1157" t="s">
        <v>26</v>
      </c>
      <c r="C1157">
        <v>62.9</v>
      </c>
      <c r="D1157">
        <v>497.2</v>
      </c>
      <c r="E1157" t="s">
        <v>49</v>
      </c>
      <c r="F1157" s="12">
        <v>42552</v>
      </c>
      <c r="G1157">
        <v>6.29</v>
      </c>
      <c r="H1157">
        <f t="shared" si="18"/>
        <v>2016</v>
      </c>
    </row>
    <row r="1158" spans="1:8" x14ac:dyDescent="0.25">
      <c r="A1158">
        <v>55.15</v>
      </c>
      <c r="B1158" t="s">
        <v>26</v>
      </c>
      <c r="C1158">
        <v>54.3</v>
      </c>
      <c r="D1158">
        <v>551.5</v>
      </c>
      <c r="E1158" t="s">
        <v>49</v>
      </c>
      <c r="F1158" s="12">
        <v>42583</v>
      </c>
      <c r="G1158">
        <v>5.43</v>
      </c>
      <c r="H1158">
        <f t="shared" si="18"/>
        <v>2016</v>
      </c>
    </row>
    <row r="1159" spans="1:8" x14ac:dyDescent="0.25">
      <c r="A1159">
        <v>59.88</v>
      </c>
      <c r="B1159" t="s">
        <v>26</v>
      </c>
      <c r="C1159">
        <v>47.3</v>
      </c>
      <c r="D1159">
        <v>598.79999999999995</v>
      </c>
      <c r="E1159" t="s">
        <v>49</v>
      </c>
      <c r="F1159" s="12">
        <v>42614</v>
      </c>
      <c r="G1159">
        <v>4.7300000000000004</v>
      </c>
      <c r="H1159">
        <f t="shared" si="18"/>
        <v>2016</v>
      </c>
    </row>
    <row r="1160" spans="1:8" x14ac:dyDescent="0.25">
      <c r="A1160">
        <v>64.680000000000007</v>
      </c>
      <c r="B1160" t="s">
        <v>26</v>
      </c>
      <c r="C1160">
        <v>48.1</v>
      </c>
      <c r="D1160">
        <v>646.79999999999995</v>
      </c>
      <c r="E1160" t="s">
        <v>49</v>
      </c>
      <c r="F1160" s="12">
        <v>42644</v>
      </c>
      <c r="G1160">
        <v>4.8099999999999996</v>
      </c>
      <c r="H1160">
        <f t="shared" si="18"/>
        <v>2016</v>
      </c>
    </row>
    <row r="1161" spans="1:8" x14ac:dyDescent="0.25">
      <c r="A1161">
        <v>68.650000000000006</v>
      </c>
      <c r="B1161" t="s">
        <v>26</v>
      </c>
      <c r="C1161">
        <v>39.700000000000003</v>
      </c>
      <c r="D1161">
        <v>686.5</v>
      </c>
      <c r="E1161" t="s">
        <v>49</v>
      </c>
      <c r="F1161" s="12">
        <v>42675</v>
      </c>
      <c r="G1161">
        <v>3.97</v>
      </c>
      <c r="H1161">
        <f t="shared" si="18"/>
        <v>2016</v>
      </c>
    </row>
    <row r="1162" spans="1:8" x14ac:dyDescent="0.25">
      <c r="A1162">
        <v>74.349999999999994</v>
      </c>
      <c r="B1162" t="s">
        <v>26</v>
      </c>
      <c r="C1162">
        <v>57</v>
      </c>
      <c r="D1162">
        <v>743.5</v>
      </c>
      <c r="E1162" t="s">
        <v>49</v>
      </c>
      <c r="F1162" s="12">
        <v>42705</v>
      </c>
      <c r="G1162">
        <v>5.7</v>
      </c>
      <c r="H1162">
        <f t="shared" si="18"/>
        <v>2016</v>
      </c>
    </row>
    <row r="1163" spans="1:8" x14ac:dyDescent="0.25">
      <c r="A1163">
        <v>7.39</v>
      </c>
      <c r="B1163" t="s">
        <v>26</v>
      </c>
      <c r="D1163">
        <v>73.900000000000006</v>
      </c>
      <c r="E1163" t="s">
        <v>49</v>
      </c>
      <c r="F1163" s="12">
        <v>42767</v>
      </c>
      <c r="H1163">
        <f t="shared" si="18"/>
        <v>2017</v>
      </c>
    </row>
    <row r="1164" spans="1:8" x14ac:dyDescent="0.25">
      <c r="A1164">
        <v>12.34</v>
      </c>
      <c r="B1164" t="s">
        <v>26</v>
      </c>
      <c r="C1164">
        <v>49.5</v>
      </c>
      <c r="D1164">
        <v>123.4</v>
      </c>
      <c r="E1164" t="s">
        <v>49</v>
      </c>
      <c r="F1164" s="12">
        <v>42795</v>
      </c>
      <c r="G1164">
        <v>4.95</v>
      </c>
      <c r="H1164">
        <f t="shared" si="18"/>
        <v>2017</v>
      </c>
    </row>
    <row r="1165" spans="1:8" x14ac:dyDescent="0.25">
      <c r="A1165">
        <v>15.03</v>
      </c>
      <c r="B1165" t="s">
        <v>26</v>
      </c>
      <c r="C1165">
        <v>26.9</v>
      </c>
      <c r="D1165">
        <v>150.30000000000001</v>
      </c>
      <c r="E1165" t="s">
        <v>49</v>
      </c>
      <c r="F1165" s="12">
        <v>42826</v>
      </c>
      <c r="G1165">
        <v>2.69</v>
      </c>
      <c r="H1165">
        <f t="shared" si="18"/>
        <v>2017</v>
      </c>
    </row>
    <row r="1166" spans="1:8" x14ac:dyDescent="0.25">
      <c r="A1166">
        <v>18.190000000000001</v>
      </c>
      <c r="B1166" t="s">
        <v>26</v>
      </c>
      <c r="C1166">
        <v>31.6</v>
      </c>
      <c r="D1166">
        <v>181.9</v>
      </c>
      <c r="E1166" t="s">
        <v>49</v>
      </c>
      <c r="F1166" s="12">
        <v>42856</v>
      </c>
      <c r="G1166">
        <v>3.16</v>
      </c>
      <c r="H1166">
        <f t="shared" si="18"/>
        <v>2017</v>
      </c>
    </row>
    <row r="1167" spans="1:8" x14ac:dyDescent="0.25">
      <c r="A1167">
        <v>59.88</v>
      </c>
      <c r="B1167" t="s">
        <v>26</v>
      </c>
      <c r="C1167">
        <v>39.1</v>
      </c>
      <c r="D1167">
        <v>598.79999999999995</v>
      </c>
      <c r="E1167" t="s">
        <v>49</v>
      </c>
      <c r="F1167" s="12">
        <v>42979</v>
      </c>
      <c r="G1167">
        <v>3.91</v>
      </c>
      <c r="H1167">
        <f t="shared" si="18"/>
        <v>2017</v>
      </c>
    </row>
    <row r="1168" spans="1:8" x14ac:dyDescent="0.25">
      <c r="A1168">
        <v>41.31</v>
      </c>
      <c r="B1168" t="s">
        <v>26</v>
      </c>
      <c r="C1168">
        <v>38.200000000000003</v>
      </c>
      <c r="D1168">
        <v>413.1</v>
      </c>
      <c r="E1168" t="s">
        <v>49</v>
      </c>
      <c r="F1168" s="12">
        <v>43009</v>
      </c>
      <c r="G1168">
        <v>3.82</v>
      </c>
      <c r="H1168">
        <f t="shared" si="18"/>
        <v>2017</v>
      </c>
    </row>
    <row r="1169" spans="1:8" x14ac:dyDescent="0.25">
      <c r="A1169">
        <v>44.49</v>
      </c>
      <c r="B1169" t="s">
        <v>26</v>
      </c>
      <c r="C1169">
        <v>31.7</v>
      </c>
      <c r="D1169">
        <v>444.9</v>
      </c>
      <c r="E1169" t="s">
        <v>49</v>
      </c>
      <c r="F1169" s="12">
        <v>43040</v>
      </c>
      <c r="G1169">
        <v>3.17</v>
      </c>
      <c r="H1169">
        <f t="shared" si="18"/>
        <v>2017</v>
      </c>
    </row>
    <row r="1170" spans="1:8" x14ac:dyDescent="0.25">
      <c r="A1170">
        <v>49.82</v>
      </c>
      <c r="B1170" t="s">
        <v>26</v>
      </c>
      <c r="C1170">
        <v>53.3</v>
      </c>
      <c r="D1170">
        <v>498.2</v>
      </c>
      <c r="E1170" t="s">
        <v>49</v>
      </c>
      <c r="F1170" s="12">
        <v>43070</v>
      </c>
      <c r="G1170">
        <v>5.33</v>
      </c>
      <c r="H1170">
        <f t="shared" si="18"/>
        <v>2017</v>
      </c>
    </row>
    <row r="1171" spans="1:8" x14ac:dyDescent="0.25">
      <c r="A1171">
        <v>31.32</v>
      </c>
      <c r="B1171" t="s">
        <v>26</v>
      </c>
      <c r="C1171">
        <v>36.1</v>
      </c>
      <c r="D1171">
        <v>313.2</v>
      </c>
      <c r="E1171" t="s">
        <v>49</v>
      </c>
      <c r="F1171" s="12">
        <v>43282</v>
      </c>
      <c r="G1171">
        <v>3.61</v>
      </c>
      <c r="H1171">
        <f t="shared" si="18"/>
        <v>2018</v>
      </c>
    </row>
    <row r="1172" spans="1:8" x14ac:dyDescent="0.25">
      <c r="A1172">
        <v>40.299999999999997</v>
      </c>
      <c r="B1172" t="s">
        <v>26</v>
      </c>
      <c r="C1172">
        <v>43</v>
      </c>
      <c r="D1172">
        <v>403</v>
      </c>
      <c r="E1172" t="s">
        <v>49</v>
      </c>
      <c r="F1172" s="12">
        <v>43344</v>
      </c>
      <c r="G1172">
        <v>4.3</v>
      </c>
      <c r="H1172">
        <f t="shared" si="18"/>
        <v>2018</v>
      </c>
    </row>
    <row r="1173" spans="1:8" x14ac:dyDescent="0.25">
      <c r="A1173">
        <v>45.06</v>
      </c>
      <c r="B1173" t="s">
        <v>26</v>
      </c>
      <c r="C1173">
        <v>48.1</v>
      </c>
      <c r="D1173">
        <v>450.6</v>
      </c>
      <c r="E1173" t="s">
        <v>49</v>
      </c>
      <c r="F1173" s="12">
        <v>43374</v>
      </c>
      <c r="G1173">
        <v>4.8099999999999996</v>
      </c>
      <c r="H1173">
        <f t="shared" si="18"/>
        <v>2018</v>
      </c>
    </row>
    <row r="1174" spans="1:8" x14ac:dyDescent="0.25">
      <c r="A1174">
        <v>19.97</v>
      </c>
      <c r="B1174" t="s">
        <v>9</v>
      </c>
      <c r="C1174">
        <v>11</v>
      </c>
      <c r="D1174">
        <v>199.7</v>
      </c>
      <c r="E1174" t="s">
        <v>40</v>
      </c>
      <c r="F1174" s="12">
        <v>42522</v>
      </c>
      <c r="G1174">
        <v>1.1000000000000001</v>
      </c>
      <c r="H1174">
        <f t="shared" si="18"/>
        <v>2016</v>
      </c>
    </row>
    <row r="1175" spans="1:8" x14ac:dyDescent="0.25">
      <c r="A1175">
        <v>22.3</v>
      </c>
      <c r="B1175" t="s">
        <v>9</v>
      </c>
      <c r="C1175">
        <v>23.3</v>
      </c>
      <c r="D1175">
        <v>223</v>
      </c>
      <c r="E1175" t="s">
        <v>40</v>
      </c>
      <c r="F1175" s="12">
        <v>42552</v>
      </c>
      <c r="G1175">
        <v>2.33</v>
      </c>
      <c r="H1175">
        <f t="shared" si="18"/>
        <v>2016</v>
      </c>
    </row>
    <row r="1176" spans="1:8" x14ac:dyDescent="0.25">
      <c r="A1176">
        <v>24.62</v>
      </c>
      <c r="B1176" t="s">
        <v>9</v>
      </c>
      <c r="C1176">
        <v>23.2</v>
      </c>
      <c r="D1176">
        <v>246.2</v>
      </c>
      <c r="E1176" t="s">
        <v>40</v>
      </c>
      <c r="F1176" s="12">
        <v>42583</v>
      </c>
      <c r="G1176">
        <v>2.3199999999999998</v>
      </c>
      <c r="H1176">
        <f t="shared" si="18"/>
        <v>2016</v>
      </c>
    </row>
    <row r="1177" spans="1:8" x14ac:dyDescent="0.25">
      <c r="A1177">
        <v>28.1</v>
      </c>
      <c r="B1177" t="s">
        <v>9</v>
      </c>
      <c r="C1177">
        <v>34.9</v>
      </c>
      <c r="D1177">
        <v>281</v>
      </c>
      <c r="E1177" t="s">
        <v>40</v>
      </c>
      <c r="F1177" s="12">
        <v>42614</v>
      </c>
      <c r="G1177">
        <v>3.49</v>
      </c>
      <c r="H1177">
        <f t="shared" si="18"/>
        <v>2016</v>
      </c>
    </row>
    <row r="1178" spans="1:8" x14ac:dyDescent="0.25">
      <c r="A1178">
        <v>30.6</v>
      </c>
      <c r="B1178" t="s">
        <v>9</v>
      </c>
      <c r="C1178">
        <v>24.9</v>
      </c>
      <c r="D1178">
        <v>306</v>
      </c>
      <c r="E1178" t="s">
        <v>40</v>
      </c>
      <c r="F1178" s="12">
        <v>42644</v>
      </c>
      <c r="G1178">
        <v>2.4900000000000002</v>
      </c>
      <c r="H1178">
        <f t="shared" si="18"/>
        <v>2016</v>
      </c>
    </row>
    <row r="1179" spans="1:8" x14ac:dyDescent="0.25">
      <c r="A1179">
        <v>32.130000000000003</v>
      </c>
      <c r="B1179" t="s">
        <v>9</v>
      </c>
      <c r="C1179">
        <v>15.3</v>
      </c>
      <c r="D1179">
        <v>321.3</v>
      </c>
      <c r="E1179" t="s">
        <v>40</v>
      </c>
      <c r="F1179" s="12">
        <v>42675</v>
      </c>
      <c r="G1179">
        <v>1.53</v>
      </c>
      <c r="H1179">
        <f t="shared" si="18"/>
        <v>2016</v>
      </c>
    </row>
    <row r="1180" spans="1:8" x14ac:dyDescent="0.25">
      <c r="A1180">
        <v>34.770000000000003</v>
      </c>
      <c r="B1180" t="s">
        <v>9</v>
      </c>
      <c r="C1180">
        <v>26.4</v>
      </c>
      <c r="D1180">
        <v>347.7</v>
      </c>
      <c r="E1180" t="s">
        <v>40</v>
      </c>
      <c r="F1180" s="12">
        <v>42705</v>
      </c>
      <c r="G1180">
        <v>2.64</v>
      </c>
      <c r="H1180">
        <f t="shared" si="18"/>
        <v>2016</v>
      </c>
    </row>
    <row r="1181" spans="1:8" x14ac:dyDescent="0.25">
      <c r="A1181">
        <v>5.72</v>
      </c>
      <c r="B1181" t="s">
        <v>9</v>
      </c>
      <c r="D1181">
        <v>57.2</v>
      </c>
      <c r="E1181" t="s">
        <v>40</v>
      </c>
      <c r="F1181" s="12">
        <v>42767</v>
      </c>
      <c r="H1181">
        <f t="shared" si="18"/>
        <v>2017</v>
      </c>
    </row>
    <row r="1182" spans="1:8" x14ac:dyDescent="0.25">
      <c r="A1182">
        <v>9.36</v>
      </c>
      <c r="B1182" t="s">
        <v>9</v>
      </c>
      <c r="C1182">
        <v>36.4</v>
      </c>
      <c r="D1182">
        <v>93.6</v>
      </c>
      <c r="E1182" t="s">
        <v>40</v>
      </c>
      <c r="F1182" s="12">
        <v>42795</v>
      </c>
      <c r="G1182">
        <v>3.64</v>
      </c>
      <c r="H1182">
        <f t="shared" si="18"/>
        <v>2017</v>
      </c>
    </row>
    <row r="1183" spans="1:8" x14ac:dyDescent="0.25">
      <c r="A1183">
        <v>13.74</v>
      </c>
      <c r="B1183" t="s">
        <v>9</v>
      </c>
      <c r="C1183">
        <v>43.8</v>
      </c>
      <c r="D1183">
        <v>137.4</v>
      </c>
      <c r="E1183" t="s">
        <v>40</v>
      </c>
      <c r="F1183" s="12">
        <v>42826</v>
      </c>
      <c r="G1183">
        <v>4.38</v>
      </c>
      <c r="H1183">
        <f t="shared" si="18"/>
        <v>2017</v>
      </c>
    </row>
    <row r="1184" spans="1:8" x14ac:dyDescent="0.25">
      <c r="A1184">
        <v>16.88</v>
      </c>
      <c r="B1184" t="s">
        <v>9</v>
      </c>
      <c r="C1184">
        <v>31.5</v>
      </c>
      <c r="D1184">
        <v>168.8</v>
      </c>
      <c r="E1184" t="s">
        <v>40</v>
      </c>
      <c r="F1184" s="12">
        <v>42856</v>
      </c>
      <c r="G1184">
        <v>3.15</v>
      </c>
      <c r="H1184">
        <f t="shared" si="18"/>
        <v>2017</v>
      </c>
    </row>
    <row r="1185" spans="1:8" x14ac:dyDescent="0.25">
      <c r="A1185">
        <v>28.1</v>
      </c>
      <c r="B1185" t="s">
        <v>9</v>
      </c>
      <c r="C1185">
        <v>25.8</v>
      </c>
      <c r="D1185">
        <v>281</v>
      </c>
      <c r="E1185" t="s">
        <v>40</v>
      </c>
      <c r="F1185" s="12">
        <v>42979</v>
      </c>
      <c r="G1185">
        <v>2.58</v>
      </c>
      <c r="H1185">
        <f t="shared" si="18"/>
        <v>2017</v>
      </c>
    </row>
    <row r="1186" spans="1:8" x14ac:dyDescent="0.25">
      <c r="A1186">
        <v>32.92</v>
      </c>
      <c r="B1186" t="s">
        <v>9</v>
      </c>
      <c r="C1186">
        <v>44</v>
      </c>
      <c r="D1186">
        <v>329.2</v>
      </c>
      <c r="E1186" t="s">
        <v>40</v>
      </c>
      <c r="F1186" s="12">
        <v>43009</v>
      </c>
      <c r="G1186">
        <v>4.4000000000000004</v>
      </c>
      <c r="H1186">
        <f t="shared" si="18"/>
        <v>2017</v>
      </c>
    </row>
    <row r="1187" spans="1:8" x14ac:dyDescent="0.25">
      <c r="A1187">
        <v>38.69</v>
      </c>
      <c r="B1187" t="s">
        <v>9</v>
      </c>
      <c r="C1187">
        <v>57.7</v>
      </c>
      <c r="D1187">
        <v>386.9</v>
      </c>
      <c r="E1187" t="s">
        <v>40</v>
      </c>
      <c r="F1187" s="12">
        <v>43040</v>
      </c>
      <c r="G1187">
        <v>5.77</v>
      </c>
      <c r="H1187">
        <f t="shared" si="18"/>
        <v>2017</v>
      </c>
    </row>
    <row r="1188" spans="1:8" x14ac:dyDescent="0.25">
      <c r="A1188">
        <v>43.2</v>
      </c>
      <c r="B1188" t="s">
        <v>9</v>
      </c>
      <c r="C1188">
        <v>45.1</v>
      </c>
      <c r="D1188">
        <v>432</v>
      </c>
      <c r="E1188" t="s">
        <v>40</v>
      </c>
      <c r="F1188" s="12">
        <v>43070</v>
      </c>
      <c r="G1188">
        <v>4.51</v>
      </c>
      <c r="H1188">
        <f t="shared" si="18"/>
        <v>2017</v>
      </c>
    </row>
    <row r="1189" spans="1:8" x14ac:dyDescent="0.25">
      <c r="A1189">
        <v>25.34</v>
      </c>
      <c r="B1189" t="s">
        <v>9</v>
      </c>
      <c r="C1189">
        <v>45.9</v>
      </c>
      <c r="D1189">
        <v>253.4</v>
      </c>
      <c r="E1189" t="s">
        <v>40</v>
      </c>
      <c r="F1189" s="12">
        <v>43282</v>
      </c>
      <c r="G1189">
        <v>4.59</v>
      </c>
      <c r="H1189">
        <f t="shared" si="18"/>
        <v>2018</v>
      </c>
    </row>
    <row r="1190" spans="1:8" x14ac:dyDescent="0.25">
      <c r="A1190">
        <v>36.74</v>
      </c>
      <c r="B1190" t="s">
        <v>9</v>
      </c>
      <c r="C1190">
        <v>40.299999999999997</v>
      </c>
      <c r="D1190">
        <v>367.4</v>
      </c>
      <c r="E1190" t="s">
        <v>40</v>
      </c>
      <c r="F1190" s="12">
        <v>43374</v>
      </c>
      <c r="G1190">
        <v>4.03</v>
      </c>
      <c r="H1190">
        <f t="shared" si="18"/>
        <v>2018</v>
      </c>
    </row>
    <row r="1191" spans="1:8" x14ac:dyDescent="0.25">
      <c r="A1191">
        <v>186.54</v>
      </c>
      <c r="B1191" t="s">
        <v>19</v>
      </c>
      <c r="C1191">
        <v>286.5</v>
      </c>
      <c r="D1191">
        <v>1865.4</v>
      </c>
      <c r="E1191" t="s">
        <v>41</v>
      </c>
      <c r="F1191" s="12">
        <v>42522</v>
      </c>
      <c r="G1191">
        <v>28.65</v>
      </c>
      <c r="H1191">
        <f t="shared" si="18"/>
        <v>2016</v>
      </c>
    </row>
    <row r="1192" spans="1:8" x14ac:dyDescent="0.25">
      <c r="A1192">
        <v>213.25</v>
      </c>
      <c r="B1192" t="s">
        <v>19</v>
      </c>
      <c r="C1192">
        <v>267</v>
      </c>
      <c r="D1192">
        <v>2132.5</v>
      </c>
      <c r="E1192" t="s">
        <v>41</v>
      </c>
      <c r="F1192" s="12">
        <v>42552</v>
      </c>
      <c r="G1192">
        <v>26.7</v>
      </c>
      <c r="H1192">
        <f t="shared" si="18"/>
        <v>2016</v>
      </c>
    </row>
    <row r="1193" spans="1:8" x14ac:dyDescent="0.25">
      <c r="A1193">
        <v>237.03</v>
      </c>
      <c r="B1193" t="s">
        <v>19</v>
      </c>
      <c r="C1193">
        <v>237.9</v>
      </c>
      <c r="D1193">
        <v>2370.3000000000002</v>
      </c>
      <c r="E1193" t="s">
        <v>41</v>
      </c>
      <c r="F1193" s="12">
        <v>42583</v>
      </c>
      <c r="G1193">
        <v>23.79</v>
      </c>
      <c r="H1193">
        <f t="shared" si="18"/>
        <v>2016</v>
      </c>
    </row>
    <row r="1194" spans="1:8" x14ac:dyDescent="0.25">
      <c r="A1194">
        <v>264.02</v>
      </c>
      <c r="B1194" t="s">
        <v>19</v>
      </c>
      <c r="C1194">
        <v>269.89999999999998</v>
      </c>
      <c r="D1194">
        <v>2640.2</v>
      </c>
      <c r="E1194" t="s">
        <v>41</v>
      </c>
      <c r="F1194" s="12">
        <v>42614</v>
      </c>
      <c r="G1194">
        <v>26.99</v>
      </c>
      <c r="H1194">
        <f t="shared" si="18"/>
        <v>2016</v>
      </c>
    </row>
    <row r="1195" spans="1:8" x14ac:dyDescent="0.25">
      <c r="A1195">
        <v>296.66000000000003</v>
      </c>
      <c r="B1195" t="s">
        <v>19</v>
      </c>
      <c r="C1195">
        <v>326.39999999999998</v>
      </c>
      <c r="D1195">
        <v>2966.6</v>
      </c>
      <c r="E1195" t="s">
        <v>41</v>
      </c>
      <c r="F1195" s="12">
        <v>42644</v>
      </c>
      <c r="G1195">
        <v>32.64</v>
      </c>
      <c r="H1195">
        <f t="shared" si="18"/>
        <v>2016</v>
      </c>
    </row>
    <row r="1196" spans="1:8" x14ac:dyDescent="0.25">
      <c r="A1196">
        <v>326.25</v>
      </c>
      <c r="B1196" t="s">
        <v>19</v>
      </c>
      <c r="C1196">
        <v>295.89999999999998</v>
      </c>
      <c r="D1196">
        <v>3262.5</v>
      </c>
      <c r="E1196" t="s">
        <v>41</v>
      </c>
      <c r="F1196" s="12">
        <v>42675</v>
      </c>
      <c r="G1196">
        <v>29.59</v>
      </c>
      <c r="H1196">
        <f t="shared" si="18"/>
        <v>2016</v>
      </c>
    </row>
    <row r="1197" spans="1:8" x14ac:dyDescent="0.25">
      <c r="A1197">
        <v>356.02</v>
      </c>
      <c r="B1197" t="s">
        <v>19</v>
      </c>
      <c r="C1197">
        <v>297.7</v>
      </c>
      <c r="D1197">
        <v>3560.2</v>
      </c>
      <c r="E1197" t="s">
        <v>41</v>
      </c>
      <c r="F1197" s="12">
        <v>42705</v>
      </c>
      <c r="G1197">
        <v>29.77</v>
      </c>
      <c r="H1197">
        <f t="shared" si="18"/>
        <v>2016</v>
      </c>
    </row>
    <row r="1198" spans="1:8" x14ac:dyDescent="0.25">
      <c r="A1198">
        <v>60.98</v>
      </c>
      <c r="B1198" t="s">
        <v>19</v>
      </c>
      <c r="D1198">
        <v>609.79999999999995</v>
      </c>
      <c r="E1198" t="s">
        <v>41</v>
      </c>
      <c r="F1198" s="12">
        <v>42767</v>
      </c>
      <c r="H1198">
        <f t="shared" si="18"/>
        <v>2017</v>
      </c>
    </row>
    <row r="1199" spans="1:8" x14ac:dyDescent="0.25">
      <c r="A1199">
        <v>92.51</v>
      </c>
      <c r="B1199" t="s">
        <v>19</v>
      </c>
      <c r="C1199">
        <v>315.3</v>
      </c>
      <c r="D1199">
        <v>925.1</v>
      </c>
      <c r="E1199" t="s">
        <v>41</v>
      </c>
      <c r="F1199" s="12">
        <v>42795</v>
      </c>
      <c r="G1199">
        <v>31.53</v>
      </c>
      <c r="H1199">
        <f t="shared" si="18"/>
        <v>2017</v>
      </c>
    </row>
    <row r="1200" spans="1:8" x14ac:dyDescent="0.25">
      <c r="A1200">
        <v>123.16</v>
      </c>
      <c r="B1200" t="s">
        <v>19</v>
      </c>
      <c r="C1200">
        <v>306.5</v>
      </c>
      <c r="D1200">
        <v>1231.5999999999999</v>
      </c>
      <c r="E1200" t="s">
        <v>41</v>
      </c>
      <c r="F1200" s="12">
        <v>42826</v>
      </c>
      <c r="G1200">
        <v>30.65</v>
      </c>
      <c r="H1200">
        <f t="shared" si="18"/>
        <v>2017</v>
      </c>
    </row>
    <row r="1201" spans="1:8" x14ac:dyDescent="0.25">
      <c r="A1201">
        <v>153.19</v>
      </c>
      <c r="B1201" t="s">
        <v>19</v>
      </c>
      <c r="C1201">
        <v>300.2</v>
      </c>
      <c r="D1201">
        <v>1531.9</v>
      </c>
      <c r="E1201" t="s">
        <v>41</v>
      </c>
      <c r="F1201" s="12">
        <v>42856</v>
      </c>
      <c r="G1201">
        <v>30.02</v>
      </c>
      <c r="H1201">
        <f t="shared" si="18"/>
        <v>2017</v>
      </c>
    </row>
    <row r="1202" spans="1:8" x14ac:dyDescent="0.25">
      <c r="A1202">
        <v>263.75</v>
      </c>
      <c r="B1202" t="s">
        <v>19</v>
      </c>
      <c r="C1202">
        <v>286.7</v>
      </c>
      <c r="D1202">
        <v>2637.5</v>
      </c>
      <c r="E1202" t="s">
        <v>41</v>
      </c>
      <c r="F1202" s="12">
        <v>42979</v>
      </c>
      <c r="G1202">
        <v>28.67</v>
      </c>
      <c r="H1202">
        <f t="shared" si="18"/>
        <v>2017</v>
      </c>
    </row>
    <row r="1203" spans="1:8" x14ac:dyDescent="0.25">
      <c r="A1203">
        <v>295.32</v>
      </c>
      <c r="B1203" t="s">
        <v>19</v>
      </c>
      <c r="C1203">
        <v>300.10000000000002</v>
      </c>
      <c r="D1203">
        <v>2953.2</v>
      </c>
      <c r="E1203" t="s">
        <v>41</v>
      </c>
      <c r="F1203" s="12">
        <v>43009</v>
      </c>
      <c r="G1203">
        <v>30.01</v>
      </c>
      <c r="H1203">
        <f t="shared" si="18"/>
        <v>2017</v>
      </c>
    </row>
    <row r="1204" spans="1:8" x14ac:dyDescent="0.25">
      <c r="A1204">
        <v>322.57</v>
      </c>
      <c r="B1204" t="s">
        <v>19</v>
      </c>
      <c r="C1204">
        <v>272.39999999999998</v>
      </c>
      <c r="D1204">
        <v>3225.7</v>
      </c>
      <c r="E1204" t="s">
        <v>41</v>
      </c>
      <c r="F1204" s="12">
        <v>43040</v>
      </c>
      <c r="G1204">
        <v>27.24</v>
      </c>
      <c r="H1204">
        <f t="shared" si="18"/>
        <v>2017</v>
      </c>
    </row>
    <row r="1205" spans="1:8" x14ac:dyDescent="0.25">
      <c r="A1205">
        <v>342.17</v>
      </c>
      <c r="B1205" t="s">
        <v>19</v>
      </c>
      <c r="C1205">
        <v>263.7</v>
      </c>
      <c r="D1205">
        <v>3421.7</v>
      </c>
      <c r="E1205" t="s">
        <v>41</v>
      </c>
      <c r="F1205" s="12">
        <v>43070</v>
      </c>
      <c r="G1205">
        <v>26.37</v>
      </c>
      <c r="H1205">
        <f t="shared" si="18"/>
        <v>2017</v>
      </c>
    </row>
    <row r="1206" spans="1:8" x14ac:dyDescent="0.25">
      <c r="A1206">
        <v>185.75</v>
      </c>
      <c r="B1206" t="s">
        <v>19</v>
      </c>
      <c r="C1206">
        <v>240.1</v>
      </c>
      <c r="D1206">
        <v>1857.5</v>
      </c>
      <c r="E1206" t="s">
        <v>41</v>
      </c>
      <c r="F1206" s="12">
        <v>43282</v>
      </c>
      <c r="G1206">
        <v>24.01</v>
      </c>
      <c r="H1206">
        <f t="shared" si="18"/>
        <v>2018</v>
      </c>
    </row>
    <row r="1207" spans="1:8" x14ac:dyDescent="0.25">
      <c r="A1207">
        <v>259.57</v>
      </c>
      <c r="B1207" t="s">
        <v>19</v>
      </c>
      <c r="C1207">
        <v>261.10000000000002</v>
      </c>
      <c r="D1207">
        <v>2595.6999999999998</v>
      </c>
      <c r="E1207" t="s">
        <v>41</v>
      </c>
      <c r="F1207" s="12">
        <v>43374</v>
      </c>
      <c r="G1207">
        <v>26.11</v>
      </c>
      <c r="H1207">
        <f t="shared" si="18"/>
        <v>2018</v>
      </c>
    </row>
    <row r="1208" spans="1:8" x14ac:dyDescent="0.25">
      <c r="A1208">
        <v>1.17</v>
      </c>
      <c r="B1208" t="s">
        <v>20</v>
      </c>
      <c r="C1208">
        <v>0</v>
      </c>
      <c r="D1208">
        <v>11.7</v>
      </c>
      <c r="E1208" t="s">
        <v>45</v>
      </c>
      <c r="F1208" s="12">
        <v>42522</v>
      </c>
      <c r="G1208">
        <v>0</v>
      </c>
      <c r="H1208">
        <f t="shared" si="18"/>
        <v>2016</v>
      </c>
    </row>
    <row r="1209" spans="1:8" x14ac:dyDescent="0.25">
      <c r="A1209">
        <v>1.17</v>
      </c>
      <c r="B1209" t="s">
        <v>20</v>
      </c>
      <c r="C1209">
        <v>0</v>
      </c>
      <c r="D1209">
        <v>11.7</v>
      </c>
      <c r="E1209" t="s">
        <v>45</v>
      </c>
      <c r="F1209" s="12">
        <v>42552</v>
      </c>
      <c r="G1209">
        <v>0</v>
      </c>
      <c r="H1209">
        <f t="shared" si="18"/>
        <v>2016</v>
      </c>
    </row>
    <row r="1210" spans="1:8" x14ac:dyDescent="0.25">
      <c r="A1210">
        <v>1.17</v>
      </c>
      <c r="B1210" t="s">
        <v>20</v>
      </c>
      <c r="C1210">
        <v>0</v>
      </c>
      <c r="D1210">
        <v>11.7</v>
      </c>
      <c r="E1210" t="s">
        <v>45</v>
      </c>
      <c r="F1210" s="12">
        <v>42583</v>
      </c>
      <c r="G1210">
        <v>0</v>
      </c>
      <c r="H1210">
        <f t="shared" si="18"/>
        <v>2016</v>
      </c>
    </row>
    <row r="1211" spans="1:8" x14ac:dyDescent="0.25">
      <c r="A1211">
        <v>1.17</v>
      </c>
      <c r="B1211" t="s">
        <v>20</v>
      </c>
      <c r="C1211">
        <v>0</v>
      </c>
      <c r="D1211">
        <v>11.7</v>
      </c>
      <c r="E1211" t="s">
        <v>45</v>
      </c>
      <c r="F1211" s="12">
        <v>42614</v>
      </c>
      <c r="G1211">
        <v>0</v>
      </c>
      <c r="H1211">
        <f t="shared" si="18"/>
        <v>2016</v>
      </c>
    </row>
    <row r="1212" spans="1:8" x14ac:dyDescent="0.25">
      <c r="A1212">
        <v>1.17</v>
      </c>
      <c r="B1212" t="s">
        <v>20</v>
      </c>
      <c r="C1212">
        <v>0</v>
      </c>
      <c r="D1212">
        <v>11.7</v>
      </c>
      <c r="E1212" t="s">
        <v>45</v>
      </c>
      <c r="F1212" s="12">
        <v>42644</v>
      </c>
      <c r="G1212">
        <v>0</v>
      </c>
      <c r="H1212">
        <f t="shared" si="18"/>
        <v>2016</v>
      </c>
    </row>
    <row r="1213" spans="1:8" x14ac:dyDescent="0.25">
      <c r="A1213">
        <v>1.17</v>
      </c>
      <c r="B1213" t="s">
        <v>20</v>
      </c>
      <c r="C1213">
        <v>0</v>
      </c>
      <c r="D1213">
        <v>11.7</v>
      </c>
      <c r="E1213" t="s">
        <v>45</v>
      </c>
      <c r="F1213" s="12">
        <v>42675</v>
      </c>
      <c r="G1213">
        <v>0</v>
      </c>
      <c r="H1213">
        <f t="shared" si="18"/>
        <v>2016</v>
      </c>
    </row>
    <row r="1214" spans="1:8" x14ac:dyDescent="0.25">
      <c r="A1214">
        <v>1.17</v>
      </c>
      <c r="B1214" t="s">
        <v>20</v>
      </c>
      <c r="C1214">
        <v>0</v>
      </c>
      <c r="D1214">
        <v>11.7</v>
      </c>
      <c r="E1214" t="s">
        <v>45</v>
      </c>
      <c r="F1214" s="12">
        <v>42705</v>
      </c>
      <c r="G1214">
        <v>0</v>
      </c>
      <c r="H1214">
        <f t="shared" si="18"/>
        <v>2016</v>
      </c>
    </row>
    <row r="1215" spans="1:8" x14ac:dyDescent="0.25">
      <c r="B1215" t="s">
        <v>20</v>
      </c>
      <c r="E1215" t="s">
        <v>45</v>
      </c>
      <c r="F1215" s="12">
        <v>42767</v>
      </c>
      <c r="H1215">
        <f t="shared" si="18"/>
        <v>2017</v>
      </c>
    </row>
    <row r="1216" spans="1:8" x14ac:dyDescent="0.25">
      <c r="A1216">
        <v>1.17</v>
      </c>
      <c r="B1216" t="s">
        <v>20</v>
      </c>
      <c r="C1216">
        <v>0</v>
      </c>
      <c r="D1216">
        <v>11.7</v>
      </c>
      <c r="E1216" t="s">
        <v>45</v>
      </c>
      <c r="F1216" s="12">
        <v>42979</v>
      </c>
      <c r="G1216">
        <v>0</v>
      </c>
      <c r="H1216">
        <f t="shared" si="18"/>
        <v>2017</v>
      </c>
    </row>
    <row r="1217" spans="1:8" x14ac:dyDescent="0.25">
      <c r="A1217">
        <v>0</v>
      </c>
      <c r="B1217" t="s">
        <v>20</v>
      </c>
      <c r="C1217">
        <v>0</v>
      </c>
      <c r="D1217">
        <v>0</v>
      </c>
      <c r="E1217" t="s">
        <v>45</v>
      </c>
      <c r="F1217" s="12">
        <v>43009</v>
      </c>
      <c r="G1217">
        <v>0</v>
      </c>
      <c r="H1217">
        <f t="shared" si="18"/>
        <v>2017</v>
      </c>
    </row>
    <row r="1218" spans="1:8" x14ac:dyDescent="0.25">
      <c r="A1218">
        <v>0</v>
      </c>
      <c r="B1218" t="s">
        <v>20</v>
      </c>
      <c r="C1218">
        <v>0</v>
      </c>
      <c r="D1218">
        <v>0</v>
      </c>
      <c r="E1218" t="s">
        <v>45</v>
      </c>
      <c r="F1218" s="12">
        <v>43040</v>
      </c>
      <c r="G1218">
        <v>0</v>
      </c>
      <c r="H1218">
        <f t="shared" si="18"/>
        <v>2017</v>
      </c>
    </row>
    <row r="1219" spans="1:8" x14ac:dyDescent="0.25">
      <c r="A1219">
        <v>0</v>
      </c>
      <c r="B1219" t="s">
        <v>20</v>
      </c>
      <c r="C1219">
        <v>0</v>
      </c>
      <c r="D1219">
        <v>0</v>
      </c>
      <c r="E1219" t="s">
        <v>45</v>
      </c>
      <c r="F1219" s="12">
        <v>43070</v>
      </c>
      <c r="G1219">
        <v>0</v>
      </c>
      <c r="H1219">
        <f t="shared" ref="H1219:H1282" si="19">YEAR(F1219)</f>
        <v>2017</v>
      </c>
    </row>
    <row r="1220" spans="1:8" x14ac:dyDescent="0.25">
      <c r="A1220">
        <v>44.76</v>
      </c>
      <c r="B1220" t="s">
        <v>31</v>
      </c>
      <c r="C1220">
        <v>73</v>
      </c>
      <c r="D1220">
        <v>447.6</v>
      </c>
      <c r="E1220" t="s">
        <v>39</v>
      </c>
      <c r="F1220" s="12">
        <v>42522</v>
      </c>
      <c r="G1220">
        <v>7.3</v>
      </c>
      <c r="H1220">
        <f t="shared" si="19"/>
        <v>2016</v>
      </c>
    </row>
    <row r="1221" spans="1:8" x14ac:dyDescent="0.25">
      <c r="A1221">
        <v>51.95</v>
      </c>
      <c r="B1221" t="s">
        <v>31</v>
      </c>
      <c r="C1221">
        <v>71.900000000000006</v>
      </c>
      <c r="D1221">
        <v>519.5</v>
      </c>
      <c r="E1221" t="s">
        <v>39</v>
      </c>
      <c r="F1221" s="12">
        <v>42552</v>
      </c>
      <c r="G1221">
        <v>7.19</v>
      </c>
      <c r="H1221">
        <f t="shared" si="19"/>
        <v>2016</v>
      </c>
    </row>
    <row r="1222" spans="1:8" x14ac:dyDescent="0.25">
      <c r="A1222">
        <v>58.95</v>
      </c>
      <c r="B1222" t="s">
        <v>31</v>
      </c>
      <c r="C1222">
        <v>70</v>
      </c>
      <c r="D1222">
        <v>589.5</v>
      </c>
      <c r="E1222" t="s">
        <v>39</v>
      </c>
      <c r="F1222" s="12">
        <v>42583</v>
      </c>
      <c r="G1222">
        <v>7</v>
      </c>
      <c r="H1222">
        <f t="shared" si="19"/>
        <v>2016</v>
      </c>
    </row>
    <row r="1223" spans="1:8" x14ac:dyDescent="0.25">
      <c r="A1223">
        <v>64.099999999999994</v>
      </c>
      <c r="B1223" t="s">
        <v>31</v>
      </c>
      <c r="C1223">
        <v>51.5</v>
      </c>
      <c r="D1223">
        <v>641</v>
      </c>
      <c r="E1223" t="s">
        <v>39</v>
      </c>
      <c r="F1223" s="12">
        <v>42614</v>
      </c>
      <c r="G1223">
        <v>5.15</v>
      </c>
      <c r="H1223">
        <f t="shared" si="19"/>
        <v>2016</v>
      </c>
    </row>
    <row r="1224" spans="1:8" x14ac:dyDescent="0.25">
      <c r="A1224">
        <v>69.62</v>
      </c>
      <c r="B1224" t="s">
        <v>31</v>
      </c>
      <c r="C1224">
        <v>55.2</v>
      </c>
      <c r="D1224">
        <v>696.2</v>
      </c>
      <c r="E1224" t="s">
        <v>39</v>
      </c>
      <c r="F1224" s="12">
        <v>42644</v>
      </c>
      <c r="G1224">
        <v>5.52</v>
      </c>
      <c r="H1224">
        <f t="shared" si="19"/>
        <v>2016</v>
      </c>
    </row>
    <row r="1225" spans="1:8" x14ac:dyDescent="0.25">
      <c r="A1225">
        <v>75.25</v>
      </c>
      <c r="B1225" t="s">
        <v>31</v>
      </c>
      <c r="C1225">
        <v>56.3</v>
      </c>
      <c r="D1225">
        <v>752.5</v>
      </c>
      <c r="E1225" t="s">
        <v>39</v>
      </c>
      <c r="F1225" s="12">
        <v>42675</v>
      </c>
      <c r="G1225">
        <v>5.63</v>
      </c>
      <c r="H1225">
        <f t="shared" si="19"/>
        <v>2016</v>
      </c>
    </row>
    <row r="1226" spans="1:8" x14ac:dyDescent="0.25">
      <c r="A1226">
        <v>82.09</v>
      </c>
      <c r="B1226" t="s">
        <v>31</v>
      </c>
      <c r="C1226">
        <v>68.400000000000006</v>
      </c>
      <c r="D1226">
        <v>820.9</v>
      </c>
      <c r="E1226" t="s">
        <v>39</v>
      </c>
      <c r="F1226" s="12">
        <v>42705</v>
      </c>
      <c r="G1226">
        <v>6.84</v>
      </c>
      <c r="H1226">
        <f t="shared" si="19"/>
        <v>2016</v>
      </c>
    </row>
    <row r="1227" spans="1:8" x14ac:dyDescent="0.25">
      <c r="A1227">
        <v>11.43</v>
      </c>
      <c r="B1227" t="s">
        <v>31</v>
      </c>
      <c r="D1227">
        <v>114.3</v>
      </c>
      <c r="E1227" t="s">
        <v>39</v>
      </c>
      <c r="F1227" s="12">
        <v>42767</v>
      </c>
      <c r="H1227">
        <f t="shared" si="19"/>
        <v>2017</v>
      </c>
    </row>
    <row r="1228" spans="1:8" x14ac:dyDescent="0.25">
      <c r="A1228">
        <v>17.61</v>
      </c>
      <c r="B1228" t="s">
        <v>31</v>
      </c>
      <c r="C1228">
        <v>61.8</v>
      </c>
      <c r="D1228">
        <v>176.1</v>
      </c>
      <c r="E1228" t="s">
        <v>39</v>
      </c>
      <c r="F1228" s="12">
        <v>42795</v>
      </c>
      <c r="G1228">
        <v>6.18</v>
      </c>
      <c r="H1228">
        <f t="shared" si="19"/>
        <v>2017</v>
      </c>
    </row>
    <row r="1229" spans="1:8" x14ac:dyDescent="0.25">
      <c r="A1229">
        <v>23.53</v>
      </c>
      <c r="B1229" t="s">
        <v>31</v>
      </c>
      <c r="C1229">
        <v>59.2</v>
      </c>
      <c r="D1229">
        <v>235.3</v>
      </c>
      <c r="E1229" t="s">
        <v>39</v>
      </c>
      <c r="F1229" s="12">
        <v>42826</v>
      </c>
      <c r="G1229">
        <v>5.92</v>
      </c>
      <c r="H1229">
        <f t="shared" si="19"/>
        <v>2017</v>
      </c>
    </row>
    <row r="1230" spans="1:8" x14ac:dyDescent="0.25">
      <c r="A1230">
        <v>28.12</v>
      </c>
      <c r="B1230" t="s">
        <v>31</v>
      </c>
      <c r="C1230">
        <v>45.9</v>
      </c>
      <c r="D1230">
        <v>281.2</v>
      </c>
      <c r="E1230" t="s">
        <v>39</v>
      </c>
      <c r="F1230" s="12">
        <v>42856</v>
      </c>
      <c r="G1230">
        <v>4.59</v>
      </c>
      <c r="H1230">
        <f t="shared" si="19"/>
        <v>2017</v>
      </c>
    </row>
    <row r="1231" spans="1:8" x14ac:dyDescent="0.25">
      <c r="A1231">
        <v>64.099999999999994</v>
      </c>
      <c r="B1231" t="s">
        <v>31</v>
      </c>
      <c r="C1231">
        <v>58.1</v>
      </c>
      <c r="D1231">
        <v>641</v>
      </c>
      <c r="E1231" t="s">
        <v>39</v>
      </c>
      <c r="F1231" s="12">
        <v>42979</v>
      </c>
      <c r="G1231">
        <v>5.81</v>
      </c>
      <c r="H1231">
        <f t="shared" si="19"/>
        <v>2017</v>
      </c>
    </row>
    <row r="1232" spans="1:8" x14ac:dyDescent="0.25">
      <c r="A1232">
        <v>55.84</v>
      </c>
      <c r="B1232" t="s">
        <v>31</v>
      </c>
      <c r="C1232">
        <v>62.6</v>
      </c>
      <c r="D1232">
        <v>558.4</v>
      </c>
      <c r="E1232" t="s">
        <v>39</v>
      </c>
      <c r="F1232" s="12">
        <v>43009</v>
      </c>
      <c r="G1232">
        <v>6.26</v>
      </c>
      <c r="H1232">
        <f t="shared" si="19"/>
        <v>2017</v>
      </c>
    </row>
    <row r="1233" spans="1:8" x14ac:dyDescent="0.25">
      <c r="A1233">
        <v>61.22</v>
      </c>
      <c r="B1233" t="s">
        <v>31</v>
      </c>
      <c r="C1233">
        <v>53.8</v>
      </c>
      <c r="D1233">
        <v>612.20000000000005</v>
      </c>
      <c r="E1233" t="s">
        <v>39</v>
      </c>
      <c r="F1233" s="12">
        <v>43040</v>
      </c>
      <c r="G1233">
        <v>5.38</v>
      </c>
      <c r="H1233">
        <f t="shared" si="19"/>
        <v>2017</v>
      </c>
    </row>
    <row r="1234" spans="1:8" x14ac:dyDescent="0.25">
      <c r="A1234">
        <v>67.069999999999993</v>
      </c>
      <c r="B1234" t="s">
        <v>31</v>
      </c>
      <c r="C1234">
        <v>58.5</v>
      </c>
      <c r="D1234">
        <v>670.7</v>
      </c>
      <c r="E1234" t="s">
        <v>39</v>
      </c>
      <c r="F1234" s="12">
        <v>43070</v>
      </c>
      <c r="G1234">
        <v>5.85</v>
      </c>
      <c r="H1234">
        <f t="shared" si="19"/>
        <v>2017</v>
      </c>
    </row>
    <row r="1235" spans="1:8" x14ac:dyDescent="0.25">
      <c r="A1235">
        <v>32.159999999999997</v>
      </c>
      <c r="B1235" t="s">
        <v>31</v>
      </c>
      <c r="C1235">
        <v>35.6</v>
      </c>
      <c r="D1235">
        <v>321.60000000000002</v>
      </c>
      <c r="E1235" t="s">
        <v>39</v>
      </c>
      <c r="F1235" s="12">
        <v>43282</v>
      </c>
      <c r="G1235">
        <v>3.56</v>
      </c>
      <c r="H1235">
        <f t="shared" si="19"/>
        <v>2018</v>
      </c>
    </row>
    <row r="1236" spans="1:8" x14ac:dyDescent="0.25">
      <c r="A1236">
        <v>40.31</v>
      </c>
      <c r="B1236" t="s">
        <v>31</v>
      </c>
      <c r="C1236">
        <v>34.200000000000003</v>
      </c>
      <c r="D1236">
        <v>403.1</v>
      </c>
      <c r="E1236" t="s">
        <v>39</v>
      </c>
      <c r="F1236" s="12">
        <v>43374</v>
      </c>
      <c r="G1236">
        <v>3.42</v>
      </c>
      <c r="H1236">
        <f t="shared" si="19"/>
        <v>2018</v>
      </c>
    </row>
    <row r="1237" spans="1:8" x14ac:dyDescent="0.25">
      <c r="A1237">
        <v>54.67</v>
      </c>
      <c r="B1237" t="s">
        <v>5</v>
      </c>
      <c r="C1237">
        <v>85.5</v>
      </c>
      <c r="D1237">
        <v>546.70000000000005</v>
      </c>
      <c r="E1237" t="s">
        <v>2110</v>
      </c>
      <c r="F1237" s="12">
        <v>42522</v>
      </c>
      <c r="G1237">
        <v>8.5500000000000007</v>
      </c>
      <c r="H1237">
        <f t="shared" si="19"/>
        <v>2016</v>
      </c>
    </row>
    <row r="1238" spans="1:8" x14ac:dyDescent="0.25">
      <c r="A1238">
        <v>57.67</v>
      </c>
      <c r="B1238" t="s">
        <v>5</v>
      </c>
      <c r="C1238">
        <v>30.1</v>
      </c>
      <c r="D1238">
        <v>576.70000000000005</v>
      </c>
      <c r="E1238" t="s">
        <v>2110</v>
      </c>
      <c r="F1238" s="12">
        <v>42552</v>
      </c>
      <c r="G1238">
        <v>3.01</v>
      </c>
      <c r="H1238">
        <f t="shared" si="19"/>
        <v>2016</v>
      </c>
    </row>
    <row r="1239" spans="1:8" x14ac:dyDescent="0.25">
      <c r="A1239">
        <v>61.87</v>
      </c>
      <c r="B1239" t="s">
        <v>5</v>
      </c>
      <c r="C1239">
        <v>41.9</v>
      </c>
      <c r="D1239">
        <v>618.70000000000005</v>
      </c>
      <c r="E1239" t="s">
        <v>2110</v>
      </c>
      <c r="F1239" s="12">
        <v>42583</v>
      </c>
      <c r="G1239">
        <v>4.1900000000000004</v>
      </c>
      <c r="H1239">
        <f t="shared" si="19"/>
        <v>2016</v>
      </c>
    </row>
    <row r="1240" spans="1:8" x14ac:dyDescent="0.25">
      <c r="A1240">
        <v>66.36</v>
      </c>
      <c r="B1240" t="s">
        <v>5</v>
      </c>
      <c r="C1240">
        <v>44.9</v>
      </c>
      <c r="D1240">
        <v>663.6</v>
      </c>
      <c r="E1240" t="s">
        <v>2110</v>
      </c>
      <c r="F1240" s="12">
        <v>42614</v>
      </c>
      <c r="G1240">
        <v>4.49</v>
      </c>
      <c r="H1240">
        <f t="shared" si="19"/>
        <v>2016</v>
      </c>
    </row>
    <row r="1241" spans="1:8" x14ac:dyDescent="0.25">
      <c r="A1241">
        <v>67.180000000000007</v>
      </c>
      <c r="B1241" t="s">
        <v>5</v>
      </c>
      <c r="C1241">
        <v>8.1999999999999993</v>
      </c>
      <c r="D1241">
        <v>671.8</v>
      </c>
      <c r="E1241" t="s">
        <v>2110</v>
      </c>
      <c r="F1241" s="12">
        <v>42644</v>
      </c>
      <c r="G1241">
        <v>0.82</v>
      </c>
      <c r="H1241">
        <f t="shared" si="19"/>
        <v>2016</v>
      </c>
    </row>
    <row r="1242" spans="1:8" x14ac:dyDescent="0.25">
      <c r="A1242">
        <v>67.959999999999994</v>
      </c>
      <c r="B1242" t="s">
        <v>5</v>
      </c>
      <c r="C1242">
        <v>7.8</v>
      </c>
      <c r="D1242">
        <v>679.6</v>
      </c>
      <c r="E1242" t="s">
        <v>2110</v>
      </c>
      <c r="F1242" s="12">
        <v>42675</v>
      </c>
      <c r="G1242">
        <v>0.78</v>
      </c>
      <c r="H1242">
        <f t="shared" si="19"/>
        <v>2016</v>
      </c>
    </row>
    <row r="1243" spans="1:8" x14ac:dyDescent="0.25">
      <c r="A1243">
        <v>68.709999999999994</v>
      </c>
      <c r="B1243" t="s">
        <v>5</v>
      </c>
      <c r="C1243">
        <v>7.5</v>
      </c>
      <c r="D1243">
        <v>687.1</v>
      </c>
      <c r="E1243" t="s">
        <v>2110</v>
      </c>
      <c r="F1243" s="12">
        <v>42705</v>
      </c>
      <c r="G1243">
        <v>0.75</v>
      </c>
      <c r="H1243">
        <f t="shared" si="19"/>
        <v>2016</v>
      </c>
    </row>
    <row r="1244" spans="1:8" x14ac:dyDescent="0.25">
      <c r="B1244" t="s">
        <v>5</v>
      </c>
      <c r="E1244" t="s">
        <v>2110</v>
      </c>
      <c r="F1244" s="12">
        <v>42767</v>
      </c>
      <c r="H1244">
        <f t="shared" si="19"/>
        <v>2017</v>
      </c>
    </row>
    <row r="1245" spans="1:8" x14ac:dyDescent="0.25">
      <c r="A1245">
        <v>1.34</v>
      </c>
      <c r="B1245" t="s">
        <v>5</v>
      </c>
      <c r="C1245">
        <v>13.4</v>
      </c>
      <c r="D1245">
        <v>13.4</v>
      </c>
      <c r="E1245" t="s">
        <v>2110</v>
      </c>
      <c r="F1245" s="12">
        <v>42795</v>
      </c>
      <c r="G1245">
        <v>1.34</v>
      </c>
      <c r="H1245">
        <f t="shared" si="19"/>
        <v>2017</v>
      </c>
    </row>
    <row r="1246" spans="1:8" x14ac:dyDescent="0.25">
      <c r="A1246">
        <v>4.01</v>
      </c>
      <c r="B1246" t="s">
        <v>5</v>
      </c>
      <c r="C1246">
        <v>26.8</v>
      </c>
      <c r="D1246">
        <v>40.1</v>
      </c>
      <c r="E1246" t="s">
        <v>2110</v>
      </c>
      <c r="F1246" s="12">
        <v>42826</v>
      </c>
      <c r="G1246">
        <v>2.68</v>
      </c>
      <c r="H1246">
        <f t="shared" si="19"/>
        <v>2017</v>
      </c>
    </row>
    <row r="1247" spans="1:8" x14ac:dyDescent="0.25">
      <c r="A1247">
        <v>31.09</v>
      </c>
      <c r="B1247" t="s">
        <v>5</v>
      </c>
      <c r="C1247">
        <v>270.8</v>
      </c>
      <c r="D1247">
        <v>310.89999999999998</v>
      </c>
      <c r="E1247" t="s">
        <v>2110</v>
      </c>
      <c r="F1247" s="12">
        <v>42856</v>
      </c>
      <c r="G1247">
        <v>27.08</v>
      </c>
      <c r="H1247">
        <f t="shared" si="19"/>
        <v>2017</v>
      </c>
    </row>
    <row r="1248" spans="1:8" x14ac:dyDescent="0.25">
      <c r="A1248">
        <v>66.36</v>
      </c>
      <c r="B1248" t="s">
        <v>5</v>
      </c>
      <c r="C1248">
        <v>112.2</v>
      </c>
      <c r="D1248">
        <v>663.6</v>
      </c>
      <c r="E1248" t="s">
        <v>2110</v>
      </c>
      <c r="F1248" s="12">
        <v>42979</v>
      </c>
      <c r="G1248">
        <v>11.22</v>
      </c>
      <c r="H1248">
        <f t="shared" si="19"/>
        <v>2017</v>
      </c>
    </row>
    <row r="1249" spans="1:8" x14ac:dyDescent="0.25">
      <c r="A1249">
        <v>79.290000000000006</v>
      </c>
      <c r="B1249" t="s">
        <v>5</v>
      </c>
      <c r="C1249">
        <v>80.2</v>
      </c>
      <c r="D1249">
        <v>792.9</v>
      </c>
      <c r="E1249" t="s">
        <v>2110</v>
      </c>
      <c r="F1249" s="12">
        <v>43009</v>
      </c>
      <c r="G1249">
        <v>8.02</v>
      </c>
      <c r="H1249">
        <f t="shared" si="19"/>
        <v>2017</v>
      </c>
    </row>
    <row r="1250" spans="1:8" x14ac:dyDescent="0.25">
      <c r="A1250">
        <v>90.62</v>
      </c>
      <c r="B1250" t="s">
        <v>5</v>
      </c>
      <c r="C1250">
        <v>113.3</v>
      </c>
      <c r="D1250">
        <v>906.2</v>
      </c>
      <c r="E1250" t="s">
        <v>2110</v>
      </c>
      <c r="F1250" s="12">
        <v>43040</v>
      </c>
      <c r="G1250">
        <v>11.33</v>
      </c>
      <c r="H1250">
        <f t="shared" si="19"/>
        <v>2017</v>
      </c>
    </row>
    <row r="1251" spans="1:8" x14ac:dyDescent="0.25">
      <c r="A1251">
        <v>95.09</v>
      </c>
      <c r="B1251" t="s">
        <v>5</v>
      </c>
      <c r="C1251">
        <v>44.7</v>
      </c>
      <c r="D1251">
        <v>950.9</v>
      </c>
      <c r="E1251" t="s">
        <v>2110</v>
      </c>
      <c r="F1251" s="12">
        <v>43070</v>
      </c>
      <c r="G1251">
        <v>4.47</v>
      </c>
      <c r="H1251">
        <f t="shared" si="19"/>
        <v>2017</v>
      </c>
    </row>
    <row r="1252" spans="1:8" x14ac:dyDescent="0.25">
      <c r="A1252">
        <v>59.38</v>
      </c>
      <c r="B1252" t="s">
        <v>5</v>
      </c>
      <c r="C1252">
        <v>124.3</v>
      </c>
      <c r="D1252">
        <v>593.79999999999995</v>
      </c>
      <c r="E1252" t="s">
        <v>2110</v>
      </c>
      <c r="F1252" s="12">
        <v>43282</v>
      </c>
      <c r="G1252">
        <v>12.43</v>
      </c>
      <c r="H1252">
        <f t="shared" si="19"/>
        <v>2018</v>
      </c>
    </row>
    <row r="1253" spans="1:8" x14ac:dyDescent="0.25">
      <c r="A1253">
        <v>97.51</v>
      </c>
      <c r="B1253" t="s">
        <v>5</v>
      </c>
      <c r="C1253">
        <v>109.3</v>
      </c>
      <c r="D1253">
        <v>975.1</v>
      </c>
      <c r="E1253" t="s">
        <v>2110</v>
      </c>
      <c r="F1253" s="12">
        <v>43374</v>
      </c>
      <c r="G1253">
        <v>10.93</v>
      </c>
      <c r="H1253">
        <f t="shared" si="19"/>
        <v>2018</v>
      </c>
    </row>
    <row r="1254" spans="1:8" x14ac:dyDescent="0.25">
      <c r="A1254">
        <v>33.17</v>
      </c>
      <c r="B1254" t="s">
        <v>12</v>
      </c>
      <c r="C1254">
        <v>67.8</v>
      </c>
      <c r="D1254">
        <v>331.7</v>
      </c>
      <c r="E1254" t="s">
        <v>59</v>
      </c>
      <c r="F1254" s="12">
        <v>42491</v>
      </c>
      <c r="G1254">
        <v>6.78</v>
      </c>
      <c r="H1254">
        <f t="shared" si="19"/>
        <v>2016</v>
      </c>
    </row>
    <row r="1255" spans="1:8" x14ac:dyDescent="0.25">
      <c r="A1255">
        <v>39.81</v>
      </c>
      <c r="B1255" t="s">
        <v>12</v>
      </c>
      <c r="C1255">
        <v>66.400000000000006</v>
      </c>
      <c r="D1255">
        <v>398.1</v>
      </c>
      <c r="E1255" t="s">
        <v>59</v>
      </c>
      <c r="F1255" s="12">
        <v>42522</v>
      </c>
      <c r="G1255">
        <v>6.64</v>
      </c>
      <c r="H1255">
        <f t="shared" si="19"/>
        <v>2016</v>
      </c>
    </row>
    <row r="1256" spans="1:8" x14ac:dyDescent="0.25">
      <c r="A1256">
        <v>45.16</v>
      </c>
      <c r="B1256" t="s">
        <v>12</v>
      </c>
      <c r="C1256">
        <v>53.6</v>
      </c>
      <c r="D1256">
        <v>451.6</v>
      </c>
      <c r="E1256" t="s">
        <v>59</v>
      </c>
      <c r="F1256" s="12">
        <v>42552</v>
      </c>
      <c r="G1256">
        <v>5.36</v>
      </c>
      <c r="H1256">
        <f t="shared" si="19"/>
        <v>2016</v>
      </c>
    </row>
    <row r="1257" spans="1:8" x14ac:dyDescent="0.25">
      <c r="A1257">
        <v>50.33</v>
      </c>
      <c r="B1257" t="s">
        <v>12</v>
      </c>
      <c r="C1257">
        <v>51.7</v>
      </c>
      <c r="D1257">
        <v>503.3</v>
      </c>
      <c r="E1257" t="s">
        <v>59</v>
      </c>
      <c r="F1257" s="12">
        <v>42583</v>
      </c>
      <c r="G1257">
        <v>5.17</v>
      </c>
      <c r="H1257">
        <f t="shared" si="19"/>
        <v>2016</v>
      </c>
    </row>
    <row r="1258" spans="1:8" x14ac:dyDescent="0.25">
      <c r="A1258">
        <v>55.11</v>
      </c>
      <c r="B1258" t="s">
        <v>12</v>
      </c>
      <c r="C1258">
        <v>47.8</v>
      </c>
      <c r="D1258">
        <v>551.1</v>
      </c>
      <c r="E1258" t="s">
        <v>59</v>
      </c>
      <c r="F1258" s="12">
        <v>42614</v>
      </c>
      <c r="G1258">
        <v>4.78</v>
      </c>
      <c r="H1258">
        <f t="shared" si="19"/>
        <v>2016</v>
      </c>
    </row>
    <row r="1259" spans="1:8" x14ac:dyDescent="0.25">
      <c r="A1259">
        <v>60.34</v>
      </c>
      <c r="B1259" t="s">
        <v>12</v>
      </c>
      <c r="C1259">
        <v>52.3</v>
      </c>
      <c r="D1259">
        <v>603.4</v>
      </c>
      <c r="E1259" t="s">
        <v>59</v>
      </c>
      <c r="F1259" s="12">
        <v>42644</v>
      </c>
      <c r="G1259">
        <v>5.23</v>
      </c>
      <c r="H1259">
        <f t="shared" si="19"/>
        <v>2016</v>
      </c>
    </row>
    <row r="1260" spans="1:8" x14ac:dyDescent="0.25">
      <c r="A1260">
        <v>65.73</v>
      </c>
      <c r="B1260" t="s">
        <v>12</v>
      </c>
      <c r="C1260">
        <v>53.9</v>
      </c>
      <c r="D1260">
        <v>657.3</v>
      </c>
      <c r="E1260" t="s">
        <v>59</v>
      </c>
      <c r="F1260" s="12">
        <v>42675</v>
      </c>
      <c r="G1260">
        <v>5.39</v>
      </c>
      <c r="H1260">
        <f t="shared" si="19"/>
        <v>2016</v>
      </c>
    </row>
    <row r="1261" spans="1:8" x14ac:dyDescent="0.25">
      <c r="A1261">
        <v>71.459999999999994</v>
      </c>
      <c r="B1261" t="s">
        <v>12</v>
      </c>
      <c r="C1261">
        <v>57.3</v>
      </c>
      <c r="D1261">
        <v>714.6</v>
      </c>
      <c r="E1261" t="s">
        <v>59</v>
      </c>
      <c r="F1261" s="12">
        <v>42705</v>
      </c>
      <c r="G1261">
        <v>5.73</v>
      </c>
      <c r="H1261">
        <f t="shared" si="19"/>
        <v>2016</v>
      </c>
    </row>
    <row r="1262" spans="1:8" x14ac:dyDescent="0.25">
      <c r="A1262">
        <v>9.77</v>
      </c>
      <c r="B1262" t="s">
        <v>12</v>
      </c>
      <c r="D1262">
        <v>97.7</v>
      </c>
      <c r="E1262" t="s">
        <v>59</v>
      </c>
      <c r="F1262" s="12">
        <v>42767</v>
      </c>
      <c r="H1262">
        <f t="shared" si="19"/>
        <v>2017</v>
      </c>
    </row>
    <row r="1263" spans="1:8" x14ac:dyDescent="0.25">
      <c r="A1263">
        <v>21.49</v>
      </c>
      <c r="B1263" t="s">
        <v>12</v>
      </c>
      <c r="C1263">
        <v>54.9</v>
      </c>
      <c r="D1263">
        <v>214.9</v>
      </c>
      <c r="E1263" t="s">
        <v>59</v>
      </c>
      <c r="F1263" s="12">
        <v>42826</v>
      </c>
      <c r="G1263">
        <v>5.49</v>
      </c>
      <c r="H1263">
        <f t="shared" si="19"/>
        <v>2017</v>
      </c>
    </row>
    <row r="1264" spans="1:8" x14ac:dyDescent="0.25">
      <c r="A1264">
        <v>26.06</v>
      </c>
      <c r="B1264" t="s">
        <v>12</v>
      </c>
      <c r="C1264">
        <v>45.7</v>
      </c>
      <c r="D1264">
        <v>260.60000000000002</v>
      </c>
      <c r="E1264" t="s">
        <v>59</v>
      </c>
      <c r="F1264" s="12">
        <v>42856</v>
      </c>
      <c r="G1264">
        <v>4.57</v>
      </c>
      <c r="H1264">
        <f t="shared" si="19"/>
        <v>2017</v>
      </c>
    </row>
    <row r="1265" spans="1:8" x14ac:dyDescent="0.25">
      <c r="A1265">
        <v>55.11</v>
      </c>
      <c r="B1265" t="s">
        <v>12</v>
      </c>
      <c r="C1265">
        <v>59.7</v>
      </c>
      <c r="D1265">
        <v>551.1</v>
      </c>
      <c r="E1265" t="s">
        <v>59</v>
      </c>
      <c r="F1265" s="12">
        <v>42979</v>
      </c>
      <c r="G1265">
        <v>5.97</v>
      </c>
      <c r="H1265">
        <f t="shared" si="19"/>
        <v>2017</v>
      </c>
    </row>
    <row r="1266" spans="1:8" x14ac:dyDescent="0.25">
      <c r="A1266">
        <v>54.66</v>
      </c>
      <c r="B1266" t="s">
        <v>12</v>
      </c>
      <c r="C1266">
        <v>60.9</v>
      </c>
      <c r="D1266">
        <v>546.6</v>
      </c>
      <c r="E1266" t="s">
        <v>59</v>
      </c>
      <c r="F1266" s="12">
        <v>43009</v>
      </c>
      <c r="G1266">
        <v>6.09</v>
      </c>
      <c r="H1266">
        <f t="shared" si="19"/>
        <v>2017</v>
      </c>
    </row>
    <row r="1267" spans="1:8" x14ac:dyDescent="0.25">
      <c r="A1267">
        <v>59.63</v>
      </c>
      <c r="B1267" t="s">
        <v>12</v>
      </c>
      <c r="C1267">
        <v>49.6</v>
      </c>
      <c r="D1267">
        <v>596.29999999999995</v>
      </c>
      <c r="E1267" t="s">
        <v>59</v>
      </c>
      <c r="F1267" s="12">
        <v>43040</v>
      </c>
      <c r="G1267">
        <v>4.96</v>
      </c>
      <c r="H1267">
        <f t="shared" si="19"/>
        <v>2017</v>
      </c>
    </row>
    <row r="1268" spans="1:8" x14ac:dyDescent="0.25">
      <c r="A1268">
        <v>63.87</v>
      </c>
      <c r="B1268" t="s">
        <v>12</v>
      </c>
      <c r="C1268">
        <v>42.5</v>
      </c>
      <c r="D1268">
        <v>638.70000000000005</v>
      </c>
      <c r="E1268" t="s">
        <v>59</v>
      </c>
      <c r="F1268" s="12">
        <v>43070</v>
      </c>
      <c r="G1268">
        <v>4.25</v>
      </c>
      <c r="H1268">
        <f t="shared" si="19"/>
        <v>2017</v>
      </c>
    </row>
    <row r="1269" spans="1:8" x14ac:dyDescent="0.25">
      <c r="A1269">
        <v>25.64</v>
      </c>
      <c r="B1269" t="s">
        <v>12</v>
      </c>
      <c r="C1269">
        <v>41.7</v>
      </c>
      <c r="D1269">
        <v>256.39999999999998</v>
      </c>
      <c r="E1269" t="s">
        <v>59</v>
      </c>
      <c r="F1269" s="12">
        <v>43282</v>
      </c>
      <c r="G1269">
        <v>4.17</v>
      </c>
      <c r="H1269">
        <f t="shared" si="19"/>
        <v>2018</v>
      </c>
    </row>
    <row r="1270" spans="1:8" x14ac:dyDescent="0.25">
      <c r="A1270">
        <v>35.06</v>
      </c>
      <c r="B1270" t="s">
        <v>12</v>
      </c>
      <c r="C1270">
        <v>25.8</v>
      </c>
      <c r="D1270">
        <v>350.6</v>
      </c>
      <c r="E1270" t="s">
        <v>59</v>
      </c>
      <c r="F1270" s="12">
        <v>43374</v>
      </c>
      <c r="G1270">
        <v>2.58</v>
      </c>
      <c r="H1270">
        <f t="shared" si="19"/>
        <v>2018</v>
      </c>
    </row>
    <row r="1271" spans="1:8" x14ac:dyDescent="0.25">
      <c r="A1271">
        <v>0.23</v>
      </c>
      <c r="B1271" t="s">
        <v>34</v>
      </c>
      <c r="C1271">
        <v>0</v>
      </c>
      <c r="D1271">
        <v>2.2999999999999998</v>
      </c>
      <c r="E1271" t="s">
        <v>58</v>
      </c>
      <c r="F1271" s="12">
        <v>42491</v>
      </c>
      <c r="G1271">
        <v>0</v>
      </c>
      <c r="H1271">
        <f t="shared" si="19"/>
        <v>2016</v>
      </c>
    </row>
    <row r="1272" spans="1:8" x14ac:dyDescent="0.25">
      <c r="A1272">
        <v>0.63</v>
      </c>
      <c r="B1272" t="s">
        <v>34</v>
      </c>
      <c r="C1272">
        <v>4</v>
      </c>
      <c r="D1272">
        <v>6.3</v>
      </c>
      <c r="E1272" t="s">
        <v>58</v>
      </c>
      <c r="F1272" s="12">
        <v>42522</v>
      </c>
      <c r="G1272">
        <v>0.4</v>
      </c>
      <c r="H1272">
        <f t="shared" si="19"/>
        <v>2016</v>
      </c>
    </row>
    <row r="1273" spans="1:8" x14ac:dyDescent="0.25">
      <c r="A1273">
        <v>1.08</v>
      </c>
      <c r="B1273" t="s">
        <v>34</v>
      </c>
      <c r="C1273">
        <v>4.5</v>
      </c>
      <c r="D1273">
        <v>10.8</v>
      </c>
      <c r="E1273" t="s">
        <v>58</v>
      </c>
      <c r="F1273" s="12">
        <v>42552</v>
      </c>
      <c r="G1273">
        <v>0.45</v>
      </c>
      <c r="H1273">
        <f t="shared" si="19"/>
        <v>2016</v>
      </c>
    </row>
    <row r="1274" spans="1:8" x14ac:dyDescent="0.25">
      <c r="A1274">
        <v>2.15</v>
      </c>
      <c r="B1274" t="s">
        <v>34</v>
      </c>
      <c r="C1274">
        <v>10.7</v>
      </c>
      <c r="D1274">
        <v>21.5</v>
      </c>
      <c r="E1274" t="s">
        <v>58</v>
      </c>
      <c r="F1274" s="12">
        <v>42583</v>
      </c>
      <c r="G1274">
        <v>1.07</v>
      </c>
      <c r="H1274">
        <f t="shared" si="19"/>
        <v>2016</v>
      </c>
    </row>
    <row r="1275" spans="1:8" x14ac:dyDescent="0.25">
      <c r="A1275">
        <v>3.4</v>
      </c>
      <c r="B1275" t="s">
        <v>34</v>
      </c>
      <c r="C1275">
        <v>12.5</v>
      </c>
      <c r="D1275">
        <v>34</v>
      </c>
      <c r="E1275" t="s">
        <v>58</v>
      </c>
      <c r="F1275" s="12">
        <v>42614</v>
      </c>
      <c r="G1275">
        <v>1.25</v>
      </c>
      <c r="H1275">
        <f t="shared" si="19"/>
        <v>2016</v>
      </c>
    </row>
    <row r="1276" spans="1:8" x14ac:dyDescent="0.25">
      <c r="A1276">
        <v>4.91</v>
      </c>
      <c r="B1276" t="s">
        <v>34</v>
      </c>
      <c r="C1276">
        <v>15.2</v>
      </c>
      <c r="D1276">
        <v>49.1</v>
      </c>
      <c r="E1276" t="s">
        <v>58</v>
      </c>
      <c r="F1276" s="12">
        <v>42644</v>
      </c>
      <c r="G1276">
        <v>1.52</v>
      </c>
      <c r="H1276">
        <f t="shared" si="19"/>
        <v>2016</v>
      </c>
    </row>
    <row r="1277" spans="1:8" x14ac:dyDescent="0.25">
      <c r="A1277">
        <v>6.8</v>
      </c>
      <c r="B1277" t="s">
        <v>34</v>
      </c>
      <c r="C1277">
        <v>18.8</v>
      </c>
      <c r="D1277">
        <v>68</v>
      </c>
      <c r="E1277" t="s">
        <v>58</v>
      </c>
      <c r="F1277" s="12">
        <v>42675</v>
      </c>
      <c r="G1277">
        <v>1.88</v>
      </c>
      <c r="H1277">
        <f t="shared" si="19"/>
        <v>2016</v>
      </c>
    </row>
    <row r="1278" spans="1:8" x14ac:dyDescent="0.25">
      <c r="A1278">
        <v>8.81</v>
      </c>
      <c r="B1278" t="s">
        <v>34</v>
      </c>
      <c r="C1278">
        <v>20.100000000000001</v>
      </c>
      <c r="D1278">
        <v>88.1</v>
      </c>
      <c r="E1278" t="s">
        <v>58</v>
      </c>
      <c r="F1278" s="12">
        <v>42705</v>
      </c>
      <c r="G1278">
        <v>2.0099999999999998</v>
      </c>
      <c r="H1278">
        <f t="shared" si="19"/>
        <v>2016</v>
      </c>
    </row>
    <row r="1279" spans="1:8" x14ac:dyDescent="0.25">
      <c r="A1279">
        <v>2.48</v>
      </c>
      <c r="B1279" t="s">
        <v>34</v>
      </c>
      <c r="D1279">
        <v>24.8</v>
      </c>
      <c r="E1279" t="s">
        <v>58</v>
      </c>
      <c r="F1279" s="12">
        <v>42767</v>
      </c>
      <c r="H1279">
        <f t="shared" si="19"/>
        <v>2017</v>
      </c>
    </row>
    <row r="1280" spans="1:8" x14ac:dyDescent="0.25">
      <c r="A1280">
        <v>5.87</v>
      </c>
      <c r="B1280" t="s">
        <v>34</v>
      </c>
      <c r="C1280">
        <v>17.8</v>
      </c>
      <c r="D1280">
        <v>58.7</v>
      </c>
      <c r="E1280" t="s">
        <v>58</v>
      </c>
      <c r="F1280" s="12">
        <v>42826</v>
      </c>
      <c r="G1280">
        <v>1.78</v>
      </c>
      <c r="H1280">
        <f t="shared" si="19"/>
        <v>2017</v>
      </c>
    </row>
    <row r="1281" spans="1:8" x14ac:dyDescent="0.25">
      <c r="A1281">
        <v>7.29</v>
      </c>
      <c r="B1281" t="s">
        <v>34</v>
      </c>
      <c r="C1281">
        <v>14.2</v>
      </c>
      <c r="D1281">
        <v>72.900000000000006</v>
      </c>
      <c r="E1281" t="s">
        <v>58</v>
      </c>
      <c r="F1281" s="12">
        <v>42856</v>
      </c>
      <c r="G1281">
        <v>1.42</v>
      </c>
      <c r="H1281">
        <f t="shared" si="19"/>
        <v>2017</v>
      </c>
    </row>
    <row r="1282" spans="1:8" x14ac:dyDescent="0.25">
      <c r="A1282">
        <v>17.350000000000001</v>
      </c>
      <c r="B1282" t="s">
        <v>34</v>
      </c>
      <c r="C1282">
        <v>8.6999999999999993</v>
      </c>
      <c r="D1282">
        <v>173.5</v>
      </c>
      <c r="E1282" t="s">
        <v>58</v>
      </c>
      <c r="F1282" s="12">
        <v>42979</v>
      </c>
      <c r="G1282">
        <v>0.87</v>
      </c>
      <c r="H1282">
        <f t="shared" si="19"/>
        <v>2017</v>
      </c>
    </row>
    <row r="1283" spans="1:8" x14ac:dyDescent="0.25">
      <c r="A1283">
        <v>29.34</v>
      </c>
      <c r="B1283" t="s">
        <v>34</v>
      </c>
      <c r="C1283">
        <v>13</v>
      </c>
      <c r="D1283">
        <v>293.39999999999998</v>
      </c>
      <c r="E1283" t="s">
        <v>58</v>
      </c>
      <c r="F1283" s="12">
        <v>43009</v>
      </c>
      <c r="G1283">
        <v>1.3</v>
      </c>
      <c r="H1283">
        <f t="shared" ref="H1283:H1346" si="20">YEAR(F1283)</f>
        <v>2017</v>
      </c>
    </row>
    <row r="1284" spans="1:8" x14ac:dyDescent="0.25">
      <c r="A1284">
        <v>32.14</v>
      </c>
      <c r="B1284" t="s">
        <v>34</v>
      </c>
      <c r="C1284">
        <v>28.1</v>
      </c>
      <c r="D1284">
        <v>321.39999999999998</v>
      </c>
      <c r="E1284" t="s">
        <v>58</v>
      </c>
      <c r="F1284" s="12">
        <v>43040</v>
      </c>
      <c r="G1284">
        <v>2.81</v>
      </c>
      <c r="H1284">
        <f t="shared" si="20"/>
        <v>2017</v>
      </c>
    </row>
    <row r="1285" spans="1:8" x14ac:dyDescent="0.25">
      <c r="A1285">
        <v>32.89</v>
      </c>
      <c r="B1285" t="s">
        <v>34</v>
      </c>
      <c r="C1285">
        <v>7.4</v>
      </c>
      <c r="D1285">
        <v>328.9</v>
      </c>
      <c r="E1285" t="s">
        <v>58</v>
      </c>
      <c r="F1285" s="12">
        <v>43070</v>
      </c>
      <c r="G1285">
        <v>0.74</v>
      </c>
      <c r="H1285">
        <f t="shared" si="20"/>
        <v>2017</v>
      </c>
    </row>
    <row r="1286" spans="1:8" x14ac:dyDescent="0.25">
      <c r="A1286">
        <v>14.61</v>
      </c>
      <c r="B1286" t="s">
        <v>34</v>
      </c>
      <c r="C1286">
        <v>30.4</v>
      </c>
      <c r="D1286">
        <v>146.1</v>
      </c>
      <c r="E1286" t="s">
        <v>58</v>
      </c>
      <c r="F1286" s="12">
        <v>43282</v>
      </c>
      <c r="G1286">
        <v>3.04</v>
      </c>
      <c r="H1286">
        <f t="shared" si="20"/>
        <v>2018</v>
      </c>
    </row>
    <row r="1287" spans="1:8" x14ac:dyDescent="0.25">
      <c r="A1287">
        <v>23.39</v>
      </c>
      <c r="B1287" t="s">
        <v>34</v>
      </c>
      <c r="C1287">
        <v>20.7</v>
      </c>
      <c r="D1287">
        <v>233.9</v>
      </c>
      <c r="E1287" t="s">
        <v>58</v>
      </c>
      <c r="F1287" s="12">
        <v>43374</v>
      </c>
      <c r="G1287">
        <v>2.0699999999999998</v>
      </c>
      <c r="H1287">
        <f t="shared" si="20"/>
        <v>2018</v>
      </c>
    </row>
    <row r="1288" spans="1:8" x14ac:dyDescent="0.25">
      <c r="A1288">
        <v>356.61</v>
      </c>
      <c r="B1288" t="s">
        <v>14</v>
      </c>
      <c r="C1288">
        <v>575.4</v>
      </c>
      <c r="D1288">
        <v>3566.1</v>
      </c>
      <c r="E1288" t="s">
        <v>46</v>
      </c>
      <c r="F1288" s="12">
        <v>42522</v>
      </c>
      <c r="G1288">
        <v>57.54</v>
      </c>
      <c r="H1288">
        <f t="shared" si="20"/>
        <v>2016</v>
      </c>
    </row>
    <row r="1289" spans="1:8" x14ac:dyDescent="0.25">
      <c r="A1289">
        <v>416.63</v>
      </c>
      <c r="B1289" t="s">
        <v>14</v>
      </c>
      <c r="C1289">
        <v>600.20000000000005</v>
      </c>
      <c r="D1289">
        <v>4166.3</v>
      </c>
      <c r="E1289" t="s">
        <v>46</v>
      </c>
      <c r="F1289" s="12">
        <v>42552</v>
      </c>
      <c r="G1289">
        <v>60.02</v>
      </c>
      <c r="H1289">
        <f t="shared" si="20"/>
        <v>2016</v>
      </c>
    </row>
    <row r="1290" spans="1:8" x14ac:dyDescent="0.25">
      <c r="A1290">
        <v>474.01</v>
      </c>
      <c r="B1290" t="s">
        <v>14</v>
      </c>
      <c r="C1290">
        <v>573.79999999999995</v>
      </c>
      <c r="D1290">
        <v>4740.1000000000004</v>
      </c>
      <c r="E1290" t="s">
        <v>46</v>
      </c>
      <c r="F1290" s="12">
        <v>42583</v>
      </c>
      <c r="G1290">
        <v>57.38</v>
      </c>
      <c r="H1290">
        <f t="shared" si="20"/>
        <v>2016</v>
      </c>
    </row>
    <row r="1291" spans="1:8" x14ac:dyDescent="0.25">
      <c r="A1291">
        <v>529.25</v>
      </c>
      <c r="B1291" t="s">
        <v>14</v>
      </c>
      <c r="C1291">
        <v>552.4</v>
      </c>
      <c r="D1291">
        <v>5292.5</v>
      </c>
      <c r="E1291" t="s">
        <v>46</v>
      </c>
      <c r="F1291" s="12">
        <v>42614</v>
      </c>
      <c r="G1291">
        <v>55.24</v>
      </c>
      <c r="H1291">
        <f t="shared" si="20"/>
        <v>2016</v>
      </c>
    </row>
    <row r="1292" spans="1:8" x14ac:dyDescent="0.25">
      <c r="A1292">
        <v>583.75</v>
      </c>
      <c r="B1292" t="s">
        <v>14</v>
      </c>
      <c r="C1292">
        <v>545</v>
      </c>
      <c r="D1292">
        <v>5837.5</v>
      </c>
      <c r="E1292" t="s">
        <v>46</v>
      </c>
      <c r="F1292" s="12">
        <v>42644</v>
      </c>
      <c r="G1292">
        <v>54.5</v>
      </c>
      <c r="H1292">
        <f t="shared" si="20"/>
        <v>2016</v>
      </c>
    </row>
    <row r="1293" spans="1:8" x14ac:dyDescent="0.25">
      <c r="A1293">
        <v>636.28</v>
      </c>
      <c r="B1293" t="s">
        <v>14</v>
      </c>
      <c r="C1293">
        <v>525.29999999999995</v>
      </c>
      <c r="D1293">
        <v>6362.8</v>
      </c>
      <c r="E1293" t="s">
        <v>46</v>
      </c>
      <c r="F1293" s="12">
        <v>42675</v>
      </c>
      <c r="G1293">
        <v>52.53</v>
      </c>
      <c r="H1293">
        <f t="shared" si="20"/>
        <v>2016</v>
      </c>
    </row>
    <row r="1294" spans="1:8" x14ac:dyDescent="0.25">
      <c r="A1294">
        <v>703.07</v>
      </c>
      <c r="B1294" t="s">
        <v>14</v>
      </c>
      <c r="C1294">
        <v>659.9</v>
      </c>
      <c r="D1294">
        <v>7030.7</v>
      </c>
      <c r="E1294" t="s">
        <v>46</v>
      </c>
      <c r="F1294" s="12">
        <v>42705</v>
      </c>
      <c r="G1294">
        <v>65.989999999999995</v>
      </c>
      <c r="H1294">
        <f t="shared" si="20"/>
        <v>2016</v>
      </c>
    </row>
    <row r="1295" spans="1:8" x14ac:dyDescent="0.25">
      <c r="A1295">
        <v>103.07</v>
      </c>
      <c r="B1295" t="s">
        <v>14</v>
      </c>
      <c r="D1295">
        <v>1030.7</v>
      </c>
      <c r="E1295" t="s">
        <v>46</v>
      </c>
      <c r="F1295" s="12">
        <v>42767</v>
      </c>
      <c r="H1295">
        <f t="shared" si="20"/>
        <v>2017</v>
      </c>
    </row>
    <row r="1296" spans="1:8" x14ac:dyDescent="0.25">
      <c r="A1296">
        <v>153.77000000000001</v>
      </c>
      <c r="B1296" t="s">
        <v>14</v>
      </c>
      <c r="C1296">
        <v>507</v>
      </c>
      <c r="D1296">
        <v>1537.7</v>
      </c>
      <c r="E1296" t="s">
        <v>46</v>
      </c>
      <c r="F1296" s="12">
        <v>42795</v>
      </c>
      <c r="G1296">
        <v>50.7</v>
      </c>
      <c r="H1296">
        <f t="shared" si="20"/>
        <v>2017</v>
      </c>
    </row>
    <row r="1297" spans="1:8" x14ac:dyDescent="0.25">
      <c r="A1297">
        <v>202.73</v>
      </c>
      <c r="B1297" t="s">
        <v>14</v>
      </c>
      <c r="C1297">
        <v>489.5</v>
      </c>
      <c r="D1297">
        <v>2027.3</v>
      </c>
      <c r="E1297" t="s">
        <v>46</v>
      </c>
      <c r="F1297" s="12">
        <v>42826</v>
      </c>
      <c r="G1297">
        <v>48.95</v>
      </c>
      <c r="H1297">
        <f t="shared" si="20"/>
        <v>2017</v>
      </c>
    </row>
    <row r="1298" spans="1:8" x14ac:dyDescent="0.25">
      <c r="A1298">
        <v>257.8</v>
      </c>
      <c r="B1298" t="s">
        <v>14</v>
      </c>
      <c r="C1298">
        <v>509.6</v>
      </c>
      <c r="D1298">
        <v>2578</v>
      </c>
      <c r="E1298" t="s">
        <v>46</v>
      </c>
      <c r="F1298" s="12">
        <v>42856</v>
      </c>
      <c r="G1298">
        <v>50.96</v>
      </c>
      <c r="H1298">
        <f t="shared" si="20"/>
        <v>2017</v>
      </c>
    </row>
    <row r="1299" spans="1:8" x14ac:dyDescent="0.25">
      <c r="A1299">
        <v>506.26</v>
      </c>
      <c r="B1299" t="s">
        <v>14</v>
      </c>
      <c r="C1299">
        <v>453.1</v>
      </c>
      <c r="D1299">
        <v>5062.6000000000004</v>
      </c>
      <c r="E1299" t="s">
        <v>46</v>
      </c>
      <c r="F1299" s="12">
        <v>42979</v>
      </c>
      <c r="G1299">
        <v>45.31</v>
      </c>
      <c r="H1299">
        <f t="shared" si="20"/>
        <v>2017</v>
      </c>
    </row>
    <row r="1300" spans="1:8" x14ac:dyDescent="0.25">
      <c r="A1300">
        <v>496.27</v>
      </c>
      <c r="B1300" t="s">
        <v>14</v>
      </c>
      <c r="C1300">
        <v>483.9</v>
      </c>
      <c r="D1300">
        <v>4962.7</v>
      </c>
      <c r="E1300" t="s">
        <v>46</v>
      </c>
      <c r="F1300" s="12">
        <v>43009</v>
      </c>
      <c r="G1300">
        <v>48.39</v>
      </c>
      <c r="H1300">
        <f t="shared" si="20"/>
        <v>2017</v>
      </c>
    </row>
    <row r="1301" spans="1:8" x14ac:dyDescent="0.25">
      <c r="A1301">
        <v>538.04</v>
      </c>
      <c r="B1301" t="s">
        <v>14</v>
      </c>
      <c r="C1301">
        <v>417.7</v>
      </c>
      <c r="D1301">
        <v>5380.4</v>
      </c>
      <c r="E1301" t="s">
        <v>46</v>
      </c>
      <c r="F1301" s="12">
        <v>43040</v>
      </c>
      <c r="G1301">
        <v>41.77</v>
      </c>
      <c r="H1301">
        <f t="shared" si="20"/>
        <v>2017</v>
      </c>
    </row>
    <row r="1302" spans="1:8" x14ac:dyDescent="0.25">
      <c r="A1302">
        <v>584.27</v>
      </c>
      <c r="B1302" t="s">
        <v>14</v>
      </c>
      <c r="C1302">
        <v>462.3</v>
      </c>
      <c r="D1302">
        <v>5842.7</v>
      </c>
      <c r="E1302" t="s">
        <v>46</v>
      </c>
      <c r="F1302" s="12">
        <v>43070</v>
      </c>
      <c r="G1302">
        <v>46.23</v>
      </c>
      <c r="H1302">
        <f t="shared" si="20"/>
        <v>2017</v>
      </c>
    </row>
    <row r="1303" spans="1:8" x14ac:dyDescent="0.25">
      <c r="A1303">
        <v>378.33</v>
      </c>
      <c r="B1303" t="s">
        <v>14</v>
      </c>
      <c r="C1303">
        <v>529.79999999999995</v>
      </c>
      <c r="D1303">
        <v>3783.3</v>
      </c>
      <c r="E1303" t="s">
        <v>46</v>
      </c>
      <c r="F1303" s="12">
        <v>43282</v>
      </c>
      <c r="G1303">
        <v>52.98</v>
      </c>
      <c r="H1303">
        <f t="shared" si="20"/>
        <v>2018</v>
      </c>
    </row>
    <row r="1304" spans="1:8" x14ac:dyDescent="0.25">
      <c r="A1304">
        <v>537.38</v>
      </c>
      <c r="B1304" t="s">
        <v>14</v>
      </c>
      <c r="C1304">
        <v>551.79999999999995</v>
      </c>
      <c r="D1304">
        <v>5373.8</v>
      </c>
      <c r="E1304" t="s">
        <v>46</v>
      </c>
      <c r="F1304" s="12">
        <v>43374</v>
      </c>
      <c r="G1304">
        <v>55.18</v>
      </c>
      <c r="H1304">
        <f t="shared" si="20"/>
        <v>2018</v>
      </c>
    </row>
    <row r="1305" spans="1:8" x14ac:dyDescent="0.25">
      <c r="A1305">
        <v>273.60000000000002</v>
      </c>
      <c r="B1305" t="s">
        <v>15</v>
      </c>
      <c r="C1305">
        <v>491</v>
      </c>
      <c r="D1305">
        <v>2736</v>
      </c>
      <c r="E1305" t="s">
        <v>38</v>
      </c>
      <c r="F1305" s="12">
        <v>42522</v>
      </c>
      <c r="G1305">
        <v>49.1</v>
      </c>
      <c r="H1305">
        <f t="shared" si="20"/>
        <v>2016</v>
      </c>
    </row>
    <row r="1306" spans="1:8" x14ac:dyDescent="0.25">
      <c r="A1306">
        <v>322.45999999999998</v>
      </c>
      <c r="B1306" t="s">
        <v>15</v>
      </c>
      <c r="C1306">
        <v>488.6</v>
      </c>
      <c r="D1306">
        <v>3224.6</v>
      </c>
      <c r="E1306" t="s">
        <v>38</v>
      </c>
      <c r="F1306" s="12">
        <v>42552</v>
      </c>
      <c r="G1306">
        <v>48.86</v>
      </c>
      <c r="H1306">
        <f t="shared" si="20"/>
        <v>2016</v>
      </c>
    </row>
    <row r="1307" spans="1:8" x14ac:dyDescent="0.25">
      <c r="A1307">
        <v>364.78</v>
      </c>
      <c r="B1307" t="s">
        <v>15</v>
      </c>
      <c r="C1307">
        <v>423.2</v>
      </c>
      <c r="D1307">
        <v>3647.8</v>
      </c>
      <c r="E1307" t="s">
        <v>38</v>
      </c>
      <c r="F1307" s="12">
        <v>42583</v>
      </c>
      <c r="G1307">
        <v>42.32</v>
      </c>
      <c r="H1307">
        <f t="shared" si="20"/>
        <v>2016</v>
      </c>
    </row>
    <row r="1308" spans="1:8" x14ac:dyDescent="0.25">
      <c r="A1308">
        <v>409.56</v>
      </c>
      <c r="B1308" t="s">
        <v>15</v>
      </c>
      <c r="C1308">
        <v>447.8</v>
      </c>
      <c r="D1308">
        <v>4095.6</v>
      </c>
      <c r="E1308" t="s">
        <v>38</v>
      </c>
      <c r="F1308" s="12">
        <v>42614</v>
      </c>
      <c r="G1308">
        <v>44.78</v>
      </c>
      <c r="H1308">
        <f t="shared" si="20"/>
        <v>2016</v>
      </c>
    </row>
    <row r="1309" spans="1:8" x14ac:dyDescent="0.25">
      <c r="A1309">
        <v>473.54</v>
      </c>
      <c r="B1309" t="s">
        <v>15</v>
      </c>
      <c r="C1309">
        <v>417.3</v>
      </c>
      <c r="D1309">
        <v>4735.3999999999996</v>
      </c>
      <c r="E1309" t="s">
        <v>38</v>
      </c>
      <c r="F1309" s="12">
        <v>42644</v>
      </c>
      <c r="G1309">
        <v>41.73</v>
      </c>
      <c r="H1309">
        <f t="shared" si="20"/>
        <v>2016</v>
      </c>
    </row>
    <row r="1310" spans="1:8" x14ac:dyDescent="0.25">
      <c r="A1310">
        <v>512.88</v>
      </c>
      <c r="B1310" t="s">
        <v>15</v>
      </c>
      <c r="C1310">
        <v>393.4</v>
      </c>
      <c r="D1310">
        <v>5128.8</v>
      </c>
      <c r="E1310" t="s">
        <v>38</v>
      </c>
      <c r="F1310" s="12">
        <v>42675</v>
      </c>
      <c r="G1310">
        <v>39.340000000000003</v>
      </c>
      <c r="H1310">
        <f t="shared" si="20"/>
        <v>2016</v>
      </c>
    </row>
    <row r="1311" spans="1:8" x14ac:dyDescent="0.25">
      <c r="A1311">
        <v>564.13</v>
      </c>
      <c r="B1311" t="s">
        <v>15</v>
      </c>
      <c r="C1311">
        <v>486.7</v>
      </c>
      <c r="D1311">
        <v>5641.3</v>
      </c>
      <c r="E1311" t="s">
        <v>38</v>
      </c>
      <c r="F1311" s="12">
        <v>42705</v>
      </c>
      <c r="G1311">
        <v>48.67</v>
      </c>
      <c r="H1311">
        <f t="shared" si="20"/>
        <v>2016</v>
      </c>
    </row>
    <row r="1312" spans="1:8" x14ac:dyDescent="0.25">
      <c r="A1312">
        <v>92.13</v>
      </c>
      <c r="B1312" t="s">
        <v>15</v>
      </c>
      <c r="D1312">
        <v>921.3</v>
      </c>
      <c r="E1312" t="s">
        <v>38</v>
      </c>
      <c r="F1312" s="12">
        <v>42767</v>
      </c>
      <c r="H1312">
        <f t="shared" si="20"/>
        <v>2017</v>
      </c>
    </row>
    <row r="1313" spans="1:8" x14ac:dyDescent="0.25">
      <c r="A1313">
        <v>139.77000000000001</v>
      </c>
      <c r="B1313" t="s">
        <v>15</v>
      </c>
      <c r="C1313">
        <v>476.4</v>
      </c>
      <c r="D1313">
        <v>1397.7</v>
      </c>
      <c r="E1313" t="s">
        <v>38</v>
      </c>
      <c r="F1313" s="12">
        <v>42795</v>
      </c>
      <c r="G1313">
        <v>47.64</v>
      </c>
      <c r="H1313">
        <f t="shared" si="20"/>
        <v>2017</v>
      </c>
    </row>
    <row r="1314" spans="1:8" x14ac:dyDescent="0.25">
      <c r="A1314">
        <v>186.11</v>
      </c>
      <c r="B1314" t="s">
        <v>15</v>
      </c>
      <c r="C1314">
        <v>463.4</v>
      </c>
      <c r="D1314">
        <v>1861.1</v>
      </c>
      <c r="E1314" t="s">
        <v>38</v>
      </c>
      <c r="F1314" s="12">
        <v>42826</v>
      </c>
      <c r="G1314">
        <v>46.34</v>
      </c>
      <c r="H1314">
        <f t="shared" si="20"/>
        <v>2017</v>
      </c>
    </row>
    <row r="1315" spans="1:8" x14ac:dyDescent="0.25">
      <c r="A1315">
        <v>227.11</v>
      </c>
      <c r="B1315" t="s">
        <v>15</v>
      </c>
      <c r="C1315">
        <v>410</v>
      </c>
      <c r="D1315">
        <v>2271.1</v>
      </c>
      <c r="E1315" t="s">
        <v>38</v>
      </c>
      <c r="F1315" s="12">
        <v>42856</v>
      </c>
      <c r="G1315">
        <v>41</v>
      </c>
      <c r="H1315">
        <f t="shared" si="20"/>
        <v>2017</v>
      </c>
    </row>
    <row r="1316" spans="1:8" x14ac:dyDescent="0.25">
      <c r="A1316">
        <v>431.6</v>
      </c>
      <c r="B1316" t="s">
        <v>15</v>
      </c>
      <c r="C1316">
        <v>457.9</v>
      </c>
      <c r="D1316">
        <v>4316</v>
      </c>
      <c r="E1316" t="s">
        <v>38</v>
      </c>
      <c r="F1316" s="12">
        <v>42979</v>
      </c>
      <c r="G1316">
        <v>45.79</v>
      </c>
      <c r="H1316">
        <f t="shared" si="20"/>
        <v>2017</v>
      </c>
    </row>
    <row r="1317" spans="1:8" x14ac:dyDescent="0.25">
      <c r="A1317">
        <v>447.94</v>
      </c>
      <c r="B1317" t="s">
        <v>15</v>
      </c>
      <c r="C1317">
        <v>331.9</v>
      </c>
      <c r="D1317">
        <v>4479.3999999999996</v>
      </c>
      <c r="E1317" t="s">
        <v>38</v>
      </c>
      <c r="F1317" s="12">
        <v>43009</v>
      </c>
      <c r="G1317">
        <v>33.19</v>
      </c>
      <c r="H1317">
        <f t="shared" si="20"/>
        <v>2017</v>
      </c>
    </row>
    <row r="1318" spans="1:8" x14ac:dyDescent="0.25">
      <c r="A1318">
        <v>487.72</v>
      </c>
      <c r="B1318" t="s">
        <v>15</v>
      </c>
      <c r="C1318">
        <v>383.1</v>
      </c>
      <c r="D1318">
        <v>4877.2</v>
      </c>
      <c r="E1318" t="s">
        <v>38</v>
      </c>
      <c r="F1318" s="12">
        <v>43040</v>
      </c>
      <c r="G1318">
        <v>38.31</v>
      </c>
      <c r="H1318">
        <f t="shared" si="20"/>
        <v>2017</v>
      </c>
    </row>
    <row r="1319" spans="1:8" x14ac:dyDescent="0.25">
      <c r="A1319">
        <v>528.20000000000005</v>
      </c>
      <c r="B1319" t="s">
        <v>15</v>
      </c>
      <c r="C1319">
        <v>404.8</v>
      </c>
      <c r="D1319">
        <v>5282</v>
      </c>
      <c r="E1319" t="s">
        <v>38</v>
      </c>
      <c r="F1319" s="12">
        <v>43070</v>
      </c>
      <c r="G1319">
        <v>40.479999999999997</v>
      </c>
      <c r="H1319">
        <f t="shared" si="20"/>
        <v>2017</v>
      </c>
    </row>
    <row r="1320" spans="1:8" x14ac:dyDescent="0.25">
      <c r="A1320">
        <v>302.29000000000002</v>
      </c>
      <c r="B1320" t="s">
        <v>15</v>
      </c>
      <c r="C1320">
        <v>432.3</v>
      </c>
      <c r="D1320">
        <v>3022.9</v>
      </c>
      <c r="E1320" t="s">
        <v>38</v>
      </c>
      <c r="F1320" s="12">
        <v>43282</v>
      </c>
      <c r="G1320">
        <v>43.23</v>
      </c>
      <c r="H1320">
        <f t="shared" si="20"/>
        <v>2018</v>
      </c>
    </row>
    <row r="1321" spans="1:8" x14ac:dyDescent="0.25">
      <c r="A1321">
        <v>431.78</v>
      </c>
      <c r="B1321" t="s">
        <v>15</v>
      </c>
      <c r="C1321">
        <v>445.9</v>
      </c>
      <c r="D1321">
        <v>4317.8</v>
      </c>
      <c r="E1321" t="s">
        <v>38</v>
      </c>
      <c r="F1321" s="12">
        <v>43374</v>
      </c>
      <c r="G1321">
        <v>44.59</v>
      </c>
      <c r="H1321">
        <f t="shared" si="20"/>
        <v>2018</v>
      </c>
    </row>
    <row r="1322" spans="1:8" x14ac:dyDescent="0.25">
      <c r="A1322">
        <v>92.11</v>
      </c>
      <c r="B1322" t="s">
        <v>33</v>
      </c>
      <c r="C1322">
        <v>153.9</v>
      </c>
      <c r="D1322">
        <v>921.1</v>
      </c>
      <c r="E1322" t="s">
        <v>56</v>
      </c>
      <c r="F1322" s="12">
        <v>42522</v>
      </c>
      <c r="G1322">
        <v>15.39</v>
      </c>
      <c r="H1322">
        <f t="shared" si="20"/>
        <v>2016</v>
      </c>
    </row>
    <row r="1323" spans="1:8" x14ac:dyDescent="0.25">
      <c r="A1323">
        <v>107.71</v>
      </c>
      <c r="B1323" t="s">
        <v>33</v>
      </c>
      <c r="C1323">
        <v>156.1</v>
      </c>
      <c r="D1323">
        <v>1077.0999999999999</v>
      </c>
      <c r="E1323" t="s">
        <v>56</v>
      </c>
      <c r="F1323" s="12">
        <v>42552</v>
      </c>
      <c r="G1323">
        <v>15.61</v>
      </c>
      <c r="H1323">
        <f t="shared" si="20"/>
        <v>2016</v>
      </c>
    </row>
    <row r="1324" spans="1:8" x14ac:dyDescent="0.25">
      <c r="A1324">
        <v>124.58</v>
      </c>
      <c r="B1324" t="s">
        <v>33</v>
      </c>
      <c r="C1324">
        <v>167.4</v>
      </c>
      <c r="D1324">
        <v>1245.8</v>
      </c>
      <c r="E1324" t="s">
        <v>56</v>
      </c>
      <c r="F1324" s="12">
        <v>42583</v>
      </c>
      <c r="G1324">
        <v>16.739999999999998</v>
      </c>
      <c r="H1324">
        <f t="shared" si="20"/>
        <v>2016</v>
      </c>
    </row>
    <row r="1325" spans="1:8" x14ac:dyDescent="0.25">
      <c r="A1325">
        <v>140.77000000000001</v>
      </c>
      <c r="B1325" t="s">
        <v>33</v>
      </c>
      <c r="C1325">
        <v>162</v>
      </c>
      <c r="D1325">
        <v>1407.7</v>
      </c>
      <c r="E1325" t="s">
        <v>56</v>
      </c>
      <c r="F1325" s="12">
        <v>42614</v>
      </c>
      <c r="G1325">
        <v>16.2</v>
      </c>
      <c r="H1325">
        <f t="shared" si="20"/>
        <v>2016</v>
      </c>
    </row>
    <row r="1326" spans="1:8" x14ac:dyDescent="0.25">
      <c r="A1326">
        <v>158.09</v>
      </c>
      <c r="B1326" t="s">
        <v>33</v>
      </c>
      <c r="C1326">
        <v>167.6</v>
      </c>
      <c r="D1326">
        <v>1580.9</v>
      </c>
      <c r="E1326" t="s">
        <v>56</v>
      </c>
      <c r="F1326" s="12">
        <v>42644</v>
      </c>
      <c r="G1326">
        <v>16.760000000000002</v>
      </c>
      <c r="H1326">
        <f t="shared" si="20"/>
        <v>2016</v>
      </c>
    </row>
    <row r="1327" spans="1:8" x14ac:dyDescent="0.25">
      <c r="A1327">
        <v>197.91</v>
      </c>
      <c r="B1327" t="s">
        <v>33</v>
      </c>
      <c r="C1327">
        <v>142.80000000000001</v>
      </c>
      <c r="D1327">
        <v>1979.1</v>
      </c>
      <c r="E1327" t="s">
        <v>56</v>
      </c>
      <c r="F1327" s="12">
        <v>42675</v>
      </c>
      <c r="G1327">
        <v>14.28</v>
      </c>
      <c r="H1327">
        <f t="shared" si="20"/>
        <v>2016</v>
      </c>
    </row>
    <row r="1328" spans="1:8" x14ac:dyDescent="0.25">
      <c r="A1328">
        <v>213.77</v>
      </c>
      <c r="B1328" t="s">
        <v>33</v>
      </c>
      <c r="C1328">
        <v>161.80000000000001</v>
      </c>
      <c r="D1328">
        <v>2137.6999999999998</v>
      </c>
      <c r="E1328" t="s">
        <v>56</v>
      </c>
      <c r="F1328" s="12">
        <v>42705</v>
      </c>
      <c r="G1328">
        <v>16.18</v>
      </c>
      <c r="H1328">
        <f t="shared" si="20"/>
        <v>2016</v>
      </c>
    </row>
    <row r="1329" spans="1:8" x14ac:dyDescent="0.25">
      <c r="A1329">
        <v>29.41</v>
      </c>
      <c r="B1329" t="s">
        <v>33</v>
      </c>
      <c r="D1329">
        <v>294.10000000000002</v>
      </c>
      <c r="E1329" t="s">
        <v>56</v>
      </c>
      <c r="F1329" s="12">
        <v>42767</v>
      </c>
      <c r="H1329">
        <f t="shared" si="20"/>
        <v>2017</v>
      </c>
    </row>
    <row r="1330" spans="1:8" x14ac:dyDescent="0.25">
      <c r="A1330">
        <v>52.66</v>
      </c>
      <c r="B1330" t="s">
        <v>33</v>
      </c>
      <c r="C1330">
        <v>119.9</v>
      </c>
      <c r="D1330">
        <v>526.6</v>
      </c>
      <c r="E1330" t="s">
        <v>56</v>
      </c>
      <c r="F1330" s="12">
        <v>42826</v>
      </c>
      <c r="G1330">
        <v>11.99</v>
      </c>
      <c r="H1330">
        <f t="shared" si="20"/>
        <v>2017</v>
      </c>
    </row>
    <row r="1331" spans="1:8" x14ac:dyDescent="0.25">
      <c r="A1331">
        <v>60.52</v>
      </c>
      <c r="B1331" t="s">
        <v>33</v>
      </c>
      <c r="C1331">
        <v>86.7</v>
      </c>
      <c r="D1331">
        <v>605.20000000000005</v>
      </c>
      <c r="E1331" t="s">
        <v>56</v>
      </c>
      <c r="F1331" s="12">
        <v>42856</v>
      </c>
      <c r="G1331">
        <v>8.67</v>
      </c>
      <c r="H1331">
        <f t="shared" si="20"/>
        <v>2017</v>
      </c>
    </row>
    <row r="1332" spans="1:8" x14ac:dyDescent="0.25">
      <c r="A1332">
        <v>140.77000000000001</v>
      </c>
      <c r="B1332" t="s">
        <v>33</v>
      </c>
      <c r="C1332">
        <v>116.6</v>
      </c>
      <c r="D1332">
        <v>1407.7</v>
      </c>
      <c r="E1332" t="s">
        <v>56</v>
      </c>
      <c r="F1332" s="12">
        <v>42979</v>
      </c>
      <c r="G1332">
        <v>11.66</v>
      </c>
      <c r="H1332">
        <f t="shared" si="20"/>
        <v>2017</v>
      </c>
    </row>
    <row r="1333" spans="1:8" x14ac:dyDescent="0.25">
      <c r="A1333">
        <v>128.35</v>
      </c>
      <c r="B1333" t="s">
        <v>33</v>
      </c>
      <c r="C1333">
        <v>131.19999999999999</v>
      </c>
      <c r="D1333">
        <v>1283.5</v>
      </c>
      <c r="E1333" t="s">
        <v>56</v>
      </c>
      <c r="F1333" s="12">
        <v>43009</v>
      </c>
      <c r="G1333">
        <v>13.12</v>
      </c>
      <c r="H1333">
        <f t="shared" si="20"/>
        <v>2017</v>
      </c>
    </row>
    <row r="1334" spans="1:8" x14ac:dyDescent="0.25">
      <c r="A1334">
        <v>142.99</v>
      </c>
      <c r="B1334" t="s">
        <v>33</v>
      </c>
      <c r="C1334">
        <v>146.4</v>
      </c>
      <c r="D1334">
        <v>1429.9</v>
      </c>
      <c r="E1334" t="s">
        <v>56</v>
      </c>
      <c r="F1334" s="12">
        <v>43040</v>
      </c>
      <c r="G1334">
        <v>14.64</v>
      </c>
      <c r="H1334">
        <f t="shared" si="20"/>
        <v>2017</v>
      </c>
    </row>
    <row r="1335" spans="1:8" x14ac:dyDescent="0.25">
      <c r="A1335">
        <v>153.56</v>
      </c>
      <c r="B1335" t="s">
        <v>33</v>
      </c>
      <c r="C1335">
        <v>105.7</v>
      </c>
      <c r="D1335">
        <v>1535.6</v>
      </c>
      <c r="E1335" t="s">
        <v>56</v>
      </c>
      <c r="F1335" s="12">
        <v>43070</v>
      </c>
      <c r="G1335">
        <v>10.57</v>
      </c>
      <c r="H1335">
        <f t="shared" si="20"/>
        <v>2017</v>
      </c>
    </row>
    <row r="1336" spans="1:8" x14ac:dyDescent="0.25">
      <c r="A1336">
        <v>76.72</v>
      </c>
      <c r="B1336" t="s">
        <v>33</v>
      </c>
      <c r="C1336">
        <v>106.8</v>
      </c>
      <c r="D1336">
        <v>767.2</v>
      </c>
      <c r="E1336" t="s">
        <v>56</v>
      </c>
      <c r="F1336" s="12">
        <v>43282</v>
      </c>
      <c r="G1336">
        <v>10.68</v>
      </c>
      <c r="H1336">
        <f t="shared" si="20"/>
        <v>2018</v>
      </c>
    </row>
    <row r="1337" spans="1:8" x14ac:dyDescent="0.25">
      <c r="A1337">
        <v>115.13</v>
      </c>
      <c r="B1337" t="s">
        <v>33</v>
      </c>
      <c r="C1337">
        <v>142.5</v>
      </c>
      <c r="D1337">
        <v>1151.3</v>
      </c>
      <c r="E1337" t="s">
        <v>56</v>
      </c>
      <c r="F1337" s="12">
        <v>43374</v>
      </c>
      <c r="G1337">
        <v>14.25</v>
      </c>
      <c r="H1337">
        <f t="shared" si="20"/>
        <v>2018</v>
      </c>
    </row>
    <row r="1338" spans="1:8" x14ac:dyDescent="0.25">
      <c r="A1338">
        <v>179.89</v>
      </c>
      <c r="B1338" t="s">
        <v>10</v>
      </c>
      <c r="C1338">
        <v>317.10000000000002</v>
      </c>
      <c r="D1338">
        <v>1798.9</v>
      </c>
      <c r="E1338" t="s">
        <v>54</v>
      </c>
      <c r="F1338" s="12">
        <v>42522</v>
      </c>
      <c r="G1338">
        <v>31.71</v>
      </c>
      <c r="H1338">
        <f t="shared" si="20"/>
        <v>2016</v>
      </c>
    </row>
    <row r="1339" spans="1:8" x14ac:dyDescent="0.25">
      <c r="A1339">
        <v>207.66</v>
      </c>
      <c r="B1339" t="s">
        <v>10</v>
      </c>
      <c r="C1339">
        <v>277.7</v>
      </c>
      <c r="D1339">
        <v>2076.6</v>
      </c>
      <c r="E1339" t="s">
        <v>54</v>
      </c>
      <c r="F1339" s="12">
        <v>42552</v>
      </c>
      <c r="G1339">
        <v>27.77</v>
      </c>
      <c r="H1339">
        <f t="shared" si="20"/>
        <v>2016</v>
      </c>
    </row>
    <row r="1340" spans="1:8" x14ac:dyDescent="0.25">
      <c r="A1340">
        <v>233.62</v>
      </c>
      <c r="B1340" t="s">
        <v>10</v>
      </c>
      <c r="C1340">
        <v>259.5</v>
      </c>
      <c r="D1340">
        <v>2336.1999999999998</v>
      </c>
      <c r="E1340" t="s">
        <v>54</v>
      </c>
      <c r="F1340" s="12">
        <v>42583</v>
      </c>
      <c r="G1340">
        <v>25.95</v>
      </c>
      <c r="H1340">
        <f t="shared" si="20"/>
        <v>2016</v>
      </c>
    </row>
    <row r="1341" spans="1:8" x14ac:dyDescent="0.25">
      <c r="A1341">
        <v>257.58999999999997</v>
      </c>
      <c r="B1341" t="s">
        <v>10</v>
      </c>
      <c r="C1341">
        <v>239.8</v>
      </c>
      <c r="D1341">
        <v>2575.9</v>
      </c>
      <c r="E1341" t="s">
        <v>54</v>
      </c>
      <c r="F1341" s="12">
        <v>42614</v>
      </c>
      <c r="G1341">
        <v>23.98</v>
      </c>
      <c r="H1341">
        <f t="shared" si="20"/>
        <v>2016</v>
      </c>
    </row>
    <row r="1342" spans="1:8" x14ac:dyDescent="0.25">
      <c r="A1342">
        <v>282.29000000000002</v>
      </c>
      <c r="B1342" t="s">
        <v>10</v>
      </c>
      <c r="C1342">
        <v>247</v>
      </c>
      <c r="D1342">
        <v>2822.9</v>
      </c>
      <c r="E1342" t="s">
        <v>54</v>
      </c>
      <c r="F1342" s="12">
        <v>42644</v>
      </c>
      <c r="G1342">
        <v>24.7</v>
      </c>
      <c r="H1342">
        <f t="shared" si="20"/>
        <v>2016</v>
      </c>
    </row>
    <row r="1343" spans="1:8" x14ac:dyDescent="0.25">
      <c r="A1343">
        <v>304.08999999999997</v>
      </c>
      <c r="B1343" t="s">
        <v>10</v>
      </c>
      <c r="C1343">
        <v>218</v>
      </c>
      <c r="D1343">
        <v>3040.9</v>
      </c>
      <c r="E1343" t="s">
        <v>54</v>
      </c>
      <c r="F1343" s="12">
        <v>42675</v>
      </c>
      <c r="G1343">
        <v>21.8</v>
      </c>
      <c r="H1343">
        <f t="shared" si="20"/>
        <v>2016</v>
      </c>
    </row>
    <row r="1344" spans="1:8" x14ac:dyDescent="0.25">
      <c r="A1344">
        <v>329.17</v>
      </c>
      <c r="B1344" t="s">
        <v>10</v>
      </c>
      <c r="C1344">
        <v>250.8</v>
      </c>
      <c r="D1344">
        <v>3291.7</v>
      </c>
      <c r="E1344" t="s">
        <v>54</v>
      </c>
      <c r="F1344" s="12">
        <v>42705</v>
      </c>
      <c r="G1344">
        <v>25.08</v>
      </c>
      <c r="H1344">
        <f t="shared" si="20"/>
        <v>2016</v>
      </c>
    </row>
    <row r="1345" spans="1:8" x14ac:dyDescent="0.25">
      <c r="A1345">
        <v>58.19</v>
      </c>
      <c r="B1345" t="s">
        <v>10</v>
      </c>
      <c r="D1345">
        <v>581.9</v>
      </c>
      <c r="E1345" t="s">
        <v>54</v>
      </c>
      <c r="F1345" s="12">
        <v>42767</v>
      </c>
      <c r="H1345">
        <f t="shared" si="20"/>
        <v>2017</v>
      </c>
    </row>
    <row r="1346" spans="1:8" x14ac:dyDescent="0.25">
      <c r="A1346">
        <v>123.12</v>
      </c>
      <c r="B1346" t="s">
        <v>10</v>
      </c>
      <c r="C1346">
        <v>300.7</v>
      </c>
      <c r="D1346">
        <v>1231.2</v>
      </c>
      <c r="E1346" t="s">
        <v>54</v>
      </c>
      <c r="F1346" s="12">
        <v>42826</v>
      </c>
      <c r="G1346">
        <v>30.07</v>
      </c>
      <c r="H1346">
        <f t="shared" si="20"/>
        <v>2017</v>
      </c>
    </row>
    <row r="1347" spans="1:8" x14ac:dyDescent="0.25">
      <c r="A1347">
        <v>149.44</v>
      </c>
      <c r="B1347" t="s">
        <v>10</v>
      </c>
      <c r="C1347">
        <v>263.2</v>
      </c>
      <c r="D1347">
        <v>1494.4</v>
      </c>
      <c r="E1347" t="s">
        <v>54</v>
      </c>
      <c r="F1347" s="12">
        <v>42856</v>
      </c>
      <c r="G1347">
        <v>26.32</v>
      </c>
      <c r="H1347">
        <f t="shared" ref="H1347:H1410" si="21">YEAR(F1347)</f>
        <v>2017</v>
      </c>
    </row>
    <row r="1348" spans="1:8" x14ac:dyDescent="0.25">
      <c r="A1348">
        <v>230.47</v>
      </c>
      <c r="B1348" t="s">
        <v>10</v>
      </c>
      <c r="C1348">
        <v>228.7</v>
      </c>
      <c r="D1348">
        <v>2304.6999999999998</v>
      </c>
      <c r="E1348" t="s">
        <v>54</v>
      </c>
      <c r="F1348" s="12">
        <v>42979</v>
      </c>
      <c r="G1348">
        <v>22.87</v>
      </c>
      <c r="H1348">
        <f t="shared" si="21"/>
        <v>2017</v>
      </c>
    </row>
    <row r="1349" spans="1:8" x14ac:dyDescent="0.25">
      <c r="A1349">
        <v>272.60000000000002</v>
      </c>
      <c r="B1349" t="s">
        <v>10</v>
      </c>
      <c r="C1349">
        <v>232.6</v>
      </c>
      <c r="D1349">
        <v>2726</v>
      </c>
      <c r="E1349" t="s">
        <v>54</v>
      </c>
      <c r="F1349" s="12">
        <v>43009</v>
      </c>
      <c r="G1349">
        <v>23.26</v>
      </c>
      <c r="H1349">
        <f t="shared" si="21"/>
        <v>2017</v>
      </c>
    </row>
    <row r="1350" spans="1:8" x14ac:dyDescent="0.25">
      <c r="A1350">
        <v>277.87</v>
      </c>
      <c r="B1350" t="s">
        <v>10</v>
      </c>
      <c r="C1350">
        <v>207.3</v>
      </c>
      <c r="D1350">
        <v>2778.7</v>
      </c>
      <c r="E1350" t="s">
        <v>54</v>
      </c>
      <c r="F1350" s="12">
        <v>43040</v>
      </c>
      <c r="G1350">
        <v>20.73</v>
      </c>
      <c r="H1350">
        <f t="shared" si="21"/>
        <v>2017</v>
      </c>
    </row>
    <row r="1351" spans="1:8" x14ac:dyDescent="0.25">
      <c r="A1351">
        <v>293.95</v>
      </c>
      <c r="B1351" t="s">
        <v>10</v>
      </c>
      <c r="C1351">
        <v>160.69999999999999</v>
      </c>
      <c r="D1351">
        <v>2939.5</v>
      </c>
      <c r="E1351" t="s">
        <v>54</v>
      </c>
      <c r="F1351" s="12">
        <v>43070</v>
      </c>
      <c r="G1351">
        <v>16.07</v>
      </c>
      <c r="H1351">
        <f t="shared" si="21"/>
        <v>2017</v>
      </c>
    </row>
    <row r="1352" spans="1:8" x14ac:dyDescent="0.25">
      <c r="A1352">
        <v>143.1</v>
      </c>
      <c r="B1352" t="s">
        <v>10</v>
      </c>
      <c r="C1352">
        <v>219.2</v>
      </c>
      <c r="D1352">
        <v>1431</v>
      </c>
      <c r="E1352" t="s">
        <v>54</v>
      </c>
      <c r="F1352" s="12">
        <v>43282</v>
      </c>
      <c r="G1352">
        <v>21.92</v>
      </c>
      <c r="H1352">
        <f t="shared" si="21"/>
        <v>2018</v>
      </c>
    </row>
    <row r="1353" spans="1:8" x14ac:dyDescent="0.25">
      <c r="A1353">
        <v>209.66</v>
      </c>
      <c r="B1353" t="s">
        <v>10</v>
      </c>
      <c r="C1353">
        <v>225.2</v>
      </c>
      <c r="D1353">
        <v>2096.6</v>
      </c>
      <c r="E1353" t="s">
        <v>54</v>
      </c>
      <c r="F1353" s="12">
        <v>43374</v>
      </c>
      <c r="G1353">
        <v>22.52</v>
      </c>
      <c r="H1353">
        <f t="shared" si="21"/>
        <v>2018</v>
      </c>
    </row>
    <row r="1354" spans="1:8" x14ac:dyDescent="0.25">
      <c r="A1354">
        <v>81.56</v>
      </c>
      <c r="B1354" t="s">
        <v>18</v>
      </c>
      <c r="C1354">
        <v>142.19999999999999</v>
      </c>
      <c r="D1354">
        <v>815.6</v>
      </c>
      <c r="E1354" t="s">
        <v>60</v>
      </c>
      <c r="F1354" s="12">
        <v>42491</v>
      </c>
      <c r="G1354">
        <v>14.22</v>
      </c>
      <c r="H1354">
        <f t="shared" si="21"/>
        <v>2016</v>
      </c>
    </row>
    <row r="1355" spans="1:8" x14ac:dyDescent="0.25">
      <c r="A1355">
        <v>97.86</v>
      </c>
      <c r="B1355" t="s">
        <v>18</v>
      </c>
      <c r="C1355">
        <v>127</v>
      </c>
      <c r="D1355">
        <v>978.6</v>
      </c>
      <c r="E1355" t="s">
        <v>60</v>
      </c>
      <c r="F1355" s="12">
        <v>42522</v>
      </c>
      <c r="G1355">
        <v>12.7</v>
      </c>
      <c r="H1355">
        <f t="shared" si="21"/>
        <v>2016</v>
      </c>
    </row>
    <row r="1356" spans="1:8" x14ac:dyDescent="0.25">
      <c r="A1356">
        <v>113.48</v>
      </c>
      <c r="B1356" t="s">
        <v>18</v>
      </c>
      <c r="C1356">
        <v>156.30000000000001</v>
      </c>
      <c r="D1356">
        <v>1134.8</v>
      </c>
      <c r="E1356" t="s">
        <v>60</v>
      </c>
      <c r="F1356" s="12">
        <v>42552</v>
      </c>
      <c r="G1356">
        <v>15.63</v>
      </c>
      <c r="H1356">
        <f t="shared" si="21"/>
        <v>2016</v>
      </c>
    </row>
    <row r="1357" spans="1:8" x14ac:dyDescent="0.25">
      <c r="A1357">
        <v>127.94</v>
      </c>
      <c r="B1357" t="s">
        <v>18</v>
      </c>
      <c r="C1357">
        <v>144.6</v>
      </c>
      <c r="D1357">
        <v>1279.4000000000001</v>
      </c>
      <c r="E1357" t="s">
        <v>60</v>
      </c>
      <c r="F1357" s="12">
        <v>42583</v>
      </c>
      <c r="G1357">
        <v>14.46</v>
      </c>
      <c r="H1357">
        <f t="shared" si="21"/>
        <v>2016</v>
      </c>
    </row>
    <row r="1358" spans="1:8" x14ac:dyDescent="0.25">
      <c r="A1358">
        <v>139.81</v>
      </c>
      <c r="B1358" t="s">
        <v>18</v>
      </c>
      <c r="C1358">
        <v>118.7</v>
      </c>
      <c r="D1358">
        <v>1398.1</v>
      </c>
      <c r="E1358" t="s">
        <v>60</v>
      </c>
      <c r="F1358" s="12">
        <v>42614</v>
      </c>
      <c r="G1358">
        <v>11.87</v>
      </c>
      <c r="H1358">
        <f t="shared" si="21"/>
        <v>2016</v>
      </c>
    </row>
    <row r="1359" spans="1:8" x14ac:dyDescent="0.25">
      <c r="A1359">
        <v>151.27000000000001</v>
      </c>
      <c r="B1359" t="s">
        <v>18</v>
      </c>
      <c r="C1359">
        <v>115.9</v>
      </c>
      <c r="D1359">
        <v>1512.7</v>
      </c>
      <c r="E1359" t="s">
        <v>60</v>
      </c>
      <c r="F1359" s="12">
        <v>42644</v>
      </c>
      <c r="G1359">
        <v>11.59</v>
      </c>
      <c r="H1359">
        <f t="shared" si="21"/>
        <v>2016</v>
      </c>
    </row>
    <row r="1360" spans="1:8" x14ac:dyDescent="0.25">
      <c r="A1360">
        <v>163.62</v>
      </c>
      <c r="B1360" t="s">
        <v>18</v>
      </c>
      <c r="C1360">
        <v>123.5</v>
      </c>
      <c r="D1360">
        <v>1636.2</v>
      </c>
      <c r="E1360" t="s">
        <v>60</v>
      </c>
      <c r="F1360" s="12">
        <v>42675</v>
      </c>
      <c r="G1360">
        <v>12.35</v>
      </c>
      <c r="H1360">
        <f t="shared" si="21"/>
        <v>2016</v>
      </c>
    </row>
    <row r="1361" spans="1:8" x14ac:dyDescent="0.25">
      <c r="A1361">
        <v>176.74</v>
      </c>
      <c r="B1361" t="s">
        <v>18</v>
      </c>
      <c r="C1361">
        <v>131.19999999999999</v>
      </c>
      <c r="D1361">
        <v>1767.4</v>
      </c>
      <c r="E1361" t="s">
        <v>60</v>
      </c>
      <c r="F1361" s="12">
        <v>42705</v>
      </c>
      <c r="G1361">
        <v>13.12</v>
      </c>
      <c r="H1361">
        <f t="shared" si="21"/>
        <v>2016</v>
      </c>
    </row>
    <row r="1362" spans="1:8" x14ac:dyDescent="0.25">
      <c r="A1362">
        <v>14.55</v>
      </c>
      <c r="B1362" t="s">
        <v>18</v>
      </c>
      <c r="D1362">
        <v>145.5</v>
      </c>
      <c r="E1362" t="s">
        <v>60</v>
      </c>
      <c r="F1362" s="12">
        <v>42767</v>
      </c>
      <c r="H1362">
        <f t="shared" si="21"/>
        <v>2017</v>
      </c>
    </row>
    <row r="1363" spans="1:8" x14ac:dyDescent="0.25">
      <c r="A1363">
        <v>35.950000000000003</v>
      </c>
      <c r="B1363" t="s">
        <v>18</v>
      </c>
      <c r="C1363">
        <v>125.7</v>
      </c>
      <c r="D1363">
        <v>359.5</v>
      </c>
      <c r="E1363" t="s">
        <v>60</v>
      </c>
      <c r="F1363" s="12">
        <v>42826</v>
      </c>
      <c r="G1363">
        <v>12.57</v>
      </c>
      <c r="H1363">
        <f t="shared" si="21"/>
        <v>2017</v>
      </c>
    </row>
    <row r="1364" spans="1:8" x14ac:dyDescent="0.25">
      <c r="A1364">
        <v>49.42</v>
      </c>
      <c r="B1364" t="s">
        <v>18</v>
      </c>
      <c r="C1364">
        <v>134.69999999999999</v>
      </c>
      <c r="D1364">
        <v>494.2</v>
      </c>
      <c r="E1364" t="s">
        <v>60</v>
      </c>
      <c r="F1364" s="12">
        <v>42856</v>
      </c>
      <c r="G1364">
        <v>13.47</v>
      </c>
      <c r="H1364">
        <f t="shared" si="21"/>
        <v>2017</v>
      </c>
    </row>
    <row r="1365" spans="1:8" x14ac:dyDescent="0.25">
      <c r="A1365">
        <v>139.81</v>
      </c>
      <c r="B1365" t="s">
        <v>18</v>
      </c>
      <c r="C1365">
        <v>106.6</v>
      </c>
      <c r="D1365">
        <v>1398.1</v>
      </c>
      <c r="E1365" t="s">
        <v>60</v>
      </c>
      <c r="F1365" s="12">
        <v>42979</v>
      </c>
      <c r="G1365">
        <v>10.66</v>
      </c>
      <c r="H1365">
        <f t="shared" si="21"/>
        <v>2017</v>
      </c>
    </row>
    <row r="1366" spans="1:8" x14ac:dyDescent="0.25">
      <c r="A1366">
        <v>102.28</v>
      </c>
      <c r="B1366" t="s">
        <v>18</v>
      </c>
      <c r="C1366">
        <v>87.6</v>
      </c>
      <c r="D1366">
        <v>1022.8</v>
      </c>
      <c r="E1366" t="s">
        <v>60</v>
      </c>
      <c r="F1366" s="12">
        <v>43009</v>
      </c>
      <c r="G1366">
        <v>8.76</v>
      </c>
      <c r="H1366">
        <f t="shared" si="21"/>
        <v>2017</v>
      </c>
    </row>
    <row r="1367" spans="1:8" x14ac:dyDescent="0.25">
      <c r="A1367">
        <v>114.47</v>
      </c>
      <c r="B1367" t="s">
        <v>18</v>
      </c>
      <c r="C1367">
        <v>121.9</v>
      </c>
      <c r="D1367">
        <v>1144.7</v>
      </c>
      <c r="E1367" t="s">
        <v>60</v>
      </c>
      <c r="F1367" s="12">
        <v>43040</v>
      </c>
      <c r="G1367">
        <v>12.19</v>
      </c>
      <c r="H1367">
        <f t="shared" si="21"/>
        <v>2017</v>
      </c>
    </row>
    <row r="1368" spans="1:8" x14ac:dyDescent="0.25">
      <c r="A1368">
        <v>124.44</v>
      </c>
      <c r="B1368" t="s">
        <v>18</v>
      </c>
      <c r="C1368">
        <v>99.7</v>
      </c>
      <c r="D1368">
        <v>1244.4000000000001</v>
      </c>
      <c r="E1368" t="s">
        <v>60</v>
      </c>
      <c r="F1368" s="12">
        <v>43070</v>
      </c>
      <c r="G1368">
        <v>9.9700000000000006</v>
      </c>
      <c r="H1368">
        <f t="shared" si="21"/>
        <v>2017</v>
      </c>
    </row>
    <row r="1369" spans="1:8" x14ac:dyDescent="0.25">
      <c r="A1369">
        <v>138.13999999999999</v>
      </c>
      <c r="B1369" t="s">
        <v>18</v>
      </c>
      <c r="C1369">
        <v>223.3</v>
      </c>
      <c r="D1369">
        <v>1381.4</v>
      </c>
      <c r="E1369" t="s">
        <v>60</v>
      </c>
      <c r="F1369" s="12">
        <v>43282</v>
      </c>
      <c r="G1369">
        <v>22.33</v>
      </c>
      <c r="H1369">
        <f t="shared" si="21"/>
        <v>2018</v>
      </c>
    </row>
    <row r="1370" spans="1:8" x14ac:dyDescent="0.25">
      <c r="A1370">
        <v>195.21</v>
      </c>
      <c r="B1370" t="s">
        <v>18</v>
      </c>
      <c r="C1370">
        <v>161.19999999999999</v>
      </c>
      <c r="D1370">
        <v>1952.1</v>
      </c>
      <c r="E1370" t="s">
        <v>60</v>
      </c>
      <c r="F1370" s="12">
        <v>43374</v>
      </c>
      <c r="G1370">
        <v>16.12</v>
      </c>
      <c r="H1370">
        <f t="shared" si="21"/>
        <v>2018</v>
      </c>
    </row>
    <row r="1371" spans="1:8" x14ac:dyDescent="0.25">
      <c r="A1371">
        <v>115.5</v>
      </c>
      <c r="B1371" t="s">
        <v>4</v>
      </c>
      <c r="C1371">
        <v>182.6</v>
      </c>
      <c r="D1371">
        <v>1155</v>
      </c>
      <c r="E1371" t="s">
        <v>65</v>
      </c>
      <c r="F1371" s="12">
        <v>42522</v>
      </c>
      <c r="G1371">
        <v>18.260000000000002</v>
      </c>
      <c r="H1371">
        <f t="shared" si="21"/>
        <v>2016</v>
      </c>
    </row>
    <row r="1372" spans="1:8" x14ac:dyDescent="0.25">
      <c r="A1372">
        <v>133.19999999999999</v>
      </c>
      <c r="B1372" t="s">
        <v>4</v>
      </c>
      <c r="C1372">
        <v>177</v>
      </c>
      <c r="D1372">
        <v>1332</v>
      </c>
      <c r="E1372" t="s">
        <v>65</v>
      </c>
      <c r="F1372" s="12">
        <v>42552</v>
      </c>
      <c r="G1372">
        <v>17.7</v>
      </c>
      <c r="H1372">
        <f t="shared" si="21"/>
        <v>2016</v>
      </c>
    </row>
    <row r="1373" spans="1:8" x14ac:dyDescent="0.25">
      <c r="A1373">
        <v>154.28</v>
      </c>
      <c r="B1373" t="s">
        <v>4</v>
      </c>
      <c r="C1373">
        <v>210.8</v>
      </c>
      <c r="D1373">
        <v>1542.8</v>
      </c>
      <c r="E1373" t="s">
        <v>65</v>
      </c>
      <c r="F1373" s="12">
        <v>42583</v>
      </c>
      <c r="G1373">
        <v>21.08</v>
      </c>
      <c r="H1373">
        <f t="shared" si="21"/>
        <v>2016</v>
      </c>
    </row>
    <row r="1374" spans="1:8" x14ac:dyDescent="0.25">
      <c r="A1374">
        <v>173.51</v>
      </c>
      <c r="B1374" t="s">
        <v>4</v>
      </c>
      <c r="C1374">
        <v>192.3</v>
      </c>
      <c r="D1374">
        <v>1735.1</v>
      </c>
      <c r="E1374" t="s">
        <v>65</v>
      </c>
      <c r="F1374" s="12">
        <v>42614</v>
      </c>
      <c r="G1374">
        <v>19.23</v>
      </c>
      <c r="H1374">
        <f t="shared" si="21"/>
        <v>2016</v>
      </c>
    </row>
    <row r="1375" spans="1:8" x14ac:dyDescent="0.25">
      <c r="A1375">
        <v>190.77</v>
      </c>
      <c r="B1375" t="s">
        <v>4</v>
      </c>
      <c r="C1375">
        <v>172.7</v>
      </c>
      <c r="D1375">
        <v>1907.7</v>
      </c>
      <c r="E1375" t="s">
        <v>65</v>
      </c>
      <c r="F1375" s="12">
        <v>42644</v>
      </c>
      <c r="G1375">
        <v>17.27</v>
      </c>
      <c r="H1375">
        <f t="shared" si="21"/>
        <v>2016</v>
      </c>
    </row>
    <row r="1376" spans="1:8" x14ac:dyDescent="0.25">
      <c r="A1376">
        <v>207.62</v>
      </c>
      <c r="B1376" t="s">
        <v>4</v>
      </c>
      <c r="C1376">
        <v>168.5</v>
      </c>
      <c r="D1376">
        <v>2076.1999999999998</v>
      </c>
      <c r="E1376" t="s">
        <v>65</v>
      </c>
      <c r="F1376" s="12">
        <v>42675</v>
      </c>
      <c r="G1376">
        <v>16.850000000000001</v>
      </c>
      <c r="H1376">
        <f t="shared" si="21"/>
        <v>2016</v>
      </c>
    </row>
    <row r="1377" spans="1:8" x14ac:dyDescent="0.25">
      <c r="A1377">
        <v>224.62</v>
      </c>
      <c r="B1377" t="s">
        <v>4</v>
      </c>
      <c r="C1377">
        <v>170</v>
      </c>
      <c r="D1377">
        <v>2246.1999999999998</v>
      </c>
      <c r="E1377" t="s">
        <v>65</v>
      </c>
      <c r="F1377" s="12">
        <v>42705</v>
      </c>
      <c r="G1377">
        <v>17</v>
      </c>
      <c r="H1377">
        <f t="shared" si="21"/>
        <v>2016</v>
      </c>
    </row>
    <row r="1378" spans="1:8" x14ac:dyDescent="0.25">
      <c r="A1378">
        <v>34.630000000000003</v>
      </c>
      <c r="B1378" t="s">
        <v>4</v>
      </c>
      <c r="D1378">
        <v>346.3</v>
      </c>
      <c r="E1378" t="s">
        <v>65</v>
      </c>
      <c r="F1378" s="12">
        <v>42767</v>
      </c>
      <c r="H1378">
        <f t="shared" si="21"/>
        <v>2017</v>
      </c>
    </row>
    <row r="1379" spans="1:8" x14ac:dyDescent="0.25">
      <c r="A1379">
        <v>71.48</v>
      </c>
      <c r="B1379" t="s">
        <v>4</v>
      </c>
      <c r="C1379">
        <v>179.7</v>
      </c>
      <c r="D1379">
        <v>714.8</v>
      </c>
      <c r="E1379" t="s">
        <v>65</v>
      </c>
      <c r="F1379" s="12">
        <v>42826</v>
      </c>
      <c r="G1379">
        <v>17.97</v>
      </c>
      <c r="H1379">
        <f t="shared" si="21"/>
        <v>2017</v>
      </c>
    </row>
    <row r="1380" spans="1:8" x14ac:dyDescent="0.25">
      <c r="A1380">
        <v>90.04</v>
      </c>
      <c r="B1380" t="s">
        <v>4</v>
      </c>
      <c r="C1380">
        <v>185.6</v>
      </c>
      <c r="D1380">
        <v>900.4</v>
      </c>
      <c r="E1380" t="s">
        <v>65</v>
      </c>
      <c r="F1380" s="12">
        <v>42856</v>
      </c>
      <c r="G1380">
        <v>18.559999999999999</v>
      </c>
      <c r="H1380">
        <f t="shared" si="21"/>
        <v>2017</v>
      </c>
    </row>
    <row r="1381" spans="1:8" x14ac:dyDescent="0.25">
      <c r="A1381">
        <v>173.23</v>
      </c>
      <c r="B1381" t="s">
        <v>4</v>
      </c>
      <c r="C1381">
        <v>178.3</v>
      </c>
      <c r="D1381">
        <v>1732.3</v>
      </c>
      <c r="E1381" t="s">
        <v>65</v>
      </c>
      <c r="F1381" s="12">
        <v>42979</v>
      </c>
      <c r="G1381">
        <v>17.829999999999998</v>
      </c>
      <c r="H1381">
        <f t="shared" si="21"/>
        <v>2017</v>
      </c>
    </row>
    <row r="1382" spans="1:8" x14ac:dyDescent="0.25">
      <c r="A1382">
        <v>187.94</v>
      </c>
      <c r="B1382" t="s">
        <v>4</v>
      </c>
      <c r="C1382">
        <v>214.5</v>
      </c>
      <c r="D1382">
        <v>1879.4</v>
      </c>
      <c r="E1382" t="s">
        <v>65</v>
      </c>
      <c r="F1382" s="12">
        <v>43009</v>
      </c>
      <c r="G1382">
        <v>21.45</v>
      </c>
      <c r="H1382">
        <f t="shared" si="21"/>
        <v>2017</v>
      </c>
    </row>
    <row r="1383" spans="1:8" x14ac:dyDescent="0.25">
      <c r="A1383">
        <v>207.58</v>
      </c>
      <c r="B1383" t="s">
        <v>4</v>
      </c>
      <c r="C1383">
        <v>196.4</v>
      </c>
      <c r="D1383">
        <v>2075.8000000000002</v>
      </c>
      <c r="E1383" t="s">
        <v>65</v>
      </c>
      <c r="F1383" s="12">
        <v>43040</v>
      </c>
      <c r="G1383">
        <v>19.64</v>
      </c>
      <c r="H1383">
        <f t="shared" si="21"/>
        <v>2017</v>
      </c>
    </row>
    <row r="1384" spans="1:8" x14ac:dyDescent="0.25">
      <c r="A1384">
        <v>217.79</v>
      </c>
      <c r="B1384" t="s">
        <v>4</v>
      </c>
      <c r="C1384">
        <v>179.1</v>
      </c>
      <c r="D1384">
        <v>2177.9</v>
      </c>
      <c r="E1384" t="s">
        <v>65</v>
      </c>
      <c r="F1384" s="12">
        <v>43070</v>
      </c>
      <c r="G1384">
        <v>17.91</v>
      </c>
      <c r="H1384">
        <f t="shared" si="21"/>
        <v>2017</v>
      </c>
    </row>
    <row r="1385" spans="1:8" x14ac:dyDescent="0.25">
      <c r="A1385">
        <v>119.83</v>
      </c>
      <c r="B1385" t="s">
        <v>4</v>
      </c>
      <c r="C1385">
        <v>183.4</v>
      </c>
      <c r="D1385">
        <v>1198.3</v>
      </c>
      <c r="E1385" t="s">
        <v>65</v>
      </c>
      <c r="F1385" s="12">
        <v>43282</v>
      </c>
      <c r="G1385">
        <v>18.34</v>
      </c>
      <c r="H1385">
        <f t="shared" si="21"/>
        <v>2018</v>
      </c>
    </row>
    <row r="1386" spans="1:8" x14ac:dyDescent="0.25">
      <c r="A1386">
        <v>174.18</v>
      </c>
      <c r="B1386" t="s">
        <v>4</v>
      </c>
      <c r="C1386">
        <v>191.8</v>
      </c>
      <c r="D1386">
        <v>1741.8</v>
      </c>
      <c r="E1386" t="s">
        <v>65</v>
      </c>
      <c r="F1386" s="12">
        <v>43374</v>
      </c>
      <c r="G1386">
        <v>19.18</v>
      </c>
      <c r="H1386">
        <f t="shared" si="21"/>
        <v>2018</v>
      </c>
    </row>
    <row r="1387" spans="1:8" x14ac:dyDescent="0.25">
      <c r="A1387">
        <v>99.66</v>
      </c>
      <c r="B1387" t="s">
        <v>32</v>
      </c>
      <c r="C1387">
        <v>155.19999999999999</v>
      </c>
      <c r="D1387">
        <v>996.6</v>
      </c>
      <c r="E1387" t="s">
        <v>53</v>
      </c>
      <c r="F1387" s="12">
        <v>42522</v>
      </c>
      <c r="G1387">
        <v>15.52</v>
      </c>
      <c r="H1387">
        <f t="shared" si="21"/>
        <v>2016</v>
      </c>
    </row>
    <row r="1388" spans="1:8" x14ac:dyDescent="0.25">
      <c r="A1388">
        <v>113.66</v>
      </c>
      <c r="B1388" t="s">
        <v>32</v>
      </c>
      <c r="C1388">
        <v>140</v>
      </c>
      <c r="D1388">
        <v>1136.5999999999999</v>
      </c>
      <c r="E1388" t="s">
        <v>53</v>
      </c>
      <c r="F1388" s="12">
        <v>42552</v>
      </c>
      <c r="G1388">
        <v>14</v>
      </c>
      <c r="H1388">
        <f t="shared" si="21"/>
        <v>2016</v>
      </c>
    </row>
    <row r="1389" spans="1:8" x14ac:dyDescent="0.25">
      <c r="A1389">
        <v>128.69</v>
      </c>
      <c r="B1389" t="s">
        <v>32</v>
      </c>
      <c r="C1389">
        <v>150.30000000000001</v>
      </c>
      <c r="D1389">
        <v>1286.9000000000001</v>
      </c>
      <c r="E1389" t="s">
        <v>53</v>
      </c>
      <c r="F1389" s="12">
        <v>42583</v>
      </c>
      <c r="G1389">
        <v>15.03</v>
      </c>
      <c r="H1389">
        <f t="shared" si="21"/>
        <v>2016</v>
      </c>
    </row>
    <row r="1390" spans="1:8" x14ac:dyDescent="0.25">
      <c r="A1390">
        <v>144.78</v>
      </c>
      <c r="B1390" t="s">
        <v>32</v>
      </c>
      <c r="C1390">
        <v>160.9</v>
      </c>
      <c r="D1390">
        <v>1447.8</v>
      </c>
      <c r="E1390" t="s">
        <v>53</v>
      </c>
      <c r="F1390" s="12">
        <v>42614</v>
      </c>
      <c r="G1390">
        <v>16.09</v>
      </c>
      <c r="H1390">
        <f t="shared" si="21"/>
        <v>2016</v>
      </c>
    </row>
    <row r="1391" spans="1:8" x14ac:dyDescent="0.25">
      <c r="A1391">
        <v>160.34</v>
      </c>
      <c r="B1391" t="s">
        <v>32</v>
      </c>
      <c r="C1391">
        <v>155.6</v>
      </c>
      <c r="D1391">
        <v>1603.4</v>
      </c>
      <c r="E1391" t="s">
        <v>53</v>
      </c>
      <c r="F1391" s="12">
        <v>42644</v>
      </c>
      <c r="G1391">
        <v>15.56</v>
      </c>
      <c r="H1391">
        <f t="shared" si="21"/>
        <v>2016</v>
      </c>
    </row>
    <row r="1392" spans="1:8" x14ac:dyDescent="0.25">
      <c r="A1392">
        <v>176.46</v>
      </c>
      <c r="B1392" t="s">
        <v>32</v>
      </c>
      <c r="C1392">
        <v>161.19999999999999</v>
      </c>
      <c r="D1392">
        <v>1764.6</v>
      </c>
      <c r="E1392" t="s">
        <v>53</v>
      </c>
      <c r="F1392" s="12">
        <v>42675</v>
      </c>
      <c r="G1392">
        <v>16.12</v>
      </c>
      <c r="H1392">
        <f t="shared" si="21"/>
        <v>2016</v>
      </c>
    </row>
    <row r="1393" spans="1:8" x14ac:dyDescent="0.25">
      <c r="A1393">
        <v>193.79</v>
      </c>
      <c r="B1393" t="s">
        <v>32</v>
      </c>
      <c r="C1393">
        <v>173.3</v>
      </c>
      <c r="D1393">
        <v>1937.9</v>
      </c>
      <c r="E1393" t="s">
        <v>53</v>
      </c>
      <c r="F1393" s="12">
        <v>42705</v>
      </c>
      <c r="G1393">
        <v>17.329999999999998</v>
      </c>
      <c r="H1393">
        <f t="shared" si="21"/>
        <v>2016</v>
      </c>
    </row>
    <row r="1394" spans="1:8" x14ac:dyDescent="0.25">
      <c r="A1394">
        <v>29.13</v>
      </c>
      <c r="B1394" t="s">
        <v>32</v>
      </c>
      <c r="D1394">
        <v>291.3</v>
      </c>
      <c r="E1394" t="s">
        <v>53</v>
      </c>
      <c r="F1394" s="12">
        <v>42767</v>
      </c>
      <c r="H1394">
        <f t="shared" si="21"/>
        <v>2017</v>
      </c>
    </row>
    <row r="1395" spans="1:8" x14ac:dyDescent="0.25">
      <c r="A1395">
        <v>59.89</v>
      </c>
      <c r="B1395" t="s">
        <v>32</v>
      </c>
      <c r="C1395">
        <v>176</v>
      </c>
      <c r="D1395">
        <v>598.9</v>
      </c>
      <c r="E1395" t="s">
        <v>53</v>
      </c>
      <c r="F1395" s="12">
        <v>42826</v>
      </c>
      <c r="G1395">
        <v>17.600000000000001</v>
      </c>
      <c r="H1395">
        <f t="shared" si="21"/>
        <v>2017</v>
      </c>
    </row>
    <row r="1396" spans="1:8" x14ac:dyDescent="0.25">
      <c r="A1396">
        <v>74.94</v>
      </c>
      <c r="B1396" t="s">
        <v>32</v>
      </c>
      <c r="C1396">
        <v>150.4</v>
      </c>
      <c r="D1396">
        <v>749.4</v>
      </c>
      <c r="E1396" t="s">
        <v>53</v>
      </c>
      <c r="F1396" s="12">
        <v>42856</v>
      </c>
      <c r="G1396">
        <v>15.04</v>
      </c>
      <c r="H1396">
        <f t="shared" si="21"/>
        <v>2017</v>
      </c>
    </row>
    <row r="1397" spans="1:8" x14ac:dyDescent="0.25">
      <c r="A1397">
        <v>144.78</v>
      </c>
      <c r="B1397" t="s">
        <v>32</v>
      </c>
      <c r="C1397">
        <v>159</v>
      </c>
      <c r="D1397">
        <v>1447.8</v>
      </c>
      <c r="E1397" t="s">
        <v>53</v>
      </c>
      <c r="F1397" s="12">
        <v>42979</v>
      </c>
      <c r="G1397">
        <v>15.9</v>
      </c>
      <c r="H1397">
        <f t="shared" si="21"/>
        <v>2017</v>
      </c>
    </row>
    <row r="1398" spans="1:8" x14ac:dyDescent="0.25">
      <c r="A1398">
        <v>130.24</v>
      </c>
      <c r="B1398" t="s">
        <v>32</v>
      </c>
      <c r="C1398">
        <v>130.80000000000001</v>
      </c>
      <c r="D1398">
        <v>1302.4000000000001</v>
      </c>
      <c r="E1398" t="s">
        <v>53</v>
      </c>
      <c r="F1398" s="12">
        <v>43009</v>
      </c>
      <c r="G1398">
        <v>13.08</v>
      </c>
      <c r="H1398">
        <f t="shared" si="21"/>
        <v>2017</v>
      </c>
    </row>
    <row r="1399" spans="1:8" x14ac:dyDescent="0.25">
      <c r="A1399">
        <v>143.74</v>
      </c>
      <c r="B1399" t="s">
        <v>32</v>
      </c>
      <c r="C1399">
        <v>135</v>
      </c>
      <c r="D1399">
        <v>1437.4</v>
      </c>
      <c r="E1399" t="s">
        <v>53</v>
      </c>
      <c r="F1399" s="12">
        <v>43040</v>
      </c>
      <c r="G1399">
        <v>13.5</v>
      </c>
      <c r="H1399">
        <f t="shared" si="21"/>
        <v>2017</v>
      </c>
    </row>
    <row r="1400" spans="1:8" x14ac:dyDescent="0.25">
      <c r="A1400">
        <v>146.88</v>
      </c>
      <c r="B1400" t="s">
        <v>32</v>
      </c>
      <c r="C1400">
        <v>73.3</v>
      </c>
      <c r="D1400">
        <v>1468.8</v>
      </c>
      <c r="E1400" t="s">
        <v>53</v>
      </c>
      <c r="F1400" s="12">
        <v>43070</v>
      </c>
      <c r="G1400">
        <v>7.33</v>
      </c>
      <c r="H1400">
        <f t="shared" si="21"/>
        <v>2017</v>
      </c>
    </row>
    <row r="1401" spans="1:8" x14ac:dyDescent="0.25">
      <c r="A1401">
        <v>77.66</v>
      </c>
      <c r="B1401" t="s">
        <v>32</v>
      </c>
      <c r="C1401">
        <v>122.6</v>
      </c>
      <c r="D1401">
        <v>776.6</v>
      </c>
      <c r="E1401" t="s">
        <v>53</v>
      </c>
      <c r="F1401" s="12">
        <v>43282</v>
      </c>
      <c r="G1401">
        <v>12.26</v>
      </c>
      <c r="H1401">
        <f t="shared" si="21"/>
        <v>2018</v>
      </c>
    </row>
    <row r="1402" spans="1:8" x14ac:dyDescent="0.25">
      <c r="A1402">
        <v>118.08</v>
      </c>
      <c r="B1402" t="s">
        <v>32</v>
      </c>
      <c r="C1402">
        <v>142.30000000000001</v>
      </c>
      <c r="D1402">
        <v>1180.8</v>
      </c>
      <c r="E1402" t="s">
        <v>53</v>
      </c>
      <c r="F1402" s="12">
        <v>43374</v>
      </c>
      <c r="G1402">
        <v>14.23</v>
      </c>
      <c r="H1402">
        <f t="shared" si="21"/>
        <v>2018</v>
      </c>
    </row>
    <row r="1403" spans="1:8" x14ac:dyDescent="0.25">
      <c r="A1403">
        <v>26.49</v>
      </c>
      <c r="B1403" t="s">
        <v>24</v>
      </c>
      <c r="C1403">
        <v>30</v>
      </c>
      <c r="D1403">
        <v>264.89999999999998</v>
      </c>
      <c r="E1403" t="s">
        <v>52</v>
      </c>
      <c r="F1403" s="12">
        <v>42522</v>
      </c>
      <c r="G1403">
        <v>3</v>
      </c>
      <c r="H1403">
        <f t="shared" si="21"/>
        <v>2016</v>
      </c>
    </row>
    <row r="1404" spans="1:8" x14ac:dyDescent="0.25">
      <c r="A1404">
        <v>31.5</v>
      </c>
      <c r="B1404" t="s">
        <v>24</v>
      </c>
      <c r="C1404">
        <v>50</v>
      </c>
      <c r="D1404">
        <v>315</v>
      </c>
      <c r="E1404" t="s">
        <v>52</v>
      </c>
      <c r="F1404" s="12">
        <v>42552</v>
      </c>
      <c r="G1404">
        <v>5</v>
      </c>
      <c r="H1404">
        <f t="shared" si="21"/>
        <v>2016</v>
      </c>
    </row>
    <row r="1405" spans="1:8" x14ac:dyDescent="0.25">
      <c r="A1405">
        <v>35.979999999999997</v>
      </c>
      <c r="B1405" t="s">
        <v>24</v>
      </c>
      <c r="C1405">
        <v>44.9</v>
      </c>
      <c r="D1405">
        <v>359.8</v>
      </c>
      <c r="E1405" t="s">
        <v>52</v>
      </c>
      <c r="F1405" s="12">
        <v>42583</v>
      </c>
      <c r="G1405">
        <v>4.49</v>
      </c>
      <c r="H1405">
        <f t="shared" si="21"/>
        <v>2016</v>
      </c>
    </row>
    <row r="1406" spans="1:8" x14ac:dyDescent="0.25">
      <c r="A1406">
        <v>43.06</v>
      </c>
      <c r="B1406" t="s">
        <v>24</v>
      </c>
      <c r="C1406">
        <v>70.7</v>
      </c>
      <c r="D1406">
        <v>430.6</v>
      </c>
      <c r="E1406" t="s">
        <v>52</v>
      </c>
      <c r="F1406" s="12">
        <v>42614</v>
      </c>
      <c r="G1406">
        <v>7.07</v>
      </c>
      <c r="H1406">
        <f t="shared" si="21"/>
        <v>2016</v>
      </c>
    </row>
    <row r="1407" spans="1:8" x14ac:dyDescent="0.25">
      <c r="A1407">
        <v>50.17</v>
      </c>
      <c r="B1407" t="s">
        <v>24</v>
      </c>
      <c r="C1407">
        <v>71.2</v>
      </c>
      <c r="D1407">
        <v>501.7</v>
      </c>
      <c r="E1407" t="s">
        <v>52</v>
      </c>
      <c r="F1407" s="12">
        <v>42644</v>
      </c>
      <c r="G1407">
        <v>7.12</v>
      </c>
      <c r="H1407">
        <f t="shared" si="21"/>
        <v>2016</v>
      </c>
    </row>
    <row r="1408" spans="1:8" x14ac:dyDescent="0.25">
      <c r="A1408">
        <v>57.31</v>
      </c>
      <c r="B1408" t="s">
        <v>24</v>
      </c>
      <c r="C1408">
        <v>71.3</v>
      </c>
      <c r="D1408">
        <v>573.1</v>
      </c>
      <c r="E1408" t="s">
        <v>52</v>
      </c>
      <c r="F1408" s="12">
        <v>42675</v>
      </c>
      <c r="G1408">
        <v>7.13</v>
      </c>
      <c r="H1408">
        <f t="shared" si="21"/>
        <v>2016</v>
      </c>
    </row>
    <row r="1409" spans="1:8" x14ac:dyDescent="0.25">
      <c r="A1409">
        <v>64.12</v>
      </c>
      <c r="B1409" t="s">
        <v>24</v>
      </c>
      <c r="C1409">
        <v>68.2</v>
      </c>
      <c r="D1409">
        <v>641.20000000000005</v>
      </c>
      <c r="E1409" t="s">
        <v>52</v>
      </c>
      <c r="F1409" s="12">
        <v>42705</v>
      </c>
      <c r="G1409">
        <v>6.82</v>
      </c>
      <c r="H1409">
        <f t="shared" si="21"/>
        <v>2016</v>
      </c>
    </row>
    <row r="1410" spans="1:8" x14ac:dyDescent="0.25">
      <c r="A1410">
        <v>13.32</v>
      </c>
      <c r="B1410" t="s">
        <v>24</v>
      </c>
      <c r="D1410">
        <v>133.19999999999999</v>
      </c>
      <c r="E1410" t="s">
        <v>52</v>
      </c>
      <c r="F1410" s="12">
        <v>42767</v>
      </c>
      <c r="H1410">
        <f t="shared" si="21"/>
        <v>2017</v>
      </c>
    </row>
    <row r="1411" spans="1:8" x14ac:dyDescent="0.25">
      <c r="A1411">
        <v>20.61</v>
      </c>
      <c r="B1411" t="s">
        <v>24</v>
      </c>
      <c r="C1411">
        <v>72.900000000000006</v>
      </c>
      <c r="D1411">
        <v>206.1</v>
      </c>
      <c r="E1411" t="s">
        <v>52</v>
      </c>
      <c r="F1411" s="12">
        <v>42795</v>
      </c>
      <c r="G1411">
        <v>7.29</v>
      </c>
      <c r="H1411">
        <f t="shared" ref="H1411:H1474" si="22">YEAR(F1411)</f>
        <v>2017</v>
      </c>
    </row>
    <row r="1412" spans="1:8" x14ac:dyDescent="0.25">
      <c r="A1412">
        <v>26.58</v>
      </c>
      <c r="B1412" t="s">
        <v>24</v>
      </c>
      <c r="C1412">
        <v>59.7</v>
      </c>
      <c r="D1412">
        <v>265.8</v>
      </c>
      <c r="E1412" t="s">
        <v>52</v>
      </c>
      <c r="F1412" s="12">
        <v>42826</v>
      </c>
      <c r="G1412">
        <v>5.97</v>
      </c>
      <c r="H1412">
        <f t="shared" si="22"/>
        <v>2017</v>
      </c>
    </row>
    <row r="1413" spans="1:8" x14ac:dyDescent="0.25">
      <c r="A1413">
        <v>34.049999999999997</v>
      </c>
      <c r="B1413" t="s">
        <v>24</v>
      </c>
      <c r="C1413">
        <v>74.2</v>
      </c>
      <c r="D1413">
        <v>340.5</v>
      </c>
      <c r="E1413" t="s">
        <v>52</v>
      </c>
      <c r="F1413" s="12">
        <v>42856</v>
      </c>
      <c r="G1413">
        <v>7.42</v>
      </c>
      <c r="H1413">
        <f t="shared" si="22"/>
        <v>2017</v>
      </c>
    </row>
    <row r="1414" spans="1:8" x14ac:dyDescent="0.25">
      <c r="A1414">
        <v>43.06</v>
      </c>
      <c r="B1414" t="s">
        <v>24</v>
      </c>
      <c r="C1414">
        <v>29.4</v>
      </c>
      <c r="D1414">
        <v>430.6</v>
      </c>
      <c r="E1414" t="s">
        <v>52</v>
      </c>
      <c r="F1414" s="12">
        <v>42979</v>
      </c>
      <c r="G1414">
        <v>2.94</v>
      </c>
      <c r="H1414">
        <f t="shared" si="22"/>
        <v>2017</v>
      </c>
    </row>
    <row r="1415" spans="1:8" x14ac:dyDescent="0.25">
      <c r="A1415">
        <v>62.13</v>
      </c>
      <c r="B1415" t="s">
        <v>24</v>
      </c>
      <c r="C1415">
        <v>70.3</v>
      </c>
      <c r="D1415">
        <v>621.29999999999995</v>
      </c>
      <c r="E1415" t="s">
        <v>52</v>
      </c>
      <c r="F1415" s="12">
        <v>43009</v>
      </c>
      <c r="G1415">
        <v>7.03</v>
      </c>
      <c r="H1415">
        <f t="shared" si="22"/>
        <v>2017</v>
      </c>
    </row>
    <row r="1416" spans="1:8" x14ac:dyDescent="0.25">
      <c r="A1416">
        <v>69.010000000000005</v>
      </c>
      <c r="B1416" t="s">
        <v>24</v>
      </c>
      <c r="C1416">
        <v>68.8</v>
      </c>
      <c r="D1416">
        <v>690.1</v>
      </c>
      <c r="E1416" t="s">
        <v>52</v>
      </c>
      <c r="F1416" s="12">
        <v>43040</v>
      </c>
      <c r="G1416">
        <v>6.88</v>
      </c>
      <c r="H1416">
        <f t="shared" si="22"/>
        <v>2017</v>
      </c>
    </row>
    <row r="1417" spans="1:8" x14ac:dyDescent="0.25">
      <c r="A1417">
        <v>75.56</v>
      </c>
      <c r="B1417" t="s">
        <v>24</v>
      </c>
      <c r="C1417">
        <v>65.5</v>
      </c>
      <c r="D1417">
        <v>755.6</v>
      </c>
      <c r="E1417" t="s">
        <v>52</v>
      </c>
      <c r="F1417" s="12">
        <v>43070</v>
      </c>
      <c r="G1417">
        <v>6.55</v>
      </c>
      <c r="H1417">
        <f t="shared" si="22"/>
        <v>2017</v>
      </c>
    </row>
    <row r="1418" spans="1:8" x14ac:dyDescent="0.25">
      <c r="A1418">
        <v>42.01</v>
      </c>
      <c r="B1418" t="s">
        <v>24</v>
      </c>
      <c r="C1418">
        <v>63.1</v>
      </c>
      <c r="D1418">
        <v>420.1</v>
      </c>
      <c r="E1418" t="s">
        <v>52</v>
      </c>
      <c r="F1418" s="12">
        <v>43282</v>
      </c>
      <c r="G1418">
        <v>6.31</v>
      </c>
      <c r="H1418">
        <f t="shared" si="22"/>
        <v>2018</v>
      </c>
    </row>
    <row r="1419" spans="1:8" x14ac:dyDescent="0.25">
      <c r="A1419">
        <v>62.82</v>
      </c>
      <c r="B1419" t="s">
        <v>24</v>
      </c>
      <c r="C1419">
        <v>59.8</v>
      </c>
      <c r="D1419">
        <v>628.20000000000005</v>
      </c>
      <c r="E1419" t="s">
        <v>52</v>
      </c>
      <c r="F1419" s="12">
        <v>43374</v>
      </c>
      <c r="G1419">
        <v>5.98</v>
      </c>
      <c r="H1419">
        <f t="shared" si="22"/>
        <v>2018</v>
      </c>
    </row>
    <row r="1420" spans="1:8" x14ac:dyDescent="0.25">
      <c r="A1420">
        <v>0</v>
      </c>
      <c r="B1420" t="s">
        <v>29</v>
      </c>
      <c r="C1420">
        <v>0</v>
      </c>
      <c r="D1420">
        <v>0</v>
      </c>
      <c r="E1420" t="s">
        <v>2112</v>
      </c>
      <c r="F1420" s="12">
        <v>43009</v>
      </c>
      <c r="G1420">
        <v>0</v>
      </c>
      <c r="H1420">
        <f t="shared" si="22"/>
        <v>2017</v>
      </c>
    </row>
    <row r="1421" spans="1:8" x14ac:dyDescent="0.25">
      <c r="A1421">
        <v>0</v>
      </c>
      <c r="B1421" t="s">
        <v>29</v>
      </c>
      <c r="C1421">
        <v>0</v>
      </c>
      <c r="D1421">
        <v>0</v>
      </c>
      <c r="E1421" t="s">
        <v>2112</v>
      </c>
      <c r="F1421" s="12">
        <v>43040</v>
      </c>
      <c r="G1421">
        <v>0</v>
      </c>
      <c r="H1421">
        <f t="shared" si="22"/>
        <v>2017</v>
      </c>
    </row>
    <row r="1422" spans="1:8" x14ac:dyDescent="0.25">
      <c r="A1422">
        <v>0</v>
      </c>
      <c r="B1422" t="s">
        <v>29</v>
      </c>
      <c r="C1422">
        <v>0</v>
      </c>
      <c r="D1422">
        <v>0</v>
      </c>
      <c r="E1422" t="s">
        <v>2112</v>
      </c>
      <c r="F1422" s="12">
        <v>43070</v>
      </c>
      <c r="G1422">
        <v>0</v>
      </c>
      <c r="H1422">
        <f t="shared" si="22"/>
        <v>2017</v>
      </c>
    </row>
    <row r="1423" spans="1:8" x14ac:dyDescent="0.25">
      <c r="A1423">
        <v>11.21</v>
      </c>
      <c r="B1423" t="s">
        <v>11</v>
      </c>
      <c r="C1423">
        <v>16</v>
      </c>
      <c r="D1423">
        <v>112.1</v>
      </c>
      <c r="E1423" t="s">
        <v>36</v>
      </c>
      <c r="F1423" s="12">
        <v>42522</v>
      </c>
      <c r="G1423">
        <v>1.6</v>
      </c>
      <c r="H1423">
        <f t="shared" si="22"/>
        <v>2016</v>
      </c>
    </row>
    <row r="1424" spans="1:8" x14ac:dyDescent="0.25">
      <c r="A1424">
        <v>13.19</v>
      </c>
      <c r="B1424" t="s">
        <v>11</v>
      </c>
      <c r="C1424">
        <v>19.8</v>
      </c>
      <c r="D1424">
        <v>131.9</v>
      </c>
      <c r="E1424" t="s">
        <v>36</v>
      </c>
      <c r="F1424" s="12">
        <v>42552</v>
      </c>
      <c r="G1424">
        <v>1.98</v>
      </c>
      <c r="H1424">
        <f t="shared" si="22"/>
        <v>2016</v>
      </c>
    </row>
    <row r="1425" spans="1:8" x14ac:dyDescent="0.25">
      <c r="A1425">
        <v>14.72</v>
      </c>
      <c r="B1425" t="s">
        <v>11</v>
      </c>
      <c r="C1425">
        <v>15.4</v>
      </c>
      <c r="D1425">
        <v>147.19999999999999</v>
      </c>
      <c r="E1425" t="s">
        <v>36</v>
      </c>
      <c r="F1425" s="12">
        <v>42583</v>
      </c>
      <c r="G1425">
        <v>1.54</v>
      </c>
      <c r="H1425">
        <f t="shared" si="22"/>
        <v>2016</v>
      </c>
    </row>
    <row r="1426" spans="1:8" x14ac:dyDescent="0.25">
      <c r="A1426">
        <v>15.45</v>
      </c>
      <c r="B1426" t="s">
        <v>11</v>
      </c>
      <c r="C1426">
        <v>7.3</v>
      </c>
      <c r="D1426">
        <v>154.5</v>
      </c>
      <c r="E1426" t="s">
        <v>36</v>
      </c>
      <c r="F1426" s="12">
        <v>42614</v>
      </c>
      <c r="G1426">
        <v>0.73</v>
      </c>
      <c r="H1426">
        <f t="shared" si="22"/>
        <v>2016</v>
      </c>
    </row>
    <row r="1427" spans="1:8" x14ac:dyDescent="0.25">
      <c r="A1427">
        <v>17.07</v>
      </c>
      <c r="B1427" t="s">
        <v>11</v>
      </c>
      <c r="C1427">
        <v>16.2</v>
      </c>
      <c r="D1427">
        <v>170.7</v>
      </c>
      <c r="E1427" t="s">
        <v>36</v>
      </c>
      <c r="F1427" s="12">
        <v>42644</v>
      </c>
      <c r="G1427">
        <v>1.62</v>
      </c>
      <c r="H1427">
        <f t="shared" si="22"/>
        <v>2016</v>
      </c>
    </row>
    <row r="1428" spans="1:8" x14ac:dyDescent="0.25">
      <c r="A1428">
        <v>19.07</v>
      </c>
      <c r="B1428" t="s">
        <v>11</v>
      </c>
      <c r="C1428">
        <v>20</v>
      </c>
      <c r="D1428">
        <v>190.7</v>
      </c>
      <c r="E1428" t="s">
        <v>36</v>
      </c>
      <c r="F1428" s="12">
        <v>42675</v>
      </c>
      <c r="G1428">
        <v>2</v>
      </c>
      <c r="H1428">
        <f t="shared" si="22"/>
        <v>2016</v>
      </c>
    </row>
    <row r="1429" spans="1:8" x14ac:dyDescent="0.25">
      <c r="A1429">
        <v>20.34</v>
      </c>
      <c r="B1429" t="s">
        <v>11</v>
      </c>
      <c r="C1429">
        <v>12.8</v>
      </c>
      <c r="D1429">
        <v>203.4</v>
      </c>
      <c r="E1429" t="s">
        <v>36</v>
      </c>
      <c r="F1429" s="12">
        <v>42705</v>
      </c>
      <c r="G1429">
        <v>1.28</v>
      </c>
      <c r="H1429">
        <f t="shared" si="22"/>
        <v>2016</v>
      </c>
    </row>
    <row r="1430" spans="1:8" x14ac:dyDescent="0.25">
      <c r="A1430">
        <v>2.73</v>
      </c>
      <c r="B1430" t="s">
        <v>11</v>
      </c>
      <c r="D1430">
        <v>27.3</v>
      </c>
      <c r="E1430" t="s">
        <v>36</v>
      </c>
      <c r="F1430" s="12">
        <v>42767</v>
      </c>
      <c r="H1430">
        <f t="shared" si="22"/>
        <v>2017</v>
      </c>
    </row>
    <row r="1431" spans="1:8" x14ac:dyDescent="0.25">
      <c r="A1431">
        <v>3.86</v>
      </c>
      <c r="B1431" t="s">
        <v>11</v>
      </c>
      <c r="C1431">
        <v>11.3</v>
      </c>
      <c r="D1431">
        <v>38.6</v>
      </c>
      <c r="E1431" t="s">
        <v>36</v>
      </c>
      <c r="F1431" s="12">
        <v>42795</v>
      </c>
      <c r="G1431">
        <v>1.1299999999999999</v>
      </c>
      <c r="H1431">
        <f t="shared" si="22"/>
        <v>2017</v>
      </c>
    </row>
    <row r="1432" spans="1:8" x14ac:dyDescent="0.25">
      <c r="A1432">
        <v>5.05</v>
      </c>
      <c r="B1432" t="s">
        <v>11</v>
      </c>
      <c r="C1432">
        <v>11.9</v>
      </c>
      <c r="D1432">
        <v>50.5</v>
      </c>
      <c r="E1432" t="s">
        <v>36</v>
      </c>
      <c r="F1432" s="12">
        <v>42826</v>
      </c>
      <c r="G1432">
        <v>1.19</v>
      </c>
      <c r="H1432">
        <f t="shared" si="22"/>
        <v>2017</v>
      </c>
    </row>
    <row r="1433" spans="1:8" x14ac:dyDescent="0.25">
      <c r="A1433">
        <v>5.52</v>
      </c>
      <c r="B1433" t="s">
        <v>11</v>
      </c>
      <c r="C1433">
        <v>4.7</v>
      </c>
      <c r="D1433">
        <v>55.2</v>
      </c>
      <c r="E1433" t="s">
        <v>36</v>
      </c>
      <c r="F1433" s="12">
        <v>42856</v>
      </c>
      <c r="G1433">
        <v>0.47</v>
      </c>
      <c r="H1433">
        <f t="shared" si="22"/>
        <v>2017</v>
      </c>
    </row>
    <row r="1434" spans="1:8" x14ac:dyDescent="0.25">
      <c r="A1434">
        <v>15.45</v>
      </c>
      <c r="B1434" t="s">
        <v>11</v>
      </c>
      <c r="C1434">
        <v>22.1</v>
      </c>
      <c r="D1434">
        <v>154.5</v>
      </c>
      <c r="E1434" t="s">
        <v>36</v>
      </c>
      <c r="F1434" s="12">
        <v>42979</v>
      </c>
      <c r="G1434">
        <v>2.21</v>
      </c>
      <c r="H1434">
        <f t="shared" si="22"/>
        <v>2017</v>
      </c>
    </row>
    <row r="1435" spans="1:8" x14ac:dyDescent="0.25">
      <c r="A1435">
        <v>15.31</v>
      </c>
      <c r="B1435" t="s">
        <v>11</v>
      </c>
      <c r="C1435">
        <v>23.6</v>
      </c>
      <c r="D1435">
        <v>153.1</v>
      </c>
      <c r="E1435" t="s">
        <v>36</v>
      </c>
      <c r="F1435" s="12">
        <v>43009</v>
      </c>
      <c r="G1435">
        <v>2.36</v>
      </c>
      <c r="H1435">
        <f t="shared" si="22"/>
        <v>2017</v>
      </c>
    </row>
    <row r="1436" spans="1:8" x14ac:dyDescent="0.25">
      <c r="A1436">
        <v>17.27</v>
      </c>
      <c r="B1436" t="s">
        <v>11</v>
      </c>
      <c r="C1436">
        <v>19.600000000000001</v>
      </c>
      <c r="D1436">
        <v>172.7</v>
      </c>
      <c r="E1436" t="s">
        <v>36</v>
      </c>
      <c r="F1436" s="12">
        <v>43040</v>
      </c>
      <c r="G1436">
        <v>1.96</v>
      </c>
      <c r="H1436">
        <f t="shared" si="22"/>
        <v>2017</v>
      </c>
    </row>
    <row r="1437" spans="1:8" x14ac:dyDescent="0.25">
      <c r="A1437">
        <v>19.46</v>
      </c>
      <c r="B1437" t="s">
        <v>11</v>
      </c>
      <c r="C1437">
        <v>21.9</v>
      </c>
      <c r="D1437">
        <v>194.6</v>
      </c>
      <c r="E1437" t="s">
        <v>36</v>
      </c>
      <c r="F1437" s="12">
        <v>43070</v>
      </c>
      <c r="G1437">
        <v>2.19</v>
      </c>
      <c r="H1437">
        <f t="shared" si="22"/>
        <v>2017</v>
      </c>
    </row>
    <row r="1438" spans="1:8" x14ac:dyDescent="0.25">
      <c r="A1438">
        <v>10.98</v>
      </c>
      <c r="B1438" t="s">
        <v>11</v>
      </c>
      <c r="C1438">
        <v>20.7</v>
      </c>
      <c r="D1438">
        <v>109.8</v>
      </c>
      <c r="E1438" t="s">
        <v>36</v>
      </c>
      <c r="F1438" s="12">
        <v>43282</v>
      </c>
      <c r="G1438">
        <v>2.0699999999999998</v>
      </c>
      <c r="H1438">
        <f t="shared" si="22"/>
        <v>2018</v>
      </c>
    </row>
    <row r="1439" spans="1:8" x14ac:dyDescent="0.25">
      <c r="A1439">
        <v>17.27</v>
      </c>
      <c r="B1439" t="s">
        <v>11</v>
      </c>
      <c r="C1439">
        <v>18.8</v>
      </c>
      <c r="D1439">
        <v>172.7</v>
      </c>
      <c r="E1439" t="s">
        <v>36</v>
      </c>
      <c r="F1439" s="12">
        <v>43374</v>
      </c>
      <c r="G1439">
        <v>1.88</v>
      </c>
      <c r="H1439">
        <f t="shared" si="22"/>
        <v>2018</v>
      </c>
    </row>
    <row r="1440" spans="1:8" x14ac:dyDescent="0.25">
      <c r="A1440">
        <v>0</v>
      </c>
      <c r="B1440" t="s">
        <v>3</v>
      </c>
      <c r="C1440">
        <v>0</v>
      </c>
      <c r="D1440">
        <v>0</v>
      </c>
      <c r="E1440" t="s">
        <v>64</v>
      </c>
      <c r="F1440" s="12">
        <v>43009</v>
      </c>
      <c r="G1440">
        <v>0</v>
      </c>
      <c r="H1440">
        <f t="shared" si="22"/>
        <v>2017</v>
      </c>
    </row>
    <row r="1441" spans="1:8" x14ac:dyDescent="0.25">
      <c r="A1441">
        <v>0</v>
      </c>
      <c r="B1441" t="s">
        <v>3</v>
      </c>
      <c r="C1441">
        <v>0</v>
      </c>
      <c r="D1441">
        <v>0</v>
      </c>
      <c r="E1441" t="s">
        <v>64</v>
      </c>
      <c r="F1441" s="12">
        <v>43040</v>
      </c>
      <c r="G1441">
        <v>0</v>
      </c>
      <c r="H1441">
        <f t="shared" si="22"/>
        <v>2017</v>
      </c>
    </row>
    <row r="1442" spans="1:8" x14ac:dyDescent="0.25">
      <c r="A1442">
        <v>0</v>
      </c>
      <c r="B1442" t="s">
        <v>3</v>
      </c>
      <c r="C1442">
        <v>0</v>
      </c>
      <c r="D1442">
        <v>0</v>
      </c>
      <c r="E1442" t="s">
        <v>64</v>
      </c>
      <c r="F1442" s="12">
        <v>43070</v>
      </c>
      <c r="G1442">
        <v>0</v>
      </c>
      <c r="H1442">
        <f t="shared" si="22"/>
        <v>2017</v>
      </c>
    </row>
    <row r="1443" spans="1:8" x14ac:dyDescent="0.25">
      <c r="A1443">
        <v>0.77</v>
      </c>
      <c r="B1443" t="s">
        <v>3</v>
      </c>
      <c r="C1443">
        <v>1</v>
      </c>
      <c r="D1443">
        <v>7.7</v>
      </c>
      <c r="E1443" t="s">
        <v>64</v>
      </c>
      <c r="F1443" s="12">
        <v>43282</v>
      </c>
      <c r="G1443">
        <v>0.1</v>
      </c>
      <c r="H1443">
        <f t="shared" si="22"/>
        <v>2018</v>
      </c>
    </row>
    <row r="1444" spans="1:8" x14ac:dyDescent="0.25">
      <c r="A1444">
        <v>1.0900000000000001</v>
      </c>
      <c r="B1444" t="s">
        <v>3</v>
      </c>
      <c r="C1444">
        <v>1.1000000000000001</v>
      </c>
      <c r="D1444">
        <v>10.9</v>
      </c>
      <c r="E1444" t="s">
        <v>64</v>
      </c>
      <c r="F1444" s="12">
        <v>43374</v>
      </c>
      <c r="G1444">
        <v>0.11</v>
      </c>
      <c r="H1444">
        <f t="shared" si="22"/>
        <v>2018</v>
      </c>
    </row>
    <row r="1445" spans="1:8" x14ac:dyDescent="0.25">
      <c r="A1445">
        <v>39.299999999999997</v>
      </c>
      <c r="B1445" t="s">
        <v>23</v>
      </c>
      <c r="C1445">
        <v>66.900000000000006</v>
      </c>
      <c r="D1445">
        <v>393</v>
      </c>
      <c r="E1445" t="s">
        <v>42</v>
      </c>
      <c r="F1445" s="12">
        <v>42522</v>
      </c>
      <c r="G1445">
        <v>6.69</v>
      </c>
      <c r="H1445">
        <f t="shared" si="22"/>
        <v>2016</v>
      </c>
    </row>
    <row r="1446" spans="1:8" x14ac:dyDescent="0.25">
      <c r="A1446">
        <v>45.45</v>
      </c>
      <c r="B1446" t="s">
        <v>23</v>
      </c>
      <c r="C1446">
        <v>61.5</v>
      </c>
      <c r="D1446">
        <v>454.5</v>
      </c>
      <c r="E1446" t="s">
        <v>42</v>
      </c>
      <c r="F1446" s="12">
        <v>42552</v>
      </c>
      <c r="G1446">
        <v>6.15</v>
      </c>
      <c r="H1446">
        <f t="shared" si="22"/>
        <v>2016</v>
      </c>
    </row>
    <row r="1447" spans="1:8" x14ac:dyDescent="0.25">
      <c r="A1447">
        <v>50.58</v>
      </c>
      <c r="B1447" t="s">
        <v>23</v>
      </c>
      <c r="C1447">
        <v>51.3</v>
      </c>
      <c r="D1447">
        <v>505.8</v>
      </c>
      <c r="E1447" t="s">
        <v>42</v>
      </c>
      <c r="F1447" s="12">
        <v>42583</v>
      </c>
      <c r="G1447">
        <v>5.13</v>
      </c>
      <c r="H1447">
        <f t="shared" si="22"/>
        <v>2016</v>
      </c>
    </row>
    <row r="1448" spans="1:8" x14ac:dyDescent="0.25">
      <c r="A1448">
        <v>53.62</v>
      </c>
      <c r="B1448" t="s">
        <v>23</v>
      </c>
      <c r="C1448">
        <v>30.4</v>
      </c>
      <c r="D1448">
        <v>536.20000000000005</v>
      </c>
      <c r="E1448" t="s">
        <v>42</v>
      </c>
      <c r="F1448" s="12">
        <v>42614</v>
      </c>
      <c r="G1448">
        <v>3.04</v>
      </c>
      <c r="H1448">
        <f t="shared" si="22"/>
        <v>2016</v>
      </c>
    </row>
    <row r="1449" spans="1:8" x14ac:dyDescent="0.25">
      <c r="A1449">
        <v>58.51</v>
      </c>
      <c r="B1449" t="s">
        <v>23</v>
      </c>
      <c r="C1449">
        <v>48.8</v>
      </c>
      <c r="D1449">
        <v>585.1</v>
      </c>
      <c r="E1449" t="s">
        <v>42</v>
      </c>
      <c r="F1449" s="12">
        <v>42644</v>
      </c>
      <c r="G1449">
        <v>4.88</v>
      </c>
      <c r="H1449">
        <f t="shared" si="22"/>
        <v>2016</v>
      </c>
    </row>
    <row r="1450" spans="1:8" x14ac:dyDescent="0.25">
      <c r="A1450">
        <v>63.5</v>
      </c>
      <c r="B1450" t="s">
        <v>23</v>
      </c>
      <c r="C1450">
        <v>50</v>
      </c>
      <c r="D1450">
        <v>635</v>
      </c>
      <c r="E1450" t="s">
        <v>42</v>
      </c>
      <c r="F1450" s="12">
        <v>42675</v>
      </c>
      <c r="G1450">
        <v>5</v>
      </c>
      <c r="H1450">
        <f t="shared" si="22"/>
        <v>2016</v>
      </c>
    </row>
    <row r="1451" spans="1:8" x14ac:dyDescent="0.25">
      <c r="A1451">
        <v>68.89</v>
      </c>
      <c r="B1451" t="s">
        <v>23</v>
      </c>
      <c r="C1451">
        <v>53.8</v>
      </c>
      <c r="D1451">
        <v>688.9</v>
      </c>
      <c r="E1451" t="s">
        <v>42</v>
      </c>
      <c r="F1451" s="12">
        <v>42705</v>
      </c>
      <c r="G1451">
        <v>5.38</v>
      </c>
      <c r="H1451">
        <f t="shared" si="22"/>
        <v>2016</v>
      </c>
    </row>
    <row r="1452" spans="1:8" x14ac:dyDescent="0.25">
      <c r="A1452">
        <v>10.33</v>
      </c>
      <c r="B1452" t="s">
        <v>23</v>
      </c>
      <c r="D1452">
        <v>103.3</v>
      </c>
      <c r="E1452" t="s">
        <v>42</v>
      </c>
      <c r="F1452" s="12">
        <v>42767</v>
      </c>
      <c r="H1452">
        <f t="shared" si="22"/>
        <v>2017</v>
      </c>
    </row>
    <row r="1453" spans="1:8" x14ac:dyDescent="0.25">
      <c r="A1453">
        <v>15.87</v>
      </c>
      <c r="B1453" t="s">
        <v>23</v>
      </c>
      <c r="C1453">
        <v>55.4</v>
      </c>
      <c r="D1453">
        <v>158.69999999999999</v>
      </c>
      <c r="E1453" t="s">
        <v>42</v>
      </c>
      <c r="F1453" s="12">
        <v>42795</v>
      </c>
      <c r="G1453">
        <v>5.54</v>
      </c>
      <c r="H1453">
        <f t="shared" si="22"/>
        <v>2017</v>
      </c>
    </row>
    <row r="1454" spans="1:8" x14ac:dyDescent="0.25">
      <c r="A1454">
        <v>21.46</v>
      </c>
      <c r="B1454" t="s">
        <v>23</v>
      </c>
      <c r="C1454">
        <v>55.9</v>
      </c>
      <c r="D1454">
        <v>214.6</v>
      </c>
      <c r="E1454" t="s">
        <v>42</v>
      </c>
      <c r="F1454" s="12">
        <v>42826</v>
      </c>
      <c r="G1454">
        <v>5.59</v>
      </c>
      <c r="H1454">
        <f t="shared" si="22"/>
        <v>2017</v>
      </c>
    </row>
    <row r="1455" spans="1:8" x14ac:dyDescent="0.25">
      <c r="A1455">
        <v>27.01</v>
      </c>
      <c r="B1455" t="s">
        <v>23</v>
      </c>
      <c r="C1455">
        <v>55.4</v>
      </c>
      <c r="D1455">
        <v>270.10000000000002</v>
      </c>
      <c r="E1455" t="s">
        <v>42</v>
      </c>
      <c r="F1455" s="12">
        <v>42856</v>
      </c>
      <c r="G1455">
        <v>5.54</v>
      </c>
      <c r="H1455">
        <f t="shared" si="22"/>
        <v>2017</v>
      </c>
    </row>
    <row r="1456" spans="1:8" x14ac:dyDescent="0.25">
      <c r="A1456">
        <v>53.62</v>
      </c>
      <c r="B1456" t="s">
        <v>23</v>
      </c>
      <c r="C1456">
        <v>45.4</v>
      </c>
      <c r="D1456">
        <v>536.20000000000005</v>
      </c>
      <c r="E1456" t="s">
        <v>42</v>
      </c>
      <c r="F1456" s="12">
        <v>42979</v>
      </c>
      <c r="G1456">
        <v>4.54</v>
      </c>
      <c r="H1456">
        <f t="shared" si="22"/>
        <v>2017</v>
      </c>
    </row>
    <row r="1457" spans="1:8" x14ac:dyDescent="0.25">
      <c r="A1457">
        <v>54.69</v>
      </c>
      <c r="B1457" t="s">
        <v>23</v>
      </c>
      <c r="C1457">
        <v>62.2</v>
      </c>
      <c r="D1457">
        <v>546.9</v>
      </c>
      <c r="E1457" t="s">
        <v>42</v>
      </c>
      <c r="F1457" s="12">
        <v>43009</v>
      </c>
      <c r="G1457">
        <v>6.22</v>
      </c>
      <c r="H1457">
        <f t="shared" si="22"/>
        <v>2017</v>
      </c>
    </row>
    <row r="1458" spans="1:8" x14ac:dyDescent="0.25">
      <c r="A1458">
        <v>57.33</v>
      </c>
      <c r="B1458" t="s">
        <v>23</v>
      </c>
      <c r="C1458">
        <v>50.6</v>
      </c>
      <c r="D1458">
        <v>573.29999999999995</v>
      </c>
      <c r="E1458" t="s">
        <v>42</v>
      </c>
      <c r="F1458" s="12">
        <v>43040</v>
      </c>
      <c r="G1458">
        <v>5.0599999999999996</v>
      </c>
      <c r="H1458">
        <f t="shared" si="22"/>
        <v>2017</v>
      </c>
    </row>
    <row r="1459" spans="1:8" x14ac:dyDescent="0.25">
      <c r="A1459">
        <v>62.11</v>
      </c>
      <c r="B1459" t="s">
        <v>23</v>
      </c>
      <c r="C1459">
        <v>47.8</v>
      </c>
      <c r="D1459">
        <v>621.1</v>
      </c>
      <c r="E1459" t="s">
        <v>42</v>
      </c>
      <c r="F1459" s="12">
        <v>43070</v>
      </c>
      <c r="G1459">
        <v>4.78</v>
      </c>
      <c r="H1459">
        <f t="shared" si="22"/>
        <v>2017</v>
      </c>
    </row>
    <row r="1460" spans="1:8" x14ac:dyDescent="0.25">
      <c r="A1460">
        <v>33.68</v>
      </c>
      <c r="B1460" t="s">
        <v>23</v>
      </c>
      <c r="C1460">
        <v>42.9</v>
      </c>
      <c r="D1460">
        <v>336.8</v>
      </c>
      <c r="E1460" t="s">
        <v>42</v>
      </c>
      <c r="F1460" s="12">
        <v>43282</v>
      </c>
      <c r="G1460">
        <v>4.29</v>
      </c>
      <c r="H1460">
        <f t="shared" si="22"/>
        <v>2018</v>
      </c>
    </row>
    <row r="1461" spans="1:8" x14ac:dyDescent="0.25">
      <c r="A1461">
        <v>49.76</v>
      </c>
      <c r="B1461" t="s">
        <v>23</v>
      </c>
      <c r="C1461">
        <v>57</v>
      </c>
      <c r="D1461">
        <v>497.6</v>
      </c>
      <c r="E1461" t="s">
        <v>42</v>
      </c>
      <c r="F1461" s="12">
        <v>43374</v>
      </c>
      <c r="G1461">
        <v>5.7</v>
      </c>
      <c r="H1461">
        <f t="shared" si="22"/>
        <v>2018</v>
      </c>
    </row>
    <row r="1462" spans="1:8" x14ac:dyDescent="0.25">
      <c r="A1462">
        <v>0</v>
      </c>
      <c r="B1462" t="s">
        <v>16</v>
      </c>
      <c r="C1462">
        <v>0</v>
      </c>
      <c r="D1462">
        <v>0</v>
      </c>
      <c r="E1462" t="s">
        <v>50</v>
      </c>
      <c r="F1462" s="12">
        <v>43009</v>
      </c>
      <c r="G1462">
        <v>0</v>
      </c>
      <c r="H1462">
        <f t="shared" si="22"/>
        <v>2017</v>
      </c>
    </row>
    <row r="1463" spans="1:8" x14ac:dyDescent="0.25">
      <c r="A1463">
        <v>0</v>
      </c>
      <c r="B1463" t="s">
        <v>16</v>
      </c>
      <c r="C1463">
        <v>0</v>
      </c>
      <c r="D1463">
        <v>0</v>
      </c>
      <c r="E1463" t="s">
        <v>50</v>
      </c>
      <c r="F1463" s="12">
        <v>43040</v>
      </c>
      <c r="G1463">
        <v>0</v>
      </c>
      <c r="H1463">
        <f t="shared" si="22"/>
        <v>2017</v>
      </c>
    </row>
    <row r="1464" spans="1:8" x14ac:dyDescent="0.25">
      <c r="A1464">
        <v>0</v>
      </c>
      <c r="B1464" t="s">
        <v>16</v>
      </c>
      <c r="C1464">
        <v>0</v>
      </c>
      <c r="D1464">
        <v>0</v>
      </c>
      <c r="E1464" t="s">
        <v>50</v>
      </c>
      <c r="F1464" s="12">
        <v>43070</v>
      </c>
      <c r="G1464">
        <v>0</v>
      </c>
      <c r="H1464">
        <f t="shared" si="22"/>
        <v>2017</v>
      </c>
    </row>
    <row r="1465" spans="1:8" x14ac:dyDescent="0.25">
      <c r="B1465" t="s">
        <v>7</v>
      </c>
      <c r="C1465">
        <v>4410.6000000000004</v>
      </c>
      <c r="E1465" t="s">
        <v>2113</v>
      </c>
      <c r="F1465" s="12">
        <v>42370</v>
      </c>
      <c r="G1465">
        <v>441.06</v>
      </c>
      <c r="H1465">
        <f t="shared" si="22"/>
        <v>2016</v>
      </c>
    </row>
    <row r="1466" spans="1:8" x14ac:dyDescent="0.25">
      <c r="B1466" t="s">
        <v>7</v>
      </c>
      <c r="C1466">
        <v>4661.1000000000004</v>
      </c>
      <c r="E1466" t="s">
        <v>2113</v>
      </c>
      <c r="F1466" s="12">
        <v>42401</v>
      </c>
      <c r="G1466">
        <v>466.11</v>
      </c>
      <c r="H1466">
        <f t="shared" si="22"/>
        <v>2016</v>
      </c>
    </row>
    <row r="1467" spans="1:8" x14ac:dyDescent="0.25">
      <c r="A1467">
        <v>2856.84</v>
      </c>
      <c r="B1467" t="s">
        <v>7</v>
      </c>
      <c r="C1467">
        <v>4629.6000000000004</v>
      </c>
      <c r="D1467">
        <v>28568.400000000001</v>
      </c>
      <c r="E1467" t="s">
        <v>2113</v>
      </c>
      <c r="F1467" s="12">
        <v>42522</v>
      </c>
      <c r="G1467">
        <v>462.96</v>
      </c>
      <c r="H1467">
        <f t="shared" si="22"/>
        <v>2016</v>
      </c>
    </row>
    <row r="1468" spans="1:8" x14ac:dyDescent="0.25">
      <c r="A1468">
        <v>3291.55</v>
      </c>
      <c r="B1468" t="s">
        <v>7</v>
      </c>
      <c r="C1468">
        <v>4342.8999999999996</v>
      </c>
      <c r="D1468">
        <v>32915.5</v>
      </c>
      <c r="E1468" t="s">
        <v>2113</v>
      </c>
      <c r="F1468" s="12">
        <v>42552</v>
      </c>
      <c r="G1468">
        <v>434.29</v>
      </c>
      <c r="H1468">
        <f t="shared" si="22"/>
        <v>2016</v>
      </c>
    </row>
    <row r="1469" spans="1:8" x14ac:dyDescent="0.25">
      <c r="A1469">
        <v>3720.62</v>
      </c>
      <c r="B1469" t="s">
        <v>7</v>
      </c>
      <c r="C1469">
        <v>4289.5</v>
      </c>
      <c r="D1469">
        <v>37206.199999999997</v>
      </c>
      <c r="E1469" t="s">
        <v>2113</v>
      </c>
      <c r="F1469" s="12">
        <v>42583</v>
      </c>
      <c r="G1469">
        <v>428.95</v>
      </c>
      <c r="H1469">
        <f t="shared" si="22"/>
        <v>2016</v>
      </c>
    </row>
    <row r="1470" spans="1:8" x14ac:dyDescent="0.25">
      <c r="A1470">
        <v>4139.51</v>
      </c>
      <c r="B1470" t="s">
        <v>7</v>
      </c>
      <c r="C1470">
        <v>4192.1000000000004</v>
      </c>
      <c r="D1470">
        <v>41395.1</v>
      </c>
      <c r="E1470" t="s">
        <v>2113</v>
      </c>
      <c r="F1470" s="12">
        <v>42614</v>
      </c>
      <c r="G1470">
        <v>419.21</v>
      </c>
      <c r="H1470">
        <f t="shared" si="22"/>
        <v>2016</v>
      </c>
    </row>
    <row r="1471" spans="1:8" x14ac:dyDescent="0.25">
      <c r="A1471">
        <v>4579.16</v>
      </c>
      <c r="B1471" t="s">
        <v>7</v>
      </c>
      <c r="C1471">
        <v>4141.3999999999996</v>
      </c>
      <c r="D1471">
        <v>45791.6</v>
      </c>
      <c r="E1471" t="s">
        <v>2113</v>
      </c>
      <c r="F1471" s="12">
        <v>42644</v>
      </c>
      <c r="G1471">
        <v>414.14</v>
      </c>
      <c r="H1471">
        <f t="shared" si="22"/>
        <v>2016</v>
      </c>
    </row>
    <row r="1472" spans="1:8" x14ac:dyDescent="0.25">
      <c r="A1472">
        <v>4996.29</v>
      </c>
      <c r="B1472" t="s">
        <v>7</v>
      </c>
      <c r="C1472">
        <v>3915.6</v>
      </c>
      <c r="D1472">
        <v>49962.9</v>
      </c>
      <c r="E1472" t="s">
        <v>2113</v>
      </c>
      <c r="F1472" s="12">
        <v>42675</v>
      </c>
      <c r="G1472">
        <v>391.56</v>
      </c>
      <c r="H1472">
        <f t="shared" si="22"/>
        <v>2016</v>
      </c>
    </row>
    <row r="1473" spans="1:8" x14ac:dyDescent="0.25">
      <c r="A1473">
        <v>5421.89</v>
      </c>
      <c r="B1473" t="s">
        <v>7</v>
      </c>
      <c r="C1473">
        <v>4225.3999999999996</v>
      </c>
      <c r="D1473">
        <v>54218.9</v>
      </c>
      <c r="E1473" t="s">
        <v>2113</v>
      </c>
      <c r="F1473" s="12">
        <v>42705</v>
      </c>
      <c r="G1473">
        <v>422.54</v>
      </c>
      <c r="H1473">
        <f t="shared" si="22"/>
        <v>2016</v>
      </c>
    </row>
    <row r="1474" spans="1:8" x14ac:dyDescent="0.25">
      <c r="A1474">
        <v>817.94</v>
      </c>
      <c r="B1474" t="s">
        <v>7</v>
      </c>
      <c r="D1474">
        <v>8179.4</v>
      </c>
      <c r="E1474" t="s">
        <v>2113</v>
      </c>
      <c r="F1474" s="12">
        <v>42767</v>
      </c>
      <c r="H1474">
        <f t="shared" si="22"/>
        <v>2017</v>
      </c>
    </row>
    <row r="1475" spans="1:8" x14ac:dyDescent="0.25">
      <c r="A1475">
        <v>1250.94</v>
      </c>
      <c r="B1475" t="s">
        <v>7</v>
      </c>
      <c r="C1475">
        <v>4366.3</v>
      </c>
      <c r="D1475">
        <v>12509.4</v>
      </c>
      <c r="E1475" t="s">
        <v>2113</v>
      </c>
      <c r="F1475" s="12">
        <v>42795</v>
      </c>
      <c r="G1475">
        <v>436.63</v>
      </c>
      <c r="H1475">
        <f t="shared" ref="H1475:H1485" si="23">YEAR(F1475)</f>
        <v>2017</v>
      </c>
    </row>
    <row r="1476" spans="1:8" x14ac:dyDescent="0.25">
      <c r="A1476">
        <v>1670.16</v>
      </c>
      <c r="B1476" t="s">
        <v>7</v>
      </c>
      <c r="C1476">
        <v>4217</v>
      </c>
      <c r="D1476">
        <v>16701.599999999999</v>
      </c>
      <c r="E1476" t="s">
        <v>2113</v>
      </c>
      <c r="F1476" s="12">
        <v>42826</v>
      </c>
      <c r="G1476">
        <v>421.7</v>
      </c>
      <c r="H1476">
        <f t="shared" si="23"/>
        <v>2017</v>
      </c>
    </row>
    <row r="1477" spans="1:8" x14ac:dyDescent="0.25">
      <c r="A1477">
        <v>2122.77</v>
      </c>
      <c r="B1477" t="s">
        <v>7</v>
      </c>
      <c r="C1477">
        <v>4275.8</v>
      </c>
      <c r="D1477">
        <v>21227.7</v>
      </c>
      <c r="E1477" t="s">
        <v>2113</v>
      </c>
      <c r="F1477" s="12">
        <v>42856</v>
      </c>
      <c r="G1477">
        <v>427.58</v>
      </c>
      <c r="H1477">
        <f t="shared" si="23"/>
        <v>2017</v>
      </c>
    </row>
    <row r="1478" spans="1:8" x14ac:dyDescent="0.25">
      <c r="A1478">
        <v>2535.5500000000002</v>
      </c>
      <c r="B1478" t="s">
        <v>7</v>
      </c>
      <c r="C1478">
        <v>4312.8</v>
      </c>
      <c r="D1478">
        <v>25355.5</v>
      </c>
      <c r="E1478" t="s">
        <v>2113</v>
      </c>
      <c r="F1478" s="12">
        <v>42887</v>
      </c>
      <c r="G1478">
        <v>431.28</v>
      </c>
      <c r="H1478">
        <f t="shared" si="23"/>
        <v>2017</v>
      </c>
    </row>
    <row r="1479" spans="1:8" x14ac:dyDescent="0.25">
      <c r="A1479">
        <v>4440.3999999999996</v>
      </c>
      <c r="B1479" t="s">
        <v>7</v>
      </c>
      <c r="C1479">
        <v>3800</v>
      </c>
      <c r="D1479">
        <v>44404</v>
      </c>
      <c r="E1479" t="s">
        <v>2113</v>
      </c>
      <c r="F1479" s="12">
        <v>43040</v>
      </c>
      <c r="G1479">
        <v>380</v>
      </c>
      <c r="H1479">
        <f t="shared" si="23"/>
        <v>2017</v>
      </c>
    </row>
    <row r="1480" spans="1:8" x14ac:dyDescent="0.25">
      <c r="A1480">
        <v>4785.8</v>
      </c>
      <c r="B1480" t="s">
        <v>7</v>
      </c>
      <c r="C1480">
        <v>3651</v>
      </c>
      <c r="D1480">
        <v>47858</v>
      </c>
      <c r="E1480" t="s">
        <v>2113</v>
      </c>
      <c r="F1480" s="12">
        <v>43070</v>
      </c>
      <c r="G1480">
        <v>365.1</v>
      </c>
      <c r="H1480">
        <f t="shared" si="23"/>
        <v>2017</v>
      </c>
    </row>
    <row r="1481" spans="1:8" x14ac:dyDescent="0.25">
      <c r="A1481">
        <v>680.5</v>
      </c>
      <c r="B1481" t="s">
        <v>7</v>
      </c>
      <c r="D1481">
        <v>6805</v>
      </c>
      <c r="E1481" t="s">
        <v>2113</v>
      </c>
      <c r="F1481" s="12">
        <v>43132</v>
      </c>
      <c r="H1481">
        <f t="shared" si="23"/>
        <v>2018</v>
      </c>
    </row>
    <row r="1482" spans="1:8" x14ac:dyDescent="0.25">
      <c r="A1482">
        <v>1507.6</v>
      </c>
      <c r="B1482" t="s">
        <v>7</v>
      </c>
      <c r="C1482">
        <v>4140</v>
      </c>
      <c r="D1482">
        <v>15076</v>
      </c>
      <c r="E1482" t="s">
        <v>2113</v>
      </c>
      <c r="F1482" s="12">
        <v>43191</v>
      </c>
      <c r="G1482">
        <v>414</v>
      </c>
      <c r="H1482">
        <f t="shared" si="23"/>
        <v>2018</v>
      </c>
    </row>
    <row r="1483" spans="1:8" x14ac:dyDescent="0.25">
      <c r="A1483">
        <v>1889.7</v>
      </c>
      <c r="B1483" t="s">
        <v>7</v>
      </c>
      <c r="C1483">
        <v>4035</v>
      </c>
      <c r="D1483">
        <v>18897</v>
      </c>
      <c r="E1483" t="s">
        <v>2113</v>
      </c>
      <c r="F1483" s="12">
        <v>43221</v>
      </c>
      <c r="G1483">
        <v>403.5</v>
      </c>
      <c r="H1483">
        <f t="shared" si="23"/>
        <v>2018</v>
      </c>
    </row>
    <row r="1484" spans="1:8" x14ac:dyDescent="0.25">
      <c r="A1484">
        <v>2775.98</v>
      </c>
      <c r="B1484" t="s">
        <v>7</v>
      </c>
      <c r="C1484">
        <v>4027</v>
      </c>
      <c r="D1484">
        <v>27759.8</v>
      </c>
      <c r="E1484" t="s">
        <v>2113</v>
      </c>
      <c r="F1484" s="12">
        <v>43282</v>
      </c>
      <c r="G1484">
        <v>402.7</v>
      </c>
      <c r="H1484">
        <f t="shared" si="23"/>
        <v>2018</v>
      </c>
    </row>
    <row r="1485" spans="1:8" x14ac:dyDescent="0.25">
      <c r="A1485">
        <v>3903.44</v>
      </c>
      <c r="B1485" t="s">
        <v>7</v>
      </c>
      <c r="C1485">
        <v>3972.4</v>
      </c>
      <c r="D1485">
        <v>39034.400000000001</v>
      </c>
      <c r="E1485" t="s">
        <v>2113</v>
      </c>
      <c r="F1485" s="12">
        <v>43374</v>
      </c>
      <c r="G1485">
        <v>397.24</v>
      </c>
      <c r="H1485">
        <f t="shared" si="23"/>
        <v>2018</v>
      </c>
    </row>
  </sheetData>
  <autoFilter ref="A1:H1485" xr:uid="{5DA6D7F4-AB17-4549-B70C-F15AEF0BAE5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city lvl hist forec Mt</vt:lpstr>
      <vt:lpstr>prov lvl hist forec Mt</vt:lpstr>
      <vt:lpstr>chemical demand hist forec prov</vt:lpstr>
      <vt:lpstr>Ammonia sxcoal 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2020-03-09T00:52:28Z</dcterms:created>
  <dcterms:modified xsi:type="dcterms:W3CDTF">2021-11-02T22:35:32Z</dcterms:modified>
</cp:coreProperties>
</file>