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rri\OneDrive\Work\Aus Energy Model Paul Zeba\db\"/>
    </mc:Choice>
  </mc:AlternateContent>
  <xr:revisionPtr revIDLastSave="0" documentId="13_ncr:1_{01A3AEC9-B5AE-4D94-99E8-5A7A7CDB81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lidersettings" sheetId="1" r:id="rId1"/>
    <sheet name="worksheet value settings" sheetId="2" r:id="rId2"/>
  </sheets>
  <externalReferences>
    <externalReference r:id="rId3"/>
  </externalReferences>
  <definedNames>
    <definedName name="_xlnm._FilterDatabase" localSheetId="0" hidden="1">slidersettings!$A$1:$K$163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3" i="2" l="1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G36" i="1" s="1"/>
  <c r="H36" i="1" s="1"/>
  <c r="C37" i="1"/>
  <c r="G37" i="1" s="1"/>
  <c r="H37" i="1" s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G55" i="1" s="1"/>
  <c r="H55" i="1" s="1"/>
  <c r="C56" i="1"/>
  <c r="C57" i="1"/>
  <c r="C58" i="1"/>
  <c r="C59" i="1"/>
  <c r="C60" i="1"/>
  <c r="C61" i="1"/>
  <c r="C62" i="1"/>
  <c r="C63" i="1"/>
  <c r="G63" i="1" s="1"/>
  <c r="H63" i="1" s="1"/>
  <c r="C64" i="1"/>
  <c r="C65" i="1"/>
  <c r="C66" i="1"/>
  <c r="C67" i="1"/>
  <c r="C68" i="1"/>
  <c r="C69" i="1"/>
  <c r="C70" i="1"/>
  <c r="C71" i="1"/>
  <c r="G71" i="1" s="1"/>
  <c r="H71" i="1" s="1"/>
  <c r="C72" i="1"/>
  <c r="C73" i="1"/>
  <c r="C74" i="1"/>
  <c r="C75" i="1"/>
  <c r="C76" i="1"/>
  <c r="C77" i="1"/>
  <c r="C78" i="1"/>
  <c r="C79" i="1"/>
  <c r="G79" i="1" s="1"/>
  <c r="H79" i="1" s="1"/>
  <c r="C80" i="1"/>
  <c r="C81" i="1"/>
  <c r="C82" i="1"/>
  <c r="C83" i="1"/>
  <c r="C84" i="1"/>
  <c r="C85" i="1"/>
  <c r="C86" i="1"/>
  <c r="C87" i="1"/>
  <c r="G87" i="1" s="1"/>
  <c r="H87" i="1" s="1"/>
  <c r="C88" i="1"/>
  <c r="C89" i="1"/>
  <c r="C90" i="1"/>
  <c r="C91" i="1"/>
  <c r="C92" i="1"/>
  <c r="C93" i="1"/>
  <c r="C94" i="1"/>
  <c r="C95" i="1"/>
  <c r="G95" i="1" s="1"/>
  <c r="H95" i="1" s="1"/>
  <c r="C96" i="1"/>
  <c r="C97" i="1"/>
  <c r="C98" i="1"/>
  <c r="C99" i="1"/>
  <c r="C100" i="1"/>
  <c r="C101" i="1"/>
  <c r="C102" i="1"/>
  <c r="C103" i="1"/>
  <c r="G103" i="1" s="1"/>
  <c r="H103" i="1" s="1"/>
  <c r="C104" i="1"/>
  <c r="C105" i="1"/>
  <c r="C106" i="1"/>
  <c r="C107" i="1"/>
  <c r="C108" i="1"/>
  <c r="C109" i="1"/>
  <c r="C110" i="1"/>
  <c r="C111" i="1"/>
  <c r="G111" i="1" s="1"/>
  <c r="H111" i="1" s="1"/>
  <c r="C112" i="1"/>
  <c r="C113" i="1"/>
  <c r="C114" i="1"/>
  <c r="C115" i="1"/>
  <c r="C116" i="1"/>
  <c r="C117" i="1"/>
  <c r="C118" i="1"/>
  <c r="C119" i="1"/>
  <c r="G119" i="1" s="1"/>
  <c r="H119" i="1" s="1"/>
  <c r="C120" i="1"/>
  <c r="C121" i="1"/>
  <c r="C122" i="1"/>
  <c r="C123" i="1"/>
  <c r="C124" i="1"/>
  <c r="C125" i="1"/>
  <c r="C126" i="1"/>
  <c r="C127" i="1"/>
  <c r="G127" i="1" s="1"/>
  <c r="H127" i="1" s="1"/>
  <c r="C128" i="1"/>
  <c r="C129" i="1"/>
  <c r="C130" i="1"/>
  <c r="C131" i="1"/>
  <c r="C132" i="1"/>
  <c r="C133" i="1"/>
  <c r="C134" i="1"/>
  <c r="G134" i="1" s="1"/>
  <c r="H134" i="1" s="1"/>
  <c r="C135" i="1"/>
  <c r="G135" i="1" s="1"/>
  <c r="H135" i="1" s="1"/>
  <c r="C136" i="1"/>
  <c r="C137" i="1"/>
  <c r="C138" i="1"/>
  <c r="C139" i="1"/>
  <c r="C140" i="1"/>
  <c r="C141" i="1"/>
  <c r="C142" i="1"/>
  <c r="G142" i="1" s="1"/>
  <c r="H142" i="1" s="1"/>
  <c r="C143" i="1"/>
  <c r="G143" i="1" s="1"/>
  <c r="H143" i="1" s="1"/>
  <c r="C144" i="1"/>
  <c r="C145" i="1"/>
  <c r="C146" i="1"/>
  <c r="C147" i="1"/>
  <c r="C148" i="1"/>
  <c r="C149" i="1"/>
  <c r="C150" i="1"/>
  <c r="G150" i="1" s="1"/>
  <c r="H150" i="1" s="1"/>
  <c r="C151" i="1"/>
  <c r="G151" i="1" s="1"/>
  <c r="H151" i="1" s="1"/>
  <c r="C152" i="1"/>
  <c r="C153" i="1"/>
  <c r="C154" i="1"/>
  <c r="C155" i="1"/>
  <c r="C156" i="1"/>
  <c r="C157" i="1"/>
  <c r="G157" i="1" s="1"/>
  <c r="H157" i="1" s="1"/>
  <c r="C158" i="1"/>
  <c r="G158" i="1" s="1"/>
  <c r="H158" i="1" s="1"/>
  <c r="C159" i="1"/>
  <c r="G159" i="1" s="1"/>
  <c r="H159" i="1" s="1"/>
  <c r="C160" i="1"/>
  <c r="C161" i="1"/>
  <c r="C162" i="1"/>
  <c r="C163" i="1"/>
  <c r="C2" i="1"/>
  <c r="D163" i="2"/>
  <c r="D162" i="2"/>
  <c r="D161" i="2"/>
  <c r="G161" i="1" s="1"/>
  <c r="H161" i="1" s="1"/>
  <c r="D160" i="2"/>
  <c r="D159" i="2"/>
  <c r="D158" i="2"/>
  <c r="D157" i="2"/>
  <c r="D156" i="2"/>
  <c r="D155" i="2"/>
  <c r="D154" i="2"/>
  <c r="D153" i="2"/>
  <c r="G153" i="1" s="1"/>
  <c r="H153" i="1" s="1"/>
  <c r="D152" i="2"/>
  <c r="D151" i="2"/>
  <c r="D150" i="2"/>
  <c r="D149" i="2"/>
  <c r="D148" i="2"/>
  <c r="D147" i="2"/>
  <c r="D146" i="2"/>
  <c r="D145" i="2"/>
  <c r="G145" i="1" s="1"/>
  <c r="H145" i="1" s="1"/>
  <c r="D144" i="2"/>
  <c r="D143" i="2"/>
  <c r="D142" i="2"/>
  <c r="D141" i="2"/>
  <c r="D140" i="2"/>
  <c r="D139" i="2"/>
  <c r="D138" i="2"/>
  <c r="D137" i="2"/>
  <c r="G137" i="1" s="1"/>
  <c r="H137" i="1" s="1"/>
  <c r="D136" i="2"/>
  <c r="D135" i="2"/>
  <c r="D134" i="2"/>
  <c r="D133" i="2"/>
  <c r="D132" i="2"/>
  <c r="D131" i="2"/>
  <c r="D130" i="2"/>
  <c r="D129" i="2"/>
  <c r="G129" i="1" s="1"/>
  <c r="H129" i="1" s="1"/>
  <c r="D128" i="2"/>
  <c r="D127" i="2"/>
  <c r="D126" i="2"/>
  <c r="D125" i="2"/>
  <c r="D124" i="2"/>
  <c r="D123" i="2"/>
  <c r="D122" i="2"/>
  <c r="D121" i="2"/>
  <c r="G121" i="1" s="1"/>
  <c r="H121" i="1" s="1"/>
  <c r="D120" i="2"/>
  <c r="D119" i="2"/>
  <c r="D118" i="2"/>
  <c r="D117" i="2"/>
  <c r="D116" i="2"/>
  <c r="D115" i="2"/>
  <c r="D114" i="2"/>
  <c r="D113" i="2"/>
  <c r="G113" i="1" s="1"/>
  <c r="H113" i="1" s="1"/>
  <c r="D112" i="2"/>
  <c r="D111" i="2"/>
  <c r="D110" i="2"/>
  <c r="D109" i="2"/>
  <c r="D108" i="2"/>
  <c r="D107" i="2"/>
  <c r="D106" i="2"/>
  <c r="D105" i="2"/>
  <c r="G105" i="1" s="1"/>
  <c r="H105" i="1" s="1"/>
  <c r="D104" i="2"/>
  <c r="D103" i="2"/>
  <c r="D102" i="2"/>
  <c r="D101" i="2"/>
  <c r="D100" i="2"/>
  <c r="D99" i="2"/>
  <c r="D98" i="2"/>
  <c r="D97" i="2"/>
  <c r="G97" i="1" s="1"/>
  <c r="H97" i="1" s="1"/>
  <c r="D96" i="2"/>
  <c r="D95" i="2"/>
  <c r="D94" i="2"/>
  <c r="D93" i="2"/>
  <c r="D92" i="2"/>
  <c r="D91" i="2"/>
  <c r="D90" i="2"/>
  <c r="D89" i="2"/>
  <c r="G89" i="1" s="1"/>
  <c r="H89" i="1" s="1"/>
  <c r="D88" i="2"/>
  <c r="D87" i="2"/>
  <c r="D86" i="2"/>
  <c r="D85" i="2"/>
  <c r="D84" i="2"/>
  <c r="D83" i="2"/>
  <c r="D82" i="2"/>
  <c r="D81" i="2"/>
  <c r="G81" i="1" s="1"/>
  <c r="H81" i="1" s="1"/>
  <c r="D80" i="2"/>
  <c r="D79" i="2"/>
  <c r="D78" i="2"/>
  <c r="D77" i="2"/>
  <c r="D76" i="2"/>
  <c r="D75" i="2"/>
  <c r="D74" i="2"/>
  <c r="D73" i="2"/>
  <c r="G73" i="1" s="1"/>
  <c r="H73" i="1" s="1"/>
  <c r="D72" i="2"/>
  <c r="D71" i="2"/>
  <c r="D70" i="2"/>
  <c r="D69" i="2"/>
  <c r="D68" i="2"/>
  <c r="D67" i="2"/>
  <c r="D66" i="2"/>
  <c r="D65" i="2"/>
  <c r="G65" i="1" s="1"/>
  <c r="H65" i="1" s="1"/>
  <c r="D64" i="2"/>
  <c r="D63" i="2"/>
  <c r="D62" i="2"/>
  <c r="D61" i="2"/>
  <c r="D60" i="2"/>
  <c r="D59" i="2"/>
  <c r="D58" i="2"/>
  <c r="D57" i="2"/>
  <c r="G57" i="1" s="1"/>
  <c r="H57" i="1" s="1"/>
  <c r="D56" i="2"/>
  <c r="D55" i="2"/>
  <c r="D54" i="2"/>
  <c r="D53" i="2"/>
  <c r="D52" i="2"/>
  <c r="D51" i="2"/>
  <c r="D50" i="2"/>
  <c r="D49" i="2"/>
  <c r="G49" i="1" s="1"/>
  <c r="H49" i="1" s="1"/>
  <c r="D48" i="2"/>
  <c r="D47" i="2"/>
  <c r="D46" i="2"/>
  <c r="D45" i="2"/>
  <c r="D44" i="2"/>
  <c r="D43" i="2"/>
  <c r="D42" i="2"/>
  <c r="D41" i="2"/>
  <c r="G41" i="1" s="1"/>
  <c r="H41" i="1" s="1"/>
  <c r="D40" i="2"/>
  <c r="D39" i="2"/>
  <c r="D38" i="2"/>
  <c r="D36" i="2"/>
  <c r="D35" i="2"/>
  <c r="D34" i="2"/>
  <c r="D33" i="2"/>
  <c r="G33" i="1" s="1"/>
  <c r="H33" i="1" s="1"/>
  <c r="D32" i="2"/>
  <c r="D31" i="2"/>
  <c r="D30" i="2"/>
  <c r="D29" i="2"/>
  <c r="D28" i="2"/>
  <c r="D27" i="2"/>
  <c r="D26" i="2"/>
  <c r="D25" i="2"/>
  <c r="G25" i="1" s="1"/>
  <c r="H25" i="1" s="1"/>
  <c r="D24" i="2"/>
  <c r="D23" i="2"/>
  <c r="D22" i="2"/>
  <c r="D21" i="2"/>
  <c r="D20" i="2"/>
  <c r="D18" i="2"/>
  <c r="D19" i="2"/>
  <c r="D17" i="2"/>
  <c r="G17" i="1" s="1"/>
  <c r="H17" i="1" s="1"/>
  <c r="D16" i="2"/>
  <c r="D15" i="2"/>
  <c r="D14" i="2"/>
  <c r="D13" i="2"/>
  <c r="D12" i="2"/>
  <c r="D11" i="2"/>
  <c r="D10" i="2"/>
  <c r="D9" i="2"/>
  <c r="G9" i="1" s="1"/>
  <c r="H9" i="1" s="1"/>
  <c r="D8" i="2"/>
  <c r="D7" i="2"/>
  <c r="D6" i="2"/>
  <c r="D5" i="2"/>
  <c r="D4" i="2"/>
  <c r="D3" i="2"/>
  <c r="D2" i="2"/>
  <c r="G28" i="1" l="1"/>
  <c r="H28" i="1" s="1"/>
  <c r="G20" i="1"/>
  <c r="H20" i="1" s="1"/>
  <c r="G12" i="1"/>
  <c r="H12" i="1" s="1"/>
  <c r="G4" i="1"/>
  <c r="H4" i="1" s="1"/>
  <c r="G148" i="1"/>
  <c r="H148" i="1" s="1"/>
  <c r="G156" i="1"/>
  <c r="H156" i="1" s="1"/>
  <c r="G2" i="1"/>
  <c r="H2" i="1" s="1"/>
  <c r="G100" i="1"/>
  <c r="H100" i="1" s="1"/>
  <c r="G76" i="1"/>
  <c r="H76" i="1" s="1"/>
  <c r="G52" i="1"/>
  <c r="H52" i="1" s="1"/>
  <c r="G147" i="1"/>
  <c r="H147" i="1" s="1"/>
  <c r="G139" i="1"/>
  <c r="H139" i="1" s="1"/>
  <c r="G131" i="1"/>
  <c r="H131" i="1" s="1"/>
  <c r="G123" i="1"/>
  <c r="H123" i="1" s="1"/>
  <c r="G115" i="1"/>
  <c r="H115" i="1" s="1"/>
  <c r="G107" i="1"/>
  <c r="H107" i="1" s="1"/>
  <c r="G99" i="1"/>
  <c r="H99" i="1" s="1"/>
  <c r="G91" i="1"/>
  <c r="H91" i="1" s="1"/>
  <c r="G83" i="1"/>
  <c r="H83" i="1" s="1"/>
  <c r="G75" i="1"/>
  <c r="H75" i="1" s="1"/>
  <c r="G67" i="1"/>
  <c r="H67" i="1" s="1"/>
  <c r="G59" i="1"/>
  <c r="H59" i="1" s="1"/>
  <c r="G51" i="1"/>
  <c r="H51" i="1" s="1"/>
  <c r="G43" i="1"/>
  <c r="H43" i="1" s="1"/>
  <c r="G35" i="1"/>
  <c r="H35" i="1" s="1"/>
  <c r="G27" i="1"/>
  <c r="H27" i="1" s="1"/>
  <c r="G19" i="1"/>
  <c r="H19" i="1" s="1"/>
  <c r="G11" i="1"/>
  <c r="H11" i="1" s="1"/>
  <c r="G3" i="1"/>
  <c r="H3" i="1" s="1"/>
  <c r="G132" i="1"/>
  <c r="H132" i="1" s="1"/>
  <c r="G92" i="1"/>
  <c r="H92" i="1" s="1"/>
  <c r="G68" i="1"/>
  <c r="H68" i="1" s="1"/>
  <c r="G44" i="1"/>
  <c r="H44" i="1" s="1"/>
  <c r="G163" i="1"/>
  <c r="H163" i="1" s="1"/>
  <c r="G154" i="1"/>
  <c r="H154" i="1" s="1"/>
  <c r="G138" i="1"/>
  <c r="H138" i="1" s="1"/>
  <c r="G122" i="1"/>
  <c r="H122" i="1" s="1"/>
  <c r="G106" i="1"/>
  <c r="H106" i="1" s="1"/>
  <c r="G90" i="1"/>
  <c r="H90" i="1" s="1"/>
  <c r="G82" i="1"/>
  <c r="H82" i="1" s="1"/>
  <c r="G74" i="1"/>
  <c r="H74" i="1" s="1"/>
  <c r="G66" i="1"/>
  <c r="H66" i="1" s="1"/>
  <c r="G58" i="1"/>
  <c r="H58" i="1" s="1"/>
  <c r="G50" i="1"/>
  <c r="H50" i="1" s="1"/>
  <c r="G42" i="1"/>
  <c r="H42" i="1" s="1"/>
  <c r="G34" i="1"/>
  <c r="H34" i="1" s="1"/>
  <c r="G26" i="1"/>
  <c r="H26" i="1" s="1"/>
  <c r="G18" i="1"/>
  <c r="H18" i="1" s="1"/>
  <c r="G10" i="1"/>
  <c r="H10" i="1" s="1"/>
  <c r="G108" i="1"/>
  <c r="H108" i="1" s="1"/>
  <c r="G84" i="1"/>
  <c r="H84" i="1" s="1"/>
  <c r="G60" i="1"/>
  <c r="H60" i="1" s="1"/>
  <c r="G155" i="1"/>
  <c r="H155" i="1" s="1"/>
  <c r="G162" i="1"/>
  <c r="H162" i="1" s="1"/>
  <c r="G146" i="1"/>
  <c r="H146" i="1" s="1"/>
  <c r="G130" i="1"/>
  <c r="H130" i="1" s="1"/>
  <c r="G114" i="1"/>
  <c r="H114" i="1" s="1"/>
  <c r="G98" i="1"/>
  <c r="H98" i="1" s="1"/>
  <c r="G124" i="1"/>
  <c r="H124" i="1" s="1"/>
  <c r="G160" i="1"/>
  <c r="H160" i="1" s="1"/>
  <c r="G152" i="1"/>
  <c r="H152" i="1" s="1"/>
  <c r="G144" i="1"/>
  <c r="H144" i="1" s="1"/>
  <c r="G136" i="1"/>
  <c r="H136" i="1" s="1"/>
  <c r="G128" i="1"/>
  <c r="H128" i="1" s="1"/>
  <c r="G120" i="1"/>
  <c r="H120" i="1" s="1"/>
  <c r="G112" i="1"/>
  <c r="H112" i="1" s="1"/>
  <c r="G104" i="1"/>
  <c r="H104" i="1" s="1"/>
  <c r="G96" i="1"/>
  <c r="H96" i="1" s="1"/>
  <c r="G88" i="1"/>
  <c r="H88" i="1" s="1"/>
  <c r="G80" i="1"/>
  <c r="H80" i="1" s="1"/>
  <c r="G72" i="1"/>
  <c r="H72" i="1" s="1"/>
  <c r="G64" i="1"/>
  <c r="H64" i="1" s="1"/>
  <c r="G56" i="1"/>
  <c r="H56" i="1" s="1"/>
  <c r="G48" i="1"/>
  <c r="H48" i="1" s="1"/>
  <c r="G40" i="1"/>
  <c r="H40" i="1" s="1"/>
  <c r="G32" i="1"/>
  <c r="H32" i="1" s="1"/>
  <c r="G24" i="1"/>
  <c r="H24" i="1" s="1"/>
  <c r="G16" i="1"/>
  <c r="H16" i="1" s="1"/>
  <c r="G8" i="1"/>
  <c r="H8" i="1" s="1"/>
  <c r="G116" i="1"/>
  <c r="H116" i="1" s="1"/>
  <c r="G47" i="1"/>
  <c r="H47" i="1" s="1"/>
  <c r="G39" i="1"/>
  <c r="H39" i="1" s="1"/>
  <c r="G31" i="1"/>
  <c r="H31" i="1" s="1"/>
  <c r="G23" i="1"/>
  <c r="H23" i="1" s="1"/>
  <c r="G15" i="1"/>
  <c r="H15" i="1" s="1"/>
  <c r="G7" i="1"/>
  <c r="H7" i="1" s="1"/>
  <c r="G126" i="1"/>
  <c r="H126" i="1" s="1"/>
  <c r="G118" i="1"/>
  <c r="H118" i="1" s="1"/>
  <c r="G110" i="1"/>
  <c r="H110" i="1" s="1"/>
  <c r="G102" i="1"/>
  <c r="H102" i="1" s="1"/>
  <c r="G94" i="1"/>
  <c r="H94" i="1" s="1"/>
  <c r="G86" i="1"/>
  <c r="H86" i="1" s="1"/>
  <c r="G78" i="1"/>
  <c r="H78" i="1" s="1"/>
  <c r="G70" i="1"/>
  <c r="H70" i="1" s="1"/>
  <c r="G62" i="1"/>
  <c r="H62" i="1" s="1"/>
  <c r="G54" i="1"/>
  <c r="H54" i="1" s="1"/>
  <c r="G46" i="1"/>
  <c r="H46" i="1" s="1"/>
  <c r="G38" i="1"/>
  <c r="H38" i="1" s="1"/>
  <c r="G30" i="1"/>
  <c r="H30" i="1" s="1"/>
  <c r="G22" i="1"/>
  <c r="H22" i="1" s="1"/>
  <c r="G14" i="1"/>
  <c r="H14" i="1" s="1"/>
  <c r="G6" i="1"/>
  <c r="H6" i="1" s="1"/>
  <c r="G140" i="1"/>
  <c r="H140" i="1" s="1"/>
  <c r="G149" i="1"/>
  <c r="H149" i="1" s="1"/>
  <c r="G141" i="1"/>
  <c r="H141" i="1" s="1"/>
  <c r="G133" i="1"/>
  <c r="H133" i="1" s="1"/>
  <c r="G125" i="1"/>
  <c r="H125" i="1" s="1"/>
  <c r="G117" i="1"/>
  <c r="H117" i="1" s="1"/>
  <c r="G109" i="1"/>
  <c r="H109" i="1" s="1"/>
  <c r="G101" i="1"/>
  <c r="H101" i="1" s="1"/>
  <c r="G93" i="1"/>
  <c r="H93" i="1" s="1"/>
  <c r="G85" i="1"/>
  <c r="H85" i="1" s="1"/>
  <c r="G77" i="1"/>
  <c r="H77" i="1" s="1"/>
  <c r="G69" i="1"/>
  <c r="H69" i="1" s="1"/>
  <c r="G61" i="1"/>
  <c r="H61" i="1" s="1"/>
  <c r="G53" i="1"/>
  <c r="H53" i="1" s="1"/>
  <c r="G45" i="1"/>
  <c r="H45" i="1" s="1"/>
  <c r="G29" i="1"/>
  <c r="H29" i="1" s="1"/>
  <c r="G21" i="1"/>
  <c r="H21" i="1" s="1"/>
  <c r="G13" i="1"/>
  <c r="H13" i="1" s="1"/>
  <c r="G5" i="1"/>
  <c r="H5" i="1" s="1"/>
</calcChain>
</file>

<file path=xl/sharedStrings.xml><?xml version="1.0" encoding="utf-8"?>
<sst xmlns="http://schemas.openxmlformats.org/spreadsheetml/2006/main" count="1149" uniqueCount="163">
  <si>
    <t>services_emis_slider</t>
  </si>
  <si>
    <t>mining_emis_slider</t>
  </si>
  <si>
    <t>manufacturing_emis_slider</t>
  </si>
  <si>
    <t>gas_water_waste_emis_slider</t>
  </si>
  <si>
    <t>construction_emis_slider</t>
  </si>
  <si>
    <t>com_transp_emis_slider</t>
  </si>
  <si>
    <t>agrifor_emis_slider</t>
  </si>
  <si>
    <t>lulucf_emis_slider</t>
  </si>
  <si>
    <t>electricity_emis_slider</t>
  </si>
  <si>
    <t>residential_emis_slider</t>
  </si>
  <si>
    <t>services_valadd_slider</t>
  </si>
  <si>
    <t>mining_valadd_slider</t>
  </si>
  <si>
    <t>manufacturing_valadd_slider</t>
  </si>
  <si>
    <t>gas_water_waste_valadd_slider</t>
  </si>
  <si>
    <t>construction_valadd_slider</t>
  </si>
  <si>
    <t>com_transp_valadd_slider</t>
  </si>
  <si>
    <t>agrifor_valadd_slider</t>
  </si>
  <si>
    <t>electricity_growth_slider</t>
  </si>
  <si>
    <t>National</t>
  </si>
  <si>
    <t>geo</t>
  </si>
  <si>
    <t>slider</t>
  </si>
  <si>
    <t>ACT</t>
  </si>
  <si>
    <t>NSW</t>
  </si>
  <si>
    <t>NT</t>
  </si>
  <si>
    <t>QLD</t>
  </si>
  <si>
    <t>SA</t>
  </si>
  <si>
    <t>TAS</t>
  </si>
  <si>
    <t>VIC</t>
  </si>
  <si>
    <t>WA</t>
  </si>
  <si>
    <t>{-20: '-20',-10: '-10',0: '0',10: '10',20: '20'}</t>
  </si>
  <si>
    <t>value/trend 2009-2018</t>
  </si>
  <si>
    <t>helper</t>
  </si>
  <si>
    <t>{-2: '-2',-1: '-1',0: '0',1: '1',2: '2'}</t>
  </si>
  <si>
    <t>min</t>
  </si>
  <si>
    <t>max</t>
  </si>
  <si>
    <t>value</t>
  </si>
  <si>
    <t>steps</t>
  </si>
  <si>
    <t>marks</t>
  </si>
  <si>
    <t>marks backup</t>
  </si>
  <si>
    <t>{-20:'',-10:'',0:'',10:'',20:''}</t>
  </si>
  <si>
    <t>{-2:'',-1:'',0:'',1:'',2:''}</t>
  </si>
  <si>
    <t>valuecalculated</t>
  </si>
  <si>
    <t>value format decimals</t>
  </si>
  <si>
    <t>value hardcopy</t>
  </si>
  <si>
    <t>-2.96</t>
  </si>
  <si>
    <t>0.936</t>
  </si>
  <si>
    <t>0.170</t>
  </si>
  <si>
    <t>-0.11</t>
  </si>
  <si>
    <t>-0.64</t>
  </si>
  <si>
    <t>5.961</t>
  </si>
  <si>
    <t>0.919</t>
  </si>
  <si>
    <t>2.905</t>
  </si>
  <si>
    <t>-0.57</t>
  </si>
  <si>
    <t>1.021</t>
  </si>
  <si>
    <t>1.036</t>
  </si>
  <si>
    <t>0.989</t>
  </si>
  <si>
    <t>1.045</t>
  </si>
  <si>
    <t>1.031</t>
  </si>
  <si>
    <t>1.022</t>
  </si>
  <si>
    <t>1.023</t>
  </si>
  <si>
    <t>1.005</t>
  </si>
  <si>
    <t>-0.00</t>
  </si>
  <si>
    <t>0.000</t>
  </si>
  <si>
    <t>0.003</t>
  </si>
  <si>
    <t>0.008</t>
  </si>
  <si>
    <t>0</t>
  </si>
  <si>
    <t>1.010</t>
  </si>
  <si>
    <t>1.055</t>
  </si>
  <si>
    <t>0.980</t>
  </si>
  <si>
    <t>1.012</t>
  </si>
  <si>
    <t>1.035</t>
  </si>
  <si>
    <t>1.002</t>
  </si>
  <si>
    <t>0.366</t>
  </si>
  <si>
    <t>-0.17</t>
  </si>
  <si>
    <t>-0.27</t>
  </si>
  <si>
    <t>-0.43</t>
  </si>
  <si>
    <t>0.077</t>
  </si>
  <si>
    <t>0.135</t>
  </si>
  <si>
    <t>-0.82</t>
  </si>
  <si>
    <t>-0.29</t>
  </si>
  <si>
    <t>-0.94</t>
  </si>
  <si>
    <t>0.169</t>
  </si>
  <si>
    <t>1.024</t>
  </si>
  <si>
    <t>1.019</t>
  </si>
  <si>
    <t>0.983</t>
  </si>
  <si>
    <t>1.042</t>
  </si>
  <si>
    <t>1.015</t>
  </si>
  <si>
    <t>0.991</t>
  </si>
  <si>
    <t>0.018</t>
  </si>
  <si>
    <t>0.040</t>
  </si>
  <si>
    <t>-0.14</t>
  </si>
  <si>
    <t>0.011</t>
  </si>
  <si>
    <t>0.039</t>
  </si>
  <si>
    <t>-0.25</t>
  </si>
  <si>
    <t>0.029</t>
  </si>
  <si>
    <t>0.028</t>
  </si>
  <si>
    <t>0.012</t>
  </si>
  <si>
    <t>1.028</t>
  </si>
  <si>
    <t>0.978</t>
  </si>
  <si>
    <t>0.973</t>
  </si>
  <si>
    <t>1.030</t>
  </si>
  <si>
    <t>1.064</t>
  </si>
  <si>
    <t>1.025</t>
  </si>
  <si>
    <t>0.096</t>
  </si>
  <si>
    <t>1.525</t>
  </si>
  <si>
    <t>-0.09</t>
  </si>
  <si>
    <t>0.051</t>
  </si>
  <si>
    <t>0.093</t>
  </si>
  <si>
    <t>-1.98</t>
  </si>
  <si>
    <t>0.121</t>
  </si>
  <si>
    <t>0.172</t>
  </si>
  <si>
    <t>1.034</t>
  </si>
  <si>
    <t>0.994</t>
  </si>
  <si>
    <t>1.053</t>
  </si>
  <si>
    <t>1.007</t>
  </si>
  <si>
    <t>1.016</t>
  </si>
  <si>
    <t>0.036</t>
  </si>
  <si>
    <t>0.010</t>
  </si>
  <si>
    <t>-0.06</t>
  </si>
  <si>
    <t>0.021</t>
  </si>
  <si>
    <t>-0.02</t>
  </si>
  <si>
    <t>0.068</t>
  </si>
  <si>
    <t>-0.47</t>
  </si>
  <si>
    <t>0.035</t>
  </si>
  <si>
    <t>1.014</t>
  </si>
  <si>
    <t>0.958</t>
  </si>
  <si>
    <t>1.032</t>
  </si>
  <si>
    <t>0.986</t>
  </si>
  <si>
    <t>-0.10</t>
  </si>
  <si>
    <t>0.007</t>
  </si>
  <si>
    <t>0.017</t>
  </si>
  <si>
    <t>0.001</t>
  </si>
  <si>
    <t>-0.18</t>
  </si>
  <si>
    <t>-1.31</t>
  </si>
  <si>
    <t>-0.01</t>
  </si>
  <si>
    <t>1.011</t>
  </si>
  <si>
    <t>1.040</t>
  </si>
  <si>
    <t>1.026</t>
  </si>
  <si>
    <t>-0.55</t>
  </si>
  <si>
    <t>-0.19</t>
  </si>
  <si>
    <t>0.089</t>
  </si>
  <si>
    <t>0.052</t>
  </si>
  <si>
    <t>0.075</t>
  </si>
  <si>
    <t>-0.77</t>
  </si>
  <si>
    <t>0.240</t>
  </si>
  <si>
    <t>-2.06</t>
  </si>
  <si>
    <t>0.201</t>
  </si>
  <si>
    <t>0.992</t>
  </si>
  <si>
    <t>1.052</t>
  </si>
  <si>
    <t>1.038</t>
  </si>
  <si>
    <t>1.013</t>
  </si>
  <si>
    <t>2.322</t>
  </si>
  <si>
    <t>-0.68</t>
  </si>
  <si>
    <t>0.056</t>
  </si>
  <si>
    <t>0.285</t>
  </si>
  <si>
    <t>-1.90</t>
  </si>
  <si>
    <t>0.350</t>
  </si>
  <si>
    <t>0.470</t>
  </si>
  <si>
    <t>0.129</t>
  </si>
  <si>
    <t>0.988</t>
  </si>
  <si>
    <t>1.048</t>
  </si>
  <si>
    <t>0.990</t>
  </si>
  <si>
    <t>1.039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</si>
</sst>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4444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%20national%20and%20state%20level%20work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"/>
      <sheetName val="ACT"/>
      <sheetName val="NSW"/>
      <sheetName val="NT"/>
      <sheetName val="QLD"/>
      <sheetName val="SA"/>
      <sheetName val="TAS"/>
      <sheetName val="VIC"/>
      <sheetName val="WA"/>
      <sheetName val="worksheet rows to keep natio"/>
      <sheetName val="worksheet rows to keep states"/>
    </sheetNames>
    <sheetDataSet>
      <sheetData sheetId="0">
        <row r="3">
          <cell r="H3">
            <v>165.80832400608307</v>
          </cell>
          <cell r="Q3">
            <v>106.19660823010781</v>
          </cell>
        </row>
        <row r="4">
          <cell r="H4">
            <v>-35.534154996539144</v>
          </cell>
          <cell r="Q4">
            <v>-44.732898196956704</v>
          </cell>
        </row>
        <row r="5">
          <cell r="H5">
            <v>65.242496838599351</v>
          </cell>
          <cell r="Q5">
            <v>94.904220863248028</v>
          </cell>
        </row>
        <row r="6">
          <cell r="H6">
            <v>68.778613014574461</v>
          </cell>
          <cell r="Q6">
            <v>59.40999385537333</v>
          </cell>
        </row>
        <row r="7">
          <cell r="H7">
            <v>203.45267670609942</v>
          </cell>
          <cell r="Q7">
            <v>174.3969830015011</v>
          </cell>
        </row>
        <row r="8">
          <cell r="H8">
            <v>17.094359847763233</v>
          </cell>
          <cell r="Q8">
            <v>15.393872728662332</v>
          </cell>
        </row>
        <row r="9">
          <cell r="H9">
            <v>8.6736535916214148</v>
          </cell>
          <cell r="Q9">
            <v>9.8494471663411645</v>
          </cell>
        </row>
        <row r="10">
          <cell r="H10">
            <v>32.579612024068915</v>
          </cell>
          <cell r="Q10">
            <v>19.688870636487643</v>
          </cell>
        </row>
        <row r="11">
          <cell r="H11">
            <v>26.197793682423562</v>
          </cell>
          <cell r="Q11">
            <v>32.696247538778032</v>
          </cell>
        </row>
        <row r="12">
          <cell r="H12">
            <v>63.898144335072537</v>
          </cell>
          <cell r="Q12">
            <v>69.643046473233326</v>
          </cell>
        </row>
        <row r="35">
          <cell r="H35">
            <v>120.15378</v>
          </cell>
          <cell r="Q35">
            <v>171.1662</v>
          </cell>
        </row>
        <row r="36">
          <cell r="H36">
            <v>124.209705</v>
          </cell>
          <cell r="Q36">
            <v>111.25344</v>
          </cell>
        </row>
        <row r="38">
          <cell r="H38">
            <v>13.791375</v>
          </cell>
          <cell r="Q38">
            <v>21.539710932483022</v>
          </cell>
        </row>
        <row r="39">
          <cell r="H39">
            <v>94.804709999999986</v>
          </cell>
          <cell r="Q39">
            <v>129.21258</v>
          </cell>
        </row>
        <row r="40">
          <cell r="H40">
            <v>563.40703500000006</v>
          </cell>
          <cell r="Q40">
            <v>697.03230000000008</v>
          </cell>
        </row>
        <row r="41">
          <cell r="H41">
            <v>63.586694999999999</v>
          </cell>
          <cell r="Q41">
            <v>79.737479999999991</v>
          </cell>
        </row>
        <row r="42">
          <cell r="H42">
            <v>25.954845000000002</v>
          </cell>
          <cell r="Q42">
            <v>32.605319999999999</v>
          </cell>
        </row>
        <row r="57">
          <cell r="H57">
            <v>249901.95</v>
          </cell>
          <cell r="Q57">
            <v>265117</v>
          </cell>
        </row>
      </sheetData>
      <sheetData sheetId="1">
        <row r="4">
          <cell r="G4">
            <v>6.6533970882919014E-2</v>
          </cell>
          <cell r="P4">
            <v>-6.0582072959558114E-3</v>
          </cell>
        </row>
        <row r="5">
          <cell r="G5">
            <v>1.9789408812417981E-2</v>
          </cell>
          <cell r="P5">
            <v>-1.9176172237160026E-2</v>
          </cell>
        </row>
        <row r="6">
          <cell r="G6">
            <v>6.8000000000000005E-4</v>
          </cell>
          <cell r="P6">
            <v>1.7000000000000001E-4</v>
          </cell>
        </row>
        <row r="7">
          <cell r="G7">
            <v>3.243E-2</v>
          </cell>
          <cell r="P7">
            <v>3.6069999999999998E-2</v>
          </cell>
        </row>
        <row r="9">
          <cell r="G9">
            <v>4.3840000000000004E-2</v>
          </cell>
          <cell r="P9">
            <v>8.0049999999999996E-2</v>
          </cell>
        </row>
        <row r="10">
          <cell r="G10">
            <v>0.13347999999999999</v>
          </cell>
          <cell r="P10">
            <v>0.12803999999999999</v>
          </cell>
        </row>
        <row r="11">
          <cell r="G11">
            <v>9.9360000000000004E-2</v>
          </cell>
          <cell r="P11">
            <v>0.18237</v>
          </cell>
        </row>
        <row r="12">
          <cell r="G12">
            <v>0.81801000000000001</v>
          </cell>
          <cell r="P12">
            <v>0.82522000000000006</v>
          </cell>
        </row>
        <row r="13">
          <cell r="G13">
            <v>0</v>
          </cell>
          <cell r="P13">
            <v>0</v>
          </cell>
        </row>
        <row r="14">
          <cell r="G14">
            <v>0.23589000000000002</v>
          </cell>
          <cell r="P14">
            <v>0.16711000000000001</v>
          </cell>
        </row>
        <row r="41">
          <cell r="G41">
            <v>2.0910000000000002E-2</v>
          </cell>
          <cell r="P41">
            <v>2.1420000000000002E-2</v>
          </cell>
        </row>
        <row r="42">
          <cell r="G42">
            <v>1.6605000000000002E-2</v>
          </cell>
          <cell r="P42">
            <v>2.8560000000000002E-2</v>
          </cell>
        </row>
        <row r="43">
          <cell r="G43">
            <v>0.47293499999999999</v>
          </cell>
          <cell r="P43">
            <v>0.38963999999999999</v>
          </cell>
        </row>
        <row r="45">
          <cell r="G45">
            <v>1.935405</v>
          </cell>
          <cell r="P45">
            <v>2.75502</v>
          </cell>
        </row>
        <row r="46">
          <cell r="G46">
            <v>26.852744999999999</v>
          </cell>
          <cell r="P46">
            <v>29.912520000000001</v>
          </cell>
        </row>
        <row r="47">
          <cell r="G47">
            <v>0.51660000000000006</v>
          </cell>
          <cell r="P47">
            <v>0.74051999999999996</v>
          </cell>
        </row>
        <row r="49">
          <cell r="G49">
            <v>0.70294499999999993</v>
          </cell>
          <cell r="P49">
            <v>0.79253999999999991</v>
          </cell>
        </row>
      </sheetData>
      <sheetData sheetId="2">
        <row r="4">
          <cell r="G4">
            <v>29.024355740743296</v>
          </cell>
          <cell r="P4">
            <v>20.728503468887933</v>
          </cell>
        </row>
        <row r="5">
          <cell r="G5">
            <v>-13.95695090645288</v>
          </cell>
          <cell r="P5">
            <v>-16.928678172816085</v>
          </cell>
        </row>
        <row r="6">
          <cell r="G6">
            <v>20.167279999999998</v>
          </cell>
          <cell r="P6">
            <v>18.379000000000001</v>
          </cell>
        </row>
        <row r="7">
          <cell r="G7">
            <v>19.443459999999998</v>
          </cell>
          <cell r="P7">
            <v>16.670000000000002</v>
          </cell>
        </row>
        <row r="9">
          <cell r="G9">
            <v>1.7560199999999999</v>
          </cell>
          <cell r="P9">
            <v>2.528</v>
          </cell>
        </row>
        <row r="10">
          <cell r="G10">
            <v>4.2028999999999996</v>
          </cell>
          <cell r="P10">
            <v>7.8630000000000004</v>
          </cell>
        </row>
        <row r="11">
          <cell r="G11">
            <v>7.17096</v>
          </cell>
          <cell r="P11">
            <v>8.5259999999999998</v>
          </cell>
        </row>
        <row r="12">
          <cell r="G12">
            <v>17.79269</v>
          </cell>
          <cell r="P12">
            <v>19.489000000000001</v>
          </cell>
        </row>
        <row r="13">
          <cell r="G13">
            <v>59.405140000000003</v>
          </cell>
          <cell r="P13">
            <v>49.994059999999998</v>
          </cell>
        </row>
        <row r="14">
          <cell r="G14">
            <v>8.81219999999999</v>
          </cell>
          <cell r="P14">
            <v>4.4319400000000044</v>
          </cell>
        </row>
        <row r="41">
          <cell r="G41">
            <v>6.5977200000000007</v>
          </cell>
          <cell r="P41">
            <v>10.024049999999999</v>
          </cell>
        </row>
        <row r="42">
          <cell r="G42">
            <v>15.718170000000001</v>
          </cell>
          <cell r="P42">
            <v>18.982710000000001</v>
          </cell>
        </row>
        <row r="43">
          <cell r="G43">
            <v>38.375999999999998</v>
          </cell>
          <cell r="P43">
            <v>32.521170000000005</v>
          </cell>
        </row>
        <row r="45">
          <cell r="G45">
            <v>30.921585</v>
          </cell>
          <cell r="P45">
            <v>46.965900000000005</v>
          </cell>
        </row>
        <row r="46">
          <cell r="G46">
            <v>289.22096999999997</v>
          </cell>
          <cell r="P46">
            <v>367.61259000000001</v>
          </cell>
        </row>
        <row r="47">
          <cell r="G47">
            <v>26.528025</v>
          </cell>
          <cell r="P47">
            <v>30.99474</v>
          </cell>
        </row>
        <row r="49">
          <cell r="G49">
            <v>3.8032689587850728</v>
          </cell>
          <cell r="P49">
            <v>5.3702780460338442</v>
          </cell>
        </row>
        <row r="70">
          <cell r="G70">
            <v>71701.8</v>
          </cell>
          <cell r="P70">
            <v>65619.72</v>
          </cell>
        </row>
      </sheetData>
      <sheetData sheetId="3">
        <row r="4">
          <cell r="G4">
            <v>9.9609496868081564</v>
          </cell>
          <cell r="P4">
            <v>7.3936067005082213</v>
          </cell>
        </row>
        <row r="5">
          <cell r="G5">
            <v>0.97872896110586849</v>
          </cell>
          <cell r="P5">
            <v>1.2758267577853757</v>
          </cell>
        </row>
        <row r="6">
          <cell r="G6">
            <v>2.42537</v>
          </cell>
          <cell r="P6">
            <v>2.8352399999999998</v>
          </cell>
        </row>
        <row r="7">
          <cell r="G7">
            <v>1.56748</v>
          </cell>
          <cell r="P7">
            <v>0.11237</v>
          </cell>
        </row>
        <row r="9">
          <cell r="G9">
            <v>8.1640000000000004E-2</v>
          </cell>
          <cell r="P9">
            <v>0.16638</v>
          </cell>
        </row>
        <row r="10">
          <cell r="G10">
            <v>0.21543000000000001</v>
          </cell>
          <cell r="P10">
            <v>0.40264999999999995</v>
          </cell>
        </row>
        <row r="11">
          <cell r="G11">
            <v>0.47048000000000001</v>
          </cell>
          <cell r="P11">
            <v>0.86426000000000003</v>
          </cell>
        </row>
        <row r="12">
          <cell r="G12">
            <v>0.47439999999999999</v>
          </cell>
          <cell r="P12">
            <v>0.59601000000000004</v>
          </cell>
        </row>
        <row r="13">
          <cell r="G13">
            <v>1.2454937070334451</v>
          </cell>
          <cell r="P13">
            <v>1.5345876485593799</v>
          </cell>
        </row>
        <row r="14">
          <cell r="G14">
            <v>0.73910629296655483</v>
          </cell>
          <cell r="P14">
            <v>0.85372235144062025</v>
          </cell>
        </row>
        <row r="41">
          <cell r="G41">
            <v>0.47662500000000002</v>
          </cell>
          <cell r="P41">
            <v>0.72011999999999998</v>
          </cell>
        </row>
        <row r="42">
          <cell r="G42">
            <v>5.4027749999999992</v>
          </cell>
          <cell r="P42">
            <v>4.3293900000000001</v>
          </cell>
        </row>
        <row r="43">
          <cell r="G43">
            <v>1.265055</v>
          </cell>
          <cell r="P43">
            <v>0.96338999999999997</v>
          </cell>
        </row>
        <row r="45">
          <cell r="G45">
            <v>1.79949</v>
          </cell>
          <cell r="P45">
            <v>2.4276</v>
          </cell>
        </row>
        <row r="46">
          <cell r="G46">
            <v>8.9193449999999999</v>
          </cell>
          <cell r="P46">
            <v>11.851380000000001</v>
          </cell>
        </row>
        <row r="47">
          <cell r="G47">
            <v>0.48400500000000002</v>
          </cell>
          <cell r="P47">
            <v>0.90219000000000005</v>
          </cell>
        </row>
        <row r="49">
          <cell r="G49">
            <v>0.11039935316366956</v>
          </cell>
          <cell r="P49">
            <v>0.19002130351863253</v>
          </cell>
        </row>
        <row r="70">
          <cell r="G70">
            <v>2089.4199379272859</v>
          </cell>
          <cell r="P70">
            <v>2689.792762308181</v>
          </cell>
        </row>
      </sheetData>
      <sheetData sheetId="4">
        <row r="4">
          <cell r="G4">
            <v>69.146857956882144</v>
          </cell>
          <cell r="P4">
            <v>49.290926288521263</v>
          </cell>
        </row>
        <row r="5">
          <cell r="G5">
            <v>-4.4665006891905445</v>
          </cell>
          <cell r="P5">
            <v>-4.4280424047202223</v>
          </cell>
        </row>
        <row r="6">
          <cell r="G6">
            <v>15.042719999999999</v>
          </cell>
          <cell r="P6">
            <v>30.295310000000001</v>
          </cell>
        </row>
        <row r="7">
          <cell r="G7">
            <v>14.240350000000001</v>
          </cell>
          <cell r="P7">
            <v>13.288410000000001</v>
          </cell>
        </row>
        <row r="9">
          <cell r="G9">
            <v>1.71641</v>
          </cell>
          <cell r="P9">
            <v>2.6558099999999998</v>
          </cell>
        </row>
        <row r="10">
          <cell r="G10">
            <v>3.2581500000000001</v>
          </cell>
          <cell r="P10">
            <v>4.2186499999999993</v>
          </cell>
        </row>
        <row r="11">
          <cell r="G11">
            <v>6.6156199999999998</v>
          </cell>
          <cell r="P11">
            <v>7.5546999999999995</v>
          </cell>
        </row>
        <row r="12">
          <cell r="G12">
            <v>11.56317</v>
          </cell>
          <cell r="P12">
            <v>13.286100000000001</v>
          </cell>
        </row>
        <row r="13">
          <cell r="G13">
            <v>46.380699999999997</v>
          </cell>
          <cell r="P13">
            <v>47.59901</v>
          </cell>
        </row>
        <row r="14">
          <cell r="G14">
            <v>7.4677700000000016</v>
          </cell>
          <cell r="P14">
            <v>7.9821799999999996</v>
          </cell>
        </row>
        <row r="41">
          <cell r="G41">
            <v>8.0282099999999996</v>
          </cell>
          <cell r="P41">
            <v>9.4441800000000011</v>
          </cell>
        </row>
        <row r="42">
          <cell r="G42">
            <v>32.689095000000002</v>
          </cell>
          <cell r="P42">
            <v>45.750569999999996</v>
          </cell>
        </row>
        <row r="43">
          <cell r="G43">
            <v>23.117849999999997</v>
          </cell>
          <cell r="P43">
            <v>21.963150000000002</v>
          </cell>
        </row>
        <row r="45">
          <cell r="G45">
            <v>27.245114999999998</v>
          </cell>
          <cell r="P45">
            <v>29.251560000000001</v>
          </cell>
        </row>
        <row r="46">
          <cell r="G46">
            <v>142.996725</v>
          </cell>
          <cell r="P46">
            <v>181.65894</v>
          </cell>
        </row>
        <row r="47">
          <cell r="G47">
            <v>13.96419</v>
          </cell>
          <cell r="P47">
            <v>18.960270000000001</v>
          </cell>
        </row>
        <row r="49">
          <cell r="G49">
            <v>2.8490228186086703</v>
          </cell>
          <cell r="P49">
            <v>4.7976663638106585</v>
          </cell>
        </row>
        <row r="70">
          <cell r="G70">
            <v>57717.48</v>
          </cell>
          <cell r="P70">
            <v>60702.19</v>
          </cell>
        </row>
      </sheetData>
      <sheetData sheetId="5">
        <row r="4">
          <cell r="G4">
            <v>4.6510192932736016</v>
          </cell>
          <cell r="P4">
            <v>4.4428949799062583</v>
          </cell>
        </row>
        <row r="5">
          <cell r="G5">
            <v>-3.1454451129512626</v>
          </cell>
          <cell r="P5">
            <v>-2.4617097869326932</v>
          </cell>
        </row>
        <row r="6">
          <cell r="G6">
            <v>3.2088100000000002</v>
          </cell>
          <cell r="P6">
            <v>3.5785800000000001</v>
          </cell>
        </row>
        <row r="7">
          <cell r="G7">
            <v>4.8067500000000001</v>
          </cell>
          <cell r="P7">
            <v>4.9135</v>
          </cell>
        </row>
        <row r="9">
          <cell r="G9">
            <v>0.42701999999999996</v>
          </cell>
          <cell r="P9">
            <v>0.63800000000000001</v>
          </cell>
        </row>
        <row r="10">
          <cell r="G10">
            <v>1.1462300000000001</v>
          </cell>
          <cell r="P10">
            <v>1.07152</v>
          </cell>
        </row>
        <row r="11">
          <cell r="G11">
            <v>1.8430599999999999</v>
          </cell>
          <cell r="P11">
            <v>2.1339200000000003</v>
          </cell>
        </row>
        <row r="12">
          <cell r="G12">
            <v>4.7159300000000002</v>
          </cell>
          <cell r="P12">
            <v>5.0661800000000001</v>
          </cell>
        </row>
        <row r="13">
          <cell r="G13">
            <v>7.8661700000000003</v>
          </cell>
          <cell r="P13">
            <v>3.0988800000000003</v>
          </cell>
        </row>
        <row r="14">
          <cell r="G14">
            <v>2.4493200000000002</v>
          </cell>
          <cell r="P14">
            <v>1.7593199999999998</v>
          </cell>
        </row>
        <row r="41">
          <cell r="G41">
            <v>4.3314449999999995</v>
          </cell>
          <cell r="P41">
            <v>5.4422100000000002</v>
          </cell>
        </row>
        <row r="42">
          <cell r="G42">
            <v>3.8369850000000003</v>
          </cell>
          <cell r="P42">
            <v>3.5240999999999998</v>
          </cell>
        </row>
        <row r="43">
          <cell r="G43">
            <v>10.504200000000001</v>
          </cell>
          <cell r="P43">
            <v>6.8946900000000007</v>
          </cell>
        </row>
        <row r="45">
          <cell r="G45">
            <v>6.5577449999999997</v>
          </cell>
          <cell r="P45">
            <v>7.9891500000000004</v>
          </cell>
        </row>
        <row r="46">
          <cell r="G46">
            <v>52.416449999999998</v>
          </cell>
          <cell r="P46">
            <v>60.553830000000005</v>
          </cell>
        </row>
        <row r="47">
          <cell r="G47">
            <v>4.8222149999999999</v>
          </cell>
          <cell r="P47">
            <v>4.4431199999999995</v>
          </cell>
        </row>
        <row r="49">
          <cell r="G49">
            <v>1.2359780943802272</v>
          </cell>
          <cell r="P49">
            <v>1.7091301601396558</v>
          </cell>
        </row>
        <row r="70">
          <cell r="G70">
            <v>13971.86</v>
          </cell>
          <cell r="P70">
            <v>12216.48</v>
          </cell>
        </row>
      </sheetData>
      <sheetData sheetId="6">
        <row r="4">
          <cell r="G4">
            <v>5.1385994978843099</v>
          </cell>
          <cell r="P4">
            <v>3.2731571942915143</v>
          </cell>
        </row>
        <row r="5">
          <cell r="G5">
            <v>3.0189160654304064</v>
          </cell>
          <cell r="P5">
            <v>-10.096466711591368</v>
          </cell>
        </row>
        <row r="6">
          <cell r="G6">
            <v>0.11055</v>
          </cell>
          <cell r="P6">
            <v>0.18944999999999998</v>
          </cell>
        </row>
        <row r="7">
          <cell r="G7">
            <v>2.1934999999999998</v>
          </cell>
          <cell r="P7">
            <v>2.48922</v>
          </cell>
        </row>
        <row r="9">
          <cell r="G9">
            <v>0.22237000000000001</v>
          </cell>
          <cell r="P9">
            <v>0.24021000000000001</v>
          </cell>
        </row>
        <row r="10">
          <cell r="G10">
            <v>0.35793999999999998</v>
          </cell>
          <cell r="P10">
            <v>-0.70226999999999995</v>
          </cell>
        </row>
        <row r="11">
          <cell r="G11">
            <v>0.61612</v>
          </cell>
          <cell r="P11">
            <v>0.36246</v>
          </cell>
        </row>
        <row r="12">
          <cell r="G12">
            <v>1.4467099999999999</v>
          </cell>
          <cell r="P12">
            <v>1.2565999999999999</v>
          </cell>
        </row>
        <row r="13">
          <cell r="G13">
            <v>0.26785000000000003</v>
          </cell>
          <cell r="P13">
            <v>0.2039</v>
          </cell>
        </row>
        <row r="14">
          <cell r="G14">
            <v>0.41640999999999995</v>
          </cell>
          <cell r="P14">
            <v>0.59129000000000009</v>
          </cell>
        </row>
        <row r="41">
          <cell r="G41">
            <v>2.2755000000000001</v>
          </cell>
          <cell r="P41">
            <v>3.0640800000000001</v>
          </cell>
        </row>
        <row r="42">
          <cell r="G42">
            <v>1.29396</v>
          </cell>
          <cell r="P42">
            <v>1.1301600000000001</v>
          </cell>
        </row>
        <row r="43">
          <cell r="G43">
            <v>2.3517599999999996</v>
          </cell>
          <cell r="P43">
            <v>1.9247400000000001</v>
          </cell>
        </row>
        <row r="45">
          <cell r="G45">
            <v>1.6352850000000001</v>
          </cell>
          <cell r="P45">
            <v>2.12466</v>
          </cell>
        </row>
        <row r="46">
          <cell r="G46">
            <v>14.820270000000001</v>
          </cell>
          <cell r="P46">
            <v>16.657109999999999</v>
          </cell>
        </row>
        <row r="47">
          <cell r="G47">
            <v>1.1598899999999999</v>
          </cell>
          <cell r="P47">
            <v>1.31019</v>
          </cell>
        </row>
        <row r="49">
          <cell r="G49">
            <v>0.28487979726755464</v>
          </cell>
          <cell r="P49">
            <v>0.42229315385313976</v>
          </cell>
        </row>
        <row r="70">
          <cell r="G70">
            <v>9058.15</v>
          </cell>
          <cell r="P70">
            <v>11821.01</v>
          </cell>
        </row>
      </sheetData>
      <sheetData sheetId="7">
        <row r="4">
          <cell r="G4">
            <v>23.365710921449068</v>
          </cell>
          <cell r="P4">
            <v>15.621302507571395</v>
          </cell>
        </row>
        <row r="5">
          <cell r="G5">
            <v>-9.201796511664142</v>
          </cell>
          <cell r="P5">
            <v>-6.8005777868608046</v>
          </cell>
        </row>
        <row r="6">
          <cell r="G6">
            <v>2.9593699999999998</v>
          </cell>
          <cell r="P6">
            <v>3.2415500000000002</v>
          </cell>
        </row>
        <row r="7">
          <cell r="G7">
            <v>9.6103100000000001</v>
          </cell>
          <cell r="P7">
            <v>7.6976000000000004</v>
          </cell>
        </row>
        <row r="9">
          <cell r="G9">
            <v>1.4641300000000002</v>
          </cell>
          <cell r="P9">
            <v>1.9855499999999999</v>
          </cell>
        </row>
        <row r="10">
          <cell r="G10">
            <v>7.3819300000000005</v>
          </cell>
          <cell r="P10">
            <v>1.8298399999999999</v>
          </cell>
        </row>
        <row r="11">
          <cell r="G11">
            <v>5.7275600000000004</v>
          </cell>
          <cell r="P11">
            <v>6.4841600000000001</v>
          </cell>
        </row>
        <row r="12">
          <cell r="G12">
            <v>19.283609999999999</v>
          </cell>
          <cell r="P12">
            <v>21.296099999999999</v>
          </cell>
        </row>
        <row r="13">
          <cell r="G13">
            <v>63.80359</v>
          </cell>
          <cell r="P13">
            <v>43.166609999999999</v>
          </cell>
        </row>
        <row r="14">
          <cell r="G14">
            <v>6.7722499999999997</v>
          </cell>
          <cell r="P14">
            <v>7.6665899999999993</v>
          </cell>
        </row>
        <row r="41">
          <cell r="G41">
            <v>8.8467749999999992</v>
          </cell>
          <cell r="P41">
            <v>9.0825899999999997</v>
          </cell>
        </row>
        <row r="42">
          <cell r="G42">
            <v>6.1290899999999997</v>
          </cell>
          <cell r="P42">
            <v>5.6951700000000001</v>
          </cell>
        </row>
        <row r="43">
          <cell r="G43">
            <v>37.223489999999998</v>
          </cell>
          <cell r="P43">
            <v>31.617450000000002</v>
          </cell>
        </row>
        <row r="45">
          <cell r="G45">
            <v>24.65043</v>
          </cell>
          <cell r="P45">
            <v>35.877480000000006</v>
          </cell>
        </row>
        <row r="46">
          <cell r="G46">
            <v>208.79373000000001</v>
          </cell>
          <cell r="P46">
            <v>268.82150999999999</v>
          </cell>
        </row>
        <row r="47">
          <cell r="G47">
            <v>18.731055000000001</v>
          </cell>
          <cell r="P47">
            <v>21.442439999999998</v>
          </cell>
        </row>
        <row r="49">
          <cell r="G49">
            <v>3.2047290848101468</v>
          </cell>
          <cell r="P49">
            <v>5.3653948170048738</v>
          </cell>
        </row>
        <row r="70">
          <cell r="G70">
            <v>56268.98</v>
          </cell>
          <cell r="P70">
            <v>45394.22</v>
          </cell>
        </row>
      </sheetData>
      <sheetData sheetId="8">
        <row r="4">
          <cell r="G4">
            <v>24.454296938159398</v>
          </cell>
          <cell r="P4">
            <v>5.4522752977170166</v>
          </cell>
        </row>
        <row r="5">
          <cell r="G5">
            <v>-8.780804558607942</v>
          </cell>
          <cell r="P5">
            <v>-5.2740936898868247</v>
          </cell>
        </row>
        <row r="6">
          <cell r="G6">
            <v>13.155299999999999</v>
          </cell>
          <cell r="P6">
            <v>36.384080000000004</v>
          </cell>
        </row>
        <row r="7">
          <cell r="G7">
            <v>13.801500000000001</v>
          </cell>
          <cell r="P7">
            <v>14.202620000000001</v>
          </cell>
        </row>
        <row r="9">
          <cell r="G9">
            <v>0.99085000000000001</v>
          </cell>
          <cell r="P9">
            <v>1.5548900000000001</v>
          </cell>
        </row>
        <row r="10">
          <cell r="G10">
            <v>2.3555100000000002</v>
          </cell>
          <cell r="P10">
            <v>4.04786</v>
          </cell>
        </row>
        <row r="11">
          <cell r="G11">
            <v>3.7275999999999998</v>
          </cell>
          <cell r="P11">
            <v>6.5873800000000005</v>
          </cell>
        </row>
        <row r="12">
          <cell r="G12">
            <v>6.5311700000000004</v>
          </cell>
          <cell r="P12">
            <v>7.8249700000000004</v>
          </cell>
        </row>
        <row r="13">
          <cell r="G13">
            <v>11.953074910499708</v>
          </cell>
          <cell r="P13">
            <v>16.662986261203827</v>
          </cell>
        </row>
        <row r="14">
          <cell r="G14">
            <v>10.908105089500292</v>
          </cell>
          <cell r="P14">
            <v>4.0390137387961751</v>
          </cell>
        </row>
        <row r="41">
          <cell r="G41">
            <v>4.7687100000000004</v>
          </cell>
          <cell r="P41">
            <v>6.0725699999999998</v>
          </cell>
        </row>
        <row r="42">
          <cell r="G42">
            <v>64.459379999999996</v>
          </cell>
          <cell r="P42">
            <v>92.509919999999994</v>
          </cell>
        </row>
        <row r="43">
          <cell r="G43">
            <v>16.036739999999998</v>
          </cell>
          <cell r="P43">
            <v>14.306520000000001</v>
          </cell>
        </row>
        <row r="45">
          <cell r="G45">
            <v>21.353415000000002</v>
          </cell>
          <cell r="P45">
            <v>19.386119999999998</v>
          </cell>
        </row>
        <row r="46">
          <cell r="G46">
            <v>81.248265000000004</v>
          </cell>
          <cell r="P46">
            <v>101.93064</v>
          </cell>
        </row>
        <row r="47">
          <cell r="G47">
            <v>7.4002949999999998</v>
          </cell>
          <cell r="P47">
            <v>10.787520000000001</v>
          </cell>
        </row>
        <row r="49">
          <cell r="G49">
            <v>1.2411495508420691</v>
          </cell>
          <cell r="P49">
            <v>2.0021239018778823</v>
          </cell>
        </row>
        <row r="70">
          <cell r="G70">
            <v>17617.197590072337</v>
          </cell>
          <cell r="P70">
            <v>25872.557286554133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workbookViewId="0">
      <selection activeCell="F3" sqref="F3"/>
    </sheetView>
  </sheetViews>
  <sheetFormatPr defaultRowHeight="15" x14ac:dyDescent="0.25"/>
  <cols>
    <col min="2" max="2" width="29.85546875" bestFit="1" customWidth="1"/>
    <col min="3" max="3" width="29.85546875" customWidth="1"/>
    <col min="4" max="4" width="10.42578125" customWidth="1"/>
    <col min="5" max="6" width="11.42578125" customWidth="1"/>
    <col min="7" max="7" width="14.85546875" customWidth="1"/>
    <col min="8" max="8" width="23.140625" bestFit="1" customWidth="1"/>
    <col min="9" max="9" width="23.140625" customWidth="1"/>
    <col min="10" max="10" width="16.140625" customWidth="1"/>
    <col min="11" max="11" width="39" customWidth="1"/>
    <col min="12" max="12" width="35.7109375" bestFit="1" customWidth="1"/>
    <col min="16" max="16" width="34.85546875" customWidth="1"/>
  </cols>
  <sheetData>
    <row r="1" spans="1:16" s="1" customFormat="1" ht="35.25" customHeight="1" x14ac:dyDescent="0.25">
      <c r="A1" s="1" t="s">
        <v>19</v>
      </c>
      <c r="B1" s="1" t="s">
        <v>20</v>
      </c>
      <c r="C1" s="1" t="s">
        <v>31</v>
      </c>
      <c r="D1" s="1" t="s">
        <v>33</v>
      </c>
      <c r="E1" s="1" t="s">
        <v>34</v>
      </c>
      <c r="F1" s="1" t="s">
        <v>35</v>
      </c>
      <c r="G1" s="1" t="s">
        <v>41</v>
      </c>
      <c r="H1" s="1" t="s">
        <v>42</v>
      </c>
      <c r="I1" s="1" t="s">
        <v>43</v>
      </c>
      <c r="J1" s="1" t="s">
        <v>36</v>
      </c>
      <c r="K1" s="1" t="s">
        <v>37</v>
      </c>
      <c r="L1" s="1" t="s">
        <v>38</v>
      </c>
    </row>
    <row r="2" spans="1:16" x14ac:dyDescent="0.25">
      <c r="A2" t="s">
        <v>18</v>
      </c>
      <c r="B2" t="s">
        <v>0</v>
      </c>
      <c r="C2" t="str">
        <f>CONCATENATE(A2,B2)</f>
        <v>Nationalservices_emis_slider</v>
      </c>
      <c r="D2">
        <v>-20</v>
      </c>
      <c r="E2">
        <v>20</v>
      </c>
      <c r="F2">
        <v>1.28</v>
      </c>
      <c r="G2" s="3">
        <f>VLOOKUP(C2,'worksheet value settings'!$C$1:$D$163,2,0)</f>
        <v>1.2890741387581273</v>
      </c>
      <c r="H2" s="3">
        <f>G2</f>
        <v>1.2890741387581273</v>
      </c>
      <c r="I2">
        <v>1.2890741387581273</v>
      </c>
      <c r="J2">
        <v>0.01</v>
      </c>
      <c r="K2" t="s">
        <v>39</v>
      </c>
      <c r="L2" t="s">
        <v>29</v>
      </c>
      <c r="P2" s="2"/>
    </row>
    <row r="3" spans="1:16" x14ac:dyDescent="0.25">
      <c r="A3" t="s">
        <v>18</v>
      </c>
      <c r="B3" t="s">
        <v>1</v>
      </c>
      <c r="C3" t="str">
        <f t="shared" ref="C3:C66" si="0">CONCATENATE(A3,B3)</f>
        <v>Nationalmining_emis_slider</v>
      </c>
      <c r="D3">
        <v>-20</v>
      </c>
      <c r="E3">
        <v>20</v>
      </c>
      <c r="F3" t="s">
        <v>44</v>
      </c>
      <c r="G3" s="3">
        <f>VLOOKUP(C3,'worksheet value settings'!$C$1:$D$163,2,0)</f>
        <v>-2.9661724024648679</v>
      </c>
      <c r="H3" s="3">
        <f t="shared" ref="H3:H66" si="1">G3</f>
        <v>-2.9661724024648679</v>
      </c>
      <c r="I3">
        <v>-2.9661724024648679</v>
      </c>
      <c r="J3">
        <v>0.01</v>
      </c>
      <c r="K3" t="s">
        <v>39</v>
      </c>
      <c r="L3" t="s">
        <v>29</v>
      </c>
    </row>
    <row r="4" spans="1:16" x14ac:dyDescent="0.25">
      <c r="A4" t="s">
        <v>18</v>
      </c>
      <c r="B4" t="s">
        <v>2</v>
      </c>
      <c r="C4" t="str">
        <f t="shared" si="0"/>
        <v>Nationalmanufacturing_emis_slider</v>
      </c>
      <c r="D4">
        <v>-20</v>
      </c>
      <c r="E4">
        <v>20</v>
      </c>
      <c r="F4" t="s">
        <v>45</v>
      </c>
      <c r="G4" s="3">
        <f>VLOOKUP(C4,'worksheet value settings'!$C$1:$D$163,2,0)</f>
        <v>0.93686191592011314</v>
      </c>
      <c r="H4" s="3">
        <f t="shared" si="1"/>
        <v>0.93686191592011314</v>
      </c>
      <c r="I4">
        <v>0.93686191592011314</v>
      </c>
      <c r="J4">
        <v>0.01</v>
      </c>
      <c r="K4" t="s">
        <v>39</v>
      </c>
      <c r="L4" t="s">
        <v>29</v>
      </c>
    </row>
    <row r="5" spans="1:16" x14ac:dyDescent="0.25">
      <c r="A5" t="s">
        <v>18</v>
      </c>
      <c r="B5" t="s">
        <v>3</v>
      </c>
      <c r="C5" t="str">
        <f t="shared" si="0"/>
        <v>Nationalgas_water_waste_emis_slider</v>
      </c>
      <c r="D5">
        <v>-20</v>
      </c>
      <c r="E5">
        <v>20</v>
      </c>
      <c r="F5" t="s">
        <v>46</v>
      </c>
      <c r="G5" s="3">
        <f>VLOOKUP(C5,'worksheet value settings'!$C$1:$D$163,2,0)</f>
        <v>0.17004871191009005</v>
      </c>
      <c r="H5" s="3">
        <f t="shared" si="1"/>
        <v>0.17004871191009005</v>
      </c>
      <c r="I5">
        <v>0.17004871191009005</v>
      </c>
      <c r="J5">
        <v>0.01</v>
      </c>
      <c r="K5" t="s">
        <v>39</v>
      </c>
      <c r="L5" t="s">
        <v>29</v>
      </c>
    </row>
    <row r="6" spans="1:16" x14ac:dyDescent="0.25">
      <c r="A6" t="s">
        <v>18</v>
      </c>
      <c r="B6" t="s">
        <v>4</v>
      </c>
      <c r="C6" t="str">
        <f t="shared" si="0"/>
        <v>Nationalconstruction_emis_slider</v>
      </c>
      <c r="D6">
        <v>-20</v>
      </c>
      <c r="E6">
        <v>20</v>
      </c>
      <c r="F6" t="s">
        <v>47</v>
      </c>
      <c r="G6" s="3">
        <f>VLOOKUP(C6,'worksheet value settings'!$C$1:$D$163,2,0)</f>
        <v>-0.11757935747197497</v>
      </c>
      <c r="H6" s="3">
        <f t="shared" si="1"/>
        <v>-0.11757935747197497</v>
      </c>
      <c r="I6">
        <v>-0.11757935747197497</v>
      </c>
      <c r="J6">
        <v>0.01</v>
      </c>
      <c r="K6" t="s">
        <v>39</v>
      </c>
      <c r="L6" t="s">
        <v>29</v>
      </c>
    </row>
    <row r="7" spans="1:16" x14ac:dyDescent="0.25">
      <c r="A7" t="s">
        <v>18</v>
      </c>
      <c r="B7" t="s">
        <v>5</v>
      </c>
      <c r="C7" t="str">
        <f t="shared" si="0"/>
        <v>Nationalcom_transp_emis_slider</v>
      </c>
      <c r="D7">
        <v>-20</v>
      </c>
      <c r="E7">
        <v>20</v>
      </c>
      <c r="F7" t="s">
        <v>48</v>
      </c>
      <c r="G7" s="3">
        <f>VLOOKUP(C7,'worksheet value settings'!$C$1:$D$163,2,0)</f>
        <v>-0.64984538563544691</v>
      </c>
      <c r="H7" s="3">
        <f t="shared" si="1"/>
        <v>-0.64984538563544691</v>
      </c>
      <c r="I7">
        <v>-0.64984538563544691</v>
      </c>
      <c r="J7">
        <v>0.01</v>
      </c>
      <c r="K7" t="s">
        <v>39</v>
      </c>
      <c r="L7" t="s">
        <v>29</v>
      </c>
    </row>
    <row r="8" spans="1:16" x14ac:dyDescent="0.25">
      <c r="A8" t="s">
        <v>18</v>
      </c>
      <c r="B8" t="s">
        <v>6</v>
      </c>
      <c r="C8" t="str">
        <f t="shared" si="0"/>
        <v>Nationalagrifor_emis_slider</v>
      </c>
      <c r="D8">
        <v>-20</v>
      </c>
      <c r="E8">
        <v>20</v>
      </c>
      <c r="F8" t="s">
        <v>49</v>
      </c>
      <c r="G8" s="3">
        <f>VLOOKUP(C8,'worksheet value settings'!$C$1:$D$163,2,0)</f>
        <v>5.9611715775975256</v>
      </c>
      <c r="H8" s="3">
        <f t="shared" si="1"/>
        <v>5.9611715775975256</v>
      </c>
      <c r="I8">
        <v>5.9611715775975256</v>
      </c>
      <c r="J8">
        <v>0.01</v>
      </c>
      <c r="K8" t="s">
        <v>39</v>
      </c>
      <c r="L8" t="s">
        <v>29</v>
      </c>
    </row>
    <row r="9" spans="1:16" x14ac:dyDescent="0.25">
      <c r="A9" t="s">
        <v>18</v>
      </c>
      <c r="B9" t="s">
        <v>7</v>
      </c>
      <c r="C9" t="str">
        <f t="shared" si="0"/>
        <v>Nationallulucf_emis_slider</v>
      </c>
      <c r="D9">
        <v>-20</v>
      </c>
      <c r="E9">
        <v>20</v>
      </c>
      <c r="F9" t="s">
        <v>50</v>
      </c>
      <c r="G9" s="3">
        <f>VLOOKUP(C9,'worksheet value settings'!$C$1:$D$163,2,0)</f>
        <v>0.91987432004175607</v>
      </c>
      <c r="H9" s="3">
        <f t="shared" si="1"/>
        <v>0.91987432004175607</v>
      </c>
      <c r="I9">
        <v>0.91987432004175607</v>
      </c>
      <c r="J9">
        <v>0.01</v>
      </c>
      <c r="K9" t="s">
        <v>39</v>
      </c>
      <c r="L9" t="s">
        <v>29</v>
      </c>
    </row>
    <row r="10" spans="1:16" x14ac:dyDescent="0.25">
      <c r="A10" t="s">
        <v>18</v>
      </c>
      <c r="B10" t="s">
        <v>8</v>
      </c>
      <c r="C10" t="str">
        <f t="shared" si="0"/>
        <v>Nationalelectricity_emis_slider</v>
      </c>
      <c r="D10">
        <v>-20</v>
      </c>
      <c r="E10">
        <v>20</v>
      </c>
      <c r="F10" t="s">
        <v>51</v>
      </c>
      <c r="G10" s="3">
        <f>VLOOKUP(C10,'worksheet value settings'!$C$1:$D$163,2,0)</f>
        <v>2.9055693704598324</v>
      </c>
      <c r="H10" s="3">
        <f t="shared" si="1"/>
        <v>2.9055693704598324</v>
      </c>
      <c r="I10">
        <v>2.9055693704598324</v>
      </c>
      <c r="J10">
        <v>0.01</v>
      </c>
      <c r="K10" t="s">
        <v>39</v>
      </c>
      <c r="L10" t="s">
        <v>29</v>
      </c>
    </row>
    <row r="11" spans="1:16" x14ac:dyDescent="0.25">
      <c r="A11" t="s">
        <v>18</v>
      </c>
      <c r="B11" t="s">
        <v>9</v>
      </c>
      <c r="C11" t="str">
        <f t="shared" si="0"/>
        <v>Nationalresidential_emis_slider</v>
      </c>
      <c r="D11">
        <v>-20</v>
      </c>
      <c r="E11">
        <v>20</v>
      </c>
      <c r="F11" t="s">
        <v>52</v>
      </c>
      <c r="G11" s="3">
        <f>VLOOKUP(C11,'worksheet value settings'!$C$1:$D$163,2,0)</f>
        <v>-0.5744902138160789</v>
      </c>
      <c r="H11" s="3">
        <f t="shared" si="1"/>
        <v>-0.5744902138160789</v>
      </c>
      <c r="I11">
        <v>-0.5744902138160789</v>
      </c>
      <c r="J11">
        <v>0.01</v>
      </c>
      <c r="K11" t="s">
        <v>39</v>
      </c>
      <c r="L11" t="s">
        <v>29</v>
      </c>
    </row>
    <row r="12" spans="1:16" x14ac:dyDescent="0.25">
      <c r="A12" t="s">
        <v>18</v>
      </c>
      <c r="B12" t="s">
        <v>10</v>
      </c>
      <c r="C12" t="str">
        <f t="shared" si="0"/>
        <v>Nationalservices_valadd_slider</v>
      </c>
      <c r="D12">
        <v>-20</v>
      </c>
      <c r="E12">
        <v>20</v>
      </c>
      <c r="F12" t="s">
        <v>53</v>
      </c>
      <c r="G12" s="3">
        <f>VLOOKUP(C12,'worksheet value settings'!$C$1:$D$163,2,0)</f>
        <v>1.0215110380150256</v>
      </c>
      <c r="H12" s="3">
        <f t="shared" si="1"/>
        <v>1.0215110380150256</v>
      </c>
      <c r="I12">
        <v>1.0215110380150256</v>
      </c>
      <c r="J12">
        <v>0.01</v>
      </c>
      <c r="K12" t="s">
        <v>39</v>
      </c>
      <c r="L12" t="s">
        <v>29</v>
      </c>
    </row>
    <row r="13" spans="1:16" x14ac:dyDescent="0.25">
      <c r="A13" t="s">
        <v>18</v>
      </c>
      <c r="B13" t="s">
        <v>11</v>
      </c>
      <c r="C13" t="str">
        <f t="shared" si="0"/>
        <v>Nationalmining_valadd_slider</v>
      </c>
      <c r="D13">
        <v>-20</v>
      </c>
      <c r="E13">
        <v>20</v>
      </c>
      <c r="F13" t="s">
        <v>54</v>
      </c>
      <c r="G13" s="3">
        <f>VLOOKUP(C13,'worksheet value settings'!$C$1:$D$163,2,0)</f>
        <v>1.0360198036996031</v>
      </c>
      <c r="H13" s="3">
        <f t="shared" si="1"/>
        <v>1.0360198036996031</v>
      </c>
      <c r="I13">
        <v>1.0360198036996031</v>
      </c>
      <c r="J13">
        <v>0.01</v>
      </c>
      <c r="K13" t="s">
        <v>39</v>
      </c>
      <c r="L13" t="s">
        <v>29</v>
      </c>
    </row>
    <row r="14" spans="1:16" x14ac:dyDescent="0.25">
      <c r="A14" t="s">
        <v>18</v>
      </c>
      <c r="B14" t="s">
        <v>12</v>
      </c>
      <c r="C14" t="str">
        <f t="shared" si="0"/>
        <v>Nationalmanufacturing_valadd_slider</v>
      </c>
      <c r="D14">
        <v>-20</v>
      </c>
      <c r="E14">
        <v>20</v>
      </c>
      <c r="F14" t="s">
        <v>55</v>
      </c>
      <c r="G14" s="3">
        <f>VLOOKUP(C14,'worksheet value settings'!$C$1:$D$163,2,0)</f>
        <v>0.98904440798387128</v>
      </c>
      <c r="H14" s="3">
        <f t="shared" si="1"/>
        <v>0.98904440798387128</v>
      </c>
      <c r="I14">
        <v>0.98904440798387128</v>
      </c>
      <c r="J14">
        <v>0.01</v>
      </c>
      <c r="K14" t="s">
        <v>39</v>
      </c>
      <c r="L14" t="s">
        <v>29</v>
      </c>
    </row>
    <row r="15" spans="1:16" x14ac:dyDescent="0.25">
      <c r="A15" t="s">
        <v>18</v>
      </c>
      <c r="B15" t="s">
        <v>13</v>
      </c>
      <c r="C15" t="str">
        <f t="shared" si="0"/>
        <v>Nationalgas_water_waste_valadd_slider</v>
      </c>
      <c r="D15">
        <v>-20</v>
      </c>
      <c r="E15">
        <v>20</v>
      </c>
      <c r="F15" t="s">
        <v>56</v>
      </c>
      <c r="G15" s="3">
        <f>VLOOKUP(C15,'worksheet value settings'!$C$1:$D$163,2,0)</f>
        <v>1.0455943560292238</v>
      </c>
      <c r="H15" s="3">
        <f t="shared" si="1"/>
        <v>1.0455943560292238</v>
      </c>
      <c r="I15">
        <v>1.0455943560292238</v>
      </c>
      <c r="J15">
        <v>0.01</v>
      </c>
      <c r="K15" t="s">
        <v>39</v>
      </c>
      <c r="L15" t="s">
        <v>29</v>
      </c>
    </row>
    <row r="16" spans="1:16" x14ac:dyDescent="0.25">
      <c r="A16" t="s">
        <v>18</v>
      </c>
      <c r="B16" t="s">
        <v>14</v>
      </c>
      <c r="C16" t="str">
        <f t="shared" si="0"/>
        <v>Nationalconstruction_valadd_slider</v>
      </c>
      <c r="D16">
        <v>-20</v>
      </c>
      <c r="E16">
        <v>20</v>
      </c>
      <c r="F16" t="s">
        <v>57</v>
      </c>
      <c r="G16" s="3">
        <f>VLOOKUP(C16,'worksheet value settings'!$C$1:$D$163,2,0)</f>
        <v>1.0314483569932229</v>
      </c>
      <c r="H16" s="3">
        <f t="shared" si="1"/>
        <v>1.0314483569932229</v>
      </c>
      <c r="I16">
        <v>1.0314483569932229</v>
      </c>
      <c r="J16">
        <v>0.01</v>
      </c>
      <c r="K16" t="s">
        <v>39</v>
      </c>
      <c r="L16" t="s">
        <v>29</v>
      </c>
    </row>
    <row r="17" spans="1:12" x14ac:dyDescent="0.25">
      <c r="A17" t="s">
        <v>18</v>
      </c>
      <c r="B17" t="s">
        <v>15</v>
      </c>
      <c r="C17" t="str">
        <f t="shared" si="0"/>
        <v>Nationalcom_transp_valadd_slider</v>
      </c>
      <c r="D17">
        <v>-20</v>
      </c>
      <c r="E17">
        <v>20</v>
      </c>
      <c r="F17" t="s">
        <v>58</v>
      </c>
      <c r="G17" s="3">
        <f>VLOOKUP(C17,'worksheet value settings'!$C$1:$D$163,2,0)</f>
        <v>1.0228916310335436</v>
      </c>
      <c r="H17" s="3">
        <f t="shared" si="1"/>
        <v>1.0228916310335436</v>
      </c>
      <c r="I17">
        <v>1.0228916310335436</v>
      </c>
      <c r="J17">
        <v>0.01</v>
      </c>
      <c r="K17" t="s">
        <v>39</v>
      </c>
      <c r="L17" t="s">
        <v>29</v>
      </c>
    </row>
    <row r="18" spans="1:12" x14ac:dyDescent="0.25">
      <c r="A18" t="s">
        <v>18</v>
      </c>
      <c r="B18" t="s">
        <v>16</v>
      </c>
      <c r="C18" t="str">
        <f t="shared" si="0"/>
        <v>Nationalagrifor_valadd_slider</v>
      </c>
      <c r="D18">
        <v>-20</v>
      </c>
      <c r="E18">
        <v>20</v>
      </c>
      <c r="F18" t="s">
        <v>59</v>
      </c>
      <c r="G18" s="3">
        <f>VLOOKUP(C18,'worksheet value settings'!$C$1:$D$163,2,0)</f>
        <v>1.0230738937704829</v>
      </c>
      <c r="H18" s="3">
        <f t="shared" si="1"/>
        <v>1.0230738937704829</v>
      </c>
      <c r="I18">
        <v>1.0230738937704829</v>
      </c>
      <c r="J18">
        <v>0.01</v>
      </c>
      <c r="K18" t="s">
        <v>39</v>
      </c>
      <c r="L18" t="s">
        <v>29</v>
      </c>
    </row>
    <row r="19" spans="1:12" x14ac:dyDescent="0.25">
      <c r="A19" t="s">
        <v>18</v>
      </c>
      <c r="B19" t="s">
        <v>17</v>
      </c>
      <c r="C19" t="str">
        <f t="shared" si="0"/>
        <v>Nationalelectricity_growth_slider</v>
      </c>
      <c r="D19">
        <v>-20</v>
      </c>
      <c r="E19">
        <v>20</v>
      </c>
      <c r="F19" t="s">
        <v>60</v>
      </c>
      <c r="G19" s="3">
        <f>VLOOKUP(C19,'worksheet value settings'!$C$1:$D$163,2,0)</f>
        <v>1.005927759749693</v>
      </c>
      <c r="H19" s="3">
        <f t="shared" si="1"/>
        <v>1.005927759749693</v>
      </c>
      <c r="I19">
        <v>1.005927759749693</v>
      </c>
      <c r="J19">
        <v>0.01</v>
      </c>
      <c r="K19" t="s">
        <v>39</v>
      </c>
      <c r="L19" t="s">
        <v>29</v>
      </c>
    </row>
    <row r="20" spans="1:12" x14ac:dyDescent="0.25">
      <c r="A20" t="s">
        <v>21</v>
      </c>
      <c r="B20" t="s">
        <v>0</v>
      </c>
      <c r="C20" t="str">
        <f t="shared" si="0"/>
        <v>ACTservices_emis_slider</v>
      </c>
      <c r="D20">
        <v>-2</v>
      </c>
      <c r="E20">
        <v>2</v>
      </c>
      <c r="F20" t="s">
        <v>61</v>
      </c>
      <c r="G20" s="3">
        <f>VLOOKUP(C20,'worksheet value settings'!$C$1:$D$163,2,0)</f>
        <v>-5.44E-4</v>
      </c>
      <c r="H20" s="3">
        <f t="shared" si="1"/>
        <v>-5.44E-4</v>
      </c>
      <c r="I20">
        <v>-5.44E-4</v>
      </c>
      <c r="J20">
        <v>0.01</v>
      </c>
      <c r="K20" t="s">
        <v>40</v>
      </c>
      <c r="L20" t="s">
        <v>32</v>
      </c>
    </row>
    <row r="21" spans="1:12" x14ac:dyDescent="0.25">
      <c r="A21" t="s">
        <v>21</v>
      </c>
      <c r="B21" t="s">
        <v>1</v>
      </c>
      <c r="C21" t="str">
        <f t="shared" si="0"/>
        <v>ACTmining_emis_slider</v>
      </c>
      <c r="D21">
        <v>-2</v>
      </c>
      <c r="E21">
        <v>2</v>
      </c>
      <c r="F21" t="s">
        <v>61</v>
      </c>
      <c r="G21" s="3">
        <f>VLOOKUP(C21,'worksheet value settings'!$C$1:$D$163,2,0)</f>
        <v>-5.1000000000000006E-5</v>
      </c>
      <c r="H21" s="3">
        <f t="shared" si="1"/>
        <v>-5.1000000000000006E-5</v>
      </c>
      <c r="I21">
        <v>-5.1000000000000006E-5</v>
      </c>
      <c r="J21">
        <v>0.01</v>
      </c>
      <c r="K21" t="s">
        <v>40</v>
      </c>
      <c r="L21" t="s">
        <v>32</v>
      </c>
    </row>
    <row r="22" spans="1:12" x14ac:dyDescent="0.25">
      <c r="A22" t="s">
        <v>21</v>
      </c>
      <c r="B22" t="s">
        <v>2</v>
      </c>
      <c r="C22" t="str">
        <f t="shared" si="0"/>
        <v>ACTmanufacturing_emis_slider</v>
      </c>
      <c r="D22">
        <v>-2</v>
      </c>
      <c r="E22">
        <v>2</v>
      </c>
      <c r="F22" t="s">
        <v>62</v>
      </c>
      <c r="G22" s="3">
        <f>VLOOKUP(C22,'worksheet value settings'!$C$1:$D$163,2,0)</f>
        <v>3.6399999999999974E-4</v>
      </c>
      <c r="H22" s="3">
        <f t="shared" si="1"/>
        <v>3.6399999999999974E-4</v>
      </c>
      <c r="I22">
        <v>3.6399999999999974E-4</v>
      </c>
      <c r="J22">
        <v>0.01</v>
      </c>
      <c r="K22" t="s">
        <v>40</v>
      </c>
      <c r="L22" t="s">
        <v>32</v>
      </c>
    </row>
    <row r="23" spans="1:12" x14ac:dyDescent="0.25">
      <c r="A23" t="s">
        <v>21</v>
      </c>
      <c r="B23" t="s">
        <v>3</v>
      </c>
      <c r="C23" t="str">
        <f t="shared" si="0"/>
        <v>ACTgas_water_waste_emis_slider</v>
      </c>
      <c r="D23">
        <v>-2</v>
      </c>
      <c r="E23">
        <v>2</v>
      </c>
      <c r="F23" t="s">
        <v>61</v>
      </c>
      <c r="G23" s="3">
        <f>VLOOKUP(C23,'worksheet value settings'!$C$1:$D$163,2,0)</f>
        <v>-6.8780000000000004E-3</v>
      </c>
      <c r="H23" s="3">
        <f t="shared" si="1"/>
        <v>-6.8780000000000004E-3</v>
      </c>
      <c r="I23">
        <v>-6.8780000000000004E-3</v>
      </c>
      <c r="J23">
        <v>0.01</v>
      </c>
      <c r="K23" t="s">
        <v>40</v>
      </c>
      <c r="L23" t="s">
        <v>32</v>
      </c>
    </row>
    <row r="24" spans="1:12" x14ac:dyDescent="0.25">
      <c r="A24" t="s">
        <v>21</v>
      </c>
      <c r="B24" t="s">
        <v>4</v>
      </c>
      <c r="C24" t="str">
        <f t="shared" si="0"/>
        <v>ACTconstruction_emis_slider</v>
      </c>
      <c r="D24">
        <v>-2</v>
      </c>
      <c r="E24">
        <v>2</v>
      </c>
      <c r="F24" t="s">
        <v>63</v>
      </c>
      <c r="G24" s="3">
        <f>VLOOKUP(C24,'worksheet value settings'!$C$1:$D$163,2,0)</f>
        <v>3.6209999999999992E-3</v>
      </c>
      <c r="H24" s="3">
        <f t="shared" si="1"/>
        <v>3.6209999999999992E-3</v>
      </c>
      <c r="I24">
        <v>3.6209999999999992E-3</v>
      </c>
      <c r="J24">
        <v>0.01</v>
      </c>
      <c r="K24" t="s">
        <v>40</v>
      </c>
      <c r="L24" t="s">
        <v>32</v>
      </c>
    </row>
    <row r="25" spans="1:12" x14ac:dyDescent="0.25">
      <c r="A25" t="s">
        <v>21</v>
      </c>
      <c r="B25" t="s">
        <v>5</v>
      </c>
      <c r="C25" t="str">
        <f t="shared" si="0"/>
        <v>ACTcom_transp_emis_slider</v>
      </c>
      <c r="D25">
        <v>-2</v>
      </c>
      <c r="E25">
        <v>2</v>
      </c>
      <c r="F25" t="s">
        <v>64</v>
      </c>
      <c r="G25" s="3">
        <f>VLOOKUP(C25,'worksheet value settings'!$C$1:$D$163,2,0)</f>
        <v>8.3009999999999994E-3</v>
      </c>
      <c r="H25" s="3">
        <f t="shared" si="1"/>
        <v>8.3009999999999994E-3</v>
      </c>
      <c r="I25">
        <v>8.3009999999999994E-3</v>
      </c>
      <c r="J25">
        <v>0.01</v>
      </c>
      <c r="K25" t="s">
        <v>40</v>
      </c>
      <c r="L25" t="s">
        <v>32</v>
      </c>
    </row>
    <row r="26" spans="1:12" x14ac:dyDescent="0.25">
      <c r="A26" t="s">
        <v>21</v>
      </c>
      <c r="B26" t="s">
        <v>6</v>
      </c>
      <c r="C26" t="str">
        <f t="shared" si="0"/>
        <v>ACTagrifor_emis_slider</v>
      </c>
      <c r="D26">
        <v>-2</v>
      </c>
      <c r="E26">
        <v>2</v>
      </c>
      <c r="F26" t="s">
        <v>61</v>
      </c>
      <c r="G26" s="3">
        <f>VLOOKUP(C26,'worksheet value settings'!$C$1:$D$163,2,0)</f>
        <v>-7.2592178178874827E-3</v>
      </c>
      <c r="H26" s="3">
        <f t="shared" si="1"/>
        <v>-7.2592178178874827E-3</v>
      </c>
      <c r="I26">
        <v>-7.2592178178874827E-3</v>
      </c>
      <c r="J26">
        <v>0.01</v>
      </c>
      <c r="K26" t="s">
        <v>40</v>
      </c>
      <c r="L26" t="s">
        <v>32</v>
      </c>
    </row>
    <row r="27" spans="1:12" x14ac:dyDescent="0.25">
      <c r="A27" t="s">
        <v>21</v>
      </c>
      <c r="B27" t="s">
        <v>7</v>
      </c>
      <c r="C27" t="str">
        <f t="shared" si="0"/>
        <v>ACTlulucf_emis_slider</v>
      </c>
      <c r="D27">
        <v>-2</v>
      </c>
      <c r="E27">
        <v>2</v>
      </c>
      <c r="F27" t="s">
        <v>61</v>
      </c>
      <c r="G27" s="3">
        <f>VLOOKUP(C27,'worksheet value settings'!$C$1:$D$163,2,0)</f>
        <v>-3.8965581049578007E-3</v>
      </c>
      <c r="H27" s="3">
        <f t="shared" si="1"/>
        <v>-3.8965581049578007E-3</v>
      </c>
      <c r="I27">
        <v>-3.8965581049578007E-3</v>
      </c>
      <c r="J27">
        <v>0.01</v>
      </c>
      <c r="K27" t="s">
        <v>40</v>
      </c>
      <c r="L27" t="s">
        <v>32</v>
      </c>
    </row>
    <row r="28" spans="1:12" x14ac:dyDescent="0.25">
      <c r="A28" t="s">
        <v>21</v>
      </c>
      <c r="B28" t="s">
        <v>8</v>
      </c>
      <c r="C28" t="str">
        <f t="shared" si="0"/>
        <v>ACTelectricity_emis_slider</v>
      </c>
      <c r="D28">
        <v>-2</v>
      </c>
      <c r="E28">
        <v>2</v>
      </c>
      <c r="F28" t="s">
        <v>65</v>
      </c>
      <c r="G28" s="3">
        <f>VLOOKUP(C28,'worksheet value settings'!$C$1:$D$163,2,0)</f>
        <v>0</v>
      </c>
      <c r="H28" s="3">
        <f t="shared" si="1"/>
        <v>0</v>
      </c>
      <c r="I28">
        <v>0</v>
      </c>
      <c r="J28">
        <v>0.01</v>
      </c>
      <c r="K28" t="s">
        <v>40</v>
      </c>
      <c r="L28" t="s">
        <v>32</v>
      </c>
    </row>
    <row r="29" spans="1:12" x14ac:dyDescent="0.25">
      <c r="A29" t="s">
        <v>21</v>
      </c>
      <c r="B29" t="s">
        <v>9</v>
      </c>
      <c r="C29" t="str">
        <f t="shared" si="0"/>
        <v>ACTresidential_emis_slider</v>
      </c>
      <c r="D29">
        <v>-2</v>
      </c>
      <c r="E29">
        <v>2</v>
      </c>
      <c r="F29" t="s">
        <v>62</v>
      </c>
      <c r="G29" s="3">
        <f>VLOOKUP(C29,'worksheet value settings'!$C$1:$D$163,2,0)</f>
        <v>7.2100000000000495E-4</v>
      </c>
      <c r="H29" s="3">
        <f t="shared" si="1"/>
        <v>7.2100000000000495E-4</v>
      </c>
      <c r="I29">
        <v>7.2100000000000495E-4</v>
      </c>
      <c r="J29">
        <v>0.01</v>
      </c>
      <c r="K29" t="s">
        <v>40</v>
      </c>
      <c r="L29" t="s">
        <v>32</v>
      </c>
    </row>
    <row r="30" spans="1:12" x14ac:dyDescent="0.25">
      <c r="A30" t="s">
        <v>21</v>
      </c>
      <c r="B30" t="s">
        <v>10</v>
      </c>
      <c r="C30" t="str">
        <f t="shared" si="0"/>
        <v>ACTservices_valadd_slider</v>
      </c>
      <c r="D30">
        <v>-2</v>
      </c>
      <c r="E30">
        <v>2</v>
      </c>
      <c r="F30" t="s">
        <v>66</v>
      </c>
      <c r="G30" s="3">
        <f>VLOOKUP(C30,'worksheet value settings'!$C$1:$D$163,2,0)</f>
        <v>1.0108493389753728</v>
      </c>
      <c r="H30" s="3">
        <f t="shared" si="1"/>
        <v>1.0108493389753728</v>
      </c>
      <c r="I30">
        <v>1.0108493389753728</v>
      </c>
      <c r="J30">
        <v>0.01</v>
      </c>
      <c r="K30" t="s">
        <v>40</v>
      </c>
      <c r="L30" t="s">
        <v>32</v>
      </c>
    </row>
    <row r="31" spans="1:12" x14ac:dyDescent="0.25">
      <c r="A31" t="s">
        <v>21</v>
      </c>
      <c r="B31" t="s">
        <v>11</v>
      </c>
      <c r="C31" t="str">
        <f t="shared" si="0"/>
        <v>ACTmining_valadd_slider</v>
      </c>
      <c r="D31">
        <v>-2</v>
      </c>
      <c r="E31">
        <v>2</v>
      </c>
      <c r="F31" t="s">
        <v>67</v>
      </c>
      <c r="G31" s="3">
        <f>VLOOKUP(C31,'worksheet value settings'!$C$1:$D$163,2,0)</f>
        <v>1.0557277380909196</v>
      </c>
      <c r="H31" s="3">
        <f t="shared" si="1"/>
        <v>1.0557277380909196</v>
      </c>
      <c r="I31">
        <v>1.0557277380909196</v>
      </c>
      <c r="J31">
        <v>0.01</v>
      </c>
      <c r="K31" t="s">
        <v>40</v>
      </c>
      <c r="L31" t="s">
        <v>32</v>
      </c>
    </row>
    <row r="32" spans="1:12" x14ac:dyDescent="0.25">
      <c r="A32" t="s">
        <v>21</v>
      </c>
      <c r="B32" t="s">
        <v>12</v>
      </c>
      <c r="C32" t="str">
        <f t="shared" si="0"/>
        <v>ACTmanufacturing_valadd_slider</v>
      </c>
      <c r="D32">
        <v>-2</v>
      </c>
      <c r="E32">
        <v>2</v>
      </c>
      <c r="F32" t="s">
        <v>68</v>
      </c>
      <c r="G32" s="3">
        <f>VLOOKUP(C32,'worksheet value settings'!$C$1:$D$163,2,0)</f>
        <v>0.98081298740554634</v>
      </c>
      <c r="H32" s="3">
        <f t="shared" si="1"/>
        <v>0.98081298740554634</v>
      </c>
      <c r="I32">
        <v>0.98081298740554634</v>
      </c>
      <c r="J32">
        <v>0.01</v>
      </c>
      <c r="K32" t="s">
        <v>40</v>
      </c>
      <c r="L32" t="s">
        <v>32</v>
      </c>
    </row>
    <row r="33" spans="1:12" x14ac:dyDescent="0.25">
      <c r="A33" t="s">
        <v>21</v>
      </c>
      <c r="B33" t="s">
        <v>13</v>
      </c>
      <c r="C33" t="str">
        <f t="shared" si="0"/>
        <v>ACTgas_water_waste_valadd_slider</v>
      </c>
      <c r="D33">
        <v>-2</v>
      </c>
      <c r="E33">
        <v>2</v>
      </c>
      <c r="F33" t="s">
        <v>69</v>
      </c>
      <c r="G33" s="3">
        <f>VLOOKUP(C33,'worksheet value settings'!$C$1:$D$163,2,0)</f>
        <v>1.012068678309145</v>
      </c>
      <c r="H33" s="3">
        <f t="shared" si="1"/>
        <v>1.012068678309145</v>
      </c>
      <c r="I33">
        <v>1.012068678309145</v>
      </c>
      <c r="J33">
        <v>0.01</v>
      </c>
      <c r="K33" t="s">
        <v>40</v>
      </c>
      <c r="L33" t="s">
        <v>32</v>
      </c>
    </row>
    <row r="34" spans="1:12" x14ac:dyDescent="0.25">
      <c r="A34" t="s">
        <v>21</v>
      </c>
      <c r="B34" t="s">
        <v>14</v>
      </c>
      <c r="C34" t="str">
        <f t="shared" si="0"/>
        <v>ACTconstruction_valadd_slider</v>
      </c>
      <c r="D34">
        <v>-2</v>
      </c>
      <c r="E34">
        <v>2</v>
      </c>
      <c r="F34" t="s">
        <v>70</v>
      </c>
      <c r="G34" s="3">
        <f>VLOOKUP(C34,'worksheet value settings'!$C$1:$D$163,2,0)</f>
        <v>1.0359416392911578</v>
      </c>
      <c r="H34" s="3">
        <f t="shared" si="1"/>
        <v>1.0359416392911578</v>
      </c>
      <c r="I34">
        <v>1.0359416392911578</v>
      </c>
      <c r="J34">
        <v>0.01</v>
      </c>
      <c r="K34" t="s">
        <v>40</v>
      </c>
      <c r="L34" t="s">
        <v>32</v>
      </c>
    </row>
    <row r="35" spans="1:12" x14ac:dyDescent="0.25">
      <c r="A35" t="s">
        <v>21</v>
      </c>
      <c r="B35" t="s">
        <v>15</v>
      </c>
      <c r="C35" t="str">
        <f t="shared" si="0"/>
        <v>ACTcom_transp_valadd_slider</v>
      </c>
      <c r="D35">
        <v>-2</v>
      </c>
      <c r="E35">
        <v>2</v>
      </c>
      <c r="F35" t="s">
        <v>54</v>
      </c>
      <c r="G35" s="3">
        <f>VLOOKUP(C35,'worksheet value settings'!$C$1:$D$163,2,0)</f>
        <v>1.0366645297079324</v>
      </c>
      <c r="H35" s="3">
        <f t="shared" si="1"/>
        <v>1.0366645297079324</v>
      </c>
      <c r="I35">
        <v>1.0366645297079324</v>
      </c>
      <c r="J35">
        <v>0.01</v>
      </c>
      <c r="K35" t="s">
        <v>40</v>
      </c>
      <c r="L35" t="s">
        <v>32</v>
      </c>
    </row>
    <row r="36" spans="1:12" x14ac:dyDescent="0.25">
      <c r="A36" t="s">
        <v>21</v>
      </c>
      <c r="B36" t="s">
        <v>16</v>
      </c>
      <c r="C36" t="str">
        <f t="shared" si="0"/>
        <v>ACTagrifor_valadd_slider</v>
      </c>
      <c r="D36">
        <v>-2</v>
      </c>
      <c r="E36">
        <v>2</v>
      </c>
      <c r="F36" t="s">
        <v>71</v>
      </c>
      <c r="G36" s="3">
        <f>VLOOKUP(C36,'worksheet value settings'!$C$1:$D$163,2,0)</f>
        <v>1.0024126609514814</v>
      </c>
      <c r="H36" s="3">
        <f t="shared" si="1"/>
        <v>1.0024126609514814</v>
      </c>
      <c r="I36">
        <v>1.0024126609514814</v>
      </c>
      <c r="J36">
        <v>0.01</v>
      </c>
      <c r="K36" t="s">
        <v>40</v>
      </c>
      <c r="L36" t="s">
        <v>32</v>
      </c>
    </row>
    <row r="37" spans="1:12" x14ac:dyDescent="0.25">
      <c r="A37" t="s">
        <v>21</v>
      </c>
      <c r="B37" t="s">
        <v>17</v>
      </c>
      <c r="C37" t="str">
        <f t="shared" si="0"/>
        <v>ACTelectricity_growth_slider</v>
      </c>
      <c r="D37">
        <v>-2</v>
      </c>
      <c r="E37">
        <v>2</v>
      </c>
      <c r="F37" t="s">
        <v>65</v>
      </c>
      <c r="G37" s="3">
        <f>VLOOKUP(C37,'worksheet value settings'!$C$1:$D$163,2,0)</f>
        <v>0</v>
      </c>
      <c r="H37" s="3">
        <f t="shared" si="1"/>
        <v>0</v>
      </c>
      <c r="I37">
        <v>0</v>
      </c>
      <c r="J37">
        <v>0.01</v>
      </c>
      <c r="K37" t="s">
        <v>40</v>
      </c>
      <c r="L37" t="s">
        <v>32</v>
      </c>
    </row>
    <row r="38" spans="1:12" x14ac:dyDescent="0.25">
      <c r="A38" t="s">
        <v>22</v>
      </c>
      <c r="B38" t="s">
        <v>0</v>
      </c>
      <c r="C38" t="str">
        <f t="shared" si="0"/>
        <v>NSWservices_emis_slider</v>
      </c>
      <c r="D38">
        <v>-2</v>
      </c>
      <c r="E38">
        <v>2</v>
      </c>
      <c r="F38" t="s">
        <v>72</v>
      </c>
      <c r="G38" s="3">
        <f>VLOOKUP(C38,'worksheet value settings'!$C$1:$D$163,2,0)</f>
        <v>0.36601000000000006</v>
      </c>
      <c r="H38" s="3">
        <f t="shared" si="1"/>
        <v>0.36601000000000006</v>
      </c>
      <c r="I38">
        <v>0.36601000000000006</v>
      </c>
      <c r="J38">
        <v>0.01</v>
      </c>
      <c r="K38" t="s">
        <v>40</v>
      </c>
      <c r="L38" t="s">
        <v>32</v>
      </c>
    </row>
    <row r="39" spans="1:12" x14ac:dyDescent="0.25">
      <c r="A39" t="s">
        <v>22</v>
      </c>
      <c r="B39" t="s">
        <v>1</v>
      </c>
      <c r="C39" t="str">
        <f t="shared" si="0"/>
        <v>NSWmining_emis_slider</v>
      </c>
      <c r="D39">
        <v>-2</v>
      </c>
      <c r="E39">
        <v>2</v>
      </c>
      <c r="F39" t="s">
        <v>73</v>
      </c>
      <c r="G39" s="3">
        <f>VLOOKUP(C39,'worksheet value settings'!$C$1:$D$163,2,0)</f>
        <v>-0.17882799999999968</v>
      </c>
      <c r="H39" s="3">
        <f t="shared" si="1"/>
        <v>-0.17882799999999968</v>
      </c>
      <c r="I39">
        <v>-0.17882799999999968</v>
      </c>
      <c r="J39">
        <v>0.01</v>
      </c>
      <c r="K39" t="s">
        <v>40</v>
      </c>
      <c r="L39" t="s">
        <v>32</v>
      </c>
    </row>
    <row r="40" spans="1:12" x14ac:dyDescent="0.25">
      <c r="A40" t="s">
        <v>22</v>
      </c>
      <c r="B40" t="s">
        <v>2</v>
      </c>
      <c r="C40" t="str">
        <f t="shared" si="0"/>
        <v>NSWmanufacturing_emis_slider</v>
      </c>
      <c r="D40">
        <v>-2</v>
      </c>
      <c r="E40">
        <v>2</v>
      </c>
      <c r="F40" t="s">
        <v>74</v>
      </c>
      <c r="G40" s="3">
        <f>VLOOKUP(C40,'worksheet value settings'!$C$1:$D$163,2,0)</f>
        <v>-0.27734599999999965</v>
      </c>
      <c r="H40" s="3">
        <f t="shared" si="1"/>
        <v>-0.27734599999999965</v>
      </c>
      <c r="I40">
        <v>-0.27734599999999965</v>
      </c>
      <c r="J40">
        <v>0.01</v>
      </c>
      <c r="K40" t="s">
        <v>40</v>
      </c>
      <c r="L40" t="s">
        <v>32</v>
      </c>
    </row>
    <row r="41" spans="1:12" x14ac:dyDescent="0.25">
      <c r="A41" t="s">
        <v>22</v>
      </c>
      <c r="B41" t="s">
        <v>3</v>
      </c>
      <c r="C41" t="str">
        <f t="shared" si="0"/>
        <v>NSWgas_water_waste_emis_slider</v>
      </c>
      <c r="D41">
        <v>-2</v>
      </c>
      <c r="E41">
        <v>2</v>
      </c>
      <c r="F41" t="s">
        <v>75</v>
      </c>
      <c r="G41" s="3">
        <f>VLOOKUP(C41,'worksheet value settings'!$C$1:$D$163,2,0)</f>
        <v>-0.43802599999999858</v>
      </c>
      <c r="H41" s="3">
        <f t="shared" si="1"/>
        <v>-0.43802599999999858</v>
      </c>
      <c r="I41">
        <v>-0.43802599999999858</v>
      </c>
      <c r="J41">
        <v>0.01</v>
      </c>
      <c r="K41" t="s">
        <v>40</v>
      </c>
      <c r="L41" t="s">
        <v>32</v>
      </c>
    </row>
    <row r="42" spans="1:12" x14ac:dyDescent="0.25">
      <c r="A42" t="s">
        <v>22</v>
      </c>
      <c r="B42" t="s">
        <v>4</v>
      </c>
      <c r="C42" t="str">
        <f t="shared" si="0"/>
        <v>NSWconstruction_emis_slider</v>
      </c>
      <c r="D42">
        <v>-2</v>
      </c>
      <c r="E42">
        <v>2</v>
      </c>
      <c r="F42" t="s">
        <v>76</v>
      </c>
      <c r="G42" s="3">
        <f>VLOOKUP(C42,'worksheet value settings'!$C$1:$D$163,2,0)</f>
        <v>7.7198000000000017E-2</v>
      </c>
      <c r="H42" s="3">
        <f t="shared" si="1"/>
        <v>7.7198000000000017E-2</v>
      </c>
      <c r="I42">
        <v>7.7198000000000017E-2</v>
      </c>
      <c r="J42">
        <v>0.01</v>
      </c>
      <c r="K42" t="s">
        <v>40</v>
      </c>
      <c r="L42" t="s">
        <v>32</v>
      </c>
    </row>
    <row r="43" spans="1:12" x14ac:dyDescent="0.25">
      <c r="A43" t="s">
        <v>22</v>
      </c>
      <c r="B43" t="s">
        <v>5</v>
      </c>
      <c r="C43" t="str">
        <f t="shared" si="0"/>
        <v>NSWcom_transp_emis_slider</v>
      </c>
      <c r="D43">
        <v>-2</v>
      </c>
      <c r="E43">
        <v>2</v>
      </c>
      <c r="F43" t="s">
        <v>77</v>
      </c>
      <c r="G43" s="3">
        <f>VLOOKUP(C43,'worksheet value settings'!$C$1:$D$163,2,0)</f>
        <v>0.13550399999999999</v>
      </c>
      <c r="H43" s="3">
        <f t="shared" si="1"/>
        <v>0.13550399999999999</v>
      </c>
      <c r="I43">
        <v>0.13550399999999999</v>
      </c>
      <c r="J43">
        <v>0.01</v>
      </c>
      <c r="K43" t="s">
        <v>40</v>
      </c>
      <c r="L43" t="s">
        <v>32</v>
      </c>
    </row>
    <row r="44" spans="1:12" x14ac:dyDescent="0.25">
      <c r="A44" t="s">
        <v>22</v>
      </c>
      <c r="B44" t="s">
        <v>6</v>
      </c>
      <c r="C44" t="str">
        <f t="shared" si="0"/>
        <v>NSWagrifor_emis_slider</v>
      </c>
      <c r="D44">
        <v>-2</v>
      </c>
      <c r="E44">
        <v>2</v>
      </c>
      <c r="F44" t="s">
        <v>78</v>
      </c>
      <c r="G44" s="3">
        <f>VLOOKUP(C44,'worksheet value settings'!$C$1:$D$163,2,0)</f>
        <v>-0.82958522718553629</v>
      </c>
      <c r="H44" s="3">
        <f t="shared" si="1"/>
        <v>-0.82958522718553629</v>
      </c>
      <c r="I44">
        <v>-0.82958522718553629</v>
      </c>
      <c r="J44">
        <v>0.01</v>
      </c>
      <c r="K44" t="s">
        <v>40</v>
      </c>
      <c r="L44" t="s">
        <v>32</v>
      </c>
    </row>
    <row r="45" spans="1:12" x14ac:dyDescent="0.25">
      <c r="A45" t="s">
        <v>22</v>
      </c>
      <c r="B45" t="s">
        <v>7</v>
      </c>
      <c r="C45" t="str">
        <f t="shared" si="0"/>
        <v>NSWlulucf_emis_slider</v>
      </c>
      <c r="D45">
        <v>-2</v>
      </c>
      <c r="E45">
        <v>2</v>
      </c>
      <c r="F45" t="s">
        <v>79</v>
      </c>
      <c r="G45" s="3">
        <f>VLOOKUP(C45,'worksheet value settings'!$C$1:$D$163,2,0)</f>
        <v>-0.29717272663632049</v>
      </c>
      <c r="H45" s="3">
        <f t="shared" si="1"/>
        <v>-0.29717272663632049</v>
      </c>
      <c r="I45">
        <v>-0.29717272663632049</v>
      </c>
      <c r="J45">
        <v>0.01</v>
      </c>
      <c r="K45" t="s">
        <v>40</v>
      </c>
      <c r="L45" t="s">
        <v>32</v>
      </c>
    </row>
    <row r="46" spans="1:12" x14ac:dyDescent="0.25">
      <c r="A46" t="s">
        <v>22</v>
      </c>
      <c r="B46" t="s">
        <v>8</v>
      </c>
      <c r="C46" t="str">
        <f t="shared" si="0"/>
        <v>NSWelectricity_emis_slider</v>
      </c>
      <c r="D46">
        <v>-2</v>
      </c>
      <c r="E46">
        <v>2</v>
      </c>
      <c r="F46" t="s">
        <v>80</v>
      </c>
      <c r="G46" s="3">
        <f>VLOOKUP(C46,'worksheet value settings'!$C$1:$D$163,2,0)</f>
        <v>-0.9411080000000005</v>
      </c>
      <c r="H46" s="3">
        <f t="shared" si="1"/>
        <v>-0.9411080000000005</v>
      </c>
      <c r="I46">
        <v>-0.9411080000000005</v>
      </c>
      <c r="J46">
        <v>0.01</v>
      </c>
      <c r="K46" t="s">
        <v>40</v>
      </c>
      <c r="L46" t="s">
        <v>32</v>
      </c>
    </row>
    <row r="47" spans="1:12" x14ac:dyDescent="0.25">
      <c r="A47" t="s">
        <v>22</v>
      </c>
      <c r="B47" t="s">
        <v>9</v>
      </c>
      <c r="C47" t="str">
        <f t="shared" si="0"/>
        <v>NSWresidential_emis_slider</v>
      </c>
      <c r="D47">
        <v>-2</v>
      </c>
      <c r="E47">
        <v>2</v>
      </c>
      <c r="F47" t="s">
        <v>81</v>
      </c>
      <c r="G47" s="3">
        <f>VLOOKUP(C47,'worksheet value settings'!$C$1:$D$163,2,0)</f>
        <v>0.16963100000000003</v>
      </c>
      <c r="H47" s="3">
        <f t="shared" si="1"/>
        <v>0.16963100000000003</v>
      </c>
      <c r="I47">
        <v>0.16963100000000003</v>
      </c>
      <c r="J47">
        <v>0.01</v>
      </c>
      <c r="K47" t="s">
        <v>40</v>
      </c>
      <c r="L47" t="s">
        <v>32</v>
      </c>
    </row>
    <row r="48" spans="1:12" x14ac:dyDescent="0.25">
      <c r="A48" t="s">
        <v>22</v>
      </c>
      <c r="B48" t="s">
        <v>10</v>
      </c>
      <c r="C48" t="str">
        <f t="shared" si="0"/>
        <v>NSWservices_valadd_slider</v>
      </c>
      <c r="D48">
        <v>-2</v>
      </c>
      <c r="E48">
        <v>2</v>
      </c>
      <c r="F48" t="s">
        <v>82</v>
      </c>
      <c r="G48" s="3">
        <f>VLOOKUP(C48,'worksheet value settings'!$C$1:$D$163,2,0)</f>
        <v>1.0242737901829102</v>
      </c>
      <c r="H48" s="3">
        <f t="shared" si="1"/>
        <v>1.0242737901829102</v>
      </c>
      <c r="I48">
        <v>1.0242737901829102</v>
      </c>
      <c r="J48">
        <v>0.01</v>
      </c>
      <c r="K48" t="s">
        <v>40</v>
      </c>
      <c r="L48" t="s">
        <v>32</v>
      </c>
    </row>
    <row r="49" spans="1:12" x14ac:dyDescent="0.25">
      <c r="A49" t="s">
        <v>22</v>
      </c>
      <c r="B49" t="s">
        <v>11</v>
      </c>
      <c r="C49" t="str">
        <f t="shared" si="0"/>
        <v>NSWmining_valadd_slider</v>
      </c>
      <c r="D49">
        <v>-2</v>
      </c>
      <c r="E49">
        <v>2</v>
      </c>
      <c r="F49" t="s">
        <v>83</v>
      </c>
      <c r="G49" s="3">
        <f>VLOOKUP(C49,'worksheet value settings'!$C$1:$D$163,2,0)</f>
        <v>1.0190503046299277</v>
      </c>
      <c r="H49" s="3">
        <f t="shared" si="1"/>
        <v>1.0190503046299277</v>
      </c>
      <c r="I49">
        <v>1.0190503046299277</v>
      </c>
      <c r="J49">
        <v>0.01</v>
      </c>
      <c r="K49" t="s">
        <v>40</v>
      </c>
      <c r="L49" t="s">
        <v>32</v>
      </c>
    </row>
    <row r="50" spans="1:12" x14ac:dyDescent="0.25">
      <c r="A50" t="s">
        <v>22</v>
      </c>
      <c r="B50" t="s">
        <v>12</v>
      </c>
      <c r="C50" t="str">
        <f t="shared" si="0"/>
        <v>NSWmanufacturing_valadd_slider</v>
      </c>
      <c r="D50">
        <v>-2</v>
      </c>
      <c r="E50">
        <v>2</v>
      </c>
      <c r="F50" t="s">
        <v>84</v>
      </c>
      <c r="G50" s="3">
        <f>VLOOKUP(C50,'worksheet value settings'!$C$1:$D$163,2,0)</f>
        <v>0.98358216592911063</v>
      </c>
      <c r="H50" s="3">
        <f t="shared" si="1"/>
        <v>0.98358216592911063</v>
      </c>
      <c r="I50">
        <v>0.98358216592911063</v>
      </c>
      <c r="J50">
        <v>0.01</v>
      </c>
      <c r="K50" t="s">
        <v>40</v>
      </c>
      <c r="L50" t="s">
        <v>32</v>
      </c>
    </row>
    <row r="51" spans="1:12" x14ac:dyDescent="0.25">
      <c r="A51" t="s">
        <v>22</v>
      </c>
      <c r="B51" t="s">
        <v>13</v>
      </c>
      <c r="C51" t="str">
        <f t="shared" si="0"/>
        <v>NSWgas_water_waste_valadd_slider</v>
      </c>
      <c r="D51">
        <v>-2</v>
      </c>
      <c r="E51">
        <v>2</v>
      </c>
      <c r="F51" t="s">
        <v>70</v>
      </c>
      <c r="G51" s="3">
        <f>VLOOKUP(C51,'worksheet value settings'!$C$1:$D$163,2,0)</f>
        <v>1.035103967703795</v>
      </c>
      <c r="H51" s="3">
        <f t="shared" si="1"/>
        <v>1.035103967703795</v>
      </c>
      <c r="I51">
        <v>1.035103967703795</v>
      </c>
      <c r="J51">
        <v>0.01</v>
      </c>
      <c r="K51" t="s">
        <v>40</v>
      </c>
      <c r="L51" t="s">
        <v>32</v>
      </c>
    </row>
    <row r="52" spans="1:12" x14ac:dyDescent="0.25">
      <c r="A52" t="s">
        <v>22</v>
      </c>
      <c r="B52" t="s">
        <v>14</v>
      </c>
      <c r="C52" t="str">
        <f t="shared" si="0"/>
        <v>NSWconstruction_valadd_slider</v>
      </c>
      <c r="D52">
        <v>-2</v>
      </c>
      <c r="E52">
        <v>2</v>
      </c>
      <c r="F52" t="s">
        <v>85</v>
      </c>
      <c r="G52" s="3">
        <f>VLOOKUP(C52,'worksheet value settings'!$C$1:$D$163,2,0)</f>
        <v>1.0426825135056628</v>
      </c>
      <c r="H52" s="3">
        <f t="shared" si="1"/>
        <v>1.0426825135056628</v>
      </c>
      <c r="I52">
        <v>1.0426825135056628</v>
      </c>
      <c r="J52">
        <v>0.01</v>
      </c>
      <c r="K52" t="s">
        <v>40</v>
      </c>
      <c r="L52" t="s">
        <v>32</v>
      </c>
    </row>
    <row r="53" spans="1:12" x14ac:dyDescent="0.25">
      <c r="A53" t="s">
        <v>22</v>
      </c>
      <c r="B53" t="s">
        <v>15</v>
      </c>
      <c r="C53" t="str">
        <f t="shared" si="0"/>
        <v>NSWcom_transp_valadd_slider</v>
      </c>
      <c r="D53">
        <v>-2</v>
      </c>
      <c r="E53">
        <v>2</v>
      </c>
      <c r="F53" t="s">
        <v>86</v>
      </c>
      <c r="G53" s="3">
        <f>VLOOKUP(C53,'worksheet value settings'!$C$1:$D$163,2,0)</f>
        <v>1.015683291027665</v>
      </c>
      <c r="H53" s="3">
        <f t="shared" si="1"/>
        <v>1.015683291027665</v>
      </c>
      <c r="I53">
        <v>1.015683291027665</v>
      </c>
      <c r="J53">
        <v>0.01</v>
      </c>
      <c r="K53" t="s">
        <v>40</v>
      </c>
      <c r="L53" t="s">
        <v>32</v>
      </c>
    </row>
    <row r="54" spans="1:12" x14ac:dyDescent="0.25">
      <c r="A54" t="s">
        <v>22</v>
      </c>
      <c r="B54" t="s">
        <v>16</v>
      </c>
      <c r="C54" t="str">
        <f t="shared" si="0"/>
        <v>NSWagrifor_valadd_slider</v>
      </c>
      <c r="D54">
        <v>-2</v>
      </c>
      <c r="E54">
        <v>2</v>
      </c>
      <c r="F54" t="s">
        <v>85</v>
      </c>
      <c r="G54" s="3">
        <f>VLOOKUP(C54,'worksheet value settings'!$C$1:$D$163,2,0)</f>
        <v>1.0427133510949051</v>
      </c>
      <c r="H54" s="3">
        <f t="shared" si="1"/>
        <v>1.0427133510949051</v>
      </c>
      <c r="I54">
        <v>1.0427133510949051</v>
      </c>
      <c r="J54">
        <v>0.01</v>
      </c>
      <c r="K54" t="s">
        <v>40</v>
      </c>
      <c r="L54" t="s">
        <v>32</v>
      </c>
    </row>
    <row r="55" spans="1:12" x14ac:dyDescent="0.25">
      <c r="A55" t="s">
        <v>22</v>
      </c>
      <c r="B55" t="s">
        <v>17</v>
      </c>
      <c r="C55" t="str">
        <f t="shared" si="0"/>
        <v>NSWelectricity_growth_slider</v>
      </c>
      <c r="D55">
        <v>-2</v>
      </c>
      <c r="E55">
        <v>2</v>
      </c>
      <c r="F55" t="s">
        <v>87</v>
      </c>
      <c r="G55" s="3">
        <f>VLOOKUP(C55,'worksheet value settings'!$C$1:$D$163,2,0)</f>
        <v>0.99117520993324859</v>
      </c>
      <c r="H55" s="3">
        <f t="shared" si="1"/>
        <v>0.99117520993324859</v>
      </c>
      <c r="I55">
        <v>0.99117520993324859</v>
      </c>
      <c r="J55">
        <v>0.01</v>
      </c>
      <c r="K55" t="s">
        <v>40</v>
      </c>
      <c r="L55" t="s">
        <v>32</v>
      </c>
    </row>
    <row r="56" spans="1:12" x14ac:dyDescent="0.25">
      <c r="A56" t="s">
        <v>23</v>
      </c>
      <c r="B56" t="s">
        <v>0</v>
      </c>
      <c r="C56" t="str">
        <f t="shared" si="0"/>
        <v>NTservices_emis_slider</v>
      </c>
      <c r="D56">
        <v>-2</v>
      </c>
      <c r="E56">
        <v>2</v>
      </c>
      <c r="F56" t="s">
        <v>88</v>
      </c>
      <c r="G56" s="3">
        <f>VLOOKUP(C56,'worksheet value settings'!$C$1:$D$163,2,0)</f>
        <v>1.8721999999999996E-2</v>
      </c>
      <c r="H56" s="3">
        <f t="shared" si="1"/>
        <v>1.8721999999999996E-2</v>
      </c>
      <c r="I56">
        <v>1.8721999999999996E-2</v>
      </c>
      <c r="J56">
        <v>0.01</v>
      </c>
      <c r="K56" t="s">
        <v>40</v>
      </c>
      <c r="L56" t="s">
        <v>32</v>
      </c>
    </row>
    <row r="57" spans="1:12" x14ac:dyDescent="0.25">
      <c r="A57" t="s">
        <v>23</v>
      </c>
      <c r="B57" t="s">
        <v>1</v>
      </c>
      <c r="C57" t="str">
        <f t="shared" si="0"/>
        <v>NTmining_emis_slider</v>
      </c>
      <c r="D57">
        <v>-2</v>
      </c>
      <c r="E57">
        <v>2</v>
      </c>
      <c r="F57" t="s">
        <v>89</v>
      </c>
      <c r="G57" s="3">
        <f>VLOOKUP(C57,'worksheet value settings'!$C$1:$D$163,2,0)</f>
        <v>4.0986999999999975E-2</v>
      </c>
      <c r="H57" s="3">
        <f t="shared" si="1"/>
        <v>4.0986999999999975E-2</v>
      </c>
      <c r="I57">
        <v>4.0986999999999975E-2</v>
      </c>
      <c r="J57">
        <v>0.01</v>
      </c>
      <c r="K57" t="s">
        <v>40</v>
      </c>
      <c r="L57" t="s">
        <v>32</v>
      </c>
    </row>
    <row r="58" spans="1:12" x14ac:dyDescent="0.25">
      <c r="A58" t="s">
        <v>23</v>
      </c>
      <c r="B58" t="s">
        <v>2</v>
      </c>
      <c r="C58" t="str">
        <f t="shared" si="0"/>
        <v>NTmanufacturing_emis_slider</v>
      </c>
      <c r="D58">
        <v>-2</v>
      </c>
      <c r="E58">
        <v>2</v>
      </c>
      <c r="F58" t="s">
        <v>90</v>
      </c>
      <c r="G58" s="3">
        <f>VLOOKUP(C58,'worksheet value settings'!$C$1:$D$163,2,0)</f>
        <v>-0.145511</v>
      </c>
      <c r="H58" s="3">
        <f t="shared" si="1"/>
        <v>-0.145511</v>
      </c>
      <c r="I58">
        <v>-0.145511</v>
      </c>
      <c r="J58">
        <v>0.01</v>
      </c>
      <c r="K58" t="s">
        <v>40</v>
      </c>
      <c r="L58" t="s">
        <v>32</v>
      </c>
    </row>
    <row r="59" spans="1:12" x14ac:dyDescent="0.25">
      <c r="A59" t="s">
        <v>23</v>
      </c>
      <c r="B59" t="s">
        <v>3</v>
      </c>
      <c r="C59" t="str">
        <f t="shared" si="0"/>
        <v>NTgas_water_waste_emis_slider</v>
      </c>
      <c r="D59">
        <v>-2</v>
      </c>
      <c r="E59">
        <v>2</v>
      </c>
      <c r="F59" t="s">
        <v>91</v>
      </c>
      <c r="G59" s="3">
        <f>VLOOKUP(C59,'worksheet value settings'!$C$1:$D$163,2,0)</f>
        <v>1.1461605847406542E-2</v>
      </c>
      <c r="H59" s="3">
        <f t="shared" si="1"/>
        <v>1.1461605847406542E-2</v>
      </c>
      <c r="I59">
        <v>1.1461605847406542E-2</v>
      </c>
      <c r="J59">
        <v>0.01</v>
      </c>
      <c r="K59" t="s">
        <v>40</v>
      </c>
      <c r="L59" t="s">
        <v>32</v>
      </c>
    </row>
    <row r="60" spans="1:12" x14ac:dyDescent="0.25">
      <c r="A60" t="s">
        <v>23</v>
      </c>
      <c r="B60" t="s">
        <v>4</v>
      </c>
      <c r="C60" t="str">
        <f t="shared" si="0"/>
        <v>NTconstruction_emis_slider</v>
      </c>
      <c r="D60">
        <v>-2</v>
      </c>
      <c r="E60">
        <v>2</v>
      </c>
      <c r="F60" t="s">
        <v>64</v>
      </c>
      <c r="G60" s="3">
        <f>VLOOKUP(C60,'worksheet value settings'!$C$1:$D$163,2,0)</f>
        <v>8.4739999999999989E-3</v>
      </c>
      <c r="H60" s="3">
        <f t="shared" si="1"/>
        <v>8.4739999999999989E-3</v>
      </c>
      <c r="I60">
        <v>8.4739999999999989E-3</v>
      </c>
      <c r="J60">
        <v>0.01</v>
      </c>
      <c r="K60" t="s">
        <v>40</v>
      </c>
      <c r="L60" t="s">
        <v>32</v>
      </c>
    </row>
    <row r="61" spans="1:12" x14ac:dyDescent="0.25">
      <c r="A61" t="s">
        <v>23</v>
      </c>
      <c r="B61" t="s">
        <v>5</v>
      </c>
      <c r="C61" t="str">
        <f t="shared" si="0"/>
        <v>NTcom_transp_emis_slider</v>
      </c>
      <c r="D61">
        <v>-2</v>
      </c>
      <c r="E61">
        <v>2</v>
      </c>
      <c r="F61" t="s">
        <v>92</v>
      </c>
      <c r="G61" s="3">
        <f>VLOOKUP(C61,'worksheet value settings'!$C$1:$D$163,2,0)</f>
        <v>3.9378000000000003E-2</v>
      </c>
      <c r="H61" s="3">
        <f t="shared" si="1"/>
        <v>3.9378000000000003E-2</v>
      </c>
      <c r="I61">
        <v>3.9378000000000003E-2</v>
      </c>
      <c r="J61">
        <v>0.01</v>
      </c>
      <c r="K61" t="s">
        <v>40</v>
      </c>
      <c r="L61" t="s">
        <v>32</v>
      </c>
    </row>
    <row r="62" spans="1:12" x14ac:dyDescent="0.25">
      <c r="A62" t="s">
        <v>23</v>
      </c>
      <c r="B62" t="s">
        <v>6</v>
      </c>
      <c r="C62" t="str">
        <f t="shared" si="0"/>
        <v>NTagrifor_emis_slider</v>
      </c>
      <c r="D62">
        <v>-2</v>
      </c>
      <c r="E62">
        <v>2</v>
      </c>
      <c r="F62" t="s">
        <v>93</v>
      </c>
      <c r="G62" s="3">
        <f>VLOOKUP(C62,'worksheet value settings'!$C$1:$D$163,2,0)</f>
        <v>-0.25673429862999353</v>
      </c>
      <c r="H62" s="3">
        <f t="shared" si="1"/>
        <v>-0.25673429862999353</v>
      </c>
      <c r="I62">
        <v>-0.25673429862999353</v>
      </c>
      <c r="J62">
        <v>0.01</v>
      </c>
      <c r="K62" t="s">
        <v>40</v>
      </c>
      <c r="L62" t="s">
        <v>32</v>
      </c>
    </row>
    <row r="63" spans="1:12" x14ac:dyDescent="0.25">
      <c r="A63" t="s">
        <v>23</v>
      </c>
      <c r="B63" t="s">
        <v>7</v>
      </c>
      <c r="C63" t="str">
        <f t="shared" si="0"/>
        <v>NTlulucf_emis_slider</v>
      </c>
      <c r="D63">
        <v>-2</v>
      </c>
      <c r="E63">
        <v>2</v>
      </c>
      <c r="F63" t="s">
        <v>94</v>
      </c>
      <c r="G63" s="3">
        <f>VLOOKUP(C63,'worksheet value settings'!$C$1:$D$163,2,0)</f>
        <v>2.9709779667950721E-2</v>
      </c>
      <c r="H63" s="3">
        <f t="shared" si="1"/>
        <v>2.9709779667950721E-2</v>
      </c>
      <c r="I63">
        <v>2.9709779667950721E-2</v>
      </c>
      <c r="J63">
        <v>0.01</v>
      </c>
      <c r="K63" t="s">
        <v>40</v>
      </c>
      <c r="L63" t="s">
        <v>32</v>
      </c>
    </row>
    <row r="64" spans="1:12" x14ac:dyDescent="0.25">
      <c r="A64" t="s">
        <v>23</v>
      </c>
      <c r="B64" t="s">
        <v>8</v>
      </c>
      <c r="C64" t="str">
        <f t="shared" si="0"/>
        <v>NTelectricity_emis_slider</v>
      </c>
      <c r="D64">
        <v>-2</v>
      </c>
      <c r="E64">
        <v>2</v>
      </c>
      <c r="F64" t="s">
        <v>95</v>
      </c>
      <c r="G64" s="3">
        <f>VLOOKUP(C64,'worksheet value settings'!$C$1:$D$163,2,0)</f>
        <v>2.8909394152593481E-2</v>
      </c>
      <c r="H64" s="3">
        <f t="shared" si="1"/>
        <v>2.8909394152593481E-2</v>
      </c>
      <c r="I64">
        <v>2.8909394152593481E-2</v>
      </c>
      <c r="J64">
        <v>0.01</v>
      </c>
      <c r="K64" t="s">
        <v>40</v>
      </c>
      <c r="L64" t="s">
        <v>32</v>
      </c>
    </row>
    <row r="65" spans="1:12" x14ac:dyDescent="0.25">
      <c r="A65" t="s">
        <v>23</v>
      </c>
      <c r="B65" t="s">
        <v>9</v>
      </c>
      <c r="C65" t="str">
        <f t="shared" si="0"/>
        <v>NTresidential_emis_slider</v>
      </c>
      <c r="D65">
        <v>-2</v>
      </c>
      <c r="E65">
        <v>2</v>
      </c>
      <c r="F65" t="s">
        <v>96</v>
      </c>
      <c r="G65" s="3">
        <f>VLOOKUP(C65,'worksheet value settings'!$C$1:$D$163,2,0)</f>
        <v>1.2161000000000005E-2</v>
      </c>
      <c r="H65" s="3">
        <f t="shared" si="1"/>
        <v>1.2161000000000005E-2</v>
      </c>
      <c r="I65">
        <v>1.2161000000000005E-2</v>
      </c>
      <c r="J65">
        <v>0.01</v>
      </c>
      <c r="K65" t="s">
        <v>40</v>
      </c>
      <c r="L65" t="s">
        <v>32</v>
      </c>
    </row>
    <row r="66" spans="1:12" x14ac:dyDescent="0.25">
      <c r="A66" t="s">
        <v>23</v>
      </c>
      <c r="B66" t="s">
        <v>10</v>
      </c>
      <c r="C66" t="str">
        <f t="shared" si="0"/>
        <v>NTservices_valadd_slider</v>
      </c>
      <c r="D66">
        <v>-2</v>
      </c>
      <c r="E66">
        <v>2</v>
      </c>
      <c r="F66" t="s">
        <v>97</v>
      </c>
      <c r="G66" s="3">
        <f>VLOOKUP(C66,'worksheet value settings'!$C$1:$D$163,2,0)</f>
        <v>1.0288299444912772</v>
      </c>
      <c r="H66" s="3">
        <f t="shared" si="1"/>
        <v>1.0288299444912772</v>
      </c>
      <c r="I66">
        <v>1.0288299444912772</v>
      </c>
      <c r="J66">
        <v>0.01</v>
      </c>
      <c r="K66" t="s">
        <v>40</v>
      </c>
      <c r="L66" t="s">
        <v>32</v>
      </c>
    </row>
    <row r="67" spans="1:12" x14ac:dyDescent="0.25">
      <c r="A67" t="s">
        <v>23</v>
      </c>
      <c r="B67" t="s">
        <v>11</v>
      </c>
      <c r="C67" t="str">
        <f t="shared" ref="C67:C130" si="2">CONCATENATE(A67,B67)</f>
        <v>NTmining_valadd_slider</v>
      </c>
      <c r="D67">
        <v>-2</v>
      </c>
      <c r="E67">
        <v>2</v>
      </c>
      <c r="F67" t="s">
        <v>98</v>
      </c>
      <c r="G67" s="3">
        <f>VLOOKUP(C67,'worksheet value settings'!$C$1:$D$163,2,0)</f>
        <v>0.97809487387794569</v>
      </c>
      <c r="H67" s="3">
        <f t="shared" ref="H67:H130" si="3">G67</f>
        <v>0.97809487387794569</v>
      </c>
      <c r="I67">
        <v>0.97809487387794569</v>
      </c>
      <c r="J67">
        <v>0.01</v>
      </c>
      <c r="K67" t="s">
        <v>40</v>
      </c>
      <c r="L67" t="s">
        <v>32</v>
      </c>
    </row>
    <row r="68" spans="1:12" x14ac:dyDescent="0.25">
      <c r="A68" t="s">
        <v>23</v>
      </c>
      <c r="B68" t="s">
        <v>12</v>
      </c>
      <c r="C68" t="str">
        <f t="shared" si="2"/>
        <v>NTmanufacturing_valadd_slider</v>
      </c>
      <c r="D68">
        <v>-2</v>
      </c>
      <c r="E68">
        <v>2</v>
      </c>
      <c r="F68" t="s">
        <v>99</v>
      </c>
      <c r="G68" s="3">
        <f>VLOOKUP(C68,'worksheet value settings'!$C$1:$D$163,2,0)</f>
        <v>0.97312644019678918</v>
      </c>
      <c r="H68" s="3">
        <f t="shared" si="3"/>
        <v>0.97312644019678918</v>
      </c>
      <c r="I68">
        <v>0.97312644019678918</v>
      </c>
      <c r="J68">
        <v>0.01</v>
      </c>
      <c r="K68" t="s">
        <v>40</v>
      </c>
      <c r="L68" t="s">
        <v>32</v>
      </c>
    </row>
    <row r="69" spans="1:12" x14ac:dyDescent="0.25">
      <c r="A69" t="s">
        <v>23</v>
      </c>
      <c r="B69" t="s">
        <v>13</v>
      </c>
      <c r="C69" t="str">
        <f t="shared" si="2"/>
        <v>NTgas_water_waste_valadd_slider</v>
      </c>
      <c r="D69">
        <v>-2</v>
      </c>
      <c r="E69">
        <v>2</v>
      </c>
      <c r="F69" t="s">
        <v>67</v>
      </c>
      <c r="G69" s="3">
        <f>VLOOKUP(C69,'worksheet value settings'!$C$1:$D$163,2,0)</f>
        <v>1.055804664617318</v>
      </c>
      <c r="H69" s="3">
        <f t="shared" si="3"/>
        <v>1.055804664617318</v>
      </c>
      <c r="I69">
        <v>1.055804664617318</v>
      </c>
      <c r="J69">
        <v>0.01</v>
      </c>
      <c r="K69" t="s">
        <v>40</v>
      </c>
      <c r="L69" t="s">
        <v>32</v>
      </c>
    </row>
    <row r="70" spans="1:12" x14ac:dyDescent="0.25">
      <c r="A70" t="s">
        <v>23</v>
      </c>
      <c r="B70" t="s">
        <v>14</v>
      </c>
      <c r="C70" t="str">
        <f t="shared" si="2"/>
        <v>NTconstruction_valadd_slider</v>
      </c>
      <c r="D70">
        <v>-2</v>
      </c>
      <c r="E70">
        <v>2</v>
      </c>
      <c r="F70" t="s">
        <v>100</v>
      </c>
      <c r="G70" s="3">
        <f>VLOOKUP(C70,'worksheet value settings'!$C$1:$D$163,2,0)</f>
        <v>1.0303926903557286</v>
      </c>
      <c r="H70" s="3">
        <f t="shared" si="3"/>
        <v>1.0303926903557286</v>
      </c>
      <c r="I70">
        <v>1.0303926903557286</v>
      </c>
      <c r="J70">
        <v>0.01</v>
      </c>
      <c r="K70" t="s">
        <v>40</v>
      </c>
      <c r="L70" t="s">
        <v>32</v>
      </c>
    </row>
    <row r="71" spans="1:12" x14ac:dyDescent="0.25">
      <c r="A71" t="s">
        <v>23</v>
      </c>
      <c r="B71" t="s">
        <v>15</v>
      </c>
      <c r="C71" t="str">
        <f t="shared" si="2"/>
        <v>NTcom_transp_valadd_slider</v>
      </c>
      <c r="D71">
        <v>-2</v>
      </c>
      <c r="E71">
        <v>2</v>
      </c>
      <c r="F71" t="s">
        <v>101</v>
      </c>
      <c r="G71" s="3">
        <f>VLOOKUP(C71,'worksheet value settings'!$C$1:$D$163,2,0)</f>
        <v>1.064252835846152</v>
      </c>
      <c r="H71" s="3">
        <f t="shared" si="3"/>
        <v>1.064252835846152</v>
      </c>
      <c r="I71">
        <v>1.064252835846152</v>
      </c>
      <c r="J71">
        <v>0.01</v>
      </c>
      <c r="K71" t="s">
        <v>40</v>
      </c>
      <c r="L71" t="s">
        <v>32</v>
      </c>
    </row>
    <row r="72" spans="1:12" x14ac:dyDescent="0.25">
      <c r="A72" t="s">
        <v>23</v>
      </c>
      <c r="B72" t="s">
        <v>16</v>
      </c>
      <c r="C72" t="str">
        <f t="shared" si="2"/>
        <v>NTagrifor_valadd_slider</v>
      </c>
      <c r="D72">
        <v>-2</v>
      </c>
      <c r="E72">
        <v>2</v>
      </c>
      <c r="F72" t="s">
        <v>85</v>
      </c>
      <c r="G72" s="3">
        <f>VLOOKUP(C72,'worksheet value settings'!$C$1:$D$163,2,0)</f>
        <v>1.0421321770484331</v>
      </c>
      <c r="H72" s="3">
        <f t="shared" si="3"/>
        <v>1.0421321770484331</v>
      </c>
      <c r="I72">
        <v>1.0421321770484331</v>
      </c>
      <c r="J72">
        <v>0.01</v>
      </c>
      <c r="K72" t="s">
        <v>40</v>
      </c>
      <c r="L72" t="s">
        <v>32</v>
      </c>
    </row>
    <row r="73" spans="1:12" x14ac:dyDescent="0.25">
      <c r="A73" t="s">
        <v>23</v>
      </c>
      <c r="B73" t="s">
        <v>17</v>
      </c>
      <c r="C73" t="str">
        <f t="shared" si="2"/>
        <v>NTelectricity_growth_slider</v>
      </c>
      <c r="D73">
        <v>-2</v>
      </c>
      <c r="E73">
        <v>2</v>
      </c>
      <c r="F73" t="s">
        <v>102</v>
      </c>
      <c r="G73" s="3">
        <f>VLOOKUP(C73,'worksheet value settings'!$C$1:$D$163,2,0)</f>
        <v>1.02557944646156</v>
      </c>
      <c r="H73" s="3">
        <f t="shared" si="3"/>
        <v>1.02557944646156</v>
      </c>
      <c r="I73">
        <v>1.02557944646156</v>
      </c>
      <c r="J73">
        <v>0.01</v>
      </c>
      <c r="K73" t="s">
        <v>40</v>
      </c>
      <c r="L73" t="s">
        <v>32</v>
      </c>
    </row>
    <row r="74" spans="1:12" x14ac:dyDescent="0.25">
      <c r="A74" t="s">
        <v>24</v>
      </c>
      <c r="B74" t="s">
        <v>0</v>
      </c>
      <c r="C74" t="str">
        <f t="shared" si="2"/>
        <v>QLDservices_emis_slider</v>
      </c>
      <c r="D74">
        <v>-2</v>
      </c>
      <c r="E74">
        <v>2</v>
      </c>
      <c r="F74" t="s">
        <v>103</v>
      </c>
      <c r="G74" s="3">
        <f>VLOOKUP(C74,'worksheet value settings'!$C$1:$D$163,2,0)</f>
        <v>9.6049999999999927E-2</v>
      </c>
      <c r="H74" s="3">
        <f t="shared" si="3"/>
        <v>9.6049999999999927E-2</v>
      </c>
      <c r="I74">
        <v>9.6049999999999927E-2</v>
      </c>
      <c r="J74">
        <v>0.01</v>
      </c>
      <c r="K74" t="s">
        <v>40</v>
      </c>
      <c r="L74" t="s">
        <v>32</v>
      </c>
    </row>
    <row r="75" spans="1:12" x14ac:dyDescent="0.25">
      <c r="A75" t="s">
        <v>24</v>
      </c>
      <c r="B75" t="s">
        <v>1</v>
      </c>
      <c r="C75" t="str">
        <f t="shared" si="2"/>
        <v>QLDmining_emis_slider</v>
      </c>
      <c r="D75">
        <v>-2</v>
      </c>
      <c r="E75">
        <v>2</v>
      </c>
      <c r="F75" t="s">
        <v>104</v>
      </c>
      <c r="G75" s="3">
        <f>VLOOKUP(C75,'worksheet value settings'!$C$1:$D$163,2,0)</f>
        <v>1.5252590000000001</v>
      </c>
      <c r="H75" s="3">
        <f t="shared" si="3"/>
        <v>1.5252590000000001</v>
      </c>
      <c r="I75">
        <v>1.5252590000000001</v>
      </c>
      <c r="J75">
        <v>0.01</v>
      </c>
      <c r="K75" t="s">
        <v>40</v>
      </c>
      <c r="L75" t="s">
        <v>32</v>
      </c>
    </row>
    <row r="76" spans="1:12" x14ac:dyDescent="0.25">
      <c r="A76" t="s">
        <v>24</v>
      </c>
      <c r="B76" t="s">
        <v>2</v>
      </c>
      <c r="C76" t="str">
        <f t="shared" si="2"/>
        <v>QLDmanufacturing_emis_slider</v>
      </c>
      <c r="D76">
        <v>-2</v>
      </c>
      <c r="E76">
        <v>2</v>
      </c>
      <c r="F76" t="s">
        <v>105</v>
      </c>
      <c r="G76" s="3">
        <f>VLOOKUP(C76,'worksheet value settings'!$C$1:$D$163,2,0)</f>
        <v>-9.5194000000000042E-2</v>
      </c>
      <c r="H76" s="3">
        <f t="shared" si="3"/>
        <v>-9.5194000000000042E-2</v>
      </c>
      <c r="I76">
        <v>-9.5194000000000042E-2</v>
      </c>
      <c r="J76">
        <v>0.01</v>
      </c>
      <c r="K76" t="s">
        <v>40</v>
      </c>
      <c r="L76" t="s">
        <v>32</v>
      </c>
    </row>
    <row r="77" spans="1:12" x14ac:dyDescent="0.25">
      <c r="A77" t="s">
        <v>24</v>
      </c>
      <c r="B77" t="s">
        <v>3</v>
      </c>
      <c r="C77" t="str">
        <f t="shared" si="2"/>
        <v>QLDgas_water_waste_emis_slider</v>
      </c>
      <c r="D77">
        <v>-2</v>
      </c>
      <c r="E77">
        <v>2</v>
      </c>
      <c r="F77" t="s">
        <v>106</v>
      </c>
      <c r="G77" s="3">
        <f>VLOOKUP(C77,'worksheet value settings'!$C$1:$D$163,2,0)</f>
        <v>5.1440999999999806E-2</v>
      </c>
      <c r="H77" s="3">
        <f t="shared" si="3"/>
        <v>5.1440999999999806E-2</v>
      </c>
      <c r="I77">
        <v>5.1440999999999806E-2</v>
      </c>
      <c r="J77">
        <v>0.01</v>
      </c>
      <c r="K77" t="s">
        <v>40</v>
      </c>
      <c r="L77" t="s">
        <v>32</v>
      </c>
    </row>
    <row r="78" spans="1:12" x14ac:dyDescent="0.25">
      <c r="A78" t="s">
        <v>24</v>
      </c>
      <c r="B78" t="s">
        <v>4</v>
      </c>
      <c r="C78" t="str">
        <f t="shared" si="2"/>
        <v>QLDconstruction_emis_slider</v>
      </c>
      <c r="D78">
        <v>-2</v>
      </c>
      <c r="E78">
        <v>2</v>
      </c>
      <c r="F78" t="s">
        <v>107</v>
      </c>
      <c r="G78" s="3">
        <f>VLOOKUP(C78,'worksheet value settings'!$C$1:$D$163,2,0)</f>
        <v>9.3939999999999982E-2</v>
      </c>
      <c r="H78" s="3">
        <f t="shared" si="3"/>
        <v>9.3939999999999982E-2</v>
      </c>
      <c r="I78">
        <v>9.3939999999999982E-2</v>
      </c>
      <c r="J78">
        <v>0.01</v>
      </c>
      <c r="K78" t="s">
        <v>40</v>
      </c>
      <c r="L78" t="s">
        <v>32</v>
      </c>
    </row>
    <row r="79" spans="1:12" x14ac:dyDescent="0.25">
      <c r="A79" t="s">
        <v>24</v>
      </c>
      <c r="B79" t="s">
        <v>5</v>
      </c>
      <c r="C79" t="str">
        <f t="shared" si="2"/>
        <v>QLDcom_transp_emis_slider</v>
      </c>
      <c r="D79">
        <v>-2</v>
      </c>
      <c r="E79">
        <v>2</v>
      </c>
      <c r="F79" t="s">
        <v>107</v>
      </c>
      <c r="G79" s="3">
        <f>VLOOKUP(C79,'worksheet value settings'!$C$1:$D$163,2,0)</f>
        <v>9.3907999999999964E-2</v>
      </c>
      <c r="H79" s="3">
        <f t="shared" si="3"/>
        <v>9.3907999999999964E-2</v>
      </c>
      <c r="I79">
        <v>9.3907999999999964E-2</v>
      </c>
      <c r="J79">
        <v>0.01</v>
      </c>
      <c r="K79" t="s">
        <v>40</v>
      </c>
      <c r="L79" t="s">
        <v>32</v>
      </c>
    </row>
    <row r="80" spans="1:12" x14ac:dyDescent="0.25">
      <c r="A80" t="s">
        <v>24</v>
      </c>
      <c r="B80" t="s">
        <v>6</v>
      </c>
      <c r="C80" t="str">
        <f t="shared" si="2"/>
        <v>QLDagrifor_emis_slider</v>
      </c>
      <c r="D80">
        <v>-2</v>
      </c>
      <c r="E80">
        <v>2</v>
      </c>
      <c r="F80" t="s">
        <v>108</v>
      </c>
      <c r="G80" s="3">
        <f>VLOOKUP(C80,'worksheet value settings'!$C$1:$D$163,2,0)</f>
        <v>-1.9855931668360882</v>
      </c>
      <c r="H80" s="3">
        <f t="shared" si="3"/>
        <v>-1.9855931668360882</v>
      </c>
      <c r="I80">
        <v>-1.9855931668360882</v>
      </c>
      <c r="J80">
        <v>0.01</v>
      </c>
      <c r="K80" t="s">
        <v>40</v>
      </c>
      <c r="L80" t="s">
        <v>32</v>
      </c>
    </row>
    <row r="81" spans="1:12" x14ac:dyDescent="0.25">
      <c r="A81" t="s">
        <v>24</v>
      </c>
      <c r="B81" t="s">
        <v>7</v>
      </c>
      <c r="C81" t="str">
        <f t="shared" si="2"/>
        <v>QLDlulucf_emis_slider</v>
      </c>
      <c r="D81">
        <v>-2</v>
      </c>
      <c r="E81">
        <v>2</v>
      </c>
      <c r="F81" t="s">
        <v>63</v>
      </c>
      <c r="G81" s="3">
        <f>VLOOKUP(C81,'worksheet value settings'!$C$1:$D$163,2,0)</f>
        <v>3.8458284470322289E-3</v>
      </c>
      <c r="H81" s="3">
        <f t="shared" si="3"/>
        <v>3.8458284470322289E-3</v>
      </c>
      <c r="I81">
        <v>3.8458284470322289E-3</v>
      </c>
      <c r="J81">
        <v>0.01</v>
      </c>
      <c r="K81" t="s">
        <v>40</v>
      </c>
      <c r="L81" t="s">
        <v>32</v>
      </c>
    </row>
    <row r="82" spans="1:12" x14ac:dyDescent="0.25">
      <c r="A82" t="s">
        <v>24</v>
      </c>
      <c r="B82" t="s">
        <v>8</v>
      </c>
      <c r="C82" t="str">
        <f t="shared" si="2"/>
        <v>QLDelectricity_emis_slider</v>
      </c>
      <c r="D82">
        <v>-2</v>
      </c>
      <c r="E82">
        <v>2</v>
      </c>
      <c r="F82" t="s">
        <v>109</v>
      </c>
      <c r="G82" s="3">
        <f>VLOOKUP(C82,'worksheet value settings'!$C$1:$D$163,2,0)</f>
        <v>0.12183100000000024</v>
      </c>
      <c r="H82" s="3">
        <f t="shared" si="3"/>
        <v>0.12183100000000024</v>
      </c>
      <c r="I82">
        <v>0.12183100000000024</v>
      </c>
      <c r="J82">
        <v>0.01</v>
      </c>
      <c r="K82" t="s">
        <v>40</v>
      </c>
      <c r="L82" t="s">
        <v>32</v>
      </c>
    </row>
    <row r="83" spans="1:12" x14ac:dyDescent="0.25">
      <c r="A83" t="s">
        <v>24</v>
      </c>
      <c r="B83" t="s">
        <v>9</v>
      </c>
      <c r="C83" t="str">
        <f t="shared" si="2"/>
        <v>QLDresidential_emis_slider</v>
      </c>
      <c r="D83">
        <v>-2</v>
      </c>
      <c r="E83">
        <v>2</v>
      </c>
      <c r="F83" t="s">
        <v>110</v>
      </c>
      <c r="G83" s="3">
        <f>VLOOKUP(C83,'worksheet value settings'!$C$1:$D$163,2,0)</f>
        <v>0.17229300000000017</v>
      </c>
      <c r="H83" s="3">
        <f t="shared" si="3"/>
        <v>0.17229300000000017</v>
      </c>
      <c r="I83">
        <v>0.17229300000000017</v>
      </c>
      <c r="J83">
        <v>0.01</v>
      </c>
      <c r="K83" t="s">
        <v>40</v>
      </c>
      <c r="L83" t="s">
        <v>32</v>
      </c>
    </row>
    <row r="84" spans="1:12" x14ac:dyDescent="0.25">
      <c r="A84" t="s">
        <v>24</v>
      </c>
      <c r="B84" t="s">
        <v>10</v>
      </c>
      <c r="C84" t="str">
        <f t="shared" si="2"/>
        <v>QLDservices_valadd_slider</v>
      </c>
      <c r="D84">
        <v>-2</v>
      </c>
      <c r="E84">
        <v>2</v>
      </c>
      <c r="F84" t="s">
        <v>82</v>
      </c>
      <c r="G84" s="3">
        <f>VLOOKUP(C84,'worksheet value settings'!$C$1:$D$163,2,0)</f>
        <v>1.0242195669766474</v>
      </c>
      <c r="H84" s="3">
        <f t="shared" si="3"/>
        <v>1.0242195669766474</v>
      </c>
      <c r="I84">
        <v>1.0242195669766474</v>
      </c>
      <c r="J84">
        <v>0.01</v>
      </c>
      <c r="K84" t="s">
        <v>40</v>
      </c>
      <c r="L84" t="s">
        <v>32</v>
      </c>
    </row>
    <row r="85" spans="1:12" x14ac:dyDescent="0.25">
      <c r="A85" t="s">
        <v>24</v>
      </c>
      <c r="B85" t="s">
        <v>11</v>
      </c>
      <c r="C85" t="str">
        <f t="shared" si="2"/>
        <v>QLDmining_valadd_slider</v>
      </c>
      <c r="D85">
        <v>-2</v>
      </c>
      <c r="E85">
        <v>2</v>
      </c>
      <c r="F85" t="s">
        <v>111</v>
      </c>
      <c r="G85" s="3">
        <f>VLOOKUP(C85,'worksheet value settings'!$C$1:$D$163,2,0)</f>
        <v>1.0341876832492793</v>
      </c>
      <c r="H85" s="3">
        <f t="shared" si="3"/>
        <v>1.0341876832492793</v>
      </c>
      <c r="I85">
        <v>1.0341876832492793</v>
      </c>
      <c r="J85">
        <v>0.01</v>
      </c>
      <c r="K85" t="s">
        <v>40</v>
      </c>
      <c r="L85" t="s">
        <v>32</v>
      </c>
    </row>
    <row r="86" spans="1:12" x14ac:dyDescent="0.25">
      <c r="A86" t="s">
        <v>24</v>
      </c>
      <c r="B86" t="s">
        <v>12</v>
      </c>
      <c r="C86" t="str">
        <f t="shared" si="2"/>
        <v>QLDmanufacturing_valadd_slider</v>
      </c>
      <c r="D86">
        <v>-2</v>
      </c>
      <c r="E86">
        <v>2</v>
      </c>
      <c r="F86" t="s">
        <v>112</v>
      </c>
      <c r="G86" s="3">
        <f>VLOOKUP(C86,'worksheet value settings'!$C$1:$D$163,2,0)</f>
        <v>0.99488920503989109</v>
      </c>
      <c r="H86" s="3">
        <f t="shared" si="3"/>
        <v>0.99488920503989109</v>
      </c>
      <c r="I86">
        <v>0.99488920503989109</v>
      </c>
      <c r="J86">
        <v>0.01</v>
      </c>
      <c r="K86" t="s">
        <v>40</v>
      </c>
      <c r="L86" t="s">
        <v>32</v>
      </c>
    </row>
    <row r="87" spans="1:12" x14ac:dyDescent="0.25">
      <c r="A87" t="s">
        <v>24</v>
      </c>
      <c r="B87" t="s">
        <v>13</v>
      </c>
      <c r="C87" t="str">
        <f t="shared" si="2"/>
        <v>QLDgas_water_waste_valadd_slider</v>
      </c>
      <c r="D87">
        <v>-2</v>
      </c>
      <c r="E87">
        <v>2</v>
      </c>
      <c r="F87" t="s">
        <v>113</v>
      </c>
      <c r="G87" s="3">
        <f>VLOOKUP(C87,'worksheet value settings'!$C$1:$D$163,2,0)</f>
        <v>1.0534972628043142</v>
      </c>
      <c r="H87" s="3">
        <f t="shared" si="3"/>
        <v>1.0534972628043142</v>
      </c>
      <c r="I87">
        <v>1.0534972628043142</v>
      </c>
      <c r="J87">
        <v>0.01</v>
      </c>
      <c r="K87" t="s">
        <v>40</v>
      </c>
      <c r="L87" t="s">
        <v>32</v>
      </c>
    </row>
    <row r="88" spans="1:12" x14ac:dyDescent="0.25">
      <c r="A88" t="s">
        <v>24</v>
      </c>
      <c r="B88" t="s">
        <v>14</v>
      </c>
      <c r="C88" t="str">
        <f t="shared" si="2"/>
        <v>QLDconstruction_valadd_slider</v>
      </c>
      <c r="D88">
        <v>-2</v>
      </c>
      <c r="E88">
        <v>2</v>
      </c>
      <c r="F88" t="s">
        <v>114</v>
      </c>
      <c r="G88" s="3">
        <f>VLOOKUP(C88,'worksheet value settings'!$C$1:$D$163,2,0)</f>
        <v>1.0071311732371966</v>
      </c>
      <c r="H88" s="3">
        <f t="shared" si="3"/>
        <v>1.0071311732371966</v>
      </c>
      <c r="I88">
        <v>1.0071311732371966</v>
      </c>
      <c r="J88">
        <v>0.01</v>
      </c>
      <c r="K88" t="s">
        <v>40</v>
      </c>
      <c r="L88" t="s">
        <v>32</v>
      </c>
    </row>
    <row r="89" spans="1:12" x14ac:dyDescent="0.25">
      <c r="A89" t="s">
        <v>24</v>
      </c>
      <c r="B89" t="s">
        <v>15</v>
      </c>
      <c r="C89" t="str">
        <f t="shared" si="2"/>
        <v>QLDcom_transp_valadd_slider</v>
      </c>
      <c r="D89">
        <v>-2</v>
      </c>
      <c r="E89">
        <v>2</v>
      </c>
      <c r="F89" t="s">
        <v>57</v>
      </c>
      <c r="G89" s="3">
        <f>VLOOKUP(C89,'worksheet value settings'!$C$1:$D$163,2,0)</f>
        <v>1.0310574789569542</v>
      </c>
      <c r="H89" s="3">
        <f t="shared" si="3"/>
        <v>1.0310574789569542</v>
      </c>
      <c r="I89">
        <v>1.0310574789569542</v>
      </c>
      <c r="J89">
        <v>0.01</v>
      </c>
      <c r="K89" t="s">
        <v>40</v>
      </c>
      <c r="L89" t="s">
        <v>32</v>
      </c>
    </row>
    <row r="90" spans="1:12" x14ac:dyDescent="0.25">
      <c r="A90" t="s">
        <v>24</v>
      </c>
      <c r="B90" t="s">
        <v>16</v>
      </c>
      <c r="C90" t="str">
        <f t="shared" si="2"/>
        <v>QLDagrifor_valadd_slider</v>
      </c>
      <c r="D90">
        <v>-2</v>
      </c>
      <c r="E90">
        <v>2</v>
      </c>
      <c r="F90" t="s">
        <v>115</v>
      </c>
      <c r="G90" s="3">
        <f>VLOOKUP(C90,'worksheet value settings'!$C$1:$D$163,2,0)</f>
        <v>1.0163763552623679</v>
      </c>
      <c r="H90" s="3">
        <f t="shared" si="3"/>
        <v>1.0163763552623679</v>
      </c>
      <c r="I90">
        <v>1.0163763552623679</v>
      </c>
      <c r="J90">
        <v>0.01</v>
      </c>
      <c r="K90" t="s">
        <v>40</v>
      </c>
      <c r="L90" t="s">
        <v>32</v>
      </c>
    </row>
    <row r="91" spans="1:12" x14ac:dyDescent="0.25">
      <c r="A91" t="s">
        <v>24</v>
      </c>
      <c r="B91" t="s">
        <v>17</v>
      </c>
      <c r="C91" t="str">
        <f t="shared" si="2"/>
        <v>QLDelectricity_growth_slider</v>
      </c>
      <c r="D91">
        <v>-2</v>
      </c>
      <c r="E91">
        <v>2</v>
      </c>
      <c r="F91" t="s">
        <v>60</v>
      </c>
      <c r="G91" s="3">
        <f>VLOOKUP(C91,'worksheet value settings'!$C$1:$D$163,2,0)</f>
        <v>1.005054702379687</v>
      </c>
      <c r="H91" s="3">
        <f t="shared" si="3"/>
        <v>1.005054702379687</v>
      </c>
      <c r="I91">
        <v>1.005054702379687</v>
      </c>
      <c r="J91">
        <v>0.01</v>
      </c>
      <c r="K91" t="s">
        <v>40</v>
      </c>
      <c r="L91" t="s">
        <v>32</v>
      </c>
    </row>
    <row r="92" spans="1:12" x14ac:dyDescent="0.25">
      <c r="A92" t="s">
        <v>25</v>
      </c>
      <c r="B92" t="s">
        <v>0</v>
      </c>
      <c r="C92" t="str">
        <f t="shared" si="2"/>
        <v>SAservices_emis_slider</v>
      </c>
      <c r="D92">
        <v>-2</v>
      </c>
      <c r="E92">
        <v>2</v>
      </c>
      <c r="F92" t="s">
        <v>61</v>
      </c>
      <c r="G92" s="3">
        <f>VLOOKUP(C92,'worksheet value settings'!$C$1:$D$163,2,0)</f>
        <v>-7.4710000000000054E-3</v>
      </c>
      <c r="H92" s="3">
        <f t="shared" si="3"/>
        <v>-7.4710000000000054E-3</v>
      </c>
      <c r="I92">
        <v>-7.4710000000000054E-3</v>
      </c>
      <c r="J92">
        <v>0.01</v>
      </c>
      <c r="K92" t="s">
        <v>40</v>
      </c>
      <c r="L92" t="s">
        <v>32</v>
      </c>
    </row>
    <row r="93" spans="1:12" x14ac:dyDescent="0.25">
      <c r="A93" t="s">
        <v>25</v>
      </c>
      <c r="B93" t="s">
        <v>1</v>
      </c>
      <c r="C93" t="str">
        <f t="shared" si="2"/>
        <v>SAmining_emis_slider</v>
      </c>
      <c r="D93">
        <v>-2</v>
      </c>
      <c r="E93">
        <v>2</v>
      </c>
      <c r="F93" t="s">
        <v>116</v>
      </c>
      <c r="G93" s="3">
        <f>VLOOKUP(C93,'worksheet value settings'!$C$1:$D$163,2,0)</f>
        <v>3.6976999999999996E-2</v>
      </c>
      <c r="H93" s="3">
        <f t="shared" si="3"/>
        <v>3.6976999999999996E-2</v>
      </c>
      <c r="I93">
        <v>3.6976999999999996E-2</v>
      </c>
      <c r="J93">
        <v>0.01</v>
      </c>
      <c r="K93" t="s">
        <v>40</v>
      </c>
      <c r="L93" t="s">
        <v>32</v>
      </c>
    </row>
    <row r="94" spans="1:12" x14ac:dyDescent="0.25">
      <c r="A94" t="s">
        <v>25</v>
      </c>
      <c r="B94" t="s">
        <v>2</v>
      </c>
      <c r="C94" t="str">
        <f t="shared" si="2"/>
        <v>SAmanufacturing_emis_slider</v>
      </c>
      <c r="D94">
        <v>-2</v>
      </c>
      <c r="E94">
        <v>2</v>
      </c>
      <c r="F94" t="s">
        <v>117</v>
      </c>
      <c r="G94" s="3">
        <f>VLOOKUP(C94,'worksheet value settings'!$C$1:$D$163,2,0)</f>
        <v>1.067499999999999E-2</v>
      </c>
      <c r="H94" s="3">
        <f t="shared" si="3"/>
        <v>1.067499999999999E-2</v>
      </c>
      <c r="I94">
        <v>1.067499999999999E-2</v>
      </c>
      <c r="J94">
        <v>0.01</v>
      </c>
      <c r="K94" t="s">
        <v>40</v>
      </c>
      <c r="L94" t="s">
        <v>32</v>
      </c>
    </row>
    <row r="95" spans="1:12" x14ac:dyDescent="0.25">
      <c r="A95" t="s">
        <v>25</v>
      </c>
      <c r="B95" t="s">
        <v>3</v>
      </c>
      <c r="C95" t="str">
        <f t="shared" si="2"/>
        <v>SAgas_water_waste_emis_slider</v>
      </c>
      <c r="D95">
        <v>-2</v>
      </c>
      <c r="E95">
        <v>2</v>
      </c>
      <c r="F95" t="s">
        <v>118</v>
      </c>
      <c r="G95" s="3">
        <f>VLOOKUP(C95,'worksheet value settings'!$C$1:$D$163,2,0)</f>
        <v>-6.9000000000000034E-2</v>
      </c>
      <c r="H95" s="3">
        <f t="shared" si="3"/>
        <v>-6.9000000000000034E-2</v>
      </c>
      <c r="I95">
        <v>-6.9000000000000034E-2</v>
      </c>
      <c r="J95">
        <v>0.01</v>
      </c>
      <c r="K95" t="s">
        <v>40</v>
      </c>
      <c r="L95" t="s">
        <v>32</v>
      </c>
    </row>
    <row r="96" spans="1:12" x14ac:dyDescent="0.25">
      <c r="A96" t="s">
        <v>25</v>
      </c>
      <c r="B96" t="s">
        <v>4</v>
      </c>
      <c r="C96" t="str">
        <f t="shared" si="2"/>
        <v>SAconstruction_emis_slider</v>
      </c>
      <c r="D96">
        <v>-2</v>
      </c>
      <c r="E96">
        <v>2</v>
      </c>
      <c r="F96" t="s">
        <v>119</v>
      </c>
      <c r="G96" s="3">
        <f>VLOOKUP(C96,'worksheet value settings'!$C$1:$D$163,2,0)</f>
        <v>2.1098000000000006E-2</v>
      </c>
      <c r="H96" s="3">
        <f t="shared" si="3"/>
        <v>2.1098000000000006E-2</v>
      </c>
      <c r="I96">
        <v>2.1098000000000006E-2</v>
      </c>
      <c r="J96">
        <v>0.01</v>
      </c>
      <c r="K96" t="s">
        <v>40</v>
      </c>
      <c r="L96" t="s">
        <v>32</v>
      </c>
    </row>
    <row r="97" spans="1:12" x14ac:dyDescent="0.25">
      <c r="A97" t="s">
        <v>25</v>
      </c>
      <c r="B97" t="s">
        <v>5</v>
      </c>
      <c r="C97" t="str">
        <f t="shared" si="2"/>
        <v>SAcom_transp_emis_slider</v>
      </c>
      <c r="D97">
        <v>-2</v>
      </c>
      <c r="E97">
        <v>2</v>
      </c>
      <c r="F97" t="s">
        <v>94</v>
      </c>
      <c r="G97" s="3">
        <f>VLOOKUP(C97,'worksheet value settings'!$C$1:$D$163,2,0)</f>
        <v>2.9086000000000035E-2</v>
      </c>
      <c r="H97" s="3">
        <f t="shared" si="3"/>
        <v>2.9086000000000035E-2</v>
      </c>
      <c r="I97">
        <v>2.9086000000000035E-2</v>
      </c>
      <c r="J97">
        <v>0.01</v>
      </c>
      <c r="K97" t="s">
        <v>40</v>
      </c>
      <c r="L97" t="s">
        <v>32</v>
      </c>
    </row>
    <row r="98" spans="1:12" x14ac:dyDescent="0.25">
      <c r="A98" t="s">
        <v>25</v>
      </c>
      <c r="B98" t="s">
        <v>6</v>
      </c>
      <c r="C98" t="str">
        <f t="shared" si="2"/>
        <v>SAagrifor_emis_slider</v>
      </c>
      <c r="D98">
        <v>-2</v>
      </c>
      <c r="E98">
        <v>2</v>
      </c>
      <c r="F98" t="s">
        <v>120</v>
      </c>
      <c r="G98" s="3">
        <f>VLOOKUP(C98,'worksheet value settings'!$C$1:$D$163,2,0)</f>
        <v>-2.0812431336734338E-2</v>
      </c>
      <c r="H98" s="3">
        <f t="shared" si="3"/>
        <v>-2.0812431336734338E-2</v>
      </c>
      <c r="I98">
        <v>-2.0812431336734338E-2</v>
      </c>
      <c r="J98">
        <v>0.01</v>
      </c>
      <c r="K98" t="s">
        <v>40</v>
      </c>
      <c r="L98" t="s">
        <v>32</v>
      </c>
    </row>
    <row r="99" spans="1:12" x14ac:dyDescent="0.25">
      <c r="A99" t="s">
        <v>25</v>
      </c>
      <c r="B99" t="s">
        <v>7</v>
      </c>
      <c r="C99" t="str">
        <f t="shared" si="2"/>
        <v>SAlulucf_emis_slider</v>
      </c>
      <c r="D99">
        <v>-2</v>
      </c>
      <c r="E99">
        <v>2</v>
      </c>
      <c r="F99" t="s">
        <v>121</v>
      </c>
      <c r="G99" s="3">
        <f>VLOOKUP(C99,'worksheet value settings'!$C$1:$D$163,2,0)</f>
        <v>6.837353260185694E-2</v>
      </c>
      <c r="H99" s="3">
        <f t="shared" si="3"/>
        <v>6.837353260185694E-2</v>
      </c>
      <c r="I99">
        <v>6.837353260185694E-2</v>
      </c>
      <c r="J99">
        <v>0.01</v>
      </c>
      <c r="K99" t="s">
        <v>40</v>
      </c>
      <c r="L99" t="s">
        <v>32</v>
      </c>
    </row>
    <row r="100" spans="1:12" x14ac:dyDescent="0.25">
      <c r="A100" t="s">
        <v>25</v>
      </c>
      <c r="B100" t="s">
        <v>8</v>
      </c>
      <c r="C100" t="str">
        <f t="shared" si="2"/>
        <v>SAelectricity_emis_slider</v>
      </c>
      <c r="D100">
        <v>-2</v>
      </c>
      <c r="E100">
        <v>2</v>
      </c>
      <c r="F100" t="s">
        <v>122</v>
      </c>
      <c r="G100" s="3">
        <f>VLOOKUP(C100,'worksheet value settings'!$C$1:$D$163,2,0)</f>
        <v>-0.47672900000000001</v>
      </c>
      <c r="H100" s="3">
        <f t="shared" si="3"/>
        <v>-0.47672900000000001</v>
      </c>
      <c r="I100">
        <v>-0.47672900000000001</v>
      </c>
      <c r="J100">
        <v>0.01</v>
      </c>
      <c r="K100" t="s">
        <v>40</v>
      </c>
      <c r="L100" t="s">
        <v>32</v>
      </c>
    </row>
    <row r="101" spans="1:12" x14ac:dyDescent="0.25">
      <c r="A101" t="s">
        <v>25</v>
      </c>
      <c r="B101" t="s">
        <v>9</v>
      </c>
      <c r="C101" t="str">
        <f t="shared" si="2"/>
        <v>SAresidential_emis_slider</v>
      </c>
      <c r="D101">
        <v>-2</v>
      </c>
      <c r="E101">
        <v>2</v>
      </c>
      <c r="F101" t="s">
        <v>123</v>
      </c>
      <c r="G101" s="3">
        <f>VLOOKUP(C101,'worksheet value settings'!$C$1:$D$163,2,0)</f>
        <v>3.5024999999999994E-2</v>
      </c>
      <c r="H101" s="3">
        <f t="shared" si="3"/>
        <v>3.5024999999999994E-2</v>
      </c>
      <c r="I101">
        <v>3.5024999999999994E-2</v>
      </c>
      <c r="J101">
        <v>0.01</v>
      </c>
      <c r="K101" t="s">
        <v>40</v>
      </c>
      <c r="L101" t="s">
        <v>32</v>
      </c>
    </row>
    <row r="102" spans="1:12" x14ac:dyDescent="0.25">
      <c r="A102" t="s">
        <v>25</v>
      </c>
      <c r="B102" t="s">
        <v>10</v>
      </c>
      <c r="C102" t="str">
        <f t="shared" si="2"/>
        <v>SAservices_valadd_slider</v>
      </c>
      <c r="D102">
        <v>-2</v>
      </c>
      <c r="E102">
        <v>2</v>
      </c>
      <c r="F102" t="s">
        <v>124</v>
      </c>
      <c r="G102" s="3">
        <f>VLOOKUP(C102,'worksheet value settings'!$C$1:$D$163,2,0)</f>
        <v>1.0145358576606121</v>
      </c>
      <c r="H102" s="3">
        <f t="shared" si="3"/>
        <v>1.0145358576606121</v>
      </c>
      <c r="I102">
        <v>1.0145358576606121</v>
      </c>
      <c r="J102">
        <v>0.01</v>
      </c>
      <c r="K102" t="s">
        <v>40</v>
      </c>
      <c r="L102" t="s">
        <v>32</v>
      </c>
    </row>
    <row r="103" spans="1:12" x14ac:dyDescent="0.25">
      <c r="A103" t="s">
        <v>25</v>
      </c>
      <c r="B103" t="s">
        <v>11</v>
      </c>
      <c r="C103" t="str">
        <f t="shared" si="2"/>
        <v>SAmining_valadd_slider</v>
      </c>
      <c r="D103">
        <v>-2</v>
      </c>
      <c r="E103">
        <v>2</v>
      </c>
      <c r="F103" t="s">
        <v>87</v>
      </c>
      <c r="G103" s="3">
        <f>VLOOKUP(C103,'worksheet value settings'!$C$1:$D$163,2,0)</f>
        <v>0.99152989346032772</v>
      </c>
      <c r="H103" s="3">
        <f t="shared" si="3"/>
        <v>0.99152989346032772</v>
      </c>
      <c r="I103">
        <v>0.99152989346032772</v>
      </c>
      <c r="J103">
        <v>0.01</v>
      </c>
      <c r="K103" t="s">
        <v>40</v>
      </c>
      <c r="L103" t="s">
        <v>32</v>
      </c>
    </row>
    <row r="104" spans="1:12" x14ac:dyDescent="0.25">
      <c r="A104" t="s">
        <v>25</v>
      </c>
      <c r="B104" t="s">
        <v>12</v>
      </c>
      <c r="C104" t="str">
        <f t="shared" si="2"/>
        <v>SAmanufacturing_valadd_slider</v>
      </c>
      <c r="D104">
        <v>-2</v>
      </c>
      <c r="E104">
        <v>2</v>
      </c>
      <c r="F104" t="s">
        <v>125</v>
      </c>
      <c r="G104" s="3">
        <f>VLOOKUP(C104,'worksheet value settings'!$C$1:$D$163,2,0)</f>
        <v>0.95877163308984592</v>
      </c>
      <c r="H104" s="3">
        <f t="shared" si="3"/>
        <v>0.95877163308984592</v>
      </c>
      <c r="I104">
        <v>0.95877163308984592</v>
      </c>
      <c r="J104">
        <v>0.01</v>
      </c>
      <c r="K104" t="s">
        <v>40</v>
      </c>
      <c r="L104" t="s">
        <v>32</v>
      </c>
    </row>
    <row r="105" spans="1:12" x14ac:dyDescent="0.25">
      <c r="A105" t="s">
        <v>25</v>
      </c>
      <c r="B105" t="s">
        <v>13</v>
      </c>
      <c r="C105" t="str">
        <f t="shared" si="2"/>
        <v>SAgas_water_waste_valadd_slider</v>
      </c>
      <c r="D105">
        <v>-2</v>
      </c>
      <c r="E105">
        <v>2</v>
      </c>
      <c r="F105" t="s">
        <v>126</v>
      </c>
      <c r="G105" s="3">
        <f>VLOOKUP(C105,'worksheet value settings'!$C$1:$D$163,2,0)</f>
        <v>1.0329431892018492</v>
      </c>
      <c r="H105" s="3">
        <f t="shared" si="3"/>
        <v>1.0329431892018492</v>
      </c>
      <c r="I105">
        <v>1.0329431892018492</v>
      </c>
      <c r="J105">
        <v>0.01</v>
      </c>
      <c r="K105" t="s">
        <v>40</v>
      </c>
      <c r="L105" t="s">
        <v>32</v>
      </c>
    </row>
    <row r="106" spans="1:12" x14ac:dyDescent="0.25">
      <c r="A106" t="s">
        <v>25</v>
      </c>
      <c r="B106" t="s">
        <v>14</v>
      </c>
      <c r="C106" t="str">
        <f t="shared" si="2"/>
        <v>SAconstruction_valadd_slider</v>
      </c>
      <c r="D106">
        <v>-2</v>
      </c>
      <c r="E106">
        <v>2</v>
      </c>
      <c r="F106" t="s">
        <v>83</v>
      </c>
      <c r="G106" s="3">
        <f>VLOOKUP(C106,'worksheet value settings'!$C$1:$D$163,2,0)</f>
        <v>1.0199399548078878</v>
      </c>
      <c r="H106" s="3">
        <f t="shared" si="3"/>
        <v>1.0199399548078878</v>
      </c>
      <c r="I106">
        <v>1.0199399548078878</v>
      </c>
      <c r="J106">
        <v>0.01</v>
      </c>
      <c r="K106" t="s">
        <v>40</v>
      </c>
      <c r="L106" t="s">
        <v>32</v>
      </c>
    </row>
    <row r="107" spans="1:12" x14ac:dyDescent="0.25">
      <c r="A107" t="s">
        <v>25</v>
      </c>
      <c r="B107" t="s">
        <v>15</v>
      </c>
      <c r="C107" t="str">
        <f t="shared" si="2"/>
        <v>SAcom_transp_valadd_slider</v>
      </c>
      <c r="D107">
        <v>-2</v>
      </c>
      <c r="E107">
        <v>2</v>
      </c>
      <c r="F107" t="s">
        <v>87</v>
      </c>
      <c r="G107" s="3">
        <f>VLOOKUP(C107,'worksheet value settings'!$C$1:$D$163,2,0)</f>
        <v>0.99184577416997977</v>
      </c>
      <c r="H107" s="3">
        <f t="shared" si="3"/>
        <v>0.99184577416997977</v>
      </c>
      <c r="I107">
        <v>0.99184577416997977</v>
      </c>
      <c r="J107">
        <v>0.01</v>
      </c>
      <c r="K107" t="s">
        <v>40</v>
      </c>
      <c r="L107" t="s">
        <v>32</v>
      </c>
    </row>
    <row r="108" spans="1:12" x14ac:dyDescent="0.25">
      <c r="A108" t="s">
        <v>25</v>
      </c>
      <c r="B108" t="s">
        <v>16</v>
      </c>
      <c r="C108" t="str">
        <f t="shared" si="2"/>
        <v>SAagrifor_valadd_slider</v>
      </c>
      <c r="D108">
        <v>-2</v>
      </c>
      <c r="E108">
        <v>2</v>
      </c>
      <c r="F108" t="s">
        <v>59</v>
      </c>
      <c r="G108" s="3">
        <f>VLOOKUP(C108,'worksheet value settings'!$C$1:$D$163,2,0)</f>
        <v>1.0230909645072273</v>
      </c>
      <c r="H108" s="3">
        <f t="shared" si="3"/>
        <v>1.0230909645072273</v>
      </c>
      <c r="I108">
        <v>1.0230909645072273</v>
      </c>
      <c r="J108">
        <v>0.01</v>
      </c>
      <c r="K108" t="s">
        <v>40</v>
      </c>
      <c r="L108" t="s">
        <v>32</v>
      </c>
    </row>
    <row r="109" spans="1:12" x14ac:dyDescent="0.25">
      <c r="A109" t="s">
        <v>25</v>
      </c>
      <c r="B109" t="s">
        <v>17</v>
      </c>
      <c r="C109" t="str">
        <f t="shared" si="2"/>
        <v>SAelectricity_growth_slider</v>
      </c>
      <c r="D109">
        <v>-2</v>
      </c>
      <c r="E109">
        <v>2</v>
      </c>
      <c r="F109" t="s">
        <v>127</v>
      </c>
      <c r="G109" s="3">
        <f>VLOOKUP(C109,'worksheet value settings'!$C$1:$D$163,2,0)</f>
        <v>0.9866637812966631</v>
      </c>
      <c r="H109" s="3">
        <f t="shared" si="3"/>
        <v>0.9866637812966631</v>
      </c>
      <c r="I109">
        <v>0.9866637812966631</v>
      </c>
      <c r="J109">
        <v>0.01</v>
      </c>
      <c r="K109" t="s">
        <v>40</v>
      </c>
      <c r="L109" t="s">
        <v>32</v>
      </c>
    </row>
    <row r="110" spans="1:12" x14ac:dyDescent="0.25">
      <c r="A110" t="s">
        <v>26</v>
      </c>
      <c r="B110" t="s">
        <v>0</v>
      </c>
      <c r="C110" t="str">
        <f t="shared" si="2"/>
        <v>TASservices_emis_slider</v>
      </c>
      <c r="D110">
        <v>-2</v>
      </c>
      <c r="E110">
        <v>2</v>
      </c>
      <c r="F110" t="s">
        <v>128</v>
      </c>
      <c r="G110" s="3">
        <f>VLOOKUP(C110,'worksheet value settings'!$C$1:$D$163,2,0)</f>
        <v>-0.10602099999999999</v>
      </c>
      <c r="H110" s="3">
        <f t="shared" si="3"/>
        <v>-0.10602099999999999</v>
      </c>
      <c r="I110">
        <v>-0.10602099999999999</v>
      </c>
      <c r="J110">
        <v>0.01</v>
      </c>
      <c r="K110" t="s">
        <v>40</v>
      </c>
      <c r="L110" t="s">
        <v>32</v>
      </c>
    </row>
    <row r="111" spans="1:12" x14ac:dyDescent="0.25">
      <c r="A111" t="s">
        <v>26</v>
      </c>
      <c r="B111" t="s">
        <v>1</v>
      </c>
      <c r="C111" t="str">
        <f t="shared" si="2"/>
        <v>TASmining_emis_slider</v>
      </c>
      <c r="D111">
        <v>-2</v>
      </c>
      <c r="E111">
        <v>2</v>
      </c>
      <c r="F111" t="s">
        <v>129</v>
      </c>
      <c r="G111" s="3">
        <f>VLOOKUP(C111,'worksheet value settings'!$C$1:$D$163,2,0)</f>
        <v>7.8899999999999977E-3</v>
      </c>
      <c r="H111" s="3">
        <f t="shared" si="3"/>
        <v>7.8899999999999977E-3</v>
      </c>
      <c r="I111">
        <v>7.8899999999999977E-3</v>
      </c>
      <c r="J111">
        <v>0.01</v>
      </c>
      <c r="K111" t="s">
        <v>40</v>
      </c>
      <c r="L111" t="s">
        <v>32</v>
      </c>
    </row>
    <row r="112" spans="1:12" x14ac:dyDescent="0.25">
      <c r="A112" t="s">
        <v>26</v>
      </c>
      <c r="B112" t="s">
        <v>2</v>
      </c>
      <c r="C112" t="str">
        <f t="shared" si="2"/>
        <v>TASmanufacturing_emis_slider</v>
      </c>
      <c r="D112">
        <v>-2</v>
      </c>
      <c r="E112">
        <v>2</v>
      </c>
      <c r="F112" t="s">
        <v>94</v>
      </c>
      <c r="G112" s="3">
        <f>VLOOKUP(C112,'worksheet value settings'!$C$1:$D$163,2,0)</f>
        <v>2.9572000000000022E-2</v>
      </c>
      <c r="H112" s="3">
        <f t="shared" si="3"/>
        <v>2.9572000000000022E-2</v>
      </c>
      <c r="I112">
        <v>2.9572000000000022E-2</v>
      </c>
      <c r="J112">
        <v>0.01</v>
      </c>
      <c r="K112" t="s">
        <v>40</v>
      </c>
      <c r="L112" t="s">
        <v>32</v>
      </c>
    </row>
    <row r="113" spans="1:12" x14ac:dyDescent="0.25">
      <c r="A113" t="s">
        <v>26</v>
      </c>
      <c r="B113" t="s">
        <v>3</v>
      </c>
      <c r="C113" t="str">
        <f t="shared" si="2"/>
        <v>TASgas_water_waste_emis_slider</v>
      </c>
      <c r="D113">
        <v>-2</v>
      </c>
      <c r="E113">
        <v>2</v>
      </c>
      <c r="F113" t="s">
        <v>130</v>
      </c>
      <c r="G113" s="3">
        <f>VLOOKUP(C113,'worksheet value settings'!$C$1:$D$163,2,0)</f>
        <v>1.7488000000000014E-2</v>
      </c>
      <c r="H113" s="3">
        <f t="shared" si="3"/>
        <v>1.7488000000000014E-2</v>
      </c>
      <c r="I113">
        <v>1.7488000000000014E-2</v>
      </c>
      <c r="J113">
        <v>0.01</v>
      </c>
      <c r="K113" t="s">
        <v>40</v>
      </c>
      <c r="L113" t="s">
        <v>32</v>
      </c>
    </row>
    <row r="114" spans="1:12" x14ac:dyDescent="0.25">
      <c r="A114" t="s">
        <v>26</v>
      </c>
      <c r="B114" t="s">
        <v>4</v>
      </c>
      <c r="C114" t="str">
        <f t="shared" si="2"/>
        <v>TASconstruction_emis_slider</v>
      </c>
      <c r="D114">
        <v>-2</v>
      </c>
      <c r="E114">
        <v>2</v>
      </c>
      <c r="F114" t="s">
        <v>131</v>
      </c>
      <c r="G114" s="3">
        <f>VLOOKUP(C114,'worksheet value settings'!$C$1:$D$163,2,0)</f>
        <v>1.7839999999999996E-3</v>
      </c>
      <c r="H114" s="3">
        <f t="shared" si="3"/>
        <v>1.7839999999999996E-3</v>
      </c>
      <c r="I114">
        <v>1.7839999999999996E-3</v>
      </c>
      <c r="J114">
        <v>0.01</v>
      </c>
      <c r="K114" t="s">
        <v>40</v>
      </c>
      <c r="L114" t="s">
        <v>32</v>
      </c>
    </row>
    <row r="115" spans="1:12" x14ac:dyDescent="0.25">
      <c r="A115" t="s">
        <v>26</v>
      </c>
      <c r="B115" t="s">
        <v>5</v>
      </c>
      <c r="C115" t="str">
        <f t="shared" si="2"/>
        <v>TAScom_transp_emis_slider</v>
      </c>
      <c r="D115">
        <v>-2</v>
      </c>
      <c r="E115">
        <v>2</v>
      </c>
      <c r="F115" t="s">
        <v>120</v>
      </c>
      <c r="G115" s="3">
        <f>VLOOKUP(C115,'worksheet value settings'!$C$1:$D$163,2,0)</f>
        <v>-2.5366E-2</v>
      </c>
      <c r="H115" s="3">
        <f t="shared" si="3"/>
        <v>-2.5366E-2</v>
      </c>
      <c r="I115">
        <v>-2.5366E-2</v>
      </c>
      <c r="J115">
        <v>0.01</v>
      </c>
      <c r="K115" t="s">
        <v>40</v>
      </c>
      <c r="L115" t="s">
        <v>32</v>
      </c>
    </row>
    <row r="116" spans="1:12" x14ac:dyDescent="0.25">
      <c r="A116" t="s">
        <v>26</v>
      </c>
      <c r="B116" t="s">
        <v>6</v>
      </c>
      <c r="C116" t="str">
        <f t="shared" si="2"/>
        <v>TASagrifor_emis_slider</v>
      </c>
      <c r="D116">
        <v>-2</v>
      </c>
      <c r="E116">
        <v>2</v>
      </c>
      <c r="F116" t="s">
        <v>132</v>
      </c>
      <c r="G116" s="3">
        <f>VLOOKUP(C116,'worksheet value settings'!$C$1:$D$163,2,0)</f>
        <v>-0.18654423035927956</v>
      </c>
      <c r="H116" s="3">
        <f t="shared" si="3"/>
        <v>-0.18654423035927956</v>
      </c>
      <c r="I116">
        <v>-0.18654423035927956</v>
      </c>
      <c r="J116">
        <v>0.01</v>
      </c>
      <c r="K116" t="s">
        <v>40</v>
      </c>
      <c r="L116" t="s">
        <v>32</v>
      </c>
    </row>
    <row r="117" spans="1:12" x14ac:dyDescent="0.25">
      <c r="A117" t="s">
        <v>26</v>
      </c>
      <c r="B117" t="s">
        <v>7</v>
      </c>
      <c r="C117" t="str">
        <f t="shared" si="2"/>
        <v>TASlulucf_emis_slider</v>
      </c>
      <c r="D117">
        <v>-2</v>
      </c>
      <c r="E117">
        <v>2</v>
      </c>
      <c r="F117" t="s">
        <v>133</v>
      </c>
      <c r="G117" s="3">
        <f>VLOOKUP(C117,'worksheet value settings'!$C$1:$D$163,2,0)</f>
        <v>-1.3115382777021776</v>
      </c>
      <c r="H117" s="3">
        <f t="shared" si="3"/>
        <v>-1.3115382777021776</v>
      </c>
      <c r="I117">
        <v>-1.3115382777021776</v>
      </c>
      <c r="J117">
        <v>0.01</v>
      </c>
      <c r="K117" t="s">
        <v>40</v>
      </c>
      <c r="L117" t="s">
        <v>32</v>
      </c>
    </row>
    <row r="118" spans="1:12" x14ac:dyDescent="0.25">
      <c r="A118" t="s">
        <v>26</v>
      </c>
      <c r="B118" t="s">
        <v>8</v>
      </c>
      <c r="C118" t="str">
        <f t="shared" si="2"/>
        <v>TASelectricity_emis_slider</v>
      </c>
      <c r="D118">
        <v>-2</v>
      </c>
      <c r="E118">
        <v>2</v>
      </c>
      <c r="F118" t="s">
        <v>61</v>
      </c>
      <c r="G118" s="3">
        <f>VLOOKUP(C118,'worksheet value settings'!$C$1:$D$163,2,0)</f>
        <v>-6.3950000000000031E-3</v>
      </c>
      <c r="H118" s="3">
        <f t="shared" si="3"/>
        <v>-6.3950000000000031E-3</v>
      </c>
      <c r="I118">
        <v>-6.3950000000000031E-3</v>
      </c>
      <c r="J118">
        <v>0.01</v>
      </c>
      <c r="K118" t="s">
        <v>40</v>
      </c>
      <c r="L118" t="s">
        <v>32</v>
      </c>
    </row>
    <row r="119" spans="1:12" x14ac:dyDescent="0.25">
      <c r="A119" t="s">
        <v>26</v>
      </c>
      <c r="B119" t="s">
        <v>9</v>
      </c>
      <c r="C119" t="str">
        <f t="shared" si="2"/>
        <v>TASresidential_emis_slider</v>
      </c>
      <c r="D119">
        <v>-2</v>
      </c>
      <c r="E119">
        <v>2</v>
      </c>
      <c r="F119" t="s">
        <v>134</v>
      </c>
      <c r="G119" s="3">
        <f>VLOOKUP(C119,'worksheet value settings'!$C$1:$D$163,2,0)</f>
        <v>-1.9011E-2</v>
      </c>
      <c r="H119" s="3">
        <f t="shared" si="3"/>
        <v>-1.9011E-2</v>
      </c>
      <c r="I119">
        <v>-1.9011E-2</v>
      </c>
      <c r="J119">
        <v>0.01</v>
      </c>
      <c r="K119" t="s">
        <v>40</v>
      </c>
      <c r="L119" t="s">
        <v>32</v>
      </c>
    </row>
    <row r="120" spans="1:12" x14ac:dyDescent="0.25">
      <c r="A120" t="s">
        <v>26</v>
      </c>
      <c r="B120" t="s">
        <v>10</v>
      </c>
      <c r="C120" t="str">
        <f t="shared" si="2"/>
        <v>TASservices_valadd_slider</v>
      </c>
      <c r="D120">
        <v>-2</v>
      </c>
      <c r="E120">
        <v>2</v>
      </c>
      <c r="F120" t="s">
        <v>135</v>
      </c>
      <c r="G120" s="3">
        <f>VLOOKUP(C120,'worksheet value settings'!$C$1:$D$163,2,0)</f>
        <v>1.0117526574902758</v>
      </c>
      <c r="H120" s="3">
        <f t="shared" si="3"/>
        <v>1.0117526574902758</v>
      </c>
      <c r="I120">
        <v>1.0117526574902758</v>
      </c>
      <c r="J120">
        <v>0.01</v>
      </c>
      <c r="K120" t="s">
        <v>40</v>
      </c>
      <c r="L120" t="s">
        <v>32</v>
      </c>
    </row>
    <row r="121" spans="1:12" x14ac:dyDescent="0.25">
      <c r="A121" t="s">
        <v>26</v>
      </c>
      <c r="B121" t="s">
        <v>11</v>
      </c>
      <c r="C121" t="str">
        <f t="shared" si="2"/>
        <v>TASmining_valadd_slider</v>
      </c>
      <c r="D121">
        <v>-2</v>
      </c>
      <c r="E121">
        <v>2</v>
      </c>
      <c r="F121" t="s">
        <v>127</v>
      </c>
      <c r="G121" s="3">
        <f>VLOOKUP(C121,'worksheet value settings'!$C$1:$D$163,2,0)</f>
        <v>0.98655637684186326</v>
      </c>
      <c r="H121" s="3">
        <f t="shared" si="3"/>
        <v>0.98655637684186326</v>
      </c>
      <c r="I121">
        <v>0.98655637684186326</v>
      </c>
      <c r="J121">
        <v>0.01</v>
      </c>
      <c r="K121" t="s">
        <v>40</v>
      </c>
      <c r="L121" t="s">
        <v>32</v>
      </c>
    </row>
    <row r="122" spans="1:12" x14ac:dyDescent="0.25">
      <c r="A122" t="s">
        <v>26</v>
      </c>
      <c r="B122" t="s">
        <v>12</v>
      </c>
      <c r="C122" t="str">
        <f t="shared" si="2"/>
        <v>TASmanufacturing_valadd_slider</v>
      </c>
      <c r="D122">
        <v>-2</v>
      </c>
      <c r="E122">
        <v>2</v>
      </c>
      <c r="F122" t="s">
        <v>68</v>
      </c>
      <c r="G122" s="3">
        <f>VLOOKUP(C122,'worksheet value settings'!$C$1:$D$163,2,0)</f>
        <v>0.98016210372420609</v>
      </c>
      <c r="H122" s="3">
        <f t="shared" si="3"/>
        <v>0.98016210372420609</v>
      </c>
      <c r="I122">
        <v>0.98016210372420609</v>
      </c>
      <c r="J122">
        <v>0.01</v>
      </c>
      <c r="K122" t="s">
        <v>40</v>
      </c>
      <c r="L122" t="s">
        <v>32</v>
      </c>
    </row>
    <row r="123" spans="1:12" x14ac:dyDescent="0.25">
      <c r="A123" t="s">
        <v>26</v>
      </c>
      <c r="B123" t="s">
        <v>13</v>
      </c>
      <c r="C123" t="str">
        <f t="shared" si="2"/>
        <v>TASgas_water_waste_valadd_slider</v>
      </c>
      <c r="D123">
        <v>-2</v>
      </c>
      <c r="E123">
        <v>2</v>
      </c>
      <c r="F123" t="s">
        <v>136</v>
      </c>
      <c r="G123" s="3">
        <f>VLOOKUP(C123,'worksheet value settings'!$C$1:$D$163,2,0)</f>
        <v>1.0401482408671692</v>
      </c>
      <c r="H123" s="3">
        <f t="shared" si="3"/>
        <v>1.0401482408671692</v>
      </c>
      <c r="I123">
        <v>1.0401482408671692</v>
      </c>
      <c r="J123">
        <v>0.01</v>
      </c>
      <c r="K123" t="s">
        <v>40</v>
      </c>
      <c r="L123" t="s">
        <v>32</v>
      </c>
    </row>
    <row r="124" spans="1:12" x14ac:dyDescent="0.25">
      <c r="A124" t="s">
        <v>26</v>
      </c>
      <c r="B124" t="s">
        <v>14</v>
      </c>
      <c r="C124" t="str">
        <f t="shared" si="2"/>
        <v>TASconstruction_valadd_slider</v>
      </c>
      <c r="D124">
        <v>-2</v>
      </c>
      <c r="E124">
        <v>2</v>
      </c>
      <c r="F124" t="s">
        <v>137</v>
      </c>
      <c r="G124" s="3">
        <f>VLOOKUP(C124,'worksheet value settings'!$C$1:$D$163,2,0)</f>
        <v>1.026525161231852</v>
      </c>
      <c r="H124" s="3">
        <f t="shared" si="3"/>
        <v>1.026525161231852</v>
      </c>
      <c r="I124">
        <v>1.026525161231852</v>
      </c>
      <c r="J124">
        <v>0.01</v>
      </c>
      <c r="K124" t="s">
        <v>40</v>
      </c>
      <c r="L124" t="s">
        <v>32</v>
      </c>
    </row>
    <row r="125" spans="1:12" x14ac:dyDescent="0.25">
      <c r="A125" t="s">
        <v>26</v>
      </c>
      <c r="B125" t="s">
        <v>15</v>
      </c>
      <c r="C125" t="str">
        <f t="shared" si="2"/>
        <v>TAScom_transp_valadd_slider</v>
      </c>
      <c r="D125">
        <v>-2</v>
      </c>
      <c r="E125">
        <v>2</v>
      </c>
      <c r="F125" t="s">
        <v>69</v>
      </c>
      <c r="G125" s="3">
        <f>VLOOKUP(C125,'worksheet value settings'!$C$1:$D$163,2,0)</f>
        <v>1.0122592350546724</v>
      </c>
      <c r="H125" s="3">
        <f t="shared" si="3"/>
        <v>1.0122592350546724</v>
      </c>
      <c r="I125">
        <v>1.0122592350546724</v>
      </c>
      <c r="J125">
        <v>0.01</v>
      </c>
      <c r="K125" t="s">
        <v>40</v>
      </c>
      <c r="L125" t="s">
        <v>32</v>
      </c>
    </row>
    <row r="126" spans="1:12" x14ac:dyDescent="0.25">
      <c r="A126" t="s">
        <v>26</v>
      </c>
      <c r="B126" t="s">
        <v>16</v>
      </c>
      <c r="C126" t="str">
        <f t="shared" si="2"/>
        <v>TASagrifor_valadd_slider</v>
      </c>
      <c r="D126">
        <v>-2</v>
      </c>
      <c r="E126">
        <v>2</v>
      </c>
      <c r="F126" t="s">
        <v>100</v>
      </c>
      <c r="G126" s="3">
        <f>VLOOKUP(C126,'worksheet value settings'!$C$1:$D$163,2,0)</f>
        <v>1.0302018513977813</v>
      </c>
      <c r="H126" s="3">
        <f t="shared" si="3"/>
        <v>1.0302018513977813</v>
      </c>
      <c r="I126">
        <v>1.0302018513977813</v>
      </c>
      <c r="J126">
        <v>0.01</v>
      </c>
      <c r="K126" t="s">
        <v>40</v>
      </c>
      <c r="L126" t="s">
        <v>32</v>
      </c>
    </row>
    <row r="127" spans="1:12" x14ac:dyDescent="0.25">
      <c r="A127" t="s">
        <v>26</v>
      </c>
      <c r="B127" t="s">
        <v>17</v>
      </c>
      <c r="C127" t="str">
        <f t="shared" si="2"/>
        <v>TASelectricity_growth_slider</v>
      </c>
      <c r="D127">
        <v>-2</v>
      </c>
      <c r="E127">
        <v>2</v>
      </c>
      <c r="F127" t="s">
        <v>137</v>
      </c>
      <c r="G127" s="3">
        <f>VLOOKUP(C127,'worksheet value settings'!$C$1:$D$163,2,0)</f>
        <v>1.0269788689028245</v>
      </c>
      <c r="H127" s="3">
        <f t="shared" si="3"/>
        <v>1.0269788689028245</v>
      </c>
      <c r="I127">
        <v>1.0269788689028245</v>
      </c>
      <c r="J127">
        <v>0.01</v>
      </c>
      <c r="K127" t="s">
        <v>40</v>
      </c>
      <c r="L127" t="s">
        <v>32</v>
      </c>
    </row>
    <row r="128" spans="1:12" x14ac:dyDescent="0.25">
      <c r="A128" t="s">
        <v>27</v>
      </c>
      <c r="B128" t="s">
        <v>0</v>
      </c>
      <c r="C128" t="str">
        <f t="shared" si="2"/>
        <v>VICservices_emis_slider</v>
      </c>
      <c r="D128">
        <v>-2</v>
      </c>
      <c r="E128">
        <v>2</v>
      </c>
      <c r="F128" t="s">
        <v>138</v>
      </c>
      <c r="G128" s="3">
        <f>VLOOKUP(C128,'worksheet value settings'!$C$1:$D$163,2,0)</f>
        <v>-0.55520900000000006</v>
      </c>
      <c r="H128" s="3">
        <f t="shared" si="3"/>
        <v>-0.55520900000000006</v>
      </c>
      <c r="I128">
        <v>-0.55520900000000006</v>
      </c>
      <c r="J128">
        <v>0.01</v>
      </c>
      <c r="K128" t="s">
        <v>40</v>
      </c>
      <c r="L128" t="s">
        <v>32</v>
      </c>
    </row>
    <row r="129" spans="1:12" x14ac:dyDescent="0.25">
      <c r="A129" t="s">
        <v>27</v>
      </c>
      <c r="B129" t="s">
        <v>1</v>
      </c>
      <c r="C129" t="str">
        <f t="shared" si="2"/>
        <v>VICmining_emis_slider</v>
      </c>
      <c r="D129">
        <v>-2</v>
      </c>
      <c r="E129">
        <v>2</v>
      </c>
      <c r="F129" t="s">
        <v>95</v>
      </c>
      <c r="G129" s="3">
        <f>VLOOKUP(C129,'worksheet value settings'!$C$1:$D$163,2,0)</f>
        <v>2.8218000000000031E-2</v>
      </c>
      <c r="H129" s="3">
        <f t="shared" si="3"/>
        <v>2.8218000000000031E-2</v>
      </c>
      <c r="I129">
        <v>2.8218000000000031E-2</v>
      </c>
      <c r="J129">
        <v>0.01</v>
      </c>
      <c r="K129" t="s">
        <v>40</v>
      </c>
      <c r="L129" t="s">
        <v>32</v>
      </c>
    </row>
    <row r="130" spans="1:12" x14ac:dyDescent="0.25">
      <c r="A130" t="s">
        <v>27</v>
      </c>
      <c r="B130" t="s">
        <v>2</v>
      </c>
      <c r="C130" t="str">
        <f t="shared" si="2"/>
        <v>VICmanufacturing_emis_slider</v>
      </c>
      <c r="D130">
        <v>-2</v>
      </c>
      <c r="E130">
        <v>2</v>
      </c>
      <c r="F130" t="s">
        <v>139</v>
      </c>
      <c r="G130" s="3">
        <f>VLOOKUP(C130,'worksheet value settings'!$C$1:$D$163,2,0)</f>
        <v>-0.19127099999999997</v>
      </c>
      <c r="H130" s="3">
        <f t="shared" si="3"/>
        <v>-0.19127099999999997</v>
      </c>
      <c r="I130">
        <v>-0.19127099999999997</v>
      </c>
      <c r="J130">
        <v>0.01</v>
      </c>
      <c r="K130" t="s">
        <v>40</v>
      </c>
      <c r="L130" t="s">
        <v>32</v>
      </c>
    </row>
    <row r="131" spans="1:12" x14ac:dyDescent="0.25">
      <c r="A131" t="s">
        <v>27</v>
      </c>
      <c r="B131" t="s">
        <v>3</v>
      </c>
      <c r="C131" t="str">
        <f t="shared" ref="C131:C163" si="4">CONCATENATE(A131,B131)</f>
        <v>VICgas_water_waste_emis_slider</v>
      </c>
      <c r="D131">
        <v>-2</v>
      </c>
      <c r="E131">
        <v>2</v>
      </c>
      <c r="F131" t="s">
        <v>140</v>
      </c>
      <c r="G131" s="3">
        <f>VLOOKUP(C131,'worksheet value settings'!$C$1:$D$163,2,0)</f>
        <v>8.9433999999999972E-2</v>
      </c>
      <c r="H131" s="3">
        <f t="shared" ref="H131:H163" si="5">G131</f>
        <v>8.9433999999999972E-2</v>
      </c>
      <c r="I131">
        <v>8.9433999999999972E-2</v>
      </c>
      <c r="J131">
        <v>0.01</v>
      </c>
      <c r="K131" t="s">
        <v>40</v>
      </c>
      <c r="L131" t="s">
        <v>32</v>
      </c>
    </row>
    <row r="132" spans="1:12" x14ac:dyDescent="0.25">
      <c r="A132" t="s">
        <v>27</v>
      </c>
      <c r="B132" t="s">
        <v>4</v>
      </c>
      <c r="C132" t="str">
        <f t="shared" si="4"/>
        <v>VICconstruction_emis_slider</v>
      </c>
      <c r="D132">
        <v>-2</v>
      </c>
      <c r="E132">
        <v>2</v>
      </c>
      <c r="F132" t="s">
        <v>141</v>
      </c>
      <c r="G132" s="3">
        <f>VLOOKUP(C132,'worksheet value settings'!$C$1:$D$163,2,0)</f>
        <v>5.214199999999998E-2</v>
      </c>
      <c r="H132" s="3">
        <f t="shared" si="5"/>
        <v>5.214199999999998E-2</v>
      </c>
      <c r="I132">
        <v>5.214199999999998E-2</v>
      </c>
      <c r="J132">
        <v>0.01</v>
      </c>
      <c r="K132" t="s">
        <v>40</v>
      </c>
      <c r="L132" t="s">
        <v>32</v>
      </c>
    </row>
    <row r="133" spans="1:12" x14ac:dyDescent="0.25">
      <c r="A133" t="s">
        <v>27</v>
      </c>
      <c r="B133" t="s">
        <v>5</v>
      </c>
      <c r="C133" t="str">
        <f t="shared" si="4"/>
        <v>VICcom_transp_emis_slider</v>
      </c>
      <c r="D133">
        <v>-2</v>
      </c>
      <c r="E133">
        <v>2</v>
      </c>
      <c r="F133" t="s">
        <v>142</v>
      </c>
      <c r="G133" s="3">
        <f>VLOOKUP(C133,'worksheet value settings'!$C$1:$D$163,2,0)</f>
        <v>7.5659999999999977E-2</v>
      </c>
      <c r="H133" s="3">
        <f t="shared" si="5"/>
        <v>7.5659999999999977E-2</v>
      </c>
      <c r="I133">
        <v>7.5659999999999977E-2</v>
      </c>
      <c r="J133">
        <v>0.01</v>
      </c>
      <c r="K133" t="s">
        <v>40</v>
      </c>
      <c r="L133" t="s">
        <v>32</v>
      </c>
    </row>
    <row r="134" spans="1:12" x14ac:dyDescent="0.25">
      <c r="A134" t="s">
        <v>27</v>
      </c>
      <c r="B134" t="s">
        <v>6</v>
      </c>
      <c r="C134" t="str">
        <f t="shared" si="4"/>
        <v>VICagrifor_emis_slider</v>
      </c>
      <c r="D134">
        <v>-2</v>
      </c>
      <c r="E134">
        <v>2</v>
      </c>
      <c r="F134" t="s">
        <v>143</v>
      </c>
      <c r="G134" s="3">
        <f>VLOOKUP(C134,'worksheet value settings'!$C$1:$D$163,2,0)</f>
        <v>-0.77444084138776736</v>
      </c>
      <c r="H134" s="3">
        <f t="shared" si="5"/>
        <v>-0.77444084138776736</v>
      </c>
      <c r="I134">
        <v>-0.77444084138776736</v>
      </c>
      <c r="J134">
        <v>0.01</v>
      </c>
      <c r="K134" t="s">
        <v>40</v>
      </c>
      <c r="L134" t="s">
        <v>32</v>
      </c>
    </row>
    <row r="135" spans="1:12" x14ac:dyDescent="0.25">
      <c r="A135" t="s">
        <v>27</v>
      </c>
      <c r="B135" t="s">
        <v>7</v>
      </c>
      <c r="C135" t="str">
        <f t="shared" si="4"/>
        <v>VIClulucf_emis_slider</v>
      </c>
      <c r="D135">
        <v>-2</v>
      </c>
      <c r="E135">
        <v>2</v>
      </c>
      <c r="F135" t="s">
        <v>144</v>
      </c>
      <c r="G135" s="3">
        <f>VLOOKUP(C135,'worksheet value settings'!$C$1:$D$163,2,0)</f>
        <v>0.24012187248033373</v>
      </c>
      <c r="H135" s="3">
        <f t="shared" si="5"/>
        <v>0.24012187248033373</v>
      </c>
      <c r="I135">
        <v>0.24012187248033373</v>
      </c>
      <c r="J135">
        <v>0.01</v>
      </c>
      <c r="K135" t="s">
        <v>40</v>
      </c>
      <c r="L135" t="s">
        <v>32</v>
      </c>
    </row>
    <row r="136" spans="1:12" x14ac:dyDescent="0.25">
      <c r="A136" t="s">
        <v>27</v>
      </c>
      <c r="B136" t="s">
        <v>8</v>
      </c>
      <c r="C136" t="str">
        <f t="shared" si="4"/>
        <v>VICelectricity_emis_slider</v>
      </c>
      <c r="D136">
        <v>-2</v>
      </c>
      <c r="E136">
        <v>2</v>
      </c>
      <c r="F136" t="s">
        <v>145</v>
      </c>
      <c r="G136" s="3">
        <f>VLOOKUP(C136,'worksheet value settings'!$C$1:$D$163,2,0)</f>
        <v>-2.063698</v>
      </c>
      <c r="H136" s="3">
        <f t="shared" si="5"/>
        <v>-2.063698</v>
      </c>
      <c r="I136">
        <v>-2.063698</v>
      </c>
      <c r="J136">
        <v>0.01</v>
      </c>
      <c r="K136" t="s">
        <v>40</v>
      </c>
      <c r="L136" t="s">
        <v>32</v>
      </c>
    </row>
    <row r="137" spans="1:12" x14ac:dyDescent="0.25">
      <c r="A137" t="s">
        <v>27</v>
      </c>
      <c r="B137" t="s">
        <v>9</v>
      </c>
      <c r="C137" t="str">
        <f t="shared" si="4"/>
        <v>VICresidential_emis_slider</v>
      </c>
      <c r="D137">
        <v>-2</v>
      </c>
      <c r="E137">
        <v>2</v>
      </c>
      <c r="F137" t="s">
        <v>146</v>
      </c>
      <c r="G137" s="3">
        <f>VLOOKUP(C137,'worksheet value settings'!$C$1:$D$163,2,0)</f>
        <v>0.20124899999999996</v>
      </c>
      <c r="H137" s="3">
        <f t="shared" si="5"/>
        <v>0.20124899999999996</v>
      </c>
      <c r="I137">
        <v>0.20124899999999996</v>
      </c>
      <c r="J137">
        <v>0.01</v>
      </c>
      <c r="K137" t="s">
        <v>40</v>
      </c>
      <c r="L137" t="s">
        <v>32</v>
      </c>
    </row>
    <row r="138" spans="1:12" x14ac:dyDescent="0.25">
      <c r="A138" t="s">
        <v>27</v>
      </c>
      <c r="B138" t="s">
        <v>10</v>
      </c>
      <c r="C138" t="str">
        <f t="shared" si="4"/>
        <v>VICservices_valadd_slider</v>
      </c>
      <c r="D138">
        <v>-2</v>
      </c>
      <c r="E138">
        <v>2</v>
      </c>
      <c r="F138" t="s">
        <v>102</v>
      </c>
      <c r="G138" s="3">
        <f>VLOOKUP(C138,'worksheet value settings'!$C$1:$D$163,2,0)</f>
        <v>1.0255920751275389</v>
      </c>
      <c r="H138" s="3">
        <f t="shared" si="5"/>
        <v>1.0255920751275389</v>
      </c>
      <c r="I138">
        <v>1.0255920751275389</v>
      </c>
      <c r="J138">
        <v>0.01</v>
      </c>
      <c r="K138" t="s">
        <v>40</v>
      </c>
      <c r="L138" t="s">
        <v>32</v>
      </c>
    </row>
    <row r="139" spans="1:12" x14ac:dyDescent="0.25">
      <c r="A139" t="s">
        <v>27</v>
      </c>
      <c r="B139" t="s">
        <v>11</v>
      </c>
      <c r="C139" t="str">
        <f t="shared" si="4"/>
        <v>VICmining_valadd_slider</v>
      </c>
      <c r="D139">
        <v>-2</v>
      </c>
      <c r="E139">
        <v>2</v>
      </c>
      <c r="F139" t="s">
        <v>147</v>
      </c>
      <c r="G139" s="3">
        <f>VLOOKUP(C139,'worksheet value settings'!$C$1:$D$163,2,0)</f>
        <v>0.99268410822925657</v>
      </c>
      <c r="H139" s="3">
        <f t="shared" si="5"/>
        <v>0.99268410822925657</v>
      </c>
      <c r="I139">
        <v>0.99268410822925657</v>
      </c>
      <c r="J139">
        <v>0.01</v>
      </c>
      <c r="K139" t="s">
        <v>40</v>
      </c>
      <c r="L139" t="s">
        <v>32</v>
      </c>
    </row>
    <row r="140" spans="1:12" x14ac:dyDescent="0.25">
      <c r="A140" t="s">
        <v>27</v>
      </c>
      <c r="B140" t="s">
        <v>12</v>
      </c>
      <c r="C140" t="str">
        <f t="shared" si="4"/>
        <v>VICmanufacturing_valadd_slider</v>
      </c>
      <c r="D140">
        <v>-2</v>
      </c>
      <c r="E140">
        <v>2</v>
      </c>
      <c r="F140" t="s">
        <v>84</v>
      </c>
      <c r="G140" s="3">
        <f>VLOOKUP(C140,'worksheet value settings'!$C$1:$D$163,2,0)</f>
        <v>0.98380941658186927</v>
      </c>
      <c r="H140" s="3">
        <f t="shared" si="5"/>
        <v>0.98380941658186927</v>
      </c>
      <c r="I140">
        <v>0.98380941658186927</v>
      </c>
      <c r="J140">
        <v>0.01</v>
      </c>
      <c r="K140" t="s">
        <v>40</v>
      </c>
      <c r="L140" t="s">
        <v>32</v>
      </c>
    </row>
    <row r="141" spans="1:12" x14ac:dyDescent="0.25">
      <c r="A141" t="s">
        <v>27</v>
      </c>
      <c r="B141" t="s">
        <v>13</v>
      </c>
      <c r="C141" t="str">
        <f t="shared" si="4"/>
        <v>VICgas_water_waste_valadd_slider</v>
      </c>
      <c r="D141">
        <v>-2</v>
      </c>
      <c r="E141">
        <v>2</v>
      </c>
      <c r="F141" t="s">
        <v>148</v>
      </c>
      <c r="G141" s="3">
        <f>VLOOKUP(C141,'worksheet value settings'!$C$1:$D$163,2,0)</f>
        <v>1.0528852371746615</v>
      </c>
      <c r="H141" s="3">
        <f t="shared" si="5"/>
        <v>1.0528852371746615</v>
      </c>
      <c r="I141">
        <v>1.0528852371746615</v>
      </c>
      <c r="J141">
        <v>0.01</v>
      </c>
      <c r="K141" t="s">
        <v>40</v>
      </c>
      <c r="L141" t="s">
        <v>32</v>
      </c>
    </row>
    <row r="142" spans="1:12" x14ac:dyDescent="0.25">
      <c r="A142" t="s">
        <v>27</v>
      </c>
      <c r="B142" t="s">
        <v>14</v>
      </c>
      <c r="C142" t="str">
        <f t="shared" si="4"/>
        <v>VICconstruction_valadd_slider</v>
      </c>
      <c r="D142">
        <v>-2</v>
      </c>
      <c r="E142">
        <v>2</v>
      </c>
      <c r="F142" t="s">
        <v>149</v>
      </c>
      <c r="G142" s="3">
        <f>VLOOKUP(C142,'worksheet value settings'!$C$1:$D$163,2,0)</f>
        <v>1.0382447486244637</v>
      </c>
      <c r="H142" s="3">
        <f t="shared" si="5"/>
        <v>1.0382447486244637</v>
      </c>
      <c r="I142">
        <v>1.0382447486244637</v>
      </c>
      <c r="J142">
        <v>0.01</v>
      </c>
      <c r="K142" t="s">
        <v>40</v>
      </c>
      <c r="L142" t="s">
        <v>32</v>
      </c>
    </row>
    <row r="143" spans="1:12" x14ac:dyDescent="0.25">
      <c r="A143" t="s">
        <v>27</v>
      </c>
      <c r="B143" t="s">
        <v>15</v>
      </c>
      <c r="C143" t="str">
        <f t="shared" si="4"/>
        <v>VICcom_transp_valadd_slider</v>
      </c>
      <c r="D143">
        <v>-2</v>
      </c>
      <c r="E143">
        <v>2</v>
      </c>
      <c r="F143" t="s">
        <v>150</v>
      </c>
      <c r="G143" s="3">
        <f>VLOOKUP(C143,'worksheet value settings'!$C$1:$D$163,2,0)</f>
        <v>1.0136107233194516</v>
      </c>
      <c r="H143" s="3">
        <f t="shared" si="5"/>
        <v>1.0136107233194516</v>
      </c>
      <c r="I143">
        <v>1.0136107233194516</v>
      </c>
      <c r="J143">
        <v>0.01</v>
      </c>
      <c r="K143" t="s">
        <v>40</v>
      </c>
      <c r="L143" t="s">
        <v>32</v>
      </c>
    </row>
    <row r="144" spans="1:12" x14ac:dyDescent="0.25">
      <c r="A144" t="s">
        <v>27</v>
      </c>
      <c r="B144" t="s">
        <v>16</v>
      </c>
      <c r="C144" t="str">
        <f t="shared" si="4"/>
        <v>VICagrifor_valadd_slider</v>
      </c>
      <c r="D144">
        <v>-2</v>
      </c>
      <c r="E144">
        <v>2</v>
      </c>
      <c r="F144" t="s">
        <v>71</v>
      </c>
      <c r="G144" s="3">
        <f>VLOOKUP(C144,'worksheet value settings'!$C$1:$D$163,2,0)</f>
        <v>1.0026341040119573</v>
      </c>
      <c r="H144" s="3">
        <f t="shared" si="5"/>
        <v>1.0026341040119573</v>
      </c>
      <c r="I144">
        <v>1.0026341040119573</v>
      </c>
      <c r="J144">
        <v>0.01</v>
      </c>
      <c r="K144" t="s">
        <v>40</v>
      </c>
      <c r="L144" t="s">
        <v>32</v>
      </c>
    </row>
    <row r="145" spans="1:12" x14ac:dyDescent="0.25">
      <c r="A145" t="s">
        <v>27</v>
      </c>
      <c r="B145" t="s">
        <v>17</v>
      </c>
      <c r="C145" t="str">
        <f t="shared" si="4"/>
        <v>VICelectricity_growth_slider</v>
      </c>
      <c r="D145">
        <v>-2</v>
      </c>
      <c r="E145">
        <v>2</v>
      </c>
      <c r="F145" t="s">
        <v>98</v>
      </c>
      <c r="G145" s="3">
        <f>VLOOKUP(C145,'worksheet value settings'!$C$1:$D$163,2,0)</f>
        <v>0.97875310210856448</v>
      </c>
      <c r="H145" s="3">
        <f t="shared" si="5"/>
        <v>0.97875310210856448</v>
      </c>
      <c r="I145">
        <v>0.97875310210856448</v>
      </c>
      <c r="J145">
        <v>0.01</v>
      </c>
      <c r="K145" t="s">
        <v>40</v>
      </c>
      <c r="L145" t="s">
        <v>32</v>
      </c>
    </row>
    <row r="146" spans="1:12" x14ac:dyDescent="0.25">
      <c r="A146" t="s">
        <v>28</v>
      </c>
      <c r="B146" t="s">
        <v>0</v>
      </c>
      <c r="C146" t="str">
        <f t="shared" si="4"/>
        <v>WAservices_emis_slider</v>
      </c>
      <c r="D146">
        <v>-2</v>
      </c>
      <c r="E146">
        <v>2</v>
      </c>
      <c r="F146" t="s">
        <v>81</v>
      </c>
      <c r="G146" s="3">
        <f>VLOOKUP(C146,'worksheet value settings'!$C$1:$D$163,2,0)</f>
        <v>0.16923499999999997</v>
      </c>
      <c r="H146" s="3">
        <f t="shared" si="5"/>
        <v>0.16923499999999997</v>
      </c>
      <c r="I146">
        <v>0.16923499999999997</v>
      </c>
      <c r="J146">
        <v>0.01</v>
      </c>
      <c r="K146" t="s">
        <v>40</v>
      </c>
      <c r="L146" t="s">
        <v>32</v>
      </c>
    </row>
    <row r="147" spans="1:12" x14ac:dyDescent="0.25">
      <c r="A147" t="s">
        <v>28</v>
      </c>
      <c r="B147" t="s">
        <v>1</v>
      </c>
      <c r="C147" t="str">
        <f t="shared" si="4"/>
        <v>WAmining_emis_slider</v>
      </c>
      <c r="D147">
        <v>-2</v>
      </c>
      <c r="E147">
        <v>2</v>
      </c>
      <c r="F147" t="s">
        <v>151</v>
      </c>
      <c r="G147" s="3">
        <f>VLOOKUP(C147,'worksheet value settings'!$C$1:$D$163,2,0)</f>
        <v>2.3228780000000007</v>
      </c>
      <c r="H147" s="3">
        <f t="shared" si="5"/>
        <v>2.3228780000000007</v>
      </c>
      <c r="I147">
        <v>2.3228780000000007</v>
      </c>
      <c r="J147">
        <v>0.01</v>
      </c>
      <c r="K147" t="s">
        <v>40</v>
      </c>
      <c r="L147" t="s">
        <v>32</v>
      </c>
    </row>
    <row r="148" spans="1:12" x14ac:dyDescent="0.25">
      <c r="A148" t="s">
        <v>28</v>
      </c>
      <c r="B148" t="s">
        <v>2</v>
      </c>
      <c r="C148" t="str">
        <f t="shared" si="4"/>
        <v>WAmanufacturing_emis_slider</v>
      </c>
      <c r="D148">
        <v>-2</v>
      </c>
      <c r="E148">
        <v>2</v>
      </c>
      <c r="F148" t="s">
        <v>89</v>
      </c>
      <c r="G148" s="3">
        <f>VLOOKUP(C148,'worksheet value settings'!$C$1:$D$163,2,0)</f>
        <v>4.0112000000000057E-2</v>
      </c>
      <c r="H148" s="3">
        <f t="shared" si="5"/>
        <v>4.0112000000000057E-2</v>
      </c>
      <c r="I148">
        <v>4.0112000000000057E-2</v>
      </c>
      <c r="J148">
        <v>0.01</v>
      </c>
      <c r="K148" t="s">
        <v>40</v>
      </c>
      <c r="L148" t="s">
        <v>32</v>
      </c>
    </row>
    <row r="149" spans="1:12" x14ac:dyDescent="0.25">
      <c r="A149" t="s">
        <v>28</v>
      </c>
      <c r="B149" t="s">
        <v>3</v>
      </c>
      <c r="C149" t="str">
        <f t="shared" si="4"/>
        <v>WAgas_water_waste_emis_slider</v>
      </c>
      <c r="D149">
        <v>-2</v>
      </c>
      <c r="E149">
        <v>2</v>
      </c>
      <c r="F149" t="s">
        <v>152</v>
      </c>
      <c r="G149" s="3">
        <f>VLOOKUP(C149,'worksheet value settings'!$C$1:$D$163,2,0)</f>
        <v>-0.68690913507041174</v>
      </c>
      <c r="H149" s="3">
        <f t="shared" si="5"/>
        <v>-0.68690913507041174</v>
      </c>
      <c r="I149">
        <v>-0.68690913507041174</v>
      </c>
      <c r="J149">
        <v>0.01</v>
      </c>
      <c r="K149" t="s">
        <v>40</v>
      </c>
      <c r="L149" t="s">
        <v>32</v>
      </c>
    </row>
    <row r="150" spans="1:12" x14ac:dyDescent="0.25">
      <c r="A150" t="s">
        <v>28</v>
      </c>
      <c r="B150" t="s">
        <v>4</v>
      </c>
      <c r="C150" t="str">
        <f t="shared" si="4"/>
        <v>WAconstruction_emis_slider</v>
      </c>
      <c r="D150">
        <v>-2</v>
      </c>
      <c r="E150">
        <v>2</v>
      </c>
      <c r="F150" t="s">
        <v>153</v>
      </c>
      <c r="G150" s="3">
        <f>VLOOKUP(C150,'worksheet value settings'!$C$1:$D$163,2,0)</f>
        <v>5.640400000000001E-2</v>
      </c>
      <c r="H150" s="3">
        <f t="shared" si="5"/>
        <v>5.640400000000001E-2</v>
      </c>
      <c r="I150">
        <v>5.640400000000001E-2</v>
      </c>
      <c r="J150">
        <v>0.01</v>
      </c>
      <c r="K150" t="s">
        <v>40</v>
      </c>
      <c r="L150" t="s">
        <v>32</v>
      </c>
    </row>
    <row r="151" spans="1:12" x14ac:dyDescent="0.25">
      <c r="A151" t="s">
        <v>28</v>
      </c>
      <c r="B151" t="s">
        <v>5</v>
      </c>
      <c r="C151" t="str">
        <f t="shared" si="4"/>
        <v>WAcom_transp_emis_slider</v>
      </c>
      <c r="D151">
        <v>-2</v>
      </c>
      <c r="E151">
        <v>2</v>
      </c>
      <c r="F151" t="s">
        <v>154</v>
      </c>
      <c r="G151" s="3">
        <f>VLOOKUP(C151,'worksheet value settings'!$C$1:$D$163,2,0)</f>
        <v>0.28597800000000007</v>
      </c>
      <c r="H151" s="3">
        <f t="shared" si="5"/>
        <v>0.28597800000000007</v>
      </c>
      <c r="I151">
        <v>0.28597800000000007</v>
      </c>
      <c r="J151">
        <v>0.01</v>
      </c>
      <c r="K151" t="s">
        <v>40</v>
      </c>
      <c r="L151" t="s">
        <v>32</v>
      </c>
    </row>
    <row r="152" spans="1:12" x14ac:dyDescent="0.25">
      <c r="A152" t="s">
        <v>28</v>
      </c>
      <c r="B152" t="s">
        <v>6</v>
      </c>
      <c r="C152" t="str">
        <f t="shared" si="4"/>
        <v>WAagrifor_emis_slider</v>
      </c>
      <c r="D152">
        <v>-2</v>
      </c>
      <c r="E152">
        <v>2</v>
      </c>
      <c r="F152" t="s">
        <v>155</v>
      </c>
      <c r="G152" s="3">
        <f>VLOOKUP(C152,'worksheet value settings'!$C$1:$D$163,2,0)</f>
        <v>-1.9002021640442384</v>
      </c>
      <c r="H152" s="3">
        <f t="shared" si="5"/>
        <v>-1.9002021640442384</v>
      </c>
      <c r="I152">
        <v>-1.9002021640442384</v>
      </c>
      <c r="J152">
        <v>0.01</v>
      </c>
      <c r="K152" t="s">
        <v>40</v>
      </c>
      <c r="L152" t="s">
        <v>32</v>
      </c>
    </row>
    <row r="153" spans="1:12" x14ac:dyDescent="0.25">
      <c r="A153" t="s">
        <v>28</v>
      </c>
      <c r="B153" t="s">
        <v>7</v>
      </c>
      <c r="C153" t="str">
        <f t="shared" si="4"/>
        <v>WAlulucf_emis_slider</v>
      </c>
      <c r="D153">
        <v>-2</v>
      </c>
      <c r="E153">
        <v>2</v>
      </c>
      <c r="F153" t="s">
        <v>156</v>
      </c>
      <c r="G153" s="3">
        <f>VLOOKUP(C153,'worksheet value settings'!$C$1:$D$163,2,0)</f>
        <v>0.35067108687211174</v>
      </c>
      <c r="H153" s="3">
        <f t="shared" si="5"/>
        <v>0.35067108687211174</v>
      </c>
      <c r="I153">
        <v>0.35067108687211174</v>
      </c>
      <c r="J153">
        <v>0.01</v>
      </c>
      <c r="K153" t="s">
        <v>40</v>
      </c>
      <c r="L153" t="s">
        <v>32</v>
      </c>
    </row>
    <row r="154" spans="1:12" x14ac:dyDescent="0.25">
      <c r="A154" t="s">
        <v>28</v>
      </c>
      <c r="B154" t="s">
        <v>8</v>
      </c>
      <c r="C154" t="str">
        <f t="shared" si="4"/>
        <v>WAelectricity_emis_slider</v>
      </c>
      <c r="D154">
        <v>-2</v>
      </c>
      <c r="E154">
        <v>2</v>
      </c>
      <c r="F154" t="s">
        <v>157</v>
      </c>
      <c r="G154" s="3">
        <f>VLOOKUP(C154,'worksheet value settings'!$C$1:$D$163,2,0)</f>
        <v>0.47099113507041179</v>
      </c>
      <c r="H154" s="3">
        <f t="shared" si="5"/>
        <v>0.47099113507041179</v>
      </c>
      <c r="I154">
        <v>0.47099113507041179</v>
      </c>
      <c r="J154">
        <v>0.01</v>
      </c>
      <c r="K154" t="s">
        <v>40</v>
      </c>
      <c r="L154" t="s">
        <v>32</v>
      </c>
    </row>
    <row r="155" spans="1:12" x14ac:dyDescent="0.25">
      <c r="A155" t="s">
        <v>28</v>
      </c>
      <c r="B155" t="s">
        <v>9</v>
      </c>
      <c r="C155" t="str">
        <f t="shared" si="4"/>
        <v>WAresidential_emis_slider</v>
      </c>
      <c r="D155">
        <v>-2</v>
      </c>
      <c r="E155">
        <v>2</v>
      </c>
      <c r="F155" t="s">
        <v>158</v>
      </c>
      <c r="G155" s="3">
        <f>VLOOKUP(C155,'worksheet value settings'!$C$1:$D$163,2,0)</f>
        <v>0.12938</v>
      </c>
      <c r="H155" s="3">
        <f t="shared" si="5"/>
        <v>0.12938</v>
      </c>
      <c r="I155">
        <v>0.12938</v>
      </c>
      <c r="J155">
        <v>0.01</v>
      </c>
      <c r="K155" t="s">
        <v>40</v>
      </c>
      <c r="L155" t="s">
        <v>32</v>
      </c>
    </row>
    <row r="156" spans="1:12" x14ac:dyDescent="0.25">
      <c r="A156" t="s">
        <v>28</v>
      </c>
      <c r="B156" t="s">
        <v>10</v>
      </c>
      <c r="C156" t="str">
        <f t="shared" si="4"/>
        <v>WAservices_valadd_slider</v>
      </c>
      <c r="D156">
        <v>-2</v>
      </c>
      <c r="E156">
        <v>2</v>
      </c>
      <c r="F156" t="s">
        <v>58</v>
      </c>
      <c r="G156" s="3">
        <f>VLOOKUP(C156,'worksheet value settings'!$C$1:$D$163,2,0)</f>
        <v>1.0229374193929428</v>
      </c>
      <c r="H156" s="3">
        <f t="shared" si="5"/>
        <v>1.0229374193929428</v>
      </c>
      <c r="I156">
        <v>1.0229374193929428</v>
      </c>
      <c r="J156">
        <v>0.01</v>
      </c>
      <c r="K156" t="s">
        <v>40</v>
      </c>
      <c r="L156" t="s">
        <v>32</v>
      </c>
    </row>
    <row r="157" spans="1:12" x14ac:dyDescent="0.25">
      <c r="A157" t="s">
        <v>28</v>
      </c>
      <c r="B157" t="s">
        <v>11</v>
      </c>
      <c r="C157" t="str">
        <f t="shared" si="4"/>
        <v>WAmining_valadd_slider</v>
      </c>
      <c r="D157">
        <v>-2</v>
      </c>
      <c r="E157">
        <v>2</v>
      </c>
      <c r="F157" t="s">
        <v>54</v>
      </c>
      <c r="G157" s="3">
        <f>VLOOKUP(C157,'worksheet value settings'!$C$1:$D$163,2,0)</f>
        <v>1.0367886116315126</v>
      </c>
      <c r="H157" s="3">
        <f t="shared" si="5"/>
        <v>1.0367886116315126</v>
      </c>
      <c r="I157">
        <v>1.0367886116315126</v>
      </c>
      <c r="J157">
        <v>0.01</v>
      </c>
      <c r="K157" t="s">
        <v>40</v>
      </c>
      <c r="L157" t="s">
        <v>32</v>
      </c>
    </row>
    <row r="158" spans="1:12" x14ac:dyDescent="0.25">
      <c r="A158" t="s">
        <v>28</v>
      </c>
      <c r="B158" t="s">
        <v>12</v>
      </c>
      <c r="C158" t="str">
        <f t="shared" si="4"/>
        <v>WAmanufacturing_valadd_slider</v>
      </c>
      <c r="D158">
        <v>-2</v>
      </c>
      <c r="E158">
        <v>2</v>
      </c>
      <c r="F158" t="s">
        <v>159</v>
      </c>
      <c r="G158" s="3">
        <f>VLOOKUP(C158,'worksheet value settings'!$C$1:$D$163,2,0)</f>
        <v>0.98864822692476728</v>
      </c>
      <c r="H158" s="3">
        <f t="shared" si="5"/>
        <v>0.98864822692476728</v>
      </c>
      <c r="I158">
        <v>0.98864822692476728</v>
      </c>
      <c r="J158">
        <v>0.01</v>
      </c>
      <c r="K158" t="s">
        <v>40</v>
      </c>
      <c r="L158" t="s">
        <v>32</v>
      </c>
    </row>
    <row r="159" spans="1:12" x14ac:dyDescent="0.25">
      <c r="A159" t="s">
        <v>28</v>
      </c>
      <c r="B159" t="s">
        <v>13</v>
      </c>
      <c r="C159" t="str">
        <f t="shared" si="4"/>
        <v>WAgas_water_waste_valadd_slider</v>
      </c>
      <c r="D159">
        <v>-2</v>
      </c>
      <c r="E159">
        <v>2</v>
      </c>
      <c r="F159" t="s">
        <v>160</v>
      </c>
      <c r="G159" s="3">
        <f>VLOOKUP(C159,'worksheet value settings'!$C$1:$D$163,2,0)</f>
        <v>1.0489787334809357</v>
      </c>
      <c r="H159" s="3">
        <f t="shared" si="5"/>
        <v>1.0489787334809357</v>
      </c>
      <c r="I159">
        <v>1.0489787334809357</v>
      </c>
      <c r="J159">
        <v>0.01</v>
      </c>
      <c r="K159" t="s">
        <v>40</v>
      </c>
      <c r="L159" t="s">
        <v>32</v>
      </c>
    </row>
    <row r="160" spans="1:12" x14ac:dyDescent="0.25">
      <c r="A160" t="s">
        <v>28</v>
      </c>
      <c r="B160" t="s">
        <v>14</v>
      </c>
      <c r="C160" t="str">
        <f t="shared" si="4"/>
        <v>WAconstruction_valadd_slider</v>
      </c>
      <c r="D160">
        <v>-2</v>
      </c>
      <c r="E160">
        <v>2</v>
      </c>
      <c r="F160" t="s">
        <v>161</v>
      </c>
      <c r="G160" s="3">
        <f>VLOOKUP(C160,'worksheet value settings'!$C$1:$D$163,2,0)</f>
        <v>0.99038112677655932</v>
      </c>
      <c r="H160" s="3">
        <f t="shared" si="5"/>
        <v>0.99038112677655932</v>
      </c>
      <c r="I160">
        <v>0.99038112677655932</v>
      </c>
      <c r="J160">
        <v>0.01</v>
      </c>
      <c r="K160" t="s">
        <v>40</v>
      </c>
      <c r="L160" t="s">
        <v>32</v>
      </c>
    </row>
    <row r="161" spans="1:12" x14ac:dyDescent="0.25">
      <c r="A161" t="s">
        <v>28</v>
      </c>
      <c r="B161" t="s">
        <v>15</v>
      </c>
      <c r="C161" t="str">
        <f t="shared" si="4"/>
        <v>WAcom_transp_valadd_slider</v>
      </c>
      <c r="D161">
        <v>-2</v>
      </c>
      <c r="E161">
        <v>2</v>
      </c>
      <c r="F161" t="s">
        <v>149</v>
      </c>
      <c r="G161" s="3">
        <f>VLOOKUP(C161,'worksheet value settings'!$C$1:$D$163,2,0)</f>
        <v>1.0384061656686878</v>
      </c>
      <c r="H161" s="3">
        <f t="shared" si="5"/>
        <v>1.0384061656686878</v>
      </c>
      <c r="I161">
        <v>1.0384061656686878</v>
      </c>
      <c r="J161">
        <v>0.01</v>
      </c>
      <c r="K161" t="s">
        <v>40</v>
      </c>
      <c r="L161" t="s">
        <v>32</v>
      </c>
    </row>
    <row r="162" spans="1:12" x14ac:dyDescent="0.25">
      <c r="A162" t="s">
        <v>28</v>
      </c>
      <c r="B162" t="s">
        <v>16</v>
      </c>
      <c r="C162" t="str">
        <f t="shared" si="4"/>
        <v>WAagrifor_valadd_slider</v>
      </c>
      <c r="D162">
        <v>-2</v>
      </c>
      <c r="E162">
        <v>2</v>
      </c>
      <c r="F162" t="s">
        <v>82</v>
      </c>
      <c r="G162" s="3">
        <f>VLOOKUP(C162,'worksheet value settings'!$C$1:$D$163,2,0)</f>
        <v>1.0244650850370642</v>
      </c>
      <c r="H162" s="3">
        <f t="shared" si="5"/>
        <v>1.0244650850370642</v>
      </c>
      <c r="I162">
        <v>1.0244650850370642</v>
      </c>
      <c r="J162">
        <v>0.01</v>
      </c>
      <c r="K162" t="s">
        <v>40</v>
      </c>
      <c r="L162" t="s">
        <v>32</v>
      </c>
    </row>
    <row r="163" spans="1:12" x14ac:dyDescent="0.25">
      <c r="A163" t="s">
        <v>28</v>
      </c>
      <c r="B163" t="s">
        <v>17</v>
      </c>
      <c r="C163" t="str">
        <f t="shared" si="4"/>
        <v>WAelectricity_growth_slider</v>
      </c>
      <c r="D163">
        <v>-2</v>
      </c>
      <c r="E163">
        <v>2</v>
      </c>
      <c r="F163" t="s">
        <v>162</v>
      </c>
      <c r="G163" s="3">
        <f>VLOOKUP(C163,'worksheet value settings'!$C$1:$D$163,2,0)</f>
        <v>1.0391787400814911</v>
      </c>
      <c r="H163" s="3">
        <f t="shared" si="5"/>
        <v>1.0391787400814911</v>
      </c>
      <c r="I163">
        <v>1.0391787400814911</v>
      </c>
      <c r="J163">
        <v>0.01</v>
      </c>
      <c r="K163" t="s">
        <v>40</v>
      </c>
      <c r="L163" t="s">
        <v>32</v>
      </c>
    </row>
  </sheetData>
  <autoFilter ref="A1:K163" xr:uid="{8FE069E0-DF41-4D31-9E37-B1FF3FD2BFC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885B-41E2-49C0-AC5E-07E359A44131}">
  <dimension ref="A1:D163"/>
  <sheetViews>
    <sheetView topLeftCell="A128" workbookViewId="0">
      <selection activeCell="C8" sqref="C8"/>
    </sheetView>
  </sheetViews>
  <sheetFormatPr defaultRowHeight="15" x14ac:dyDescent="0.25"/>
  <cols>
    <col min="2" max="2" width="29.85546875" bestFit="1" customWidth="1"/>
    <col min="3" max="3" width="29.85546875" customWidth="1"/>
    <col min="4" max="4" width="23.42578125" bestFit="1" customWidth="1"/>
  </cols>
  <sheetData>
    <row r="1" spans="1:4" x14ac:dyDescent="0.25">
      <c r="A1" t="s">
        <v>19</v>
      </c>
      <c r="B1" t="s">
        <v>20</v>
      </c>
      <c r="C1" t="s">
        <v>31</v>
      </c>
      <c r="D1" t="s">
        <v>30</v>
      </c>
    </row>
    <row r="2" spans="1:4" x14ac:dyDescent="0.25">
      <c r="A2" t="s">
        <v>18</v>
      </c>
      <c r="B2" t="s">
        <v>0</v>
      </c>
      <c r="C2" t="str">
        <f>CONCATENATE(A2,B2)</f>
        <v>Nationalservices_emis_slider</v>
      </c>
      <c r="D2">
        <f>-1*([1]National!$Q$10-[1]National!$H$10)/10</f>
        <v>1.2890741387581273</v>
      </c>
    </row>
    <row r="3" spans="1:4" x14ac:dyDescent="0.25">
      <c r="A3" t="s">
        <v>18</v>
      </c>
      <c r="B3" t="s">
        <v>1</v>
      </c>
      <c r="C3" t="str">
        <f t="shared" ref="C3:C66" si="0">CONCATENATE(A3,B3)</f>
        <v>Nationalmining_emis_slider</v>
      </c>
      <c r="D3">
        <f>-1*([1]National!$Q$5-[1]National!$H$5)/10</f>
        <v>-2.9661724024648679</v>
      </c>
    </row>
    <row r="4" spans="1:4" x14ac:dyDescent="0.25">
      <c r="A4" t="s">
        <v>18</v>
      </c>
      <c r="B4" t="s">
        <v>2</v>
      </c>
      <c r="C4" t="str">
        <f t="shared" si="0"/>
        <v>Nationalmanufacturing_emis_slider</v>
      </c>
      <c r="D4">
        <f>-1*([1]National!$Q$6-[1]National!$H$6)/10</f>
        <v>0.93686191592011314</v>
      </c>
    </row>
    <row r="5" spans="1:4" x14ac:dyDescent="0.25">
      <c r="A5" t="s">
        <v>18</v>
      </c>
      <c r="B5" t="s">
        <v>3</v>
      </c>
      <c r="C5" t="str">
        <f t="shared" si="0"/>
        <v>Nationalgas_water_waste_emis_slider</v>
      </c>
      <c r="D5">
        <f>-1*([1]National!$Q$8-[1]National!$H$8)/10</f>
        <v>0.17004871191009005</v>
      </c>
    </row>
    <row r="6" spans="1:4" x14ac:dyDescent="0.25">
      <c r="A6" t="s">
        <v>18</v>
      </c>
      <c r="B6" t="s">
        <v>4</v>
      </c>
      <c r="C6" t="str">
        <f t="shared" si="0"/>
        <v>Nationalconstruction_emis_slider</v>
      </c>
      <c r="D6">
        <f>-1*([1]National!$Q$9-[1]National!$H$9)/10</f>
        <v>-0.11757935747197497</v>
      </c>
    </row>
    <row r="7" spans="1:4" x14ac:dyDescent="0.25">
      <c r="A7" t="s">
        <v>18</v>
      </c>
      <c r="B7" t="s">
        <v>5</v>
      </c>
      <c r="C7" t="str">
        <f t="shared" si="0"/>
        <v>Nationalcom_transp_emis_slider</v>
      </c>
      <c r="D7">
        <f>-1*([1]National!$Q$11-[1]National!$H$11)/10</f>
        <v>-0.64984538563544691</v>
      </c>
    </row>
    <row r="8" spans="1:4" x14ac:dyDescent="0.25">
      <c r="A8" t="s">
        <v>18</v>
      </c>
      <c r="B8" t="s">
        <v>6</v>
      </c>
      <c r="C8" t="str">
        <f t="shared" si="0"/>
        <v>Nationalagrifor_emis_slider</v>
      </c>
      <c r="D8">
        <f>-1*([1]National!$Q$3-[1]National!$H$3)/10</f>
        <v>5.9611715775975256</v>
      </c>
    </row>
    <row r="9" spans="1:4" x14ac:dyDescent="0.25">
      <c r="A9" t="s">
        <v>18</v>
      </c>
      <c r="B9" t="s">
        <v>7</v>
      </c>
      <c r="C9" t="str">
        <f t="shared" si="0"/>
        <v>Nationallulucf_emis_slider</v>
      </c>
      <c r="D9">
        <f>-1*([1]National!$Q$4-[1]National!$H$4)/10</f>
        <v>0.91987432004175607</v>
      </c>
    </row>
    <row r="10" spans="1:4" x14ac:dyDescent="0.25">
      <c r="A10" t="s">
        <v>18</v>
      </c>
      <c r="B10" t="s">
        <v>8</v>
      </c>
      <c r="C10" t="str">
        <f t="shared" si="0"/>
        <v>Nationalelectricity_emis_slider</v>
      </c>
      <c r="D10">
        <f>-1*([1]National!$Q$7-[1]National!$H$7)/10</f>
        <v>2.9055693704598324</v>
      </c>
    </row>
    <row r="11" spans="1:4" x14ac:dyDescent="0.25">
      <c r="A11" t="s">
        <v>18</v>
      </c>
      <c r="B11" t="s">
        <v>9</v>
      </c>
      <c r="C11" t="str">
        <f t="shared" si="0"/>
        <v>Nationalresidential_emis_slider</v>
      </c>
      <c r="D11">
        <f>-1*([1]National!$Q$12-[1]National!$H$12)/10</f>
        <v>-0.5744902138160789</v>
      </c>
    </row>
    <row r="12" spans="1:4" x14ac:dyDescent="0.25">
      <c r="A12" t="s">
        <v>18</v>
      </c>
      <c r="B12" t="s">
        <v>10</v>
      </c>
      <c r="C12" t="str">
        <f t="shared" si="0"/>
        <v>Nationalservices_valadd_slider</v>
      </c>
      <c r="D12">
        <f>POWER(([1]National!$Q$40/[1]National!$H$40),1/10)</f>
        <v>1.0215110380150256</v>
      </c>
    </row>
    <row r="13" spans="1:4" x14ac:dyDescent="0.25">
      <c r="A13" t="s">
        <v>18</v>
      </c>
      <c r="B13" t="s">
        <v>11</v>
      </c>
      <c r="C13" t="str">
        <f t="shared" si="0"/>
        <v>Nationalmining_valadd_slider</v>
      </c>
      <c r="D13">
        <f>POWER(([1]National!$Q$35/[1]National!$H$35),1/10)</f>
        <v>1.0360198036996031</v>
      </c>
    </row>
    <row r="14" spans="1:4" x14ac:dyDescent="0.25">
      <c r="A14" t="s">
        <v>18</v>
      </c>
      <c r="B14" t="s">
        <v>12</v>
      </c>
      <c r="C14" t="str">
        <f t="shared" si="0"/>
        <v>Nationalmanufacturing_valadd_slider</v>
      </c>
      <c r="D14">
        <f>POWER(([1]National!$Q$36/[1]National!$H$36),1/10)</f>
        <v>0.98904440798387128</v>
      </c>
    </row>
    <row r="15" spans="1:4" x14ac:dyDescent="0.25">
      <c r="A15" t="s">
        <v>18</v>
      </c>
      <c r="B15" t="s">
        <v>13</v>
      </c>
      <c r="C15" t="str">
        <f t="shared" si="0"/>
        <v>Nationalgas_water_waste_valadd_slider</v>
      </c>
      <c r="D15">
        <f>POWER(([1]National!$Q$38/[1]National!$H$38),1/10)</f>
        <v>1.0455943560292238</v>
      </c>
    </row>
    <row r="16" spans="1:4" x14ac:dyDescent="0.25">
      <c r="A16" t="s">
        <v>18</v>
      </c>
      <c r="B16" t="s">
        <v>14</v>
      </c>
      <c r="C16" t="str">
        <f t="shared" si="0"/>
        <v>Nationalconstruction_valadd_slider</v>
      </c>
      <c r="D16">
        <f>POWER(([1]National!$Q$39/[1]National!$H$39),1/10)</f>
        <v>1.0314483569932229</v>
      </c>
    </row>
    <row r="17" spans="1:4" x14ac:dyDescent="0.25">
      <c r="A17" t="s">
        <v>18</v>
      </c>
      <c r="B17" t="s">
        <v>15</v>
      </c>
      <c r="C17" t="str">
        <f t="shared" si="0"/>
        <v>Nationalcom_transp_valadd_slider</v>
      </c>
      <c r="D17">
        <f>POWER(([1]National!$Q$41/[1]National!$H$41),1/10)</f>
        <v>1.0228916310335436</v>
      </c>
    </row>
    <row r="18" spans="1:4" x14ac:dyDescent="0.25">
      <c r="A18" t="s">
        <v>18</v>
      </c>
      <c r="B18" t="s">
        <v>16</v>
      </c>
      <c r="C18" t="str">
        <f t="shared" si="0"/>
        <v>Nationalagrifor_valadd_slider</v>
      </c>
      <c r="D18">
        <f>POWER(([1]National!$Q$42/[1]National!$H$42),1/10)</f>
        <v>1.0230738937704829</v>
      </c>
    </row>
    <row r="19" spans="1:4" x14ac:dyDescent="0.25">
      <c r="A19" t="s">
        <v>18</v>
      </c>
      <c r="B19" t="s">
        <v>17</v>
      </c>
      <c r="C19" t="str">
        <f t="shared" si="0"/>
        <v>Nationalelectricity_growth_slider</v>
      </c>
      <c r="D19">
        <f>POWER(([1]National!$Q$57/[1]National!$H$57),1/10)</f>
        <v>1.005927759749693</v>
      </c>
    </row>
    <row r="20" spans="1:4" x14ac:dyDescent="0.25">
      <c r="A20" t="s">
        <v>21</v>
      </c>
      <c r="B20" t="s">
        <v>0</v>
      </c>
      <c r="C20" t="str">
        <f t="shared" si="0"/>
        <v>ACTservices_emis_slider</v>
      </c>
      <c r="D20">
        <f>1*([1]ACT!$P$10-[1]ACT!$G$10)/10</f>
        <v>-5.44E-4</v>
      </c>
    </row>
    <row r="21" spans="1:4" x14ac:dyDescent="0.25">
      <c r="A21" t="s">
        <v>21</v>
      </c>
      <c r="B21" t="s">
        <v>1</v>
      </c>
      <c r="C21" t="str">
        <f t="shared" si="0"/>
        <v>ACTmining_emis_slider</v>
      </c>
      <c r="D21">
        <f>1*([1]ACT!$P$6-[1]ACT!$G$6)/10</f>
        <v>-5.1000000000000006E-5</v>
      </c>
    </row>
    <row r="22" spans="1:4" x14ac:dyDescent="0.25">
      <c r="A22" t="s">
        <v>21</v>
      </c>
      <c r="B22" t="s">
        <v>2</v>
      </c>
      <c r="C22" t="str">
        <f t="shared" si="0"/>
        <v>ACTmanufacturing_emis_slider</v>
      </c>
      <c r="D22">
        <f>1*([1]ACT!$P$7-[1]ACT!$G$7)/10</f>
        <v>3.6399999999999974E-4</v>
      </c>
    </row>
    <row r="23" spans="1:4" x14ac:dyDescent="0.25">
      <c r="A23" t="s">
        <v>21</v>
      </c>
      <c r="B23" t="s">
        <v>3</v>
      </c>
      <c r="C23" t="str">
        <f t="shared" si="0"/>
        <v>ACTgas_water_waste_emis_slider</v>
      </c>
      <c r="D23">
        <f>1*([1]ACT!$P$14-[1]ACT!$G$14)/10</f>
        <v>-6.8780000000000004E-3</v>
      </c>
    </row>
    <row r="24" spans="1:4" x14ac:dyDescent="0.25">
      <c r="A24" t="s">
        <v>21</v>
      </c>
      <c r="B24" t="s">
        <v>4</v>
      </c>
      <c r="C24" t="str">
        <f t="shared" si="0"/>
        <v>ACTconstruction_emis_slider</v>
      </c>
      <c r="D24">
        <f>1*([1]ACT!$P$9-[1]ACT!$G$9)/10</f>
        <v>3.6209999999999992E-3</v>
      </c>
    </row>
    <row r="25" spans="1:4" x14ac:dyDescent="0.25">
      <c r="A25" t="s">
        <v>21</v>
      </c>
      <c r="B25" t="s">
        <v>5</v>
      </c>
      <c r="C25" t="str">
        <f t="shared" si="0"/>
        <v>ACTcom_transp_emis_slider</v>
      </c>
      <c r="D25">
        <f>1*([1]ACT!$P$11-[1]ACT!$G$11)/10</f>
        <v>8.3009999999999994E-3</v>
      </c>
    </row>
    <row r="26" spans="1:4" x14ac:dyDescent="0.25">
      <c r="A26" t="s">
        <v>21</v>
      </c>
      <c r="B26" t="s">
        <v>6</v>
      </c>
      <c r="C26" t="str">
        <f t="shared" si="0"/>
        <v>ACTagrifor_emis_slider</v>
      </c>
      <c r="D26">
        <f>1*([1]ACT!$P$4-[1]ACT!$G$4)/10</f>
        <v>-7.2592178178874827E-3</v>
      </c>
    </row>
    <row r="27" spans="1:4" x14ac:dyDescent="0.25">
      <c r="A27" t="s">
        <v>21</v>
      </c>
      <c r="B27" t="s">
        <v>7</v>
      </c>
      <c r="C27" t="str">
        <f t="shared" si="0"/>
        <v>ACTlulucf_emis_slider</v>
      </c>
      <c r="D27">
        <f>1*([1]ACT!$P$5-[1]ACT!$G$5)/10</f>
        <v>-3.8965581049578007E-3</v>
      </c>
    </row>
    <row r="28" spans="1:4" x14ac:dyDescent="0.25">
      <c r="A28" t="s">
        <v>21</v>
      </c>
      <c r="B28" t="s">
        <v>8</v>
      </c>
      <c r="C28" t="str">
        <f t="shared" si="0"/>
        <v>ACTelectricity_emis_slider</v>
      </c>
      <c r="D28">
        <f>1*([1]ACT!$P$13-[1]ACT!$G$13)/10</f>
        <v>0</v>
      </c>
    </row>
    <row r="29" spans="1:4" x14ac:dyDescent="0.25">
      <c r="A29" t="s">
        <v>21</v>
      </c>
      <c r="B29" t="s">
        <v>9</v>
      </c>
      <c r="C29" t="str">
        <f t="shared" si="0"/>
        <v>ACTresidential_emis_slider</v>
      </c>
      <c r="D29">
        <f>1*([1]ACT!$P$12-[1]ACT!$G$12)/10</f>
        <v>7.2100000000000495E-4</v>
      </c>
    </row>
    <row r="30" spans="1:4" x14ac:dyDescent="0.25">
      <c r="A30" t="s">
        <v>21</v>
      </c>
      <c r="B30" t="s">
        <v>10</v>
      </c>
      <c r="C30" t="str">
        <f t="shared" si="0"/>
        <v>ACTservices_valadd_slider</v>
      </c>
      <c r="D30">
        <f>POWER(([1]ACT!$P$46/[1]ACT!$G$46),1/10)</f>
        <v>1.0108493389753728</v>
      </c>
    </row>
    <row r="31" spans="1:4" x14ac:dyDescent="0.25">
      <c r="A31" t="s">
        <v>21</v>
      </c>
      <c r="B31" t="s">
        <v>11</v>
      </c>
      <c r="C31" t="str">
        <f t="shared" si="0"/>
        <v>ACTmining_valadd_slider</v>
      </c>
      <c r="D31">
        <f>POWER(([1]ACT!$P$42/[1]ACT!$G$42),1/10)</f>
        <v>1.0557277380909196</v>
      </c>
    </row>
    <row r="32" spans="1:4" x14ac:dyDescent="0.25">
      <c r="A32" t="s">
        <v>21</v>
      </c>
      <c r="B32" t="s">
        <v>12</v>
      </c>
      <c r="C32" t="str">
        <f t="shared" si="0"/>
        <v>ACTmanufacturing_valadd_slider</v>
      </c>
      <c r="D32">
        <f>POWER(([1]ACT!$P$43/[1]ACT!$G$43),1/10)</f>
        <v>0.98081298740554634</v>
      </c>
    </row>
    <row r="33" spans="1:4" x14ac:dyDescent="0.25">
      <c r="A33" t="s">
        <v>21</v>
      </c>
      <c r="B33" t="s">
        <v>13</v>
      </c>
      <c r="C33" t="str">
        <f t="shared" si="0"/>
        <v>ACTgas_water_waste_valadd_slider</v>
      </c>
      <c r="D33">
        <f>POWER(([1]ACT!$P$49/[1]ACT!$G$49),1/10)</f>
        <v>1.012068678309145</v>
      </c>
    </row>
    <row r="34" spans="1:4" x14ac:dyDescent="0.25">
      <c r="A34" t="s">
        <v>21</v>
      </c>
      <c r="B34" t="s">
        <v>14</v>
      </c>
      <c r="C34" t="str">
        <f t="shared" si="0"/>
        <v>ACTconstruction_valadd_slider</v>
      </c>
      <c r="D34">
        <f>POWER(([1]ACT!$P$45/[1]ACT!$G$45),1/10)</f>
        <v>1.0359416392911578</v>
      </c>
    </row>
    <row r="35" spans="1:4" x14ac:dyDescent="0.25">
      <c r="A35" t="s">
        <v>21</v>
      </c>
      <c r="B35" t="s">
        <v>15</v>
      </c>
      <c r="C35" t="str">
        <f t="shared" si="0"/>
        <v>ACTcom_transp_valadd_slider</v>
      </c>
      <c r="D35">
        <f>POWER(([1]ACT!$P$47/[1]ACT!$G$47),1/10)</f>
        <v>1.0366645297079324</v>
      </c>
    </row>
    <row r="36" spans="1:4" x14ac:dyDescent="0.25">
      <c r="A36" t="s">
        <v>21</v>
      </c>
      <c r="B36" t="s">
        <v>16</v>
      </c>
      <c r="C36" t="str">
        <f t="shared" si="0"/>
        <v>ACTagrifor_valadd_slider</v>
      </c>
      <c r="D36">
        <f>POWER(([1]ACT!$P$41/[1]ACT!$G$41),1/10)</f>
        <v>1.0024126609514814</v>
      </c>
    </row>
    <row r="37" spans="1:4" x14ac:dyDescent="0.25">
      <c r="A37" t="s">
        <v>21</v>
      </c>
      <c r="B37" t="s">
        <v>17</v>
      </c>
      <c r="C37" t="str">
        <f t="shared" si="0"/>
        <v>ACTelectricity_growth_slider</v>
      </c>
      <c r="D37">
        <v>0</v>
      </c>
    </row>
    <row r="38" spans="1:4" x14ac:dyDescent="0.25">
      <c r="A38" t="s">
        <v>22</v>
      </c>
      <c r="B38" t="s">
        <v>0</v>
      </c>
      <c r="C38" t="str">
        <f t="shared" si="0"/>
        <v>NSWservices_emis_slider</v>
      </c>
      <c r="D38">
        <f>1*([1]NSW!$P$10-[1]NSW!$G$10)/10</f>
        <v>0.36601000000000006</v>
      </c>
    </row>
    <row r="39" spans="1:4" x14ac:dyDescent="0.25">
      <c r="A39" t="s">
        <v>22</v>
      </c>
      <c r="B39" t="s">
        <v>1</v>
      </c>
      <c r="C39" t="str">
        <f t="shared" si="0"/>
        <v>NSWmining_emis_slider</v>
      </c>
      <c r="D39">
        <f>1*([1]NSW!$P$6-[1]NSW!$G$6)/10</f>
        <v>-0.17882799999999968</v>
      </c>
    </row>
    <row r="40" spans="1:4" x14ac:dyDescent="0.25">
      <c r="A40" t="s">
        <v>22</v>
      </c>
      <c r="B40" t="s">
        <v>2</v>
      </c>
      <c r="C40" t="str">
        <f t="shared" si="0"/>
        <v>NSWmanufacturing_emis_slider</v>
      </c>
      <c r="D40">
        <f>1*([1]NSW!$P$7-[1]NSW!$G$7)/10</f>
        <v>-0.27734599999999965</v>
      </c>
    </row>
    <row r="41" spans="1:4" x14ac:dyDescent="0.25">
      <c r="A41" t="s">
        <v>22</v>
      </c>
      <c r="B41" t="s">
        <v>3</v>
      </c>
      <c r="C41" t="str">
        <f t="shared" si="0"/>
        <v>NSWgas_water_waste_emis_slider</v>
      </c>
      <c r="D41">
        <f>1*([1]NSW!$P$14-[1]NSW!$G$14)/10</f>
        <v>-0.43802599999999858</v>
      </c>
    </row>
    <row r="42" spans="1:4" x14ac:dyDescent="0.25">
      <c r="A42" t="s">
        <v>22</v>
      </c>
      <c r="B42" t="s">
        <v>4</v>
      </c>
      <c r="C42" t="str">
        <f t="shared" si="0"/>
        <v>NSWconstruction_emis_slider</v>
      </c>
      <c r="D42">
        <f>1*([1]NSW!$P$9-[1]NSW!$G$9)/10</f>
        <v>7.7198000000000017E-2</v>
      </c>
    </row>
    <row r="43" spans="1:4" x14ac:dyDescent="0.25">
      <c r="A43" t="s">
        <v>22</v>
      </c>
      <c r="B43" t="s">
        <v>5</v>
      </c>
      <c r="C43" t="str">
        <f t="shared" si="0"/>
        <v>NSWcom_transp_emis_slider</v>
      </c>
      <c r="D43">
        <f>1*([1]NSW!$P$11-[1]NSW!$G$11)/10</f>
        <v>0.13550399999999999</v>
      </c>
    </row>
    <row r="44" spans="1:4" x14ac:dyDescent="0.25">
      <c r="A44" t="s">
        <v>22</v>
      </c>
      <c r="B44" t="s">
        <v>6</v>
      </c>
      <c r="C44" t="str">
        <f t="shared" si="0"/>
        <v>NSWagrifor_emis_slider</v>
      </c>
      <c r="D44">
        <f>1*([1]NSW!$P$4-[1]NSW!$G$4)/10</f>
        <v>-0.82958522718553629</v>
      </c>
    </row>
    <row r="45" spans="1:4" x14ac:dyDescent="0.25">
      <c r="A45" t="s">
        <v>22</v>
      </c>
      <c r="B45" t="s">
        <v>7</v>
      </c>
      <c r="C45" t="str">
        <f t="shared" si="0"/>
        <v>NSWlulucf_emis_slider</v>
      </c>
      <c r="D45">
        <f>1*([1]NSW!$P$5-[1]NSW!$G$5)/10</f>
        <v>-0.29717272663632049</v>
      </c>
    </row>
    <row r="46" spans="1:4" x14ac:dyDescent="0.25">
      <c r="A46" t="s">
        <v>22</v>
      </c>
      <c r="B46" t="s">
        <v>8</v>
      </c>
      <c r="C46" t="str">
        <f t="shared" si="0"/>
        <v>NSWelectricity_emis_slider</v>
      </c>
      <c r="D46">
        <f>1*([1]NSW!$P$13-[1]NSW!$G$13)/10</f>
        <v>-0.9411080000000005</v>
      </c>
    </row>
    <row r="47" spans="1:4" x14ac:dyDescent="0.25">
      <c r="A47" t="s">
        <v>22</v>
      </c>
      <c r="B47" t="s">
        <v>9</v>
      </c>
      <c r="C47" t="str">
        <f t="shared" si="0"/>
        <v>NSWresidential_emis_slider</v>
      </c>
      <c r="D47">
        <f>1*([1]NSW!$P$12-[1]NSW!$G$12)/10</f>
        <v>0.16963100000000003</v>
      </c>
    </row>
    <row r="48" spans="1:4" x14ac:dyDescent="0.25">
      <c r="A48" t="s">
        <v>22</v>
      </c>
      <c r="B48" t="s">
        <v>10</v>
      </c>
      <c r="C48" t="str">
        <f t="shared" si="0"/>
        <v>NSWservices_valadd_slider</v>
      </c>
      <c r="D48">
        <f>POWER(([1]NSW!$P$46/[1]NSW!$G$46),1/10)</f>
        <v>1.0242737901829102</v>
      </c>
    </row>
    <row r="49" spans="1:4" x14ac:dyDescent="0.25">
      <c r="A49" t="s">
        <v>22</v>
      </c>
      <c r="B49" t="s">
        <v>11</v>
      </c>
      <c r="C49" t="str">
        <f t="shared" si="0"/>
        <v>NSWmining_valadd_slider</v>
      </c>
      <c r="D49">
        <f>POWER(([1]NSW!$P$42/[1]NSW!$G$42),1/10)</f>
        <v>1.0190503046299277</v>
      </c>
    </row>
    <row r="50" spans="1:4" x14ac:dyDescent="0.25">
      <c r="A50" t="s">
        <v>22</v>
      </c>
      <c r="B50" t="s">
        <v>12</v>
      </c>
      <c r="C50" t="str">
        <f t="shared" si="0"/>
        <v>NSWmanufacturing_valadd_slider</v>
      </c>
      <c r="D50">
        <f>POWER(([1]NSW!$P$43/[1]NSW!$G$43),1/10)</f>
        <v>0.98358216592911063</v>
      </c>
    </row>
    <row r="51" spans="1:4" x14ac:dyDescent="0.25">
      <c r="A51" t="s">
        <v>22</v>
      </c>
      <c r="B51" t="s">
        <v>13</v>
      </c>
      <c r="C51" t="str">
        <f t="shared" si="0"/>
        <v>NSWgas_water_waste_valadd_slider</v>
      </c>
      <c r="D51">
        <f>POWER(([1]NSW!$P$49/[1]NSW!$G$49),1/10)</f>
        <v>1.035103967703795</v>
      </c>
    </row>
    <row r="52" spans="1:4" x14ac:dyDescent="0.25">
      <c r="A52" t="s">
        <v>22</v>
      </c>
      <c r="B52" t="s">
        <v>14</v>
      </c>
      <c r="C52" t="str">
        <f t="shared" si="0"/>
        <v>NSWconstruction_valadd_slider</v>
      </c>
      <c r="D52">
        <f>POWER(([1]NSW!$P$45/[1]NSW!$G$45),1/10)</f>
        <v>1.0426825135056628</v>
      </c>
    </row>
    <row r="53" spans="1:4" x14ac:dyDescent="0.25">
      <c r="A53" t="s">
        <v>22</v>
      </c>
      <c r="B53" t="s">
        <v>15</v>
      </c>
      <c r="C53" t="str">
        <f t="shared" si="0"/>
        <v>NSWcom_transp_valadd_slider</v>
      </c>
      <c r="D53">
        <f>POWER(([1]NSW!$P$47/[1]NSW!$G$47),1/10)</f>
        <v>1.015683291027665</v>
      </c>
    </row>
    <row r="54" spans="1:4" x14ac:dyDescent="0.25">
      <c r="A54" t="s">
        <v>22</v>
      </c>
      <c r="B54" t="s">
        <v>16</v>
      </c>
      <c r="C54" t="str">
        <f t="shared" si="0"/>
        <v>NSWagrifor_valadd_slider</v>
      </c>
      <c r="D54">
        <f>POWER(([1]NSW!$P$41/[1]NSW!$G$41),1/10)</f>
        <v>1.0427133510949051</v>
      </c>
    </row>
    <row r="55" spans="1:4" x14ac:dyDescent="0.25">
      <c r="A55" t="s">
        <v>22</v>
      </c>
      <c r="B55" t="s">
        <v>17</v>
      </c>
      <c r="C55" t="str">
        <f t="shared" si="0"/>
        <v>NSWelectricity_growth_slider</v>
      </c>
      <c r="D55">
        <f>POWER(([1]NSW!$P$70/[1]NSW!$G$70),1/10)</f>
        <v>0.99117520993324859</v>
      </c>
    </row>
    <row r="56" spans="1:4" x14ac:dyDescent="0.25">
      <c r="A56" t="s">
        <v>23</v>
      </c>
      <c r="B56" t="s">
        <v>0</v>
      </c>
      <c r="C56" t="str">
        <f t="shared" si="0"/>
        <v>NTservices_emis_slider</v>
      </c>
      <c r="D56">
        <f>1*([1]NT!$P$10-[1]NT!$G$10)/10</f>
        <v>1.8721999999999996E-2</v>
      </c>
    </row>
    <row r="57" spans="1:4" x14ac:dyDescent="0.25">
      <c r="A57" t="s">
        <v>23</v>
      </c>
      <c r="B57" t="s">
        <v>1</v>
      </c>
      <c r="C57" t="str">
        <f t="shared" si="0"/>
        <v>NTmining_emis_slider</v>
      </c>
      <c r="D57">
        <f>1*([1]NT!$P$6-[1]NT!$G$6)/10</f>
        <v>4.0986999999999975E-2</v>
      </c>
    </row>
    <row r="58" spans="1:4" x14ac:dyDescent="0.25">
      <c r="A58" t="s">
        <v>23</v>
      </c>
      <c r="B58" t="s">
        <v>2</v>
      </c>
      <c r="C58" t="str">
        <f t="shared" si="0"/>
        <v>NTmanufacturing_emis_slider</v>
      </c>
      <c r="D58">
        <f>1*([1]NT!$P$7-[1]NT!$G$7)/10</f>
        <v>-0.145511</v>
      </c>
    </row>
    <row r="59" spans="1:4" x14ac:dyDescent="0.25">
      <c r="A59" t="s">
        <v>23</v>
      </c>
      <c r="B59" t="s">
        <v>3</v>
      </c>
      <c r="C59" t="str">
        <f t="shared" si="0"/>
        <v>NTgas_water_waste_emis_slider</v>
      </c>
      <c r="D59">
        <f>1*([1]NT!$P$14-[1]NT!$G$14)/10</f>
        <v>1.1461605847406542E-2</v>
      </c>
    </row>
    <row r="60" spans="1:4" x14ac:dyDescent="0.25">
      <c r="A60" t="s">
        <v>23</v>
      </c>
      <c r="B60" t="s">
        <v>4</v>
      </c>
      <c r="C60" t="str">
        <f t="shared" si="0"/>
        <v>NTconstruction_emis_slider</v>
      </c>
      <c r="D60">
        <f>1*([1]NT!$P$9-[1]NT!$G$9)/10</f>
        <v>8.4739999999999989E-3</v>
      </c>
    </row>
    <row r="61" spans="1:4" x14ac:dyDescent="0.25">
      <c r="A61" t="s">
        <v>23</v>
      </c>
      <c r="B61" t="s">
        <v>5</v>
      </c>
      <c r="C61" t="str">
        <f t="shared" si="0"/>
        <v>NTcom_transp_emis_slider</v>
      </c>
      <c r="D61">
        <f>1*([1]NT!$P$11-[1]NT!$G$11)/10</f>
        <v>3.9378000000000003E-2</v>
      </c>
    </row>
    <row r="62" spans="1:4" x14ac:dyDescent="0.25">
      <c r="A62" t="s">
        <v>23</v>
      </c>
      <c r="B62" t="s">
        <v>6</v>
      </c>
      <c r="C62" t="str">
        <f t="shared" si="0"/>
        <v>NTagrifor_emis_slider</v>
      </c>
      <c r="D62">
        <f>1*([1]NT!$P$4-[1]NT!$G$4)/10</f>
        <v>-0.25673429862999353</v>
      </c>
    </row>
    <row r="63" spans="1:4" x14ac:dyDescent="0.25">
      <c r="A63" t="s">
        <v>23</v>
      </c>
      <c r="B63" t="s">
        <v>7</v>
      </c>
      <c r="C63" t="str">
        <f t="shared" si="0"/>
        <v>NTlulucf_emis_slider</v>
      </c>
      <c r="D63">
        <f>1*([1]NT!$P$5-[1]NT!$G$5)/10</f>
        <v>2.9709779667950721E-2</v>
      </c>
    </row>
    <row r="64" spans="1:4" x14ac:dyDescent="0.25">
      <c r="A64" t="s">
        <v>23</v>
      </c>
      <c r="B64" t="s">
        <v>8</v>
      </c>
      <c r="C64" t="str">
        <f t="shared" si="0"/>
        <v>NTelectricity_emis_slider</v>
      </c>
      <c r="D64">
        <f>1*([1]NT!$P$13-[1]NT!$G$13)/10</f>
        <v>2.8909394152593481E-2</v>
      </c>
    </row>
    <row r="65" spans="1:4" x14ac:dyDescent="0.25">
      <c r="A65" t="s">
        <v>23</v>
      </c>
      <c r="B65" t="s">
        <v>9</v>
      </c>
      <c r="C65" t="str">
        <f t="shared" si="0"/>
        <v>NTresidential_emis_slider</v>
      </c>
      <c r="D65">
        <f>1*([1]NT!$P$12-[1]NT!$G$12)/10</f>
        <v>1.2161000000000005E-2</v>
      </c>
    </row>
    <row r="66" spans="1:4" x14ac:dyDescent="0.25">
      <c r="A66" t="s">
        <v>23</v>
      </c>
      <c r="B66" t="s">
        <v>10</v>
      </c>
      <c r="C66" t="str">
        <f t="shared" si="0"/>
        <v>NTservices_valadd_slider</v>
      </c>
      <c r="D66">
        <f>POWER(([1]NT!$P$46/[1]NT!$G$46),1/10)</f>
        <v>1.0288299444912772</v>
      </c>
    </row>
    <row r="67" spans="1:4" x14ac:dyDescent="0.25">
      <c r="A67" t="s">
        <v>23</v>
      </c>
      <c r="B67" t="s">
        <v>11</v>
      </c>
      <c r="C67" t="str">
        <f t="shared" ref="C67:C130" si="1">CONCATENATE(A67,B67)</f>
        <v>NTmining_valadd_slider</v>
      </c>
      <c r="D67">
        <f>POWER(([1]NT!$P$42/[1]NT!$G$42),1/10)</f>
        <v>0.97809487387794569</v>
      </c>
    </row>
    <row r="68" spans="1:4" x14ac:dyDescent="0.25">
      <c r="A68" t="s">
        <v>23</v>
      </c>
      <c r="B68" t="s">
        <v>12</v>
      </c>
      <c r="C68" t="str">
        <f t="shared" si="1"/>
        <v>NTmanufacturing_valadd_slider</v>
      </c>
      <c r="D68">
        <f>POWER(([1]NT!$P$43/[1]NT!$G$43),1/10)</f>
        <v>0.97312644019678918</v>
      </c>
    </row>
    <row r="69" spans="1:4" x14ac:dyDescent="0.25">
      <c r="A69" t="s">
        <v>23</v>
      </c>
      <c r="B69" t="s">
        <v>13</v>
      </c>
      <c r="C69" t="str">
        <f t="shared" si="1"/>
        <v>NTgas_water_waste_valadd_slider</v>
      </c>
      <c r="D69">
        <f>POWER(([1]NT!$P$49/[1]NT!$G$49),1/10)</f>
        <v>1.055804664617318</v>
      </c>
    </row>
    <row r="70" spans="1:4" x14ac:dyDescent="0.25">
      <c r="A70" t="s">
        <v>23</v>
      </c>
      <c r="B70" t="s">
        <v>14</v>
      </c>
      <c r="C70" t="str">
        <f t="shared" si="1"/>
        <v>NTconstruction_valadd_slider</v>
      </c>
      <c r="D70">
        <f>POWER(([1]NT!$P$45/[1]NT!$G$45),1/10)</f>
        <v>1.0303926903557286</v>
      </c>
    </row>
    <row r="71" spans="1:4" x14ac:dyDescent="0.25">
      <c r="A71" t="s">
        <v>23</v>
      </c>
      <c r="B71" t="s">
        <v>15</v>
      </c>
      <c r="C71" t="str">
        <f t="shared" si="1"/>
        <v>NTcom_transp_valadd_slider</v>
      </c>
      <c r="D71">
        <f>POWER(([1]NT!$P$47/[1]NT!$G$47),1/10)</f>
        <v>1.064252835846152</v>
      </c>
    </row>
    <row r="72" spans="1:4" x14ac:dyDescent="0.25">
      <c r="A72" t="s">
        <v>23</v>
      </c>
      <c r="B72" t="s">
        <v>16</v>
      </c>
      <c r="C72" t="str">
        <f t="shared" si="1"/>
        <v>NTagrifor_valadd_slider</v>
      </c>
      <c r="D72">
        <f>POWER(([1]NT!$P$41/[1]NT!$G$41),1/10)</f>
        <v>1.0421321770484331</v>
      </c>
    </row>
    <row r="73" spans="1:4" x14ac:dyDescent="0.25">
      <c r="A73" t="s">
        <v>23</v>
      </c>
      <c r="B73" t="s">
        <v>17</v>
      </c>
      <c r="C73" t="str">
        <f t="shared" si="1"/>
        <v>NTelectricity_growth_slider</v>
      </c>
      <c r="D73">
        <f>POWER(([1]NT!$P$70/[1]NT!$G$70),1/10)</f>
        <v>1.02557944646156</v>
      </c>
    </row>
    <row r="74" spans="1:4" x14ac:dyDescent="0.25">
      <c r="A74" t="s">
        <v>24</v>
      </c>
      <c r="B74" t="s">
        <v>0</v>
      </c>
      <c r="C74" t="str">
        <f t="shared" si="1"/>
        <v>QLDservices_emis_slider</v>
      </c>
      <c r="D74">
        <f>1*([1]QLD!$P$10-[1]QLD!$G$10)/10</f>
        <v>9.6049999999999927E-2</v>
      </c>
    </row>
    <row r="75" spans="1:4" x14ac:dyDescent="0.25">
      <c r="A75" t="s">
        <v>24</v>
      </c>
      <c r="B75" t="s">
        <v>1</v>
      </c>
      <c r="C75" t="str">
        <f t="shared" si="1"/>
        <v>QLDmining_emis_slider</v>
      </c>
      <c r="D75">
        <f>1*([1]QLD!$P$6-[1]QLD!$G$6)/10</f>
        <v>1.5252590000000001</v>
      </c>
    </row>
    <row r="76" spans="1:4" x14ac:dyDescent="0.25">
      <c r="A76" t="s">
        <v>24</v>
      </c>
      <c r="B76" t="s">
        <v>2</v>
      </c>
      <c r="C76" t="str">
        <f t="shared" si="1"/>
        <v>QLDmanufacturing_emis_slider</v>
      </c>
      <c r="D76">
        <f>1*([1]QLD!$P$7-[1]QLD!$G$7)/10</f>
        <v>-9.5194000000000042E-2</v>
      </c>
    </row>
    <row r="77" spans="1:4" x14ac:dyDescent="0.25">
      <c r="A77" t="s">
        <v>24</v>
      </c>
      <c r="B77" t="s">
        <v>3</v>
      </c>
      <c r="C77" t="str">
        <f t="shared" si="1"/>
        <v>QLDgas_water_waste_emis_slider</v>
      </c>
      <c r="D77">
        <f>1*([1]QLD!$P$14-[1]QLD!$G$14)/10</f>
        <v>5.1440999999999806E-2</v>
      </c>
    </row>
    <row r="78" spans="1:4" x14ac:dyDescent="0.25">
      <c r="A78" t="s">
        <v>24</v>
      </c>
      <c r="B78" t="s">
        <v>4</v>
      </c>
      <c r="C78" t="str">
        <f t="shared" si="1"/>
        <v>QLDconstruction_emis_slider</v>
      </c>
      <c r="D78">
        <f>1*([1]QLD!$P$9-[1]QLD!$G$9)/10</f>
        <v>9.3939999999999982E-2</v>
      </c>
    </row>
    <row r="79" spans="1:4" x14ac:dyDescent="0.25">
      <c r="A79" t="s">
        <v>24</v>
      </c>
      <c r="B79" t="s">
        <v>5</v>
      </c>
      <c r="C79" t="str">
        <f t="shared" si="1"/>
        <v>QLDcom_transp_emis_slider</v>
      </c>
      <c r="D79">
        <f>1*([1]QLD!$P$11-[1]QLD!$G$11)/10</f>
        <v>9.3907999999999964E-2</v>
      </c>
    </row>
    <row r="80" spans="1:4" x14ac:dyDescent="0.25">
      <c r="A80" t="s">
        <v>24</v>
      </c>
      <c r="B80" t="s">
        <v>6</v>
      </c>
      <c r="C80" t="str">
        <f t="shared" si="1"/>
        <v>QLDagrifor_emis_slider</v>
      </c>
      <c r="D80">
        <f>1*([1]QLD!$P$4-[1]QLD!$G$4)/10</f>
        <v>-1.9855931668360882</v>
      </c>
    </row>
    <row r="81" spans="1:4" x14ac:dyDescent="0.25">
      <c r="A81" t="s">
        <v>24</v>
      </c>
      <c r="B81" t="s">
        <v>7</v>
      </c>
      <c r="C81" t="str">
        <f t="shared" si="1"/>
        <v>QLDlulucf_emis_slider</v>
      </c>
      <c r="D81">
        <f>1*([1]QLD!$P$5-[1]QLD!$G$5)/10</f>
        <v>3.8458284470322289E-3</v>
      </c>
    </row>
    <row r="82" spans="1:4" x14ac:dyDescent="0.25">
      <c r="A82" t="s">
        <v>24</v>
      </c>
      <c r="B82" t="s">
        <v>8</v>
      </c>
      <c r="C82" t="str">
        <f t="shared" si="1"/>
        <v>QLDelectricity_emis_slider</v>
      </c>
      <c r="D82">
        <f>1*([1]QLD!$P$13-[1]QLD!$G$13)/10</f>
        <v>0.12183100000000024</v>
      </c>
    </row>
    <row r="83" spans="1:4" x14ac:dyDescent="0.25">
      <c r="A83" t="s">
        <v>24</v>
      </c>
      <c r="B83" t="s">
        <v>9</v>
      </c>
      <c r="C83" t="str">
        <f t="shared" si="1"/>
        <v>QLDresidential_emis_slider</v>
      </c>
      <c r="D83">
        <f>1*([1]QLD!$P$12-[1]QLD!$G$12)/10</f>
        <v>0.17229300000000017</v>
      </c>
    </row>
    <row r="84" spans="1:4" x14ac:dyDescent="0.25">
      <c r="A84" t="s">
        <v>24</v>
      </c>
      <c r="B84" t="s">
        <v>10</v>
      </c>
      <c r="C84" t="str">
        <f t="shared" si="1"/>
        <v>QLDservices_valadd_slider</v>
      </c>
      <c r="D84">
        <f>POWER(([1]QLD!$P$46/[1]QLD!$G$46),1/10)</f>
        <v>1.0242195669766474</v>
      </c>
    </row>
    <row r="85" spans="1:4" x14ac:dyDescent="0.25">
      <c r="A85" t="s">
        <v>24</v>
      </c>
      <c r="B85" t="s">
        <v>11</v>
      </c>
      <c r="C85" t="str">
        <f t="shared" si="1"/>
        <v>QLDmining_valadd_slider</v>
      </c>
      <c r="D85">
        <f>POWER(([1]QLD!$P$42/[1]QLD!$G$42),1/10)</f>
        <v>1.0341876832492793</v>
      </c>
    </row>
    <row r="86" spans="1:4" x14ac:dyDescent="0.25">
      <c r="A86" t="s">
        <v>24</v>
      </c>
      <c r="B86" t="s">
        <v>12</v>
      </c>
      <c r="C86" t="str">
        <f t="shared" si="1"/>
        <v>QLDmanufacturing_valadd_slider</v>
      </c>
      <c r="D86">
        <f>POWER(([1]QLD!$P$43/[1]QLD!$G$43),1/10)</f>
        <v>0.99488920503989109</v>
      </c>
    </row>
    <row r="87" spans="1:4" x14ac:dyDescent="0.25">
      <c r="A87" t="s">
        <v>24</v>
      </c>
      <c r="B87" t="s">
        <v>13</v>
      </c>
      <c r="C87" t="str">
        <f t="shared" si="1"/>
        <v>QLDgas_water_waste_valadd_slider</v>
      </c>
      <c r="D87">
        <f>POWER(([1]QLD!$P$49/[1]QLD!$G$49),1/10)</f>
        <v>1.0534972628043142</v>
      </c>
    </row>
    <row r="88" spans="1:4" x14ac:dyDescent="0.25">
      <c r="A88" t="s">
        <v>24</v>
      </c>
      <c r="B88" t="s">
        <v>14</v>
      </c>
      <c r="C88" t="str">
        <f t="shared" si="1"/>
        <v>QLDconstruction_valadd_slider</v>
      </c>
      <c r="D88">
        <f>POWER(([1]QLD!$P$45/[1]QLD!$G$45),1/10)</f>
        <v>1.0071311732371966</v>
      </c>
    </row>
    <row r="89" spans="1:4" x14ac:dyDescent="0.25">
      <c r="A89" t="s">
        <v>24</v>
      </c>
      <c r="B89" t="s">
        <v>15</v>
      </c>
      <c r="C89" t="str">
        <f t="shared" si="1"/>
        <v>QLDcom_transp_valadd_slider</v>
      </c>
      <c r="D89">
        <f>POWER(([1]QLD!$P$47/[1]QLD!$G$47),1/10)</f>
        <v>1.0310574789569542</v>
      </c>
    </row>
    <row r="90" spans="1:4" x14ac:dyDescent="0.25">
      <c r="A90" t="s">
        <v>24</v>
      </c>
      <c r="B90" t="s">
        <v>16</v>
      </c>
      <c r="C90" t="str">
        <f t="shared" si="1"/>
        <v>QLDagrifor_valadd_slider</v>
      </c>
      <c r="D90">
        <f>POWER(([1]QLD!$P$41/[1]QLD!$G$41),1/10)</f>
        <v>1.0163763552623679</v>
      </c>
    </row>
    <row r="91" spans="1:4" x14ac:dyDescent="0.25">
      <c r="A91" t="s">
        <v>24</v>
      </c>
      <c r="B91" t="s">
        <v>17</v>
      </c>
      <c r="C91" t="str">
        <f t="shared" si="1"/>
        <v>QLDelectricity_growth_slider</v>
      </c>
      <c r="D91">
        <f>POWER(([1]QLD!$P$70/[1]QLD!$G$70),1/10)</f>
        <v>1.005054702379687</v>
      </c>
    </row>
    <row r="92" spans="1:4" x14ac:dyDescent="0.25">
      <c r="A92" t="s">
        <v>25</v>
      </c>
      <c r="B92" t="s">
        <v>0</v>
      </c>
      <c r="C92" t="str">
        <f t="shared" si="1"/>
        <v>SAservices_emis_slider</v>
      </c>
      <c r="D92">
        <f>1*([1]SA!$P$10-[1]SA!$G$10)/10</f>
        <v>-7.4710000000000054E-3</v>
      </c>
    </row>
    <row r="93" spans="1:4" x14ac:dyDescent="0.25">
      <c r="A93" t="s">
        <v>25</v>
      </c>
      <c r="B93" t="s">
        <v>1</v>
      </c>
      <c r="C93" t="str">
        <f t="shared" si="1"/>
        <v>SAmining_emis_slider</v>
      </c>
      <c r="D93">
        <f>1*([1]SA!$P$6-[1]SA!$G$6)/10</f>
        <v>3.6976999999999996E-2</v>
      </c>
    </row>
    <row r="94" spans="1:4" x14ac:dyDescent="0.25">
      <c r="A94" t="s">
        <v>25</v>
      </c>
      <c r="B94" t="s">
        <v>2</v>
      </c>
      <c r="C94" t="str">
        <f t="shared" si="1"/>
        <v>SAmanufacturing_emis_slider</v>
      </c>
      <c r="D94">
        <f>1*([1]SA!$P$7-[1]SA!$G$7)/10</f>
        <v>1.067499999999999E-2</v>
      </c>
    </row>
    <row r="95" spans="1:4" x14ac:dyDescent="0.25">
      <c r="A95" t="s">
        <v>25</v>
      </c>
      <c r="B95" t="s">
        <v>3</v>
      </c>
      <c r="C95" t="str">
        <f t="shared" si="1"/>
        <v>SAgas_water_waste_emis_slider</v>
      </c>
      <c r="D95">
        <f>1*([1]SA!$P$14-[1]SA!$G$14)/10</f>
        <v>-6.9000000000000034E-2</v>
      </c>
    </row>
    <row r="96" spans="1:4" x14ac:dyDescent="0.25">
      <c r="A96" t="s">
        <v>25</v>
      </c>
      <c r="B96" t="s">
        <v>4</v>
      </c>
      <c r="C96" t="str">
        <f t="shared" si="1"/>
        <v>SAconstruction_emis_slider</v>
      </c>
      <c r="D96">
        <f>1*([1]SA!$P$9-[1]SA!$G$9)/10</f>
        <v>2.1098000000000006E-2</v>
      </c>
    </row>
    <row r="97" spans="1:4" x14ac:dyDescent="0.25">
      <c r="A97" t="s">
        <v>25</v>
      </c>
      <c r="B97" t="s">
        <v>5</v>
      </c>
      <c r="C97" t="str">
        <f t="shared" si="1"/>
        <v>SAcom_transp_emis_slider</v>
      </c>
      <c r="D97">
        <f>1*([1]SA!$P$11-[1]SA!$G$11)/10</f>
        <v>2.9086000000000035E-2</v>
      </c>
    </row>
    <row r="98" spans="1:4" x14ac:dyDescent="0.25">
      <c r="A98" t="s">
        <v>25</v>
      </c>
      <c r="B98" t="s">
        <v>6</v>
      </c>
      <c r="C98" t="str">
        <f t="shared" si="1"/>
        <v>SAagrifor_emis_slider</v>
      </c>
      <c r="D98">
        <f>1*([1]SA!$P$4-[1]SA!$G$4)/10</f>
        <v>-2.0812431336734338E-2</v>
      </c>
    </row>
    <row r="99" spans="1:4" x14ac:dyDescent="0.25">
      <c r="A99" t="s">
        <v>25</v>
      </c>
      <c r="B99" t="s">
        <v>7</v>
      </c>
      <c r="C99" t="str">
        <f t="shared" si="1"/>
        <v>SAlulucf_emis_slider</v>
      </c>
      <c r="D99">
        <f>1*([1]SA!$P$5-[1]SA!$G$5)/10</f>
        <v>6.837353260185694E-2</v>
      </c>
    </row>
    <row r="100" spans="1:4" x14ac:dyDescent="0.25">
      <c r="A100" t="s">
        <v>25</v>
      </c>
      <c r="B100" t="s">
        <v>8</v>
      </c>
      <c r="C100" t="str">
        <f t="shared" si="1"/>
        <v>SAelectricity_emis_slider</v>
      </c>
      <c r="D100">
        <f>1*([1]SA!$P$13-[1]SA!$G$13)/10</f>
        <v>-0.47672900000000001</v>
      </c>
    </row>
    <row r="101" spans="1:4" x14ac:dyDescent="0.25">
      <c r="A101" t="s">
        <v>25</v>
      </c>
      <c r="B101" t="s">
        <v>9</v>
      </c>
      <c r="C101" t="str">
        <f t="shared" si="1"/>
        <v>SAresidential_emis_slider</v>
      </c>
      <c r="D101">
        <f>1*([1]SA!$P$12-[1]SA!$G$12)/10</f>
        <v>3.5024999999999994E-2</v>
      </c>
    </row>
    <row r="102" spans="1:4" x14ac:dyDescent="0.25">
      <c r="A102" t="s">
        <v>25</v>
      </c>
      <c r="B102" t="s">
        <v>10</v>
      </c>
      <c r="C102" t="str">
        <f t="shared" si="1"/>
        <v>SAservices_valadd_slider</v>
      </c>
      <c r="D102">
        <f>POWER(([1]SA!$P$46/[1]SA!$G$46),1/10)</f>
        <v>1.0145358576606121</v>
      </c>
    </row>
    <row r="103" spans="1:4" x14ac:dyDescent="0.25">
      <c r="A103" t="s">
        <v>25</v>
      </c>
      <c r="B103" t="s">
        <v>11</v>
      </c>
      <c r="C103" t="str">
        <f t="shared" si="1"/>
        <v>SAmining_valadd_slider</v>
      </c>
      <c r="D103">
        <f>POWER(([1]SA!$P$42/[1]SA!$G$42),1/10)</f>
        <v>0.99152989346032772</v>
      </c>
    </row>
    <row r="104" spans="1:4" x14ac:dyDescent="0.25">
      <c r="A104" t="s">
        <v>25</v>
      </c>
      <c r="B104" t="s">
        <v>12</v>
      </c>
      <c r="C104" t="str">
        <f t="shared" si="1"/>
        <v>SAmanufacturing_valadd_slider</v>
      </c>
      <c r="D104">
        <f>POWER(([1]SA!$P$43/[1]SA!$G$43),1/10)</f>
        <v>0.95877163308984592</v>
      </c>
    </row>
    <row r="105" spans="1:4" x14ac:dyDescent="0.25">
      <c r="A105" t="s">
        <v>25</v>
      </c>
      <c r="B105" t="s">
        <v>13</v>
      </c>
      <c r="C105" t="str">
        <f t="shared" si="1"/>
        <v>SAgas_water_waste_valadd_slider</v>
      </c>
      <c r="D105">
        <f>POWER(([1]SA!$P$49/[1]SA!$G$49),1/10)</f>
        <v>1.0329431892018492</v>
      </c>
    </row>
    <row r="106" spans="1:4" x14ac:dyDescent="0.25">
      <c r="A106" t="s">
        <v>25</v>
      </c>
      <c r="B106" t="s">
        <v>14</v>
      </c>
      <c r="C106" t="str">
        <f t="shared" si="1"/>
        <v>SAconstruction_valadd_slider</v>
      </c>
      <c r="D106">
        <f>POWER(([1]SA!$P$45/[1]SA!$G$45),1/10)</f>
        <v>1.0199399548078878</v>
      </c>
    </row>
    <row r="107" spans="1:4" x14ac:dyDescent="0.25">
      <c r="A107" t="s">
        <v>25</v>
      </c>
      <c r="B107" t="s">
        <v>15</v>
      </c>
      <c r="C107" t="str">
        <f t="shared" si="1"/>
        <v>SAcom_transp_valadd_slider</v>
      </c>
      <c r="D107">
        <f>POWER(([1]SA!$P$47/[1]SA!$G$47),1/10)</f>
        <v>0.99184577416997977</v>
      </c>
    </row>
    <row r="108" spans="1:4" x14ac:dyDescent="0.25">
      <c r="A108" t="s">
        <v>25</v>
      </c>
      <c r="B108" t="s">
        <v>16</v>
      </c>
      <c r="C108" t="str">
        <f t="shared" si="1"/>
        <v>SAagrifor_valadd_slider</v>
      </c>
      <c r="D108">
        <f>POWER(([1]SA!$P$41/[1]SA!$G$41),1/10)</f>
        <v>1.0230909645072273</v>
      </c>
    </row>
    <row r="109" spans="1:4" x14ac:dyDescent="0.25">
      <c r="A109" t="s">
        <v>25</v>
      </c>
      <c r="B109" t="s">
        <v>17</v>
      </c>
      <c r="C109" t="str">
        <f t="shared" si="1"/>
        <v>SAelectricity_growth_slider</v>
      </c>
      <c r="D109">
        <f>POWER(([1]SA!$P$70/[1]SA!$G$70),1/10)</f>
        <v>0.9866637812966631</v>
      </c>
    </row>
    <row r="110" spans="1:4" x14ac:dyDescent="0.25">
      <c r="A110" t="s">
        <v>26</v>
      </c>
      <c r="B110" t="s">
        <v>0</v>
      </c>
      <c r="C110" t="str">
        <f t="shared" si="1"/>
        <v>TASservices_emis_slider</v>
      </c>
      <c r="D110">
        <f>1*([1]TAS!$P$10-[1]TAS!$G$10)/10</f>
        <v>-0.10602099999999999</v>
      </c>
    </row>
    <row r="111" spans="1:4" x14ac:dyDescent="0.25">
      <c r="A111" t="s">
        <v>26</v>
      </c>
      <c r="B111" t="s">
        <v>1</v>
      </c>
      <c r="C111" t="str">
        <f t="shared" si="1"/>
        <v>TASmining_emis_slider</v>
      </c>
      <c r="D111">
        <f>1*([1]TAS!$P$6-[1]TAS!$G$6)/10</f>
        <v>7.8899999999999977E-3</v>
      </c>
    </row>
    <row r="112" spans="1:4" x14ac:dyDescent="0.25">
      <c r="A112" t="s">
        <v>26</v>
      </c>
      <c r="B112" t="s">
        <v>2</v>
      </c>
      <c r="C112" t="str">
        <f t="shared" si="1"/>
        <v>TASmanufacturing_emis_slider</v>
      </c>
      <c r="D112">
        <f>1*([1]TAS!$P$7-[1]TAS!$G$7)/10</f>
        <v>2.9572000000000022E-2</v>
      </c>
    </row>
    <row r="113" spans="1:4" x14ac:dyDescent="0.25">
      <c r="A113" t="s">
        <v>26</v>
      </c>
      <c r="B113" t="s">
        <v>3</v>
      </c>
      <c r="C113" t="str">
        <f t="shared" si="1"/>
        <v>TASgas_water_waste_emis_slider</v>
      </c>
      <c r="D113">
        <f>1*([1]TAS!$P$14-[1]TAS!$G$14)/10</f>
        <v>1.7488000000000014E-2</v>
      </c>
    </row>
    <row r="114" spans="1:4" x14ac:dyDescent="0.25">
      <c r="A114" t="s">
        <v>26</v>
      </c>
      <c r="B114" t="s">
        <v>4</v>
      </c>
      <c r="C114" t="str">
        <f t="shared" si="1"/>
        <v>TASconstruction_emis_slider</v>
      </c>
      <c r="D114">
        <f>1*([1]TAS!$P$9-[1]TAS!$G$9)/10</f>
        <v>1.7839999999999996E-3</v>
      </c>
    </row>
    <row r="115" spans="1:4" x14ac:dyDescent="0.25">
      <c r="A115" t="s">
        <v>26</v>
      </c>
      <c r="B115" t="s">
        <v>5</v>
      </c>
      <c r="C115" t="str">
        <f t="shared" si="1"/>
        <v>TAScom_transp_emis_slider</v>
      </c>
      <c r="D115">
        <f>1*([1]TAS!$P$11-[1]TAS!$G$11)/10</f>
        <v>-2.5366E-2</v>
      </c>
    </row>
    <row r="116" spans="1:4" x14ac:dyDescent="0.25">
      <c r="A116" t="s">
        <v>26</v>
      </c>
      <c r="B116" t="s">
        <v>6</v>
      </c>
      <c r="C116" t="str">
        <f t="shared" si="1"/>
        <v>TASagrifor_emis_slider</v>
      </c>
      <c r="D116">
        <f>1*([1]TAS!$P$4-[1]TAS!$G$4)/10</f>
        <v>-0.18654423035927956</v>
      </c>
    </row>
    <row r="117" spans="1:4" x14ac:dyDescent="0.25">
      <c r="A117" t="s">
        <v>26</v>
      </c>
      <c r="B117" t="s">
        <v>7</v>
      </c>
      <c r="C117" t="str">
        <f t="shared" si="1"/>
        <v>TASlulucf_emis_slider</v>
      </c>
      <c r="D117">
        <f>1*([1]TAS!$P$5-[1]TAS!$G$5)/10</f>
        <v>-1.3115382777021776</v>
      </c>
    </row>
    <row r="118" spans="1:4" x14ac:dyDescent="0.25">
      <c r="A118" t="s">
        <v>26</v>
      </c>
      <c r="B118" t="s">
        <v>8</v>
      </c>
      <c r="C118" t="str">
        <f t="shared" si="1"/>
        <v>TASelectricity_emis_slider</v>
      </c>
      <c r="D118">
        <f>1*([1]TAS!$P$13-[1]TAS!$G$13)/10</f>
        <v>-6.3950000000000031E-3</v>
      </c>
    </row>
    <row r="119" spans="1:4" x14ac:dyDescent="0.25">
      <c r="A119" t="s">
        <v>26</v>
      </c>
      <c r="B119" t="s">
        <v>9</v>
      </c>
      <c r="C119" t="str">
        <f t="shared" si="1"/>
        <v>TASresidential_emis_slider</v>
      </c>
      <c r="D119">
        <f>1*([1]TAS!$P$12-[1]TAS!$G$12)/10</f>
        <v>-1.9011E-2</v>
      </c>
    </row>
    <row r="120" spans="1:4" x14ac:dyDescent="0.25">
      <c r="A120" t="s">
        <v>26</v>
      </c>
      <c r="B120" t="s">
        <v>10</v>
      </c>
      <c r="C120" t="str">
        <f t="shared" si="1"/>
        <v>TASservices_valadd_slider</v>
      </c>
      <c r="D120">
        <f>POWER(([1]TAS!$P$46/[1]TAS!$G$46),1/10)</f>
        <v>1.0117526574902758</v>
      </c>
    </row>
    <row r="121" spans="1:4" x14ac:dyDescent="0.25">
      <c r="A121" t="s">
        <v>26</v>
      </c>
      <c r="B121" t="s">
        <v>11</v>
      </c>
      <c r="C121" t="str">
        <f t="shared" si="1"/>
        <v>TASmining_valadd_slider</v>
      </c>
      <c r="D121">
        <f>POWER(([1]TAS!$P$42/[1]TAS!$G$42),1/10)</f>
        <v>0.98655637684186326</v>
      </c>
    </row>
    <row r="122" spans="1:4" x14ac:dyDescent="0.25">
      <c r="A122" t="s">
        <v>26</v>
      </c>
      <c r="B122" t="s">
        <v>12</v>
      </c>
      <c r="C122" t="str">
        <f t="shared" si="1"/>
        <v>TASmanufacturing_valadd_slider</v>
      </c>
      <c r="D122">
        <f>POWER(([1]TAS!$P$43/[1]TAS!$G$43),1/10)</f>
        <v>0.98016210372420609</v>
      </c>
    </row>
    <row r="123" spans="1:4" x14ac:dyDescent="0.25">
      <c r="A123" t="s">
        <v>26</v>
      </c>
      <c r="B123" t="s">
        <v>13</v>
      </c>
      <c r="C123" t="str">
        <f t="shared" si="1"/>
        <v>TASgas_water_waste_valadd_slider</v>
      </c>
      <c r="D123">
        <f>POWER(([1]TAS!$P$49/[1]TAS!$G$49),1/10)</f>
        <v>1.0401482408671692</v>
      </c>
    </row>
    <row r="124" spans="1:4" x14ac:dyDescent="0.25">
      <c r="A124" t="s">
        <v>26</v>
      </c>
      <c r="B124" t="s">
        <v>14</v>
      </c>
      <c r="C124" t="str">
        <f t="shared" si="1"/>
        <v>TASconstruction_valadd_slider</v>
      </c>
      <c r="D124">
        <f>POWER(([1]TAS!$P$45/[1]TAS!$G$45),1/10)</f>
        <v>1.026525161231852</v>
      </c>
    </row>
    <row r="125" spans="1:4" x14ac:dyDescent="0.25">
      <c r="A125" t="s">
        <v>26</v>
      </c>
      <c r="B125" t="s">
        <v>15</v>
      </c>
      <c r="C125" t="str">
        <f t="shared" si="1"/>
        <v>TAScom_transp_valadd_slider</v>
      </c>
      <c r="D125">
        <f>POWER(([1]TAS!$P$47/[1]TAS!$G$47),1/10)</f>
        <v>1.0122592350546724</v>
      </c>
    </row>
    <row r="126" spans="1:4" x14ac:dyDescent="0.25">
      <c r="A126" t="s">
        <v>26</v>
      </c>
      <c r="B126" t="s">
        <v>16</v>
      </c>
      <c r="C126" t="str">
        <f t="shared" si="1"/>
        <v>TASagrifor_valadd_slider</v>
      </c>
      <c r="D126">
        <f>POWER(([1]TAS!$P$41/[1]TAS!$G$41),1/10)</f>
        <v>1.0302018513977813</v>
      </c>
    </row>
    <row r="127" spans="1:4" x14ac:dyDescent="0.25">
      <c r="A127" t="s">
        <v>26</v>
      </c>
      <c r="B127" t="s">
        <v>17</v>
      </c>
      <c r="C127" t="str">
        <f t="shared" si="1"/>
        <v>TASelectricity_growth_slider</v>
      </c>
      <c r="D127">
        <f>POWER(([1]TAS!$P$70/[1]TAS!$G$70),1/10)</f>
        <v>1.0269788689028245</v>
      </c>
    </row>
    <row r="128" spans="1:4" x14ac:dyDescent="0.25">
      <c r="A128" t="s">
        <v>27</v>
      </c>
      <c r="B128" t="s">
        <v>0</v>
      </c>
      <c r="C128" t="str">
        <f t="shared" si="1"/>
        <v>VICservices_emis_slider</v>
      </c>
      <c r="D128">
        <f>1*([1]VIC!$P$10-[1]VIC!$G$10)/10</f>
        <v>-0.55520900000000006</v>
      </c>
    </row>
    <row r="129" spans="1:4" x14ac:dyDescent="0.25">
      <c r="A129" t="s">
        <v>27</v>
      </c>
      <c r="B129" t="s">
        <v>1</v>
      </c>
      <c r="C129" t="str">
        <f t="shared" si="1"/>
        <v>VICmining_emis_slider</v>
      </c>
      <c r="D129">
        <f>1*([1]VIC!$P$6-[1]VIC!$G$6)/10</f>
        <v>2.8218000000000031E-2</v>
      </c>
    </row>
    <row r="130" spans="1:4" x14ac:dyDescent="0.25">
      <c r="A130" t="s">
        <v>27</v>
      </c>
      <c r="B130" t="s">
        <v>2</v>
      </c>
      <c r="C130" t="str">
        <f t="shared" si="1"/>
        <v>VICmanufacturing_emis_slider</v>
      </c>
      <c r="D130">
        <f>1*([1]VIC!$P$7-[1]VIC!$G$7)/10</f>
        <v>-0.19127099999999997</v>
      </c>
    </row>
    <row r="131" spans="1:4" x14ac:dyDescent="0.25">
      <c r="A131" t="s">
        <v>27</v>
      </c>
      <c r="B131" t="s">
        <v>3</v>
      </c>
      <c r="C131" t="str">
        <f t="shared" ref="C131:C163" si="2">CONCATENATE(A131,B131)</f>
        <v>VICgas_water_waste_emis_slider</v>
      </c>
      <c r="D131">
        <f>1*([1]VIC!$P$14-[1]VIC!$G$14)/10</f>
        <v>8.9433999999999972E-2</v>
      </c>
    </row>
    <row r="132" spans="1:4" x14ac:dyDescent="0.25">
      <c r="A132" t="s">
        <v>27</v>
      </c>
      <c r="B132" t="s">
        <v>4</v>
      </c>
      <c r="C132" t="str">
        <f t="shared" si="2"/>
        <v>VICconstruction_emis_slider</v>
      </c>
      <c r="D132">
        <f>1*([1]VIC!$P$9-[1]VIC!$G$9)/10</f>
        <v>5.214199999999998E-2</v>
      </c>
    </row>
    <row r="133" spans="1:4" x14ac:dyDescent="0.25">
      <c r="A133" t="s">
        <v>27</v>
      </c>
      <c r="B133" t="s">
        <v>5</v>
      </c>
      <c r="C133" t="str">
        <f t="shared" si="2"/>
        <v>VICcom_transp_emis_slider</v>
      </c>
      <c r="D133">
        <f>1*([1]VIC!$P$11-[1]VIC!$G$11)/10</f>
        <v>7.5659999999999977E-2</v>
      </c>
    </row>
    <row r="134" spans="1:4" x14ac:dyDescent="0.25">
      <c r="A134" t="s">
        <v>27</v>
      </c>
      <c r="B134" t="s">
        <v>6</v>
      </c>
      <c r="C134" t="str">
        <f t="shared" si="2"/>
        <v>VICagrifor_emis_slider</v>
      </c>
      <c r="D134">
        <f>1*([1]VIC!$P$4-[1]VIC!$G$4)/10</f>
        <v>-0.77444084138776736</v>
      </c>
    </row>
    <row r="135" spans="1:4" x14ac:dyDescent="0.25">
      <c r="A135" t="s">
        <v>27</v>
      </c>
      <c r="B135" t="s">
        <v>7</v>
      </c>
      <c r="C135" t="str">
        <f t="shared" si="2"/>
        <v>VIClulucf_emis_slider</v>
      </c>
      <c r="D135">
        <f>1*([1]VIC!$P$5-[1]VIC!$G$5)/10</f>
        <v>0.24012187248033373</v>
      </c>
    </row>
    <row r="136" spans="1:4" x14ac:dyDescent="0.25">
      <c r="A136" t="s">
        <v>27</v>
      </c>
      <c r="B136" t="s">
        <v>8</v>
      </c>
      <c r="C136" t="str">
        <f t="shared" si="2"/>
        <v>VICelectricity_emis_slider</v>
      </c>
      <c r="D136">
        <f>1*([1]VIC!$P$13-[1]VIC!$G$13)/10</f>
        <v>-2.063698</v>
      </c>
    </row>
    <row r="137" spans="1:4" x14ac:dyDescent="0.25">
      <c r="A137" t="s">
        <v>27</v>
      </c>
      <c r="B137" t="s">
        <v>9</v>
      </c>
      <c r="C137" t="str">
        <f t="shared" si="2"/>
        <v>VICresidential_emis_slider</v>
      </c>
      <c r="D137">
        <f>1*([1]VIC!$P$12-[1]VIC!$G$12)/10</f>
        <v>0.20124899999999996</v>
      </c>
    </row>
    <row r="138" spans="1:4" x14ac:dyDescent="0.25">
      <c r="A138" t="s">
        <v>27</v>
      </c>
      <c r="B138" t="s">
        <v>10</v>
      </c>
      <c r="C138" t="str">
        <f t="shared" si="2"/>
        <v>VICservices_valadd_slider</v>
      </c>
      <c r="D138">
        <f>POWER(([1]VIC!$P$46/[1]VIC!$G$46),1/10)</f>
        <v>1.0255920751275389</v>
      </c>
    </row>
    <row r="139" spans="1:4" x14ac:dyDescent="0.25">
      <c r="A139" t="s">
        <v>27</v>
      </c>
      <c r="B139" t="s">
        <v>11</v>
      </c>
      <c r="C139" t="str">
        <f t="shared" si="2"/>
        <v>VICmining_valadd_slider</v>
      </c>
      <c r="D139">
        <f>POWER(([1]VIC!$P$42/[1]VIC!$G$42),1/10)</f>
        <v>0.99268410822925657</v>
      </c>
    </row>
    <row r="140" spans="1:4" x14ac:dyDescent="0.25">
      <c r="A140" t="s">
        <v>27</v>
      </c>
      <c r="B140" t="s">
        <v>12</v>
      </c>
      <c r="C140" t="str">
        <f t="shared" si="2"/>
        <v>VICmanufacturing_valadd_slider</v>
      </c>
      <c r="D140">
        <f>POWER(([1]VIC!$P$43/[1]VIC!$G$43),1/10)</f>
        <v>0.98380941658186927</v>
      </c>
    </row>
    <row r="141" spans="1:4" x14ac:dyDescent="0.25">
      <c r="A141" t="s">
        <v>27</v>
      </c>
      <c r="B141" t="s">
        <v>13</v>
      </c>
      <c r="C141" t="str">
        <f t="shared" si="2"/>
        <v>VICgas_water_waste_valadd_slider</v>
      </c>
      <c r="D141">
        <f>POWER(([1]VIC!$P$49/[1]VIC!$G$49),1/10)</f>
        <v>1.0528852371746615</v>
      </c>
    </row>
    <row r="142" spans="1:4" x14ac:dyDescent="0.25">
      <c r="A142" t="s">
        <v>27</v>
      </c>
      <c r="B142" t="s">
        <v>14</v>
      </c>
      <c r="C142" t="str">
        <f t="shared" si="2"/>
        <v>VICconstruction_valadd_slider</v>
      </c>
      <c r="D142">
        <f>POWER(([1]VIC!$P$45/[1]VIC!$G$45),1/10)</f>
        <v>1.0382447486244637</v>
      </c>
    </row>
    <row r="143" spans="1:4" x14ac:dyDescent="0.25">
      <c r="A143" t="s">
        <v>27</v>
      </c>
      <c r="B143" t="s">
        <v>15</v>
      </c>
      <c r="C143" t="str">
        <f t="shared" si="2"/>
        <v>VICcom_transp_valadd_slider</v>
      </c>
      <c r="D143">
        <f>POWER(([1]VIC!$P$47/[1]VIC!$G$47),1/10)</f>
        <v>1.0136107233194516</v>
      </c>
    </row>
    <row r="144" spans="1:4" x14ac:dyDescent="0.25">
      <c r="A144" t="s">
        <v>27</v>
      </c>
      <c r="B144" t="s">
        <v>16</v>
      </c>
      <c r="C144" t="str">
        <f t="shared" si="2"/>
        <v>VICagrifor_valadd_slider</v>
      </c>
      <c r="D144">
        <f>POWER(([1]VIC!$P$41/[1]VIC!$G$41),1/10)</f>
        <v>1.0026341040119573</v>
      </c>
    </row>
    <row r="145" spans="1:4" x14ac:dyDescent="0.25">
      <c r="A145" t="s">
        <v>27</v>
      </c>
      <c r="B145" t="s">
        <v>17</v>
      </c>
      <c r="C145" t="str">
        <f t="shared" si="2"/>
        <v>VICelectricity_growth_slider</v>
      </c>
      <c r="D145">
        <f>POWER(([1]VIC!$P$70/[1]VIC!$G$70),1/10)</f>
        <v>0.97875310210856448</v>
      </c>
    </row>
    <row r="146" spans="1:4" x14ac:dyDescent="0.25">
      <c r="A146" t="s">
        <v>28</v>
      </c>
      <c r="B146" t="s">
        <v>0</v>
      </c>
      <c r="C146" t="str">
        <f t="shared" si="2"/>
        <v>WAservices_emis_slider</v>
      </c>
      <c r="D146">
        <f>1*([1]WA!$P$10-[1]WA!$G$10)/10</f>
        <v>0.16923499999999997</v>
      </c>
    </row>
    <row r="147" spans="1:4" x14ac:dyDescent="0.25">
      <c r="A147" t="s">
        <v>28</v>
      </c>
      <c r="B147" t="s">
        <v>1</v>
      </c>
      <c r="C147" t="str">
        <f t="shared" si="2"/>
        <v>WAmining_emis_slider</v>
      </c>
      <c r="D147">
        <f>1*([1]WA!$P$6-[1]WA!$G$6)/10</f>
        <v>2.3228780000000007</v>
      </c>
    </row>
    <row r="148" spans="1:4" x14ac:dyDescent="0.25">
      <c r="A148" t="s">
        <v>28</v>
      </c>
      <c r="B148" t="s">
        <v>2</v>
      </c>
      <c r="C148" t="str">
        <f t="shared" si="2"/>
        <v>WAmanufacturing_emis_slider</v>
      </c>
      <c r="D148">
        <f>1*([1]WA!$P$7-[1]WA!$G$7)/10</f>
        <v>4.0112000000000057E-2</v>
      </c>
    </row>
    <row r="149" spans="1:4" x14ac:dyDescent="0.25">
      <c r="A149" t="s">
        <v>28</v>
      </c>
      <c r="B149" t="s">
        <v>3</v>
      </c>
      <c r="C149" t="str">
        <f t="shared" si="2"/>
        <v>WAgas_water_waste_emis_slider</v>
      </c>
      <c r="D149">
        <f>1*([1]WA!$P$14-[1]WA!$G$14)/10</f>
        <v>-0.68690913507041174</v>
      </c>
    </row>
    <row r="150" spans="1:4" x14ac:dyDescent="0.25">
      <c r="A150" t="s">
        <v>28</v>
      </c>
      <c r="B150" t="s">
        <v>4</v>
      </c>
      <c r="C150" t="str">
        <f t="shared" si="2"/>
        <v>WAconstruction_emis_slider</v>
      </c>
      <c r="D150">
        <f>1*([1]WA!$P$9-[1]WA!$G$9)/10</f>
        <v>5.640400000000001E-2</v>
      </c>
    </row>
    <row r="151" spans="1:4" x14ac:dyDescent="0.25">
      <c r="A151" t="s">
        <v>28</v>
      </c>
      <c r="B151" t="s">
        <v>5</v>
      </c>
      <c r="C151" t="str">
        <f t="shared" si="2"/>
        <v>WAcom_transp_emis_slider</v>
      </c>
      <c r="D151">
        <f>1*([1]WA!$P$11-[1]WA!$G$11)/10</f>
        <v>0.28597800000000007</v>
      </c>
    </row>
    <row r="152" spans="1:4" x14ac:dyDescent="0.25">
      <c r="A152" t="s">
        <v>28</v>
      </c>
      <c r="B152" t="s">
        <v>6</v>
      </c>
      <c r="C152" t="str">
        <f t="shared" si="2"/>
        <v>WAagrifor_emis_slider</v>
      </c>
      <c r="D152">
        <f>1*([1]WA!$P$4-[1]WA!$G$4)/10</f>
        <v>-1.9002021640442384</v>
      </c>
    </row>
    <row r="153" spans="1:4" x14ac:dyDescent="0.25">
      <c r="A153" t="s">
        <v>28</v>
      </c>
      <c r="B153" t="s">
        <v>7</v>
      </c>
      <c r="C153" t="str">
        <f t="shared" si="2"/>
        <v>WAlulucf_emis_slider</v>
      </c>
      <c r="D153">
        <f>1*([1]WA!$P$5-[1]WA!$G$5)/10</f>
        <v>0.35067108687211174</v>
      </c>
    </row>
    <row r="154" spans="1:4" x14ac:dyDescent="0.25">
      <c r="A154" t="s">
        <v>28</v>
      </c>
      <c r="B154" t="s">
        <v>8</v>
      </c>
      <c r="C154" t="str">
        <f t="shared" si="2"/>
        <v>WAelectricity_emis_slider</v>
      </c>
      <c r="D154">
        <f>1*([1]WA!$P$13-[1]WA!$G$13)/10</f>
        <v>0.47099113507041179</v>
      </c>
    </row>
    <row r="155" spans="1:4" x14ac:dyDescent="0.25">
      <c r="A155" t="s">
        <v>28</v>
      </c>
      <c r="B155" t="s">
        <v>9</v>
      </c>
      <c r="C155" t="str">
        <f t="shared" si="2"/>
        <v>WAresidential_emis_slider</v>
      </c>
      <c r="D155">
        <f>1*([1]WA!$P$12-[1]WA!$G$12)/10</f>
        <v>0.12938</v>
      </c>
    </row>
    <row r="156" spans="1:4" x14ac:dyDescent="0.25">
      <c r="A156" t="s">
        <v>28</v>
      </c>
      <c r="B156" t="s">
        <v>10</v>
      </c>
      <c r="C156" t="str">
        <f t="shared" si="2"/>
        <v>WAservices_valadd_slider</v>
      </c>
      <c r="D156">
        <f>POWER(([1]WA!$P$46/[1]WA!$G$46),1/10)</f>
        <v>1.0229374193929428</v>
      </c>
    </row>
    <row r="157" spans="1:4" x14ac:dyDescent="0.25">
      <c r="A157" t="s">
        <v>28</v>
      </c>
      <c r="B157" t="s">
        <v>11</v>
      </c>
      <c r="C157" t="str">
        <f t="shared" si="2"/>
        <v>WAmining_valadd_slider</v>
      </c>
      <c r="D157">
        <f>POWER(([1]WA!$P$42/[1]WA!$G$42),1/10)</f>
        <v>1.0367886116315126</v>
      </c>
    </row>
    <row r="158" spans="1:4" x14ac:dyDescent="0.25">
      <c r="A158" t="s">
        <v>28</v>
      </c>
      <c r="B158" t="s">
        <v>12</v>
      </c>
      <c r="C158" t="str">
        <f t="shared" si="2"/>
        <v>WAmanufacturing_valadd_slider</v>
      </c>
      <c r="D158">
        <f>POWER(([1]WA!$P$43/[1]WA!$G$43),1/10)</f>
        <v>0.98864822692476728</v>
      </c>
    </row>
    <row r="159" spans="1:4" x14ac:dyDescent="0.25">
      <c r="A159" t="s">
        <v>28</v>
      </c>
      <c r="B159" t="s">
        <v>13</v>
      </c>
      <c r="C159" t="str">
        <f t="shared" si="2"/>
        <v>WAgas_water_waste_valadd_slider</v>
      </c>
      <c r="D159">
        <f>POWER(([1]WA!$P$49/[1]WA!$G$49),1/10)</f>
        <v>1.0489787334809357</v>
      </c>
    </row>
    <row r="160" spans="1:4" x14ac:dyDescent="0.25">
      <c r="A160" t="s">
        <v>28</v>
      </c>
      <c r="B160" t="s">
        <v>14</v>
      </c>
      <c r="C160" t="str">
        <f t="shared" si="2"/>
        <v>WAconstruction_valadd_slider</v>
      </c>
      <c r="D160">
        <f>POWER(([1]WA!$P$45/[1]WA!$G$45),1/10)</f>
        <v>0.99038112677655932</v>
      </c>
    </row>
    <row r="161" spans="1:4" x14ac:dyDescent="0.25">
      <c r="A161" t="s">
        <v>28</v>
      </c>
      <c r="B161" t="s">
        <v>15</v>
      </c>
      <c r="C161" t="str">
        <f t="shared" si="2"/>
        <v>WAcom_transp_valadd_slider</v>
      </c>
      <c r="D161">
        <f>POWER(([1]WA!$P$47/[1]WA!$G$47),1/10)</f>
        <v>1.0384061656686878</v>
      </c>
    </row>
    <row r="162" spans="1:4" x14ac:dyDescent="0.25">
      <c r="A162" t="s">
        <v>28</v>
      </c>
      <c r="B162" t="s">
        <v>16</v>
      </c>
      <c r="C162" t="str">
        <f t="shared" si="2"/>
        <v>WAagrifor_valadd_slider</v>
      </c>
      <c r="D162">
        <f>POWER(([1]WA!$P$41/[1]WA!$G$41),1/10)</f>
        <v>1.0244650850370642</v>
      </c>
    </row>
    <row r="163" spans="1:4" x14ac:dyDescent="0.25">
      <c r="A163" t="s">
        <v>28</v>
      </c>
      <c r="B163" t="s">
        <v>17</v>
      </c>
      <c r="C163" t="str">
        <f t="shared" si="2"/>
        <v>WAelectricity_growth_slider</v>
      </c>
      <c r="D163">
        <f>POWER(([1]WA!$P$70/[1]WA!$G$70),1/10)</f>
        <v>1.0391787400814911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slidersettings</vt:lpstr>
      <vt:lpstr>worksheet value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dcterms:created xsi:type="dcterms:W3CDTF">2015-06-05T18:17:20Z</dcterms:created>
  <dcterms:modified xsi:type="dcterms:W3CDTF">2020-11-15T08:59:41Z</dcterms:modified>
</cp:coreProperties>
</file>