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china-coal-imports\data\"/>
    </mc:Choice>
  </mc:AlternateContent>
  <bookViews>
    <workbookView xWindow="0" yWindow="0" windowWidth="28800" windowHeight="11400"/>
  </bookViews>
  <sheets>
    <sheet name="node data" sheetId="2" r:id="rId1"/>
    <sheet name="edge data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2" i="2"/>
  <c r="I3" i="4" l="1"/>
  <c r="I4" i="4"/>
  <c r="I5" i="4"/>
  <c r="I6" i="4"/>
  <c r="I7" i="4"/>
  <c r="I2" i="4"/>
  <c r="F3" i="4"/>
  <c r="C3" i="4" s="1"/>
  <c r="F4" i="4"/>
  <c r="C4" i="4" s="1"/>
  <c r="F5" i="4"/>
  <c r="C5" i="4" s="1"/>
  <c r="F6" i="4"/>
  <c r="C6" i="4" s="1"/>
  <c r="F7" i="4"/>
  <c r="C7" i="4" s="1"/>
  <c r="F2" i="4"/>
  <c r="C2" i="4" s="1"/>
</calcChain>
</file>

<file path=xl/sharedStrings.xml><?xml version="1.0" encoding="utf-8"?>
<sst xmlns="http://schemas.openxmlformats.org/spreadsheetml/2006/main" count="42" uniqueCount="26">
  <si>
    <t>nodename</t>
  </si>
  <si>
    <t>Inner Mongolia</t>
  </si>
  <si>
    <t>Caofeidian</t>
  </si>
  <si>
    <t>Hebei</t>
  </si>
  <si>
    <t>supply</t>
  </si>
  <si>
    <t>prodcost</t>
  </si>
  <si>
    <t>demand</t>
  </si>
  <si>
    <t>from</t>
  </si>
  <si>
    <t>to</t>
  </si>
  <si>
    <t>minflow</t>
  </si>
  <si>
    <t>maxflow</t>
  </si>
  <si>
    <t>fullcost</t>
  </si>
  <si>
    <t>nodetype</t>
  </si>
  <si>
    <t>supply only</t>
  </si>
  <si>
    <t>demand only</t>
  </si>
  <si>
    <t>transshipment point</t>
  </si>
  <si>
    <t>prod cost</t>
  </si>
  <si>
    <t>distance</t>
  </si>
  <si>
    <t>cost pkm</t>
  </si>
  <si>
    <t>transshipment cost</t>
  </si>
  <si>
    <t>Shaanxi</t>
  </si>
  <si>
    <t>Australia</t>
  </si>
  <si>
    <t>Indonesia</t>
  </si>
  <si>
    <t>Beijing</t>
  </si>
  <si>
    <t>supply mt</t>
  </si>
  <si>
    <t>energy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</si>
</sst>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5" sqref="C5"/>
    </sheetView>
  </sheetViews>
  <sheetFormatPr defaultRowHeight="15" x14ac:dyDescent="0.25"/>
  <cols>
    <col min="1" max="1" width="16.85546875" customWidth="1"/>
    <col min="2" max="2" width="12.7109375" bestFit="1" customWidth="1"/>
    <col min="4" max="4" width="12.7109375" bestFit="1" customWidth="1"/>
    <col min="5" max="5" width="20.140625" customWidth="1"/>
    <col min="6" max="6" width="11.28515625" customWidth="1"/>
    <col min="7" max="7" width="15.42578125" customWidth="1"/>
  </cols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12</v>
      </c>
      <c r="F1" t="s">
        <v>24</v>
      </c>
      <c r="G1" t="s">
        <v>25</v>
      </c>
    </row>
    <row r="2" spans="1:7" x14ac:dyDescent="0.25">
      <c r="A2" t="s">
        <v>20</v>
      </c>
      <c r="B2" s="2">
        <f>F2*G2</f>
        <v>22000000</v>
      </c>
      <c r="C2">
        <v>400</v>
      </c>
      <c r="D2">
        <v>0</v>
      </c>
      <c r="E2" t="s">
        <v>13</v>
      </c>
      <c r="F2">
        <v>4000</v>
      </c>
      <c r="G2">
        <v>5500</v>
      </c>
    </row>
    <row r="3" spans="1:7" x14ac:dyDescent="0.25">
      <c r="A3" t="s">
        <v>1</v>
      </c>
      <c r="B3" s="2">
        <f t="shared" ref="B3:B8" si="0">F3*G3</f>
        <v>17500000</v>
      </c>
      <c r="C3">
        <v>500</v>
      </c>
      <c r="D3">
        <v>0</v>
      </c>
      <c r="E3" t="s">
        <v>13</v>
      </c>
      <c r="F3">
        <v>5000</v>
      </c>
      <c r="G3">
        <v>3500</v>
      </c>
    </row>
    <row r="4" spans="1:7" x14ac:dyDescent="0.25">
      <c r="A4" t="s">
        <v>21</v>
      </c>
      <c r="B4" s="2">
        <f t="shared" si="0"/>
        <v>84000000</v>
      </c>
      <c r="C4">
        <v>10000</v>
      </c>
      <c r="D4">
        <v>0</v>
      </c>
      <c r="E4" t="s">
        <v>13</v>
      </c>
      <c r="F4">
        <v>12000</v>
      </c>
      <c r="G4">
        <v>7000</v>
      </c>
    </row>
    <row r="5" spans="1:7" x14ac:dyDescent="0.25">
      <c r="A5" t="s">
        <v>22</v>
      </c>
      <c r="B5" s="2">
        <f t="shared" si="0"/>
        <v>10000000</v>
      </c>
      <c r="C5">
        <v>350</v>
      </c>
      <c r="D5">
        <v>0</v>
      </c>
      <c r="E5" t="s">
        <v>13</v>
      </c>
      <c r="F5">
        <v>4000</v>
      </c>
      <c r="G5">
        <v>2500</v>
      </c>
    </row>
    <row r="6" spans="1:7" x14ac:dyDescent="0.25">
      <c r="A6" t="s">
        <v>2</v>
      </c>
      <c r="B6">
        <f t="shared" si="0"/>
        <v>0</v>
      </c>
      <c r="C6">
        <v>0</v>
      </c>
      <c r="D6">
        <v>0</v>
      </c>
      <c r="E6" t="s">
        <v>15</v>
      </c>
      <c r="F6">
        <v>0</v>
      </c>
      <c r="G6">
        <v>1</v>
      </c>
    </row>
    <row r="7" spans="1:7" x14ac:dyDescent="0.25">
      <c r="A7" t="s">
        <v>3</v>
      </c>
      <c r="B7">
        <f t="shared" si="0"/>
        <v>0</v>
      </c>
      <c r="C7">
        <v>0</v>
      </c>
      <c r="D7">
        <v>0</v>
      </c>
      <c r="E7" t="s">
        <v>15</v>
      </c>
      <c r="F7">
        <v>0</v>
      </c>
      <c r="G7">
        <v>1</v>
      </c>
    </row>
    <row r="8" spans="1:7" x14ac:dyDescent="0.25">
      <c r="A8" t="s">
        <v>23</v>
      </c>
      <c r="B8">
        <f t="shared" si="0"/>
        <v>0</v>
      </c>
      <c r="C8">
        <v>0</v>
      </c>
      <c r="D8" s="2">
        <v>4000000</v>
      </c>
      <c r="E8" t="s">
        <v>14</v>
      </c>
      <c r="F8">
        <v>0</v>
      </c>
      <c r="G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8" sqref="E8"/>
    </sheetView>
  </sheetViews>
  <sheetFormatPr defaultRowHeight="15" x14ac:dyDescent="0.25"/>
  <cols>
    <col min="1" max="1" width="23.7109375" customWidth="1"/>
    <col min="2" max="2" width="14.42578125" customWidth="1"/>
    <col min="3" max="3" width="12.7109375" bestFit="1" customWidth="1"/>
    <col min="5" max="5" width="11" bestFit="1" customWidth="1"/>
    <col min="7" max="7" width="19.5703125" customWidth="1"/>
    <col min="9" max="9" width="11.140625" customWidth="1"/>
  </cols>
  <sheetData>
    <row r="1" spans="1:9" x14ac:dyDescent="0.25">
      <c r="A1" t="s">
        <v>7</v>
      </c>
      <c r="B1" t="s">
        <v>8</v>
      </c>
      <c r="C1" t="s">
        <v>11</v>
      </c>
      <c r="D1" t="s">
        <v>9</v>
      </c>
      <c r="E1" t="s">
        <v>10</v>
      </c>
      <c r="F1" t="s">
        <v>16</v>
      </c>
      <c r="G1" t="s">
        <v>19</v>
      </c>
      <c r="H1" t="s">
        <v>17</v>
      </c>
      <c r="I1" t="s">
        <v>18</v>
      </c>
    </row>
    <row r="2" spans="1:9" x14ac:dyDescent="0.25">
      <c r="A2" t="s">
        <v>20</v>
      </c>
      <c r="B2" t="s">
        <v>3</v>
      </c>
      <c r="C2">
        <f>F2+G2+(H2*I2)</f>
        <v>413.1</v>
      </c>
      <c r="D2">
        <v>0</v>
      </c>
      <c r="E2" s="1">
        <v>400</v>
      </c>
      <c r="F2">
        <f>VLOOKUP('edge data'!A2,'node data'!$A$1:$E$2005,3,0)</f>
        <v>400</v>
      </c>
      <c r="G2">
        <v>0</v>
      </c>
      <c r="H2">
        <v>100</v>
      </c>
      <c r="I2">
        <f>0.098+0.033</f>
        <v>0.13100000000000001</v>
      </c>
    </row>
    <row r="3" spans="1:9" x14ac:dyDescent="0.25">
      <c r="A3" t="s">
        <v>1</v>
      </c>
      <c r="B3" t="s">
        <v>3</v>
      </c>
      <c r="C3">
        <f t="shared" ref="C3:C17" si="0">F3+G3+(H3*I3)</f>
        <v>513.1</v>
      </c>
      <c r="D3">
        <v>0</v>
      </c>
      <c r="E3" s="1">
        <v>250</v>
      </c>
      <c r="F3">
        <f>VLOOKUP('edge data'!A3,'node data'!$A$1:$E$2005,3,0)</f>
        <v>500</v>
      </c>
      <c r="G3">
        <v>0</v>
      </c>
      <c r="H3">
        <v>100</v>
      </c>
      <c r="I3">
        <f t="shared" ref="I3:I11" si="1">0.098+0.033</f>
        <v>0.13100000000000001</v>
      </c>
    </row>
    <row r="4" spans="1:9" x14ac:dyDescent="0.25">
      <c r="A4" t="s">
        <v>21</v>
      </c>
      <c r="B4" t="s">
        <v>2</v>
      </c>
      <c r="C4">
        <f t="shared" si="0"/>
        <v>10013.1</v>
      </c>
      <c r="D4">
        <v>0</v>
      </c>
      <c r="E4" s="1">
        <v>60000</v>
      </c>
      <c r="F4">
        <f>VLOOKUP('edge data'!A4,'node data'!$A$1:$E$2005,3,0)</f>
        <v>10000</v>
      </c>
      <c r="G4">
        <v>0</v>
      </c>
      <c r="H4">
        <v>100</v>
      </c>
      <c r="I4">
        <f t="shared" si="1"/>
        <v>0.13100000000000001</v>
      </c>
    </row>
    <row r="5" spans="1:9" x14ac:dyDescent="0.25">
      <c r="A5" t="s">
        <v>22</v>
      </c>
      <c r="B5" t="s">
        <v>2</v>
      </c>
      <c r="C5">
        <f t="shared" si="0"/>
        <v>350.13099999999997</v>
      </c>
      <c r="D5">
        <v>0</v>
      </c>
      <c r="E5" s="1">
        <v>60000</v>
      </c>
      <c r="F5">
        <f>VLOOKUP('edge data'!A5,'node data'!$A$1:$E$2005,3,0)</f>
        <v>350</v>
      </c>
      <c r="G5">
        <v>0</v>
      </c>
      <c r="H5">
        <v>1</v>
      </c>
      <c r="I5">
        <f t="shared" si="1"/>
        <v>0.13100000000000001</v>
      </c>
    </row>
    <row r="6" spans="1:9" x14ac:dyDescent="0.25">
      <c r="A6" t="s">
        <v>3</v>
      </c>
      <c r="B6" t="s">
        <v>23</v>
      </c>
      <c r="C6">
        <f t="shared" si="0"/>
        <v>0.13100000000000001</v>
      </c>
      <c r="D6">
        <v>0</v>
      </c>
      <c r="E6" s="1">
        <v>500</v>
      </c>
      <c r="F6">
        <f>VLOOKUP('edge data'!A6,'node data'!$A$1:$E$2005,3,0)</f>
        <v>0</v>
      </c>
      <c r="G6">
        <v>0</v>
      </c>
      <c r="H6">
        <v>1</v>
      </c>
      <c r="I6">
        <f t="shared" si="1"/>
        <v>0.13100000000000001</v>
      </c>
    </row>
    <row r="7" spans="1:9" x14ac:dyDescent="0.25">
      <c r="A7" t="s">
        <v>2</v>
      </c>
      <c r="B7" t="s">
        <v>23</v>
      </c>
      <c r="C7">
        <f t="shared" si="0"/>
        <v>0.13100000000000001</v>
      </c>
      <c r="D7">
        <v>0</v>
      </c>
      <c r="E7" s="1">
        <v>500</v>
      </c>
      <c r="F7">
        <f>VLOOKUP('edge data'!A7,'node data'!$A$1:$E$2005,3,0)</f>
        <v>0</v>
      </c>
      <c r="G7">
        <v>0</v>
      </c>
      <c r="H7">
        <v>1</v>
      </c>
      <c r="I7">
        <f t="shared" si="1"/>
        <v>0.13100000000000001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 data</vt:lpstr>
      <vt:lpstr>edge data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Gosens</dc:creator>
  <cp:lastModifiedBy>Jorrit Gosens</cp:lastModifiedBy>
  <dcterms:created xsi:type="dcterms:W3CDTF">2020-09-30T02:56:01Z</dcterms:created>
  <dcterms:modified xsi:type="dcterms:W3CDTF">2020-10-02T03:59:39Z</dcterms:modified>
</cp:coreProperties>
</file>