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orri\OneDrive\Work\China Coal Import Markets Project -- SHARED\Pulp test scripts\db\"/>
    </mc:Choice>
  </mc:AlternateContent>
  <xr:revisionPtr revIDLastSave="0" documentId="13_ncr:1_{BD98ECF4-AC16-4B90-B5EF-BA8F49B174B7}" xr6:coauthVersionLast="45" xr6:coauthVersionMax="45" xr10:uidLastSave="{00000000-0000-0000-0000-000000000000}"/>
  <bookViews>
    <workbookView xWindow="-15480" yWindow="915" windowWidth="15600" windowHeight="11160" xr2:uid="{00000000-000D-0000-FFFF-FFFF00000000}"/>
  </bookViews>
  <sheets>
    <sheet name="rail lines" sheetId="1" r:id="rId1"/>
    <sheet name="Station locations" sheetId="2" r:id="rId2"/>
  </sheets>
  <definedNames>
    <definedName name="_xlnm._FilterDatabase" localSheetId="1" hidden="1">'Station locations'!$A$1:$A$86</definedName>
    <definedName name="_xlnm.Extract" localSheetId="1">'Station locations'!$E$1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2" i="2"/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Q2" i="1"/>
  <c r="P2" i="1"/>
  <c r="O2" i="1"/>
  <c r="N2" i="1"/>
</calcChain>
</file>

<file path=xl/sharedStrings.xml><?xml version="1.0" encoding="utf-8"?>
<sst xmlns="http://schemas.openxmlformats.org/spreadsheetml/2006/main" count="747" uniqueCount="229">
  <si>
    <t>id</t>
  </si>
  <si>
    <t>section_no</t>
  </si>
  <si>
    <t>orig_lat</t>
  </si>
  <si>
    <t>orig_lon</t>
  </si>
  <si>
    <t>dest_lat</t>
  </si>
  <si>
    <t>dest_lon</t>
  </si>
  <si>
    <t>orig_prov</t>
  </si>
  <si>
    <t>dest_prov</t>
  </si>
  <si>
    <t>orig_reg</t>
  </si>
  <si>
    <t>dest_reg</t>
  </si>
  <si>
    <t>DaQin</t>
  </si>
  <si>
    <t>name_full</t>
  </si>
  <si>
    <t>name-short</t>
  </si>
  <si>
    <t>name_chn</t>
  </si>
  <si>
    <t>大秦铁路</t>
  </si>
  <si>
    <t>Datong</t>
  </si>
  <si>
    <t>orig_city</t>
  </si>
  <si>
    <t>dest_city</t>
  </si>
  <si>
    <t>Beijing</t>
  </si>
  <si>
    <t>Shanxi</t>
  </si>
  <si>
    <t>Zhangjiakou</t>
  </si>
  <si>
    <t>Hebei</t>
  </si>
  <si>
    <t>Tianjin</t>
  </si>
  <si>
    <t>Tangshan</t>
  </si>
  <si>
    <t>Qinhuangdao</t>
  </si>
  <si>
    <t>Notes, sources</t>
  </si>
  <si>
    <t>GF Secturities 煤炭行业专题报告 2018-11-15; https://baike.baidu.com/item/%E5%A4%A7%E7%A7%A6%E9%93%81%E8%B7%AF/4707394?fromtitle=%E5%A4%A7%E7%A7%A6%E7%BA%BF&amp;fromid=8405206</t>
  </si>
  <si>
    <t>Datong-Qinhuangdao Railway</t>
  </si>
  <si>
    <t>Shaanxi</t>
  </si>
  <si>
    <t>Shenmu-Shuozhou-Huanghua Railway</t>
  </si>
  <si>
    <t>Shuozhou</t>
  </si>
  <si>
    <t>Yuanping</t>
  </si>
  <si>
    <t>Dingzhou</t>
  </si>
  <si>
    <t>Cangzhou</t>
  </si>
  <si>
    <t>Huanghua port</t>
  </si>
  <si>
    <t>GF Secturities 煤炭行业专题报告 2018-11-15; https://baike.baidu.com/item/%E5%A4%A7%E7%A7%A6%E9%93%81%E8%B7%AF/4707394?fromtitle=%E5%A4%A7%E7%A7%A6%E7%BA%BF&amp;fromid=8405207</t>
  </si>
  <si>
    <t>GF Secturities 煤炭行业专题报告 2018-11-15; https://baike.baidu.com/item/%E5%A4%A7%E7%A7%A6%E9%93%81%E8%B7%AF/4707394?fromtitle=%E5%A4%A7%E7%A7%A6%E7%BA%BF&amp;fromid=8405208</t>
  </si>
  <si>
    <t>GF Secturities 煤炭行业专题报告 2018-11-15; https://baike.baidu.com/item/%E5%A4%A7%E7%A7%A6%E9%93%81%E8%B7%AF/4707394?fromtitle=%E5%A4%A7%E7%A7%A6%E7%BA%BF&amp;fromid=8405209</t>
  </si>
  <si>
    <t>GF Secturities 煤炭行业专题报告 2018-11-15; https://baike.baidu.com/item/%E5%A4%A7%E7%A7%A6%E9%93%81%E8%B7%AF/4707394?fromtitle=%E5%A4%A7%E7%A7%A6%E7%BA%BF&amp;fromid=8405210</t>
  </si>
  <si>
    <t>GF Secturities 煤炭行业专题报告 2018-11-15; https://baike.baidu.com/item/%E5%A4%A7%E7%A7%A6%E9%93%81%E8%B7%AF/4707394?fromtitle=%E5%A4%A7%E7%A7%A6%E7%BA%BF&amp;fromid=8405212</t>
  </si>
  <si>
    <t>GF Secturities 煤炭行业专题报告 2018-11-15; https://baike.baidu.com/item/%E5%A4%A7%E7%A7%A6%E9%93%81%E8%B7%AF/4707394?fromtitle=%E5%A4%A7%E7%A7%A6%E7%BA%BF&amp;fromid=8405213</t>
  </si>
  <si>
    <t>GF Secturities 煤炭行业专题报告 2018-11-15; https://baike.baidu.com/item/%E5%A4%A7%E7%A7%A6%E9%93%81%E8%B7%AF/4707394?fromtitle=%E5%A4%A7%E7%A7%A6%E7%BA%BF&amp;fromid=8405214</t>
  </si>
  <si>
    <t>GF Secturities 煤炭行业专题报告 2018-11-15; https://baike.baidu.com/item/%E5%A4%A7%E7%A7%A6%E9%93%81%E8%B7%AF/4707394?fromtitle=%E5%A4%A7%E7%A7%A6%E7%BA%BF&amp;fromid=8405215</t>
  </si>
  <si>
    <t>MengJi</t>
  </si>
  <si>
    <t>ZhangJiaKou-Tangshan Railway</t>
  </si>
  <si>
    <t>蒙冀铁路</t>
  </si>
  <si>
    <t>Baotou</t>
  </si>
  <si>
    <t>Inner Mongolia EAST</t>
  </si>
  <si>
    <t>Hohhot</t>
  </si>
  <si>
    <t>Shangbancheng</t>
  </si>
  <si>
    <t>Caofeidian Port</t>
  </si>
  <si>
    <t>丰沙大铁路</t>
  </si>
  <si>
    <t>FengShaDa</t>
  </si>
  <si>
    <t>Fengtai-Zhangjiakou-Datong railway</t>
  </si>
  <si>
    <t xml:space="preserve">GF Secturities 煤炭行业专题报告 2018-11-15; China securities 铁路运煤需求增，经营稳健高分红 2019 02 27 </t>
  </si>
  <si>
    <t>Fengtai</t>
  </si>
  <si>
    <t>Shenmuzhen</t>
  </si>
  <si>
    <t>集通铁路</t>
  </si>
  <si>
    <t>Jining–Tongliao railway</t>
  </si>
  <si>
    <t>JiTong</t>
  </si>
  <si>
    <t>Ulanqab</t>
  </si>
  <si>
    <t>Xilin Gol</t>
  </si>
  <si>
    <t>Chifeng</t>
  </si>
  <si>
    <t>Tongliao</t>
  </si>
  <si>
    <t>Inner Mongolia WEST</t>
  </si>
  <si>
    <t>JingYuan</t>
  </si>
  <si>
    <t>Beijing–Yuanping railway</t>
  </si>
  <si>
    <t>京原铁路</t>
  </si>
  <si>
    <t>Laiyuan</t>
  </si>
  <si>
    <t>Lingqiu</t>
  </si>
  <si>
    <t>GF Secturities 煤炭行业专题报告 2018-11-15; China securities 铁路运煤需求增，经营稳健高分红 2019 02 28</t>
  </si>
  <si>
    <t>GF Secturities 煤炭行业专题报告 2018-11-15; China securities 铁路运煤需求增，经营稳健高分红 2019 02 29</t>
  </si>
  <si>
    <t>GF Secturities 煤炭行业专题报告 2018-11-15; China securities 铁路运煤需求增，经营稳健高分红 2019 02 30</t>
  </si>
  <si>
    <t>Watang-Rizhao Railway</t>
  </si>
  <si>
    <t>WaRi</t>
  </si>
  <si>
    <t>瓦日铁路/晋中南铁路</t>
  </si>
  <si>
    <t>Liulin</t>
  </si>
  <si>
    <t>Puxian</t>
  </si>
  <si>
    <t>Changzhi</t>
  </si>
  <si>
    <t>Tangyin</t>
  </si>
  <si>
    <t>Henan</t>
  </si>
  <si>
    <t>Shandong</t>
  </si>
  <si>
    <t>Taian</t>
  </si>
  <si>
    <t>Yiyuan</t>
  </si>
  <si>
    <t>Rizhao</t>
  </si>
  <si>
    <t>GF Secturities 煤炭行业专题报告 2018-11-15; China securities 铁路运煤需求增，经营稳健高分红 2019 02 31; https://baike.baidu.com/item/%E7%93%A6%E6%97%A5%E9%93%81%E8%B7%AF/16510446</t>
  </si>
  <si>
    <t>GF Secturities 煤炭行业专题报告 2018-11-15; China securities 铁路运煤需求增，经营稳健高分红 2019 02 31; https://baike.baidu.com/item/%E7%93%A6%E6%97%A5%E9%93%81%E8%B7%AF/16510447</t>
  </si>
  <si>
    <t>GF Secturities 煤炭行业专题报告 2018-11-15; China securities 铁路运煤需求增，经营稳健高分红 2019 02 31; https://baike.baidu.com/item/%E7%93%A6%E6%97%A5%E9%93%81%E8%B7%AF/16510448</t>
  </si>
  <si>
    <t>GF Secturities 煤炭行业专题报告 2018-11-15; China securities 铁路运煤需求增，经营稳健高分红 2019 02 31; https://baike.baidu.com/item/%E7%93%A6%E6%97%A5%E9%93%81%E8%B7%AF/16510449</t>
  </si>
  <si>
    <t>GF Secturities 煤炭行业专题报告 2018-11-15; China securities 铁路运煤需求增，经营稳健高分红 2019 02 31; https://baike.baidu.com/item/%E7%93%A6%E6%97%A5%E9%93%81%E8%B7%AF/16510450</t>
  </si>
  <si>
    <t>GF Secturities 煤炭行业专题报告 2018-11-15; China securities 铁路运煤需求增，经营稳健高分红 2019 02 31; https://baike.baidu.com/item/%E7%93%A6%E6%97%A5%E9%93%81%E8%B7%AF/16510451</t>
  </si>
  <si>
    <t>GF Secturities 煤炭行业专题报告 2018-11-15; China securities 铁路运煤需求增，经营稳健高分红 2019 02 31; https://baike.baidu.com/item/%E7%93%A6%E6%97%A5%E9%93%81%E8%B7%AF/16510452</t>
  </si>
  <si>
    <t>Shijiazhuang–Taiyuan railway</t>
  </si>
  <si>
    <t>ShiTai</t>
  </si>
  <si>
    <t>石太铁路</t>
  </si>
  <si>
    <t>Shijiazhuang</t>
  </si>
  <si>
    <t>Taiyuan</t>
  </si>
  <si>
    <t>GF Secturities 煤炭行业专题报告 2018-11-15; China securities 铁路运煤需求增，经营稳健高分红 2019 02 31; https://zh.wikipedia.org/wiki/%E7%9F%B3%E5%A4%AA%E9%93%81%E8%B7%AF</t>
  </si>
  <si>
    <t>Yangquan</t>
  </si>
  <si>
    <t>太焦铁路</t>
  </si>
  <si>
    <t>Taiyuan-Jiaozuo Railway</t>
  </si>
  <si>
    <t>TaiJiao</t>
  </si>
  <si>
    <t>Jinzhong</t>
  </si>
  <si>
    <t>Jincheng</t>
  </si>
  <si>
    <t>Jiaozuo</t>
  </si>
  <si>
    <t>GF Secturities 煤炭行业专题报告 2018-11-15; China securities 铁路运煤需求增，经营稳健高分红 2019 02 31; https://baike.baidu.com/item/%E5%A4%AA%E7%84%A6%E9%93%81%E8%B7%AF</t>
  </si>
  <si>
    <t>邯长铁路</t>
  </si>
  <si>
    <t>Handan-Changzhi  Railway</t>
  </si>
  <si>
    <t>HanChang</t>
  </si>
  <si>
    <t>Handan</t>
  </si>
  <si>
    <t>Wuan</t>
  </si>
  <si>
    <t>Licheng</t>
  </si>
  <si>
    <t>GF Secturities 煤炭行业专题报告 2018-11-15; China securities 铁路运煤需求增，经营稳健高分红 2019 02 31; https://baike.baidu.com/item/%E9%82%AF%E9%95%BF%E9%93%81%E8%B7%AF</t>
  </si>
  <si>
    <t>和邢铁路</t>
  </si>
  <si>
    <t>HeXing</t>
  </si>
  <si>
    <t>Xingtai - Heshun Railway</t>
  </si>
  <si>
    <t>Heshun</t>
  </si>
  <si>
    <t>Xingtai</t>
  </si>
  <si>
    <t>GF Secturities 煤炭行业专题报告 2018-11-15; China securities 铁路运煤需求增，经营稳健高分红 2019 02 31; https://baike.baidu.com/item/%E9%82%A2%E5%92%8C%E9%93%81%E8%B7%AF</t>
  </si>
  <si>
    <t>侯月铁路</t>
  </si>
  <si>
    <t>Houma–Yueshan railway</t>
  </si>
  <si>
    <t>HouYue</t>
  </si>
  <si>
    <t>Houma</t>
  </si>
  <si>
    <t>Duanshizhen</t>
  </si>
  <si>
    <t>Liandongcun</t>
  </si>
  <si>
    <t>Yueshanzhen</t>
  </si>
  <si>
    <t>GF Secturities 煤炭行业专题报告 2018-11-15; China securities 铁路运煤需求增，经营稳健高分红 2019 02 31;https://zh.wikipedia.org/wiki/%E4%BE%AF%E6%9C%88%E9%93%81%E8%B7%AF</t>
  </si>
  <si>
    <t>陇海铁路</t>
  </si>
  <si>
    <t>Longhai Railway</t>
  </si>
  <si>
    <t>Longhai</t>
  </si>
  <si>
    <t>Lanzhou</t>
  </si>
  <si>
    <t>Tianshui</t>
  </si>
  <si>
    <t>Gansu</t>
  </si>
  <si>
    <t>Baoji</t>
  </si>
  <si>
    <t>Xian</t>
  </si>
  <si>
    <t>Luoyang</t>
  </si>
  <si>
    <t>Zhengzhou</t>
  </si>
  <si>
    <t>Xuzhou</t>
  </si>
  <si>
    <t>Jiangsu</t>
  </si>
  <si>
    <t>Liangyungang</t>
  </si>
  <si>
    <t>Dangshan</t>
  </si>
  <si>
    <t>Anhui</t>
  </si>
  <si>
    <t>GF Secturities 煤炭行业专题报告 2018-11-15; China securities 铁路运煤需求增，经营稳健高分红 2019 02 31;https://zh.wikipedia.org/wiki/%E9%99%87%E6%B5%B7%E9%93%81%E8%B7%AF</t>
  </si>
  <si>
    <t>宁西铁路</t>
  </si>
  <si>
    <t>Nanjing–Xi'an railway</t>
  </si>
  <si>
    <t>NingXi</t>
  </si>
  <si>
    <t>Weinan</t>
  </si>
  <si>
    <t>Nanyang</t>
  </si>
  <si>
    <t>Xinyang</t>
  </si>
  <si>
    <t>Luan</t>
  </si>
  <si>
    <t>Hefei</t>
  </si>
  <si>
    <t>Nanjing</t>
  </si>
  <si>
    <t>GF Secturities 煤炭行业专题报告 2018-11-15; China securities 铁路运煤需求增，经营稳健高分红 2019 02 31; https://baike.baidu.com/item/%E5%AE%81%E8%A5%BF%E9%93%81%E8%B7%AF</t>
  </si>
  <si>
    <t>Suixian</t>
  </si>
  <si>
    <t>Hubei</t>
  </si>
  <si>
    <t>西康铁路</t>
  </si>
  <si>
    <t>Xi'an–Ankang railway</t>
  </si>
  <si>
    <t>XiKang</t>
  </si>
  <si>
    <t>Zhenan</t>
  </si>
  <si>
    <t>Xunyang</t>
  </si>
  <si>
    <t>Ankang</t>
  </si>
  <si>
    <t>GF Secturities 煤炭行业专题报告 2018-11-15; China securities 铁路运煤需求增，经营稳健高分红 2019 02 31; https://zh.wikipedia.org/wiki/%E8%A5%BF%E5%BA%B7%E9%93%81%E8%B7%AF</t>
  </si>
  <si>
    <t>胶济铁路</t>
  </si>
  <si>
    <t>Qingdao-Jinan Railway</t>
  </si>
  <si>
    <t>JiaoJi</t>
  </si>
  <si>
    <t>China securities 铁路运煤需求增，经营稳健高分红 2019 02 31; https://baike.baidu.com/item/%E8%83%B6%E6%B5%8E%E9%93%81%E8%B7%AF</t>
  </si>
  <si>
    <t>Qingdao</t>
  </si>
  <si>
    <t>Qingzhou</t>
  </si>
  <si>
    <t>Zibo</t>
  </si>
  <si>
    <t>Jinan</t>
  </si>
  <si>
    <t>新菏铁路</t>
  </si>
  <si>
    <t>XinHe</t>
  </si>
  <si>
    <t>Xinxiang-Heze Railway</t>
  </si>
  <si>
    <t>Xinxiang</t>
  </si>
  <si>
    <t>Heze</t>
  </si>
  <si>
    <t>China securities 铁路运煤需求增，经营稳健高分红 2019 02 31; https://baike.baidu.com/item/%E6%96%B0%E8%8F%8F%E9%93%81%E8%B7%AF</t>
  </si>
  <si>
    <t>capacity_exist_Mty</t>
  </si>
  <si>
    <t>capacity_plan_Mty</t>
  </si>
  <si>
    <t>Shuozhou-Huanghua Railway</t>
  </si>
  <si>
    <t>ShenShuo</t>
  </si>
  <si>
    <t>ShuoHuang</t>
  </si>
  <si>
    <t>朔黄铁路</t>
  </si>
  <si>
    <t>神朔铁路</t>
  </si>
  <si>
    <t>GF Secturities 煤炭行业专题报告 2018-11-15; https://baike.baidu.com/item/%E7%A5%9E%E6%9C%94%E9%93%81%E8%B7%AF</t>
  </si>
  <si>
    <t>BaoShen</t>
  </si>
  <si>
    <t>Baotou-Shenmu Railway</t>
  </si>
  <si>
    <t>包神铁路</t>
  </si>
  <si>
    <t>GF Secturities 煤炭行业专题报告 2018-11-15; https://baike.baidu.com/item/%E5%8C%85%E7%A5%9E%E9%93%81%E8%B7%AF; https://xueqiu.com/9427938124/108510179; https://www.china5e.com/news/news-1099147-1.html</t>
  </si>
  <si>
    <t>准池铁路</t>
  </si>
  <si>
    <t>ZhunChi</t>
  </si>
  <si>
    <t>Shenchi</t>
  </si>
  <si>
    <t>https://xueqiu.com/9427938124/108510179; https://zh.wikipedia.org/wiki/%E5%87%86%E6%B1%A0%E9%93%81%E8%B7%AF</t>
  </si>
  <si>
    <t>大准铁路</t>
  </si>
  <si>
    <t>Jungar Banner</t>
  </si>
  <si>
    <t>DaZhun</t>
  </si>
  <si>
    <t>Zhungeer - ShenChi Railway</t>
  </si>
  <si>
    <t>Datong - Zhungeer Railway</t>
  </si>
  <si>
    <t>https://xueqiu.com/9427938124/108510179; https://zh.wikipedia.org/wiki/%E5%A4%A7%E5%87%86%E9%93%81%E8%B7%AF; https://www.china5e.com/news/news-1095415-1.html</t>
  </si>
  <si>
    <t>黄大铁路</t>
  </si>
  <si>
    <t>HuangDa</t>
  </si>
  <si>
    <t>Weifang</t>
  </si>
  <si>
    <t>Binzhou</t>
  </si>
  <si>
    <t>Huanghua - Dajiawa Railway</t>
  </si>
  <si>
    <t>https://xueqiu.com/9427938124/108510179; https://www.seetao.com/details/19727/en.html ; https://zh.wikipedia.org/wiki/%E9%BB%84%E5%A4%A7%E9%93%81%E8%B7%AF</t>
  </si>
  <si>
    <t>黄万铁路</t>
  </si>
  <si>
    <t>Huanghua - Wanzhou Railway</t>
  </si>
  <si>
    <t>Wanjia</t>
  </si>
  <si>
    <t>https://xueqiu.com/9427938124/108510179; https://baike.baidu.com/item/%E9%BB%84%E4%B8%87%E9%93%81%E8%B7%AF</t>
  </si>
  <si>
    <t>HuangWan</t>
  </si>
  <si>
    <t>HaoJi</t>
  </si>
  <si>
    <t>浩吉铁路</t>
  </si>
  <si>
    <t>Haolebaoji - Ji'an railway</t>
  </si>
  <si>
    <t>Ordos</t>
  </si>
  <si>
    <t>Jingbian</t>
  </si>
  <si>
    <t>Hejin</t>
  </si>
  <si>
    <t>Sanmenxia</t>
  </si>
  <si>
    <t>Dengzhou</t>
  </si>
  <si>
    <t>Jingmen</t>
  </si>
  <si>
    <t>Yueyang</t>
  </si>
  <si>
    <t>Hunan</t>
  </si>
  <si>
    <t>Xinyu</t>
  </si>
  <si>
    <t>Jiangxi</t>
  </si>
  <si>
    <t>Jian</t>
  </si>
  <si>
    <t>https://zh.wikipedia.org/wiki/%E6%B5%A9%E5%90%89%E9%93%81%E8%B7%AF</t>
  </si>
  <si>
    <t>city</t>
  </si>
  <si>
    <t>lat</t>
  </si>
  <si>
    <t>long</t>
  </si>
  <si>
    <t>Watangzhen</t>
  </si>
  <si>
    <t>latlong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</si>
</sst>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"/>
  <sheetViews>
    <sheetView tabSelected="1" topLeftCell="C1" workbookViewId="0">
      <selection activeCell="K1" sqref="K1"/>
    </sheetView>
  </sheetViews>
  <sheetFormatPr defaultRowHeight="15" x14ac:dyDescent="0.25"/>
  <cols>
    <col min="1" max="1" width="6.85546875" customWidth="1"/>
    <col min="2" max="2" width="12.28515625" customWidth="1"/>
    <col min="3" max="3" width="17.5703125" customWidth="1"/>
    <col min="4" max="4" width="15.28515625" customWidth="1"/>
    <col min="5" max="5" width="12.28515625" customWidth="1"/>
    <col min="6" max="6" width="13.7109375" customWidth="1"/>
    <col min="7" max="7" width="13.28515625" customWidth="1"/>
    <col min="8" max="8" width="12.42578125" customWidth="1"/>
    <col min="9" max="9" width="12.28515625" customWidth="1"/>
    <col min="10" max="11" width="16.140625" customWidth="1"/>
    <col min="12" max="12" width="12.140625" customWidth="1"/>
    <col min="13" max="13" width="12.42578125" customWidth="1"/>
    <col min="14" max="18" width="16.140625" customWidth="1"/>
  </cols>
  <sheetData>
    <row r="1" spans="1:18" x14ac:dyDescent="0.25">
      <c r="A1" t="s">
        <v>0</v>
      </c>
      <c r="B1" t="s">
        <v>12</v>
      </c>
      <c r="C1" t="s">
        <v>11</v>
      </c>
      <c r="D1" t="s">
        <v>13</v>
      </c>
      <c r="E1" t="s">
        <v>1</v>
      </c>
      <c r="F1" t="s">
        <v>16</v>
      </c>
      <c r="G1" t="s">
        <v>6</v>
      </c>
      <c r="H1" t="s">
        <v>17</v>
      </c>
      <c r="I1" t="s">
        <v>7</v>
      </c>
      <c r="J1" t="s">
        <v>176</v>
      </c>
      <c r="K1" t="s">
        <v>177</v>
      </c>
      <c r="L1" t="s">
        <v>8</v>
      </c>
      <c r="M1" t="s">
        <v>9</v>
      </c>
      <c r="N1" t="s">
        <v>2</v>
      </c>
      <c r="O1" t="s">
        <v>3</v>
      </c>
      <c r="P1" t="s">
        <v>4</v>
      </c>
      <c r="Q1" t="s">
        <v>5</v>
      </c>
      <c r="R1" t="s">
        <v>25</v>
      </c>
    </row>
    <row r="2" spans="1:18" x14ac:dyDescent="0.25">
      <c r="A2">
        <v>1</v>
      </c>
      <c r="B2" t="s">
        <v>10</v>
      </c>
      <c r="C2" t="s">
        <v>27</v>
      </c>
      <c r="D2" t="s">
        <v>14</v>
      </c>
      <c r="E2">
        <v>1</v>
      </c>
      <c r="F2" t="s">
        <v>15</v>
      </c>
      <c r="G2" t="s">
        <v>19</v>
      </c>
      <c r="H2" t="s">
        <v>20</v>
      </c>
      <c r="I2" t="s">
        <v>21</v>
      </c>
      <c r="J2">
        <v>450</v>
      </c>
      <c r="K2">
        <v>450</v>
      </c>
      <c r="N2">
        <f>VLOOKUP($F2,'Station locations'!$A$1:$C$86,2,0)</f>
        <v>40.077849000000001</v>
      </c>
      <c r="O2">
        <f>VLOOKUP($F2,'Station locations'!$A$1:$C$86,3,0)</f>
        <v>113.302333</v>
      </c>
      <c r="P2">
        <f>VLOOKUP($H2,'Station locations'!$A$1:$C$86,2,0)</f>
        <v>40.766674000000002</v>
      </c>
      <c r="Q2">
        <f>VLOOKUP($H2,'Station locations'!$A$1:$C$86,3,0)</f>
        <v>114.880565</v>
      </c>
      <c r="R2" t="s">
        <v>26</v>
      </c>
    </row>
    <row r="3" spans="1:18" x14ac:dyDescent="0.25">
      <c r="A3">
        <v>2</v>
      </c>
      <c r="B3" t="s">
        <v>10</v>
      </c>
      <c r="C3" t="s">
        <v>27</v>
      </c>
      <c r="D3" t="s">
        <v>14</v>
      </c>
      <c r="E3">
        <v>2</v>
      </c>
      <c r="F3" t="s">
        <v>20</v>
      </c>
      <c r="G3" t="s">
        <v>21</v>
      </c>
      <c r="H3" t="s">
        <v>18</v>
      </c>
      <c r="I3" t="s">
        <v>18</v>
      </c>
      <c r="J3">
        <v>450</v>
      </c>
      <c r="K3">
        <v>450</v>
      </c>
      <c r="N3">
        <f>VLOOKUP($F3,'Station locations'!$A$1:$C$86,2,0)</f>
        <v>40.766674000000002</v>
      </c>
      <c r="O3">
        <f>VLOOKUP($F3,'Station locations'!$A$1:$C$86,3,0)</f>
        <v>114.880565</v>
      </c>
      <c r="P3">
        <f>VLOOKUP($H3,'Station locations'!$A$1:$C$86,2,0)</f>
        <v>39.926533999999997</v>
      </c>
      <c r="Q3">
        <f>VLOOKUP($H3,'Station locations'!$A$1:$C$86,3,0)</f>
        <v>116.433117</v>
      </c>
      <c r="R3" t="s">
        <v>35</v>
      </c>
    </row>
    <row r="4" spans="1:18" x14ac:dyDescent="0.25">
      <c r="A4">
        <v>3</v>
      </c>
      <c r="B4" t="s">
        <v>10</v>
      </c>
      <c r="C4" t="s">
        <v>27</v>
      </c>
      <c r="D4" t="s">
        <v>14</v>
      </c>
      <c r="E4">
        <v>3</v>
      </c>
      <c r="F4" t="s">
        <v>18</v>
      </c>
      <c r="G4" t="s">
        <v>18</v>
      </c>
      <c r="H4" t="s">
        <v>22</v>
      </c>
      <c r="I4" t="s">
        <v>22</v>
      </c>
      <c r="J4">
        <v>450</v>
      </c>
      <c r="K4">
        <v>450</v>
      </c>
      <c r="N4">
        <f>VLOOKUP($F4,'Station locations'!$A$1:$C$86,2,0)</f>
        <v>39.926533999999997</v>
      </c>
      <c r="O4">
        <f>VLOOKUP($F4,'Station locations'!$A$1:$C$86,3,0)</f>
        <v>116.433117</v>
      </c>
      <c r="P4">
        <f>VLOOKUP($H4,'Station locations'!$A$1:$C$86,2,0)</f>
        <v>39.102063999999999</v>
      </c>
      <c r="Q4">
        <f>VLOOKUP($H4,'Station locations'!$A$1:$C$86,3,0)</f>
        <v>117.26110799999999</v>
      </c>
      <c r="R4" t="s">
        <v>36</v>
      </c>
    </row>
    <row r="5" spans="1:18" x14ac:dyDescent="0.25">
      <c r="A5">
        <v>4</v>
      </c>
      <c r="B5" t="s">
        <v>10</v>
      </c>
      <c r="C5" t="s">
        <v>27</v>
      </c>
      <c r="D5" t="s">
        <v>14</v>
      </c>
      <c r="E5">
        <v>4</v>
      </c>
      <c r="F5" t="s">
        <v>22</v>
      </c>
      <c r="G5" t="s">
        <v>22</v>
      </c>
      <c r="H5" t="s">
        <v>23</v>
      </c>
      <c r="I5" t="s">
        <v>21</v>
      </c>
      <c r="J5">
        <v>450</v>
      </c>
      <c r="K5">
        <v>450</v>
      </c>
      <c r="N5">
        <f>VLOOKUP($F5,'Station locations'!$A$1:$C$86,2,0)</f>
        <v>39.102063999999999</v>
      </c>
      <c r="O5">
        <f>VLOOKUP($F5,'Station locations'!$A$1:$C$86,3,0)</f>
        <v>117.26110799999999</v>
      </c>
      <c r="P5">
        <f>VLOOKUP($H5,'Station locations'!$A$1:$C$86,2,0)</f>
        <v>39.637324999999997</v>
      </c>
      <c r="Q5">
        <f>VLOOKUP($H5,'Station locations'!$A$1:$C$86,3,0)</f>
        <v>118.19472</v>
      </c>
      <c r="R5" t="s">
        <v>37</v>
      </c>
    </row>
    <row r="6" spans="1:18" x14ac:dyDescent="0.25">
      <c r="A6">
        <v>5</v>
      </c>
      <c r="B6" t="s">
        <v>10</v>
      </c>
      <c r="C6" t="s">
        <v>27</v>
      </c>
      <c r="D6" t="s">
        <v>14</v>
      </c>
      <c r="E6">
        <v>5</v>
      </c>
      <c r="F6" t="s">
        <v>23</v>
      </c>
      <c r="G6" t="s">
        <v>21</v>
      </c>
      <c r="H6" t="s">
        <v>24</v>
      </c>
      <c r="I6" t="s">
        <v>21</v>
      </c>
      <c r="J6">
        <v>450</v>
      </c>
      <c r="K6">
        <v>450</v>
      </c>
      <c r="N6">
        <f>VLOOKUP($F6,'Station locations'!$A$1:$C$86,2,0)</f>
        <v>39.637324999999997</v>
      </c>
      <c r="O6">
        <f>VLOOKUP($F6,'Station locations'!$A$1:$C$86,3,0)</f>
        <v>118.19472</v>
      </c>
      <c r="P6">
        <f>VLOOKUP($H6,'Station locations'!$A$1:$C$86,2,0)</f>
        <v>39.936669999999999</v>
      </c>
      <c r="Q6">
        <f>VLOOKUP($H6,'Station locations'!$A$1:$C$86,3,0)</f>
        <v>119.596822</v>
      </c>
      <c r="R6" t="s">
        <v>38</v>
      </c>
    </row>
    <row r="7" spans="1:18" x14ac:dyDescent="0.25">
      <c r="A7">
        <v>6</v>
      </c>
      <c r="B7" t="s">
        <v>184</v>
      </c>
      <c r="C7" t="s">
        <v>185</v>
      </c>
      <c r="D7" t="s">
        <v>186</v>
      </c>
      <c r="E7">
        <v>1</v>
      </c>
      <c r="F7" t="s">
        <v>46</v>
      </c>
      <c r="G7" t="s">
        <v>64</v>
      </c>
      <c r="H7" t="s">
        <v>56</v>
      </c>
      <c r="I7" t="s">
        <v>28</v>
      </c>
      <c r="J7">
        <v>140</v>
      </c>
      <c r="K7">
        <v>140</v>
      </c>
      <c r="N7">
        <f>VLOOKUP($F7,'Station locations'!$A$1:$C$86,2,0)</f>
        <v>40.652669000000003</v>
      </c>
      <c r="O7">
        <f>VLOOKUP($F7,'Station locations'!$A$1:$C$86,3,0)</f>
        <v>109.843346</v>
      </c>
      <c r="P7">
        <f>VLOOKUP($H7,'Station locations'!$A$1:$C$86,2,0)</f>
        <v>38.829980999999997</v>
      </c>
      <c r="Q7">
        <f>VLOOKUP($H7,'Station locations'!$A$1:$C$86,3,0)</f>
        <v>110.49995199999999</v>
      </c>
      <c r="R7" t="s">
        <v>187</v>
      </c>
    </row>
    <row r="8" spans="1:18" x14ac:dyDescent="0.25">
      <c r="A8">
        <v>7</v>
      </c>
      <c r="B8" t="s">
        <v>179</v>
      </c>
      <c r="C8" t="s">
        <v>29</v>
      </c>
      <c r="D8" t="s">
        <v>182</v>
      </c>
      <c r="E8">
        <v>1</v>
      </c>
      <c r="F8" t="s">
        <v>56</v>
      </c>
      <c r="G8" t="s">
        <v>28</v>
      </c>
      <c r="H8" t="s">
        <v>30</v>
      </c>
      <c r="I8" t="s">
        <v>19</v>
      </c>
      <c r="J8">
        <v>300</v>
      </c>
      <c r="K8">
        <v>300</v>
      </c>
      <c r="N8">
        <f>VLOOKUP($F8,'Station locations'!$A$1:$C$86,2,0)</f>
        <v>38.829980999999997</v>
      </c>
      <c r="O8">
        <f>VLOOKUP($F8,'Station locations'!$A$1:$C$86,3,0)</f>
        <v>110.49995199999999</v>
      </c>
      <c r="P8">
        <f>VLOOKUP($H8,'Station locations'!$A$1:$C$86,2,0)</f>
        <v>39.382226000000003</v>
      </c>
      <c r="Q8">
        <f>VLOOKUP($H8,'Station locations'!$A$1:$C$86,3,0)</f>
        <v>112.46636100000001</v>
      </c>
      <c r="R8" t="s">
        <v>183</v>
      </c>
    </row>
    <row r="9" spans="1:18" x14ac:dyDescent="0.25">
      <c r="A9">
        <v>8</v>
      </c>
      <c r="B9" t="s">
        <v>180</v>
      </c>
      <c r="C9" t="s">
        <v>178</v>
      </c>
      <c r="D9" t="s">
        <v>181</v>
      </c>
      <c r="E9">
        <v>2</v>
      </c>
      <c r="F9" t="s">
        <v>30</v>
      </c>
      <c r="G9" t="s">
        <v>19</v>
      </c>
      <c r="H9" t="s">
        <v>31</v>
      </c>
      <c r="I9" t="s">
        <v>19</v>
      </c>
      <c r="J9">
        <v>350</v>
      </c>
      <c r="K9">
        <v>500</v>
      </c>
      <c r="N9">
        <f>VLOOKUP($F9,'Station locations'!$A$1:$C$86,2,0)</f>
        <v>39.382226000000003</v>
      </c>
      <c r="O9">
        <f>VLOOKUP($F9,'Station locations'!$A$1:$C$86,3,0)</f>
        <v>112.46636100000001</v>
      </c>
      <c r="P9">
        <f>VLOOKUP($H9,'Station locations'!$A$1:$C$86,2,0)</f>
        <v>38.731791999999999</v>
      </c>
      <c r="Q9">
        <f>VLOOKUP($H9,'Station locations'!$A$1:$C$86,3,0)</f>
        <v>112.71620799999999</v>
      </c>
      <c r="R9" t="s">
        <v>39</v>
      </c>
    </row>
    <row r="10" spans="1:18" x14ac:dyDescent="0.25">
      <c r="A10">
        <v>9</v>
      </c>
      <c r="B10" t="s">
        <v>180</v>
      </c>
      <c r="C10" t="s">
        <v>178</v>
      </c>
      <c r="D10" t="s">
        <v>181</v>
      </c>
      <c r="E10">
        <v>3</v>
      </c>
      <c r="F10" t="s">
        <v>31</v>
      </c>
      <c r="G10" t="s">
        <v>19</v>
      </c>
      <c r="H10" t="s">
        <v>32</v>
      </c>
      <c r="I10" t="s">
        <v>21</v>
      </c>
      <c r="J10">
        <v>350</v>
      </c>
      <c r="K10">
        <v>500</v>
      </c>
      <c r="N10">
        <f>VLOOKUP($F10,'Station locations'!$A$1:$C$86,2,0)</f>
        <v>38.731791999999999</v>
      </c>
      <c r="O10">
        <f>VLOOKUP($F10,'Station locations'!$A$1:$C$86,3,0)</f>
        <v>112.71620799999999</v>
      </c>
      <c r="P10">
        <f>VLOOKUP($H10,'Station locations'!$A$1:$C$86,2,0)</f>
        <v>38.519283000000001</v>
      </c>
      <c r="Q10">
        <f>VLOOKUP($H10,'Station locations'!$A$1:$C$86,3,0)</f>
        <v>114.99724399999999</v>
      </c>
      <c r="R10" t="s">
        <v>40</v>
      </c>
    </row>
    <row r="11" spans="1:18" x14ac:dyDescent="0.25">
      <c r="A11">
        <v>10</v>
      </c>
      <c r="B11" t="s">
        <v>180</v>
      </c>
      <c r="C11" t="s">
        <v>178</v>
      </c>
      <c r="D11" t="s">
        <v>181</v>
      </c>
      <c r="E11">
        <v>4</v>
      </c>
      <c r="F11" t="s">
        <v>32</v>
      </c>
      <c r="G11" t="s">
        <v>21</v>
      </c>
      <c r="H11" t="s">
        <v>33</v>
      </c>
      <c r="I11" t="s">
        <v>21</v>
      </c>
      <c r="J11">
        <v>350</v>
      </c>
      <c r="K11">
        <v>500</v>
      </c>
      <c r="N11">
        <f>VLOOKUP($F11,'Station locations'!$A$1:$C$86,2,0)</f>
        <v>38.519283000000001</v>
      </c>
      <c r="O11">
        <f>VLOOKUP($F11,'Station locations'!$A$1:$C$86,3,0)</f>
        <v>114.99724399999999</v>
      </c>
      <c r="P11">
        <f>VLOOKUP($H11,'Station locations'!$A$1:$C$86,2,0)</f>
        <v>38.304009000000001</v>
      </c>
      <c r="Q11">
        <f>VLOOKUP($H11,'Station locations'!$A$1:$C$86,3,0)</f>
        <v>116.83890700000001</v>
      </c>
      <c r="R11" t="s">
        <v>41</v>
      </c>
    </row>
    <row r="12" spans="1:18" x14ac:dyDescent="0.25">
      <c r="A12">
        <v>11</v>
      </c>
      <c r="B12" t="s">
        <v>180</v>
      </c>
      <c r="C12" t="s">
        <v>178</v>
      </c>
      <c r="D12" t="s">
        <v>181</v>
      </c>
      <c r="E12">
        <v>5</v>
      </c>
      <c r="F12" t="s">
        <v>33</v>
      </c>
      <c r="G12" t="s">
        <v>21</v>
      </c>
      <c r="H12" t="s">
        <v>34</v>
      </c>
      <c r="I12" t="s">
        <v>21</v>
      </c>
      <c r="J12">
        <v>350</v>
      </c>
      <c r="K12">
        <v>500</v>
      </c>
      <c r="N12">
        <f>VLOOKUP($F12,'Station locations'!$A$1:$C$86,2,0)</f>
        <v>38.304009000000001</v>
      </c>
      <c r="O12">
        <f>VLOOKUP($F12,'Station locations'!$A$1:$C$86,3,0)</f>
        <v>116.83890700000001</v>
      </c>
      <c r="P12">
        <f>VLOOKUP($H12,'Station locations'!$A$1:$C$86,2,0)</f>
        <v>38.396234999999997</v>
      </c>
      <c r="Q12">
        <f>VLOOKUP($H12,'Station locations'!$A$1:$C$86,3,0)</f>
        <v>117.933452</v>
      </c>
      <c r="R12" t="s">
        <v>42</v>
      </c>
    </row>
    <row r="13" spans="1:18" x14ac:dyDescent="0.25">
      <c r="A13">
        <v>12</v>
      </c>
      <c r="B13" t="s">
        <v>43</v>
      </c>
      <c r="C13" t="s">
        <v>44</v>
      </c>
      <c r="D13" t="s">
        <v>45</v>
      </c>
      <c r="E13">
        <v>1</v>
      </c>
      <c r="F13" t="s">
        <v>46</v>
      </c>
      <c r="G13" t="s">
        <v>64</v>
      </c>
      <c r="H13" t="s">
        <v>48</v>
      </c>
      <c r="I13" t="s">
        <v>64</v>
      </c>
      <c r="J13">
        <v>200</v>
      </c>
      <c r="K13">
        <v>200</v>
      </c>
      <c r="N13">
        <f>VLOOKUP($F13,'Station locations'!$A$1:$C$86,2,0)</f>
        <v>40.652669000000003</v>
      </c>
      <c r="O13">
        <f>VLOOKUP($F13,'Station locations'!$A$1:$C$86,3,0)</f>
        <v>109.843346</v>
      </c>
      <c r="P13">
        <f>VLOOKUP($H13,'Station locations'!$A$1:$C$86,2,0)</f>
        <v>40.840998999999996</v>
      </c>
      <c r="Q13">
        <f>VLOOKUP($H13,'Station locations'!$A$1:$C$86,3,0)</f>
        <v>111.74811699999999</v>
      </c>
      <c r="R13" t="s">
        <v>54</v>
      </c>
    </row>
    <row r="14" spans="1:18" x14ac:dyDescent="0.25">
      <c r="A14">
        <v>13</v>
      </c>
      <c r="B14" t="s">
        <v>43</v>
      </c>
      <c r="C14" t="s">
        <v>44</v>
      </c>
      <c r="D14" t="s">
        <v>45</v>
      </c>
      <c r="E14">
        <v>2</v>
      </c>
      <c r="F14" t="s">
        <v>48</v>
      </c>
      <c r="G14" t="s">
        <v>64</v>
      </c>
      <c r="H14" t="s">
        <v>20</v>
      </c>
      <c r="I14" t="s">
        <v>21</v>
      </c>
      <c r="J14">
        <v>200</v>
      </c>
      <c r="K14">
        <v>200</v>
      </c>
      <c r="N14">
        <f>VLOOKUP($F14,'Station locations'!$A$1:$C$86,2,0)</f>
        <v>40.840998999999996</v>
      </c>
      <c r="O14">
        <f>VLOOKUP($F14,'Station locations'!$A$1:$C$86,3,0)</f>
        <v>111.74811699999999</v>
      </c>
      <c r="P14">
        <f>VLOOKUP($H14,'Station locations'!$A$1:$C$86,2,0)</f>
        <v>40.766674000000002</v>
      </c>
      <c r="Q14">
        <f>VLOOKUP($H14,'Station locations'!$A$1:$C$86,3,0)</f>
        <v>114.880565</v>
      </c>
      <c r="R14" t="s">
        <v>54</v>
      </c>
    </row>
    <row r="15" spans="1:18" x14ac:dyDescent="0.25">
      <c r="A15">
        <v>14</v>
      </c>
      <c r="B15" t="s">
        <v>43</v>
      </c>
      <c r="C15" t="s">
        <v>44</v>
      </c>
      <c r="D15" t="s">
        <v>45</v>
      </c>
      <c r="E15">
        <v>3</v>
      </c>
      <c r="F15" t="s">
        <v>20</v>
      </c>
      <c r="G15" t="s">
        <v>21</v>
      </c>
      <c r="H15" t="s">
        <v>49</v>
      </c>
      <c r="I15" t="s">
        <v>21</v>
      </c>
      <c r="J15">
        <v>200</v>
      </c>
      <c r="K15">
        <v>200</v>
      </c>
      <c r="N15">
        <f>VLOOKUP($F15,'Station locations'!$A$1:$C$86,2,0)</f>
        <v>40.766674000000002</v>
      </c>
      <c r="O15">
        <f>VLOOKUP($F15,'Station locations'!$A$1:$C$86,3,0)</f>
        <v>114.880565</v>
      </c>
      <c r="P15">
        <f>VLOOKUP($H15,'Station locations'!$A$1:$C$86,2,0)</f>
        <v>40.825225000000003</v>
      </c>
      <c r="Q15">
        <f>VLOOKUP($H15,'Station locations'!$A$1:$C$86,3,0)</f>
        <v>118.055949</v>
      </c>
      <c r="R15" t="s">
        <v>54</v>
      </c>
    </row>
    <row r="16" spans="1:18" x14ac:dyDescent="0.25">
      <c r="A16">
        <v>15</v>
      </c>
      <c r="B16" t="s">
        <v>43</v>
      </c>
      <c r="C16" t="s">
        <v>44</v>
      </c>
      <c r="D16" t="s">
        <v>45</v>
      </c>
      <c r="E16">
        <v>4</v>
      </c>
      <c r="F16" t="s">
        <v>49</v>
      </c>
      <c r="G16" t="s">
        <v>21</v>
      </c>
      <c r="H16" t="s">
        <v>23</v>
      </c>
      <c r="I16" t="s">
        <v>21</v>
      </c>
      <c r="J16">
        <v>200</v>
      </c>
      <c r="K16">
        <v>200</v>
      </c>
      <c r="N16">
        <f>VLOOKUP($F16,'Station locations'!$A$1:$C$86,2,0)</f>
        <v>40.825225000000003</v>
      </c>
      <c r="O16">
        <f>VLOOKUP($F16,'Station locations'!$A$1:$C$86,3,0)</f>
        <v>118.055949</v>
      </c>
      <c r="P16">
        <f>VLOOKUP($H16,'Station locations'!$A$1:$C$86,2,0)</f>
        <v>39.637324999999997</v>
      </c>
      <c r="Q16">
        <f>VLOOKUP($H16,'Station locations'!$A$1:$C$86,3,0)</f>
        <v>118.19472</v>
      </c>
      <c r="R16" t="s">
        <v>54</v>
      </c>
    </row>
    <row r="17" spans="1:18" x14ac:dyDescent="0.25">
      <c r="A17">
        <v>16</v>
      </c>
      <c r="B17" t="s">
        <v>43</v>
      </c>
      <c r="C17" t="s">
        <v>44</v>
      </c>
      <c r="D17" t="s">
        <v>45</v>
      </c>
      <c r="E17">
        <v>5</v>
      </c>
      <c r="F17" t="s">
        <v>23</v>
      </c>
      <c r="G17" t="s">
        <v>21</v>
      </c>
      <c r="H17" t="s">
        <v>50</v>
      </c>
      <c r="I17" t="s">
        <v>21</v>
      </c>
      <c r="J17">
        <v>200</v>
      </c>
      <c r="K17">
        <v>200</v>
      </c>
      <c r="N17">
        <f>VLOOKUP($F17,'Station locations'!$A$1:$C$86,2,0)</f>
        <v>39.637324999999997</v>
      </c>
      <c r="O17">
        <f>VLOOKUP($F17,'Station locations'!$A$1:$C$86,3,0)</f>
        <v>118.19472</v>
      </c>
      <c r="P17">
        <f>VLOOKUP($H17,'Station locations'!$A$1:$C$86,2,0)</f>
        <v>38.960121999999998</v>
      </c>
      <c r="Q17">
        <f>VLOOKUP($H17,'Station locations'!$A$1:$C$86,3,0)</f>
        <v>118.533609</v>
      </c>
      <c r="R17" t="s">
        <v>54</v>
      </c>
    </row>
    <row r="18" spans="1:18" x14ac:dyDescent="0.25">
      <c r="A18">
        <v>17</v>
      </c>
      <c r="B18" t="s">
        <v>52</v>
      </c>
      <c r="C18" t="s">
        <v>53</v>
      </c>
      <c r="D18" t="s">
        <v>51</v>
      </c>
      <c r="E18">
        <v>1</v>
      </c>
      <c r="F18" t="s">
        <v>15</v>
      </c>
      <c r="G18" t="s">
        <v>19</v>
      </c>
      <c r="H18" t="s">
        <v>20</v>
      </c>
      <c r="I18" t="s">
        <v>21</v>
      </c>
      <c r="J18">
        <v>85</v>
      </c>
      <c r="K18">
        <v>85</v>
      </c>
      <c r="N18">
        <f>VLOOKUP($F18,'Station locations'!$A$1:$C$86,2,0)</f>
        <v>40.077849000000001</v>
      </c>
      <c r="O18">
        <f>VLOOKUP($F18,'Station locations'!$A$1:$C$86,3,0)</f>
        <v>113.302333</v>
      </c>
      <c r="P18">
        <f>VLOOKUP($H18,'Station locations'!$A$1:$C$86,2,0)</f>
        <v>40.766674000000002</v>
      </c>
      <c r="Q18">
        <f>VLOOKUP($H18,'Station locations'!$A$1:$C$86,3,0)</f>
        <v>114.880565</v>
      </c>
      <c r="R18" t="s">
        <v>54</v>
      </c>
    </row>
    <row r="19" spans="1:18" x14ac:dyDescent="0.25">
      <c r="A19">
        <v>18</v>
      </c>
      <c r="B19" t="s">
        <v>52</v>
      </c>
      <c r="C19" t="s">
        <v>53</v>
      </c>
      <c r="D19" t="s">
        <v>51</v>
      </c>
      <c r="E19">
        <v>2</v>
      </c>
      <c r="F19" t="s">
        <v>20</v>
      </c>
      <c r="G19" t="s">
        <v>21</v>
      </c>
      <c r="H19" t="s">
        <v>55</v>
      </c>
      <c r="I19" t="s">
        <v>18</v>
      </c>
      <c r="J19">
        <v>85</v>
      </c>
      <c r="K19">
        <v>85</v>
      </c>
      <c r="N19">
        <f>VLOOKUP($F19,'Station locations'!$A$1:$C$86,2,0)</f>
        <v>40.766674000000002</v>
      </c>
      <c r="O19">
        <f>VLOOKUP($F19,'Station locations'!$A$1:$C$86,3,0)</f>
        <v>114.880565</v>
      </c>
      <c r="P19">
        <f>VLOOKUP($H19,'Station locations'!$A$1:$C$86,2,0)</f>
        <v>39.855066999999998</v>
      </c>
      <c r="Q19">
        <f>VLOOKUP($H19,'Station locations'!$A$1:$C$86,3,0)</f>
        <v>116.28153399999999</v>
      </c>
      <c r="R19" t="s">
        <v>54</v>
      </c>
    </row>
    <row r="20" spans="1:18" x14ac:dyDescent="0.25">
      <c r="A20">
        <v>19</v>
      </c>
      <c r="B20" t="s">
        <v>59</v>
      </c>
      <c r="C20" t="s">
        <v>58</v>
      </c>
      <c r="D20" t="s">
        <v>57</v>
      </c>
      <c r="E20">
        <v>1</v>
      </c>
      <c r="F20" t="s">
        <v>60</v>
      </c>
      <c r="G20" t="s">
        <v>64</v>
      </c>
      <c r="H20" t="s">
        <v>61</v>
      </c>
      <c r="I20" t="s">
        <v>47</v>
      </c>
      <c r="J20">
        <v>22</v>
      </c>
      <c r="K20">
        <v>22</v>
      </c>
      <c r="N20">
        <f>VLOOKUP($F20,'Station locations'!$A$1:$C$86,2,0)</f>
        <v>40.995744999999999</v>
      </c>
      <c r="O20">
        <f>VLOOKUP($F20,'Station locations'!$A$1:$C$86,3,0)</f>
        <v>113.137868</v>
      </c>
      <c r="P20">
        <f>VLOOKUP($H20,'Station locations'!$A$1:$C$86,2,0)</f>
        <v>43.990201999999996</v>
      </c>
      <c r="Q20">
        <f>VLOOKUP($H20,'Station locations'!$A$1:$C$86,3,0)</f>
        <v>116.07307299999999</v>
      </c>
      <c r="R20" t="s">
        <v>54</v>
      </c>
    </row>
    <row r="21" spans="1:18" x14ac:dyDescent="0.25">
      <c r="A21">
        <v>20</v>
      </c>
      <c r="B21" t="s">
        <v>59</v>
      </c>
      <c r="C21" t="s">
        <v>58</v>
      </c>
      <c r="D21" t="s">
        <v>57</v>
      </c>
      <c r="E21">
        <v>2</v>
      </c>
      <c r="F21" t="s">
        <v>61</v>
      </c>
      <c r="G21" t="s">
        <v>47</v>
      </c>
      <c r="H21" t="s">
        <v>62</v>
      </c>
      <c r="I21" t="s">
        <v>47</v>
      </c>
      <c r="J21">
        <v>22</v>
      </c>
      <c r="K21">
        <v>22</v>
      </c>
      <c r="N21">
        <f>VLOOKUP($F21,'Station locations'!$A$1:$C$86,2,0)</f>
        <v>43.990201999999996</v>
      </c>
      <c r="O21">
        <f>VLOOKUP($F21,'Station locations'!$A$1:$C$86,3,0)</f>
        <v>116.07307299999999</v>
      </c>
      <c r="P21">
        <f>VLOOKUP($H21,'Station locations'!$A$1:$C$86,2,0)</f>
        <v>42.215795999999997</v>
      </c>
      <c r="Q21">
        <f>VLOOKUP($H21,'Station locations'!$A$1:$C$86,3,0)</f>
        <v>119.064834</v>
      </c>
      <c r="R21" t="s">
        <v>54</v>
      </c>
    </row>
    <row r="22" spans="1:18" x14ac:dyDescent="0.25">
      <c r="A22">
        <v>21</v>
      </c>
      <c r="B22" t="s">
        <v>59</v>
      </c>
      <c r="C22" t="s">
        <v>58</v>
      </c>
      <c r="D22" t="s">
        <v>57</v>
      </c>
      <c r="E22">
        <v>3</v>
      </c>
      <c r="F22" t="s">
        <v>62</v>
      </c>
      <c r="G22" t="s">
        <v>47</v>
      </c>
      <c r="H22" t="s">
        <v>63</v>
      </c>
      <c r="I22" t="s">
        <v>47</v>
      </c>
      <c r="J22">
        <v>22</v>
      </c>
      <c r="K22">
        <v>22</v>
      </c>
      <c r="N22">
        <f>VLOOKUP($F22,'Station locations'!$A$1:$C$86,2,0)</f>
        <v>42.215795999999997</v>
      </c>
      <c r="O22">
        <f>VLOOKUP($F22,'Station locations'!$A$1:$C$86,3,0)</f>
        <v>119.064834</v>
      </c>
      <c r="P22">
        <f>VLOOKUP($H22,'Station locations'!$A$1:$C$86,2,0)</f>
        <v>43.654564000000001</v>
      </c>
      <c r="Q22">
        <f>VLOOKUP($H22,'Station locations'!$A$1:$C$86,3,0)</f>
        <v>122.244015</v>
      </c>
      <c r="R22" t="s">
        <v>54</v>
      </c>
    </row>
    <row r="23" spans="1:18" x14ac:dyDescent="0.25">
      <c r="A23">
        <v>22</v>
      </c>
      <c r="B23" t="s">
        <v>65</v>
      </c>
      <c r="C23" t="s">
        <v>66</v>
      </c>
      <c r="D23" t="s">
        <v>67</v>
      </c>
      <c r="E23">
        <v>1</v>
      </c>
      <c r="F23" t="s">
        <v>18</v>
      </c>
      <c r="G23" t="s">
        <v>18</v>
      </c>
      <c r="H23" t="s">
        <v>68</v>
      </c>
      <c r="I23" t="s">
        <v>21</v>
      </c>
      <c r="J23">
        <v>23</v>
      </c>
      <c r="K23">
        <v>23</v>
      </c>
      <c r="N23">
        <f>VLOOKUP($F23,'Station locations'!$A$1:$C$86,2,0)</f>
        <v>39.926533999999997</v>
      </c>
      <c r="O23">
        <f>VLOOKUP($F23,'Station locations'!$A$1:$C$86,3,0)</f>
        <v>116.433117</v>
      </c>
      <c r="P23">
        <f>VLOOKUP($H23,'Station locations'!$A$1:$C$86,2,0)</f>
        <v>39.354869000000001</v>
      </c>
      <c r="Q23">
        <f>VLOOKUP($H23,'Station locations'!$A$1:$C$86,3,0)</f>
        <v>114.68576299999999</v>
      </c>
      <c r="R23" t="s">
        <v>70</v>
      </c>
    </row>
    <row r="24" spans="1:18" x14ac:dyDescent="0.25">
      <c r="A24">
        <v>23</v>
      </c>
      <c r="B24" t="s">
        <v>65</v>
      </c>
      <c r="C24" t="s">
        <v>66</v>
      </c>
      <c r="D24" t="s">
        <v>67</v>
      </c>
      <c r="E24">
        <v>2</v>
      </c>
      <c r="F24" t="s">
        <v>68</v>
      </c>
      <c r="G24" t="s">
        <v>21</v>
      </c>
      <c r="H24" t="s">
        <v>69</v>
      </c>
      <c r="I24" t="s">
        <v>19</v>
      </c>
      <c r="J24">
        <v>23</v>
      </c>
      <c r="K24">
        <v>23</v>
      </c>
      <c r="N24">
        <f>VLOOKUP($F24,'Station locations'!$A$1:$C$86,2,0)</f>
        <v>39.354869000000001</v>
      </c>
      <c r="O24">
        <f>VLOOKUP($F24,'Station locations'!$A$1:$C$86,3,0)</f>
        <v>114.68576299999999</v>
      </c>
      <c r="P24">
        <f>VLOOKUP($H24,'Station locations'!$A$1:$C$86,2,0)</f>
        <v>39.446694999999998</v>
      </c>
      <c r="Q24">
        <f>VLOOKUP($H24,'Station locations'!$A$1:$C$86,3,0)</f>
        <v>114.250286</v>
      </c>
      <c r="R24" t="s">
        <v>71</v>
      </c>
    </row>
    <row r="25" spans="1:18" x14ac:dyDescent="0.25">
      <c r="A25">
        <v>24</v>
      </c>
      <c r="B25" t="s">
        <v>65</v>
      </c>
      <c r="C25" t="s">
        <v>66</v>
      </c>
      <c r="D25" t="s">
        <v>67</v>
      </c>
      <c r="E25">
        <v>3</v>
      </c>
      <c r="F25" t="s">
        <v>69</v>
      </c>
      <c r="G25" t="s">
        <v>19</v>
      </c>
      <c r="H25" t="s">
        <v>31</v>
      </c>
      <c r="I25" t="s">
        <v>19</v>
      </c>
      <c r="J25">
        <v>23</v>
      </c>
      <c r="K25">
        <v>23</v>
      </c>
      <c r="N25">
        <f>VLOOKUP($F25,'Station locations'!$A$1:$C$86,2,0)</f>
        <v>39.446694999999998</v>
      </c>
      <c r="O25">
        <f>VLOOKUP($F25,'Station locations'!$A$1:$C$86,3,0)</f>
        <v>114.250286</v>
      </c>
      <c r="P25">
        <f>VLOOKUP($H25,'Station locations'!$A$1:$C$86,2,0)</f>
        <v>38.731791999999999</v>
      </c>
      <c r="Q25">
        <f>VLOOKUP($H25,'Station locations'!$A$1:$C$86,3,0)</f>
        <v>112.71620799999999</v>
      </c>
      <c r="R25" t="s">
        <v>72</v>
      </c>
    </row>
    <row r="26" spans="1:18" x14ac:dyDescent="0.25">
      <c r="A26">
        <v>25</v>
      </c>
      <c r="B26" t="s">
        <v>74</v>
      </c>
      <c r="C26" t="s">
        <v>73</v>
      </c>
      <c r="D26" t="s">
        <v>75</v>
      </c>
      <c r="E26">
        <v>1</v>
      </c>
      <c r="F26" t="s">
        <v>227</v>
      </c>
      <c r="G26" t="s">
        <v>19</v>
      </c>
      <c r="H26" t="s">
        <v>76</v>
      </c>
      <c r="I26" t="s">
        <v>19</v>
      </c>
      <c r="J26">
        <v>200</v>
      </c>
      <c r="K26">
        <v>200</v>
      </c>
      <c r="N26">
        <f>VLOOKUP($F26,'Station locations'!$A$1:$C$86,2,0)</f>
        <v>38.648524000000002</v>
      </c>
      <c r="O26">
        <f>VLOOKUP($F26,'Station locations'!$A$1:$C$86,3,0)</f>
        <v>111.003934</v>
      </c>
      <c r="P26">
        <f>VLOOKUP($H26,'Station locations'!$A$1:$C$86,2,0)</f>
        <v>37.428733999999999</v>
      </c>
      <c r="Q26">
        <f>VLOOKUP($H26,'Station locations'!$A$1:$C$86,3,0)</f>
        <v>110.88699200000001</v>
      </c>
      <c r="R26" t="s">
        <v>85</v>
      </c>
    </row>
    <row r="27" spans="1:18" x14ac:dyDescent="0.25">
      <c r="A27">
        <v>26</v>
      </c>
      <c r="B27" t="s">
        <v>74</v>
      </c>
      <c r="C27" t="s">
        <v>73</v>
      </c>
      <c r="D27" t="s">
        <v>75</v>
      </c>
      <c r="E27">
        <v>2</v>
      </c>
      <c r="F27" t="s">
        <v>76</v>
      </c>
      <c r="G27" t="s">
        <v>19</v>
      </c>
      <c r="H27" t="s">
        <v>77</v>
      </c>
      <c r="I27" t="s">
        <v>19</v>
      </c>
      <c r="J27">
        <v>200</v>
      </c>
      <c r="K27">
        <v>200</v>
      </c>
      <c r="N27">
        <f>VLOOKUP($F27,'Station locations'!$A$1:$C$86,2,0)</f>
        <v>37.428733999999999</v>
      </c>
      <c r="O27">
        <f>VLOOKUP($F27,'Station locations'!$A$1:$C$86,3,0)</f>
        <v>110.88699200000001</v>
      </c>
      <c r="P27">
        <f>VLOOKUP($H27,'Station locations'!$A$1:$C$86,2,0)</f>
        <v>36.414006999999998</v>
      </c>
      <c r="Q27">
        <f>VLOOKUP($H27,'Station locations'!$A$1:$C$86,3,0)</f>
        <v>111.085522</v>
      </c>
      <c r="R27" t="s">
        <v>86</v>
      </c>
    </row>
    <row r="28" spans="1:18" x14ac:dyDescent="0.25">
      <c r="A28">
        <v>27</v>
      </c>
      <c r="B28" t="s">
        <v>74</v>
      </c>
      <c r="C28" t="s">
        <v>73</v>
      </c>
      <c r="D28" t="s">
        <v>75</v>
      </c>
      <c r="E28">
        <v>3</v>
      </c>
      <c r="F28" t="s">
        <v>77</v>
      </c>
      <c r="G28" t="s">
        <v>19</v>
      </c>
      <c r="H28" t="s">
        <v>78</v>
      </c>
      <c r="I28" t="s">
        <v>19</v>
      </c>
      <c r="J28">
        <v>200</v>
      </c>
      <c r="K28">
        <v>200</v>
      </c>
      <c r="N28">
        <f>VLOOKUP($F28,'Station locations'!$A$1:$C$86,2,0)</f>
        <v>36.414006999999998</v>
      </c>
      <c r="O28">
        <f>VLOOKUP($F28,'Station locations'!$A$1:$C$86,3,0)</f>
        <v>111.085522</v>
      </c>
      <c r="P28">
        <f>VLOOKUP($H28,'Station locations'!$A$1:$C$86,2,0)</f>
        <v>36.193370999999999</v>
      </c>
      <c r="Q28">
        <f>VLOOKUP($H28,'Station locations'!$A$1:$C$86,3,0)</f>
        <v>113.111464</v>
      </c>
      <c r="R28" t="s">
        <v>87</v>
      </c>
    </row>
    <row r="29" spans="1:18" x14ac:dyDescent="0.25">
      <c r="A29">
        <v>28</v>
      </c>
      <c r="B29" t="s">
        <v>74</v>
      </c>
      <c r="C29" t="s">
        <v>73</v>
      </c>
      <c r="D29" t="s">
        <v>75</v>
      </c>
      <c r="E29">
        <v>4</v>
      </c>
      <c r="F29" t="s">
        <v>78</v>
      </c>
      <c r="G29" t="s">
        <v>19</v>
      </c>
      <c r="H29" t="s">
        <v>79</v>
      </c>
      <c r="I29" t="s">
        <v>80</v>
      </c>
      <c r="J29">
        <v>200</v>
      </c>
      <c r="K29">
        <v>200</v>
      </c>
      <c r="N29">
        <f>VLOOKUP($F29,'Station locations'!$A$1:$C$86,2,0)</f>
        <v>36.193370999999999</v>
      </c>
      <c r="O29">
        <f>VLOOKUP($F29,'Station locations'!$A$1:$C$86,3,0)</f>
        <v>113.111464</v>
      </c>
      <c r="P29">
        <f>VLOOKUP($H29,'Station locations'!$A$1:$C$86,2,0)</f>
        <v>35.925553000000001</v>
      </c>
      <c r="Q29">
        <f>VLOOKUP($H29,'Station locations'!$A$1:$C$86,3,0)</f>
        <v>114.364358</v>
      </c>
      <c r="R29" t="s">
        <v>88</v>
      </c>
    </row>
    <row r="30" spans="1:18" x14ac:dyDescent="0.25">
      <c r="A30">
        <v>29</v>
      </c>
      <c r="B30" t="s">
        <v>74</v>
      </c>
      <c r="C30" t="s">
        <v>73</v>
      </c>
      <c r="D30" t="s">
        <v>75</v>
      </c>
      <c r="E30">
        <v>5</v>
      </c>
      <c r="F30" t="s">
        <v>79</v>
      </c>
      <c r="G30" t="s">
        <v>80</v>
      </c>
      <c r="H30" t="s">
        <v>82</v>
      </c>
      <c r="I30" t="s">
        <v>81</v>
      </c>
      <c r="J30">
        <v>200</v>
      </c>
      <c r="K30">
        <v>200</v>
      </c>
      <c r="N30">
        <f>VLOOKUP($F30,'Station locations'!$A$1:$C$86,2,0)</f>
        <v>35.925553000000001</v>
      </c>
      <c r="O30">
        <f>VLOOKUP($F30,'Station locations'!$A$1:$C$86,3,0)</f>
        <v>114.364358</v>
      </c>
      <c r="P30">
        <f>VLOOKUP($H30,'Station locations'!$A$1:$C$86,2,0)</f>
        <v>36.197488999999997</v>
      </c>
      <c r="Q30">
        <f>VLOOKUP($H30,'Station locations'!$A$1:$C$86,3,0)</f>
        <v>117.08477000000001</v>
      </c>
      <c r="R30" t="s">
        <v>89</v>
      </c>
    </row>
    <row r="31" spans="1:18" x14ac:dyDescent="0.25">
      <c r="A31">
        <v>30</v>
      </c>
      <c r="B31" t="s">
        <v>74</v>
      </c>
      <c r="C31" t="s">
        <v>73</v>
      </c>
      <c r="D31" t="s">
        <v>75</v>
      </c>
      <c r="E31">
        <v>6</v>
      </c>
      <c r="F31" t="s">
        <v>82</v>
      </c>
      <c r="G31" t="s">
        <v>81</v>
      </c>
      <c r="H31" t="s">
        <v>83</v>
      </c>
      <c r="I31" t="s">
        <v>81</v>
      </c>
      <c r="J31">
        <v>200</v>
      </c>
      <c r="K31">
        <v>200</v>
      </c>
      <c r="N31">
        <f>VLOOKUP($F31,'Station locations'!$A$1:$C$86,2,0)</f>
        <v>36.197488999999997</v>
      </c>
      <c r="O31">
        <f>VLOOKUP($F31,'Station locations'!$A$1:$C$86,3,0)</f>
        <v>117.08477000000001</v>
      </c>
      <c r="P31">
        <f>VLOOKUP($H31,'Station locations'!$A$1:$C$86,2,0)</f>
        <v>36.183241000000002</v>
      </c>
      <c r="Q31">
        <f>VLOOKUP($H31,'Station locations'!$A$1:$C$86,3,0)</f>
        <v>118.17765199999999</v>
      </c>
      <c r="R31" t="s">
        <v>90</v>
      </c>
    </row>
    <row r="32" spans="1:18" x14ac:dyDescent="0.25">
      <c r="A32">
        <v>31</v>
      </c>
      <c r="B32" t="s">
        <v>74</v>
      </c>
      <c r="C32" t="s">
        <v>73</v>
      </c>
      <c r="D32" t="s">
        <v>75</v>
      </c>
      <c r="E32">
        <v>7</v>
      </c>
      <c r="F32" t="s">
        <v>83</v>
      </c>
      <c r="G32" t="s">
        <v>81</v>
      </c>
      <c r="H32" t="s">
        <v>84</v>
      </c>
      <c r="I32" t="s">
        <v>81</v>
      </c>
      <c r="J32">
        <v>200</v>
      </c>
      <c r="K32">
        <v>200</v>
      </c>
      <c r="N32">
        <f>VLOOKUP($F32,'Station locations'!$A$1:$C$86,2,0)</f>
        <v>36.183241000000002</v>
      </c>
      <c r="O32">
        <f>VLOOKUP($F32,'Station locations'!$A$1:$C$86,3,0)</f>
        <v>118.17765199999999</v>
      </c>
      <c r="P32">
        <f>VLOOKUP($H32,'Station locations'!$A$1:$C$86,2,0)</f>
        <v>35.421363999999997</v>
      </c>
      <c r="Q32">
        <f>VLOOKUP($H32,'Station locations'!$A$1:$C$86,3,0)</f>
        <v>119.54032100000001</v>
      </c>
      <c r="R32" t="s">
        <v>91</v>
      </c>
    </row>
    <row r="33" spans="1:18" x14ac:dyDescent="0.25">
      <c r="A33">
        <v>32</v>
      </c>
      <c r="B33" t="s">
        <v>93</v>
      </c>
      <c r="C33" t="s">
        <v>92</v>
      </c>
      <c r="D33" t="s">
        <v>94</v>
      </c>
      <c r="E33">
        <v>1</v>
      </c>
      <c r="F33" t="s">
        <v>95</v>
      </c>
      <c r="G33" t="s">
        <v>21</v>
      </c>
      <c r="H33" t="s">
        <v>98</v>
      </c>
      <c r="I33" t="s">
        <v>19</v>
      </c>
      <c r="J33">
        <v>100</v>
      </c>
      <c r="K33">
        <v>100</v>
      </c>
      <c r="N33">
        <f>VLOOKUP($F33,'Station locations'!$A$1:$C$86,2,0)</f>
        <v>38.052874000000003</v>
      </c>
      <c r="O33">
        <f>VLOOKUP($F33,'Station locations'!$A$1:$C$86,3,0)</f>
        <v>114.464753</v>
      </c>
      <c r="P33">
        <f>VLOOKUP($H33,'Station locations'!$A$1:$C$86,2,0)</f>
        <v>37.932509000000003</v>
      </c>
      <c r="Q33">
        <f>VLOOKUP($H33,'Station locations'!$A$1:$C$86,3,0)</f>
        <v>113.644075</v>
      </c>
      <c r="R33" t="s">
        <v>97</v>
      </c>
    </row>
    <row r="34" spans="1:18" x14ac:dyDescent="0.25">
      <c r="A34">
        <v>33</v>
      </c>
      <c r="B34" t="s">
        <v>93</v>
      </c>
      <c r="C34" t="s">
        <v>92</v>
      </c>
      <c r="D34" t="s">
        <v>94</v>
      </c>
      <c r="E34">
        <v>2</v>
      </c>
      <c r="F34" t="s">
        <v>98</v>
      </c>
      <c r="G34" t="s">
        <v>19</v>
      </c>
      <c r="H34" t="s">
        <v>96</v>
      </c>
      <c r="I34" t="s">
        <v>19</v>
      </c>
      <c r="J34">
        <v>100</v>
      </c>
      <c r="K34">
        <v>100</v>
      </c>
      <c r="N34">
        <f>VLOOKUP($F34,'Station locations'!$A$1:$C$86,2,0)</f>
        <v>37.932509000000003</v>
      </c>
      <c r="O34">
        <f>VLOOKUP($F34,'Station locations'!$A$1:$C$86,3,0)</f>
        <v>113.644075</v>
      </c>
      <c r="P34">
        <f>VLOOKUP($H34,'Station locations'!$A$1:$C$86,2,0)</f>
        <v>37.918886000000001</v>
      </c>
      <c r="Q34">
        <f>VLOOKUP($H34,'Station locations'!$A$1:$C$86,3,0)</f>
        <v>112.56872199999999</v>
      </c>
      <c r="R34" t="s">
        <v>97</v>
      </c>
    </row>
    <row r="35" spans="1:18" x14ac:dyDescent="0.25">
      <c r="A35">
        <v>34</v>
      </c>
      <c r="B35" t="s">
        <v>101</v>
      </c>
      <c r="C35" t="s">
        <v>100</v>
      </c>
      <c r="D35" t="s">
        <v>99</v>
      </c>
      <c r="E35">
        <v>1</v>
      </c>
      <c r="F35" t="s">
        <v>96</v>
      </c>
      <c r="G35" t="s">
        <v>19</v>
      </c>
      <c r="H35" t="s">
        <v>102</v>
      </c>
      <c r="I35" t="s">
        <v>19</v>
      </c>
      <c r="J35">
        <v>90</v>
      </c>
      <c r="K35">
        <v>90</v>
      </c>
      <c r="N35">
        <f>VLOOKUP($F35,'Station locations'!$A$1:$C$86,2,0)</f>
        <v>37.918886000000001</v>
      </c>
      <c r="O35">
        <f>VLOOKUP($F35,'Station locations'!$A$1:$C$86,3,0)</f>
        <v>112.56872199999999</v>
      </c>
      <c r="P35">
        <f>VLOOKUP($H35,'Station locations'!$A$1:$C$86,2,0)</f>
        <v>37.685496999999998</v>
      </c>
      <c r="Q35">
        <f>VLOOKUP($H35,'Station locations'!$A$1:$C$86,3,0)</f>
        <v>112.754732</v>
      </c>
      <c r="R35" t="s">
        <v>105</v>
      </c>
    </row>
    <row r="36" spans="1:18" x14ac:dyDescent="0.25">
      <c r="A36">
        <v>35</v>
      </c>
      <c r="B36" t="s">
        <v>101</v>
      </c>
      <c r="C36" t="s">
        <v>100</v>
      </c>
      <c r="D36" t="s">
        <v>99</v>
      </c>
      <c r="E36">
        <v>2</v>
      </c>
      <c r="F36" t="s">
        <v>102</v>
      </c>
      <c r="G36" t="s">
        <v>19</v>
      </c>
      <c r="H36" t="s">
        <v>78</v>
      </c>
      <c r="I36" t="s">
        <v>19</v>
      </c>
      <c r="J36">
        <v>90</v>
      </c>
      <c r="K36">
        <v>90</v>
      </c>
      <c r="N36">
        <f>VLOOKUP($F36,'Station locations'!$A$1:$C$86,2,0)</f>
        <v>37.685496999999998</v>
      </c>
      <c r="O36">
        <f>VLOOKUP($F36,'Station locations'!$A$1:$C$86,3,0)</f>
        <v>112.754732</v>
      </c>
      <c r="P36">
        <f>VLOOKUP($H36,'Station locations'!$A$1:$C$86,2,0)</f>
        <v>36.193370999999999</v>
      </c>
      <c r="Q36">
        <f>VLOOKUP($H36,'Station locations'!$A$1:$C$86,3,0)</f>
        <v>113.111464</v>
      </c>
      <c r="R36" t="s">
        <v>105</v>
      </c>
    </row>
    <row r="37" spans="1:18" x14ac:dyDescent="0.25">
      <c r="A37">
        <v>36</v>
      </c>
      <c r="B37" t="s">
        <v>101</v>
      </c>
      <c r="C37" t="s">
        <v>100</v>
      </c>
      <c r="D37" t="s">
        <v>99</v>
      </c>
      <c r="E37">
        <v>3</v>
      </c>
      <c r="F37" t="s">
        <v>78</v>
      </c>
      <c r="G37" t="s">
        <v>19</v>
      </c>
      <c r="H37" t="s">
        <v>103</v>
      </c>
      <c r="I37" t="s">
        <v>19</v>
      </c>
      <c r="J37">
        <v>90</v>
      </c>
      <c r="K37">
        <v>90</v>
      </c>
      <c r="N37">
        <f>VLOOKUP($F37,'Station locations'!$A$1:$C$86,2,0)</f>
        <v>36.193370999999999</v>
      </c>
      <c r="O37">
        <f>VLOOKUP($F37,'Station locations'!$A$1:$C$86,3,0)</f>
        <v>113.111464</v>
      </c>
      <c r="P37">
        <f>VLOOKUP($H37,'Station locations'!$A$1:$C$86,2,0)</f>
        <v>35.492057000000003</v>
      </c>
      <c r="Q37">
        <f>VLOOKUP($H37,'Station locations'!$A$1:$C$86,3,0)</f>
        <v>112.856369</v>
      </c>
      <c r="R37" t="s">
        <v>105</v>
      </c>
    </row>
    <row r="38" spans="1:18" x14ac:dyDescent="0.25">
      <c r="A38">
        <v>37</v>
      </c>
      <c r="B38" t="s">
        <v>101</v>
      </c>
      <c r="C38" t="s">
        <v>100</v>
      </c>
      <c r="D38" t="s">
        <v>99</v>
      </c>
      <c r="E38">
        <v>4</v>
      </c>
      <c r="F38" t="s">
        <v>103</v>
      </c>
      <c r="G38" t="s">
        <v>19</v>
      </c>
      <c r="H38" t="s">
        <v>104</v>
      </c>
      <c r="I38" t="s">
        <v>80</v>
      </c>
      <c r="J38">
        <v>90</v>
      </c>
      <c r="K38">
        <v>90</v>
      </c>
      <c r="N38">
        <f>VLOOKUP($F38,'Station locations'!$A$1:$C$86,2,0)</f>
        <v>35.492057000000003</v>
      </c>
      <c r="O38">
        <f>VLOOKUP($F38,'Station locations'!$A$1:$C$86,3,0)</f>
        <v>112.856369</v>
      </c>
      <c r="P38">
        <f>VLOOKUP($H38,'Station locations'!$A$1:$C$86,2,0)</f>
        <v>35.215797999999999</v>
      </c>
      <c r="Q38">
        <f>VLOOKUP($H38,'Station locations'!$A$1:$C$86,3,0)</f>
        <v>113.24034</v>
      </c>
      <c r="R38" t="s">
        <v>105</v>
      </c>
    </row>
    <row r="39" spans="1:18" x14ac:dyDescent="0.25">
      <c r="A39">
        <v>38</v>
      </c>
      <c r="B39" t="s">
        <v>108</v>
      </c>
      <c r="C39" t="s">
        <v>107</v>
      </c>
      <c r="D39" t="s">
        <v>106</v>
      </c>
      <c r="E39">
        <v>1</v>
      </c>
      <c r="F39" t="s">
        <v>109</v>
      </c>
      <c r="G39" t="s">
        <v>21</v>
      </c>
      <c r="H39" t="s">
        <v>110</v>
      </c>
      <c r="I39" t="s">
        <v>21</v>
      </c>
      <c r="J39">
        <v>180</v>
      </c>
      <c r="K39">
        <v>180</v>
      </c>
      <c r="N39">
        <f>VLOOKUP($F39,'Station locations'!$A$1:$C$86,2,0)</f>
        <v>36.624087000000003</v>
      </c>
      <c r="O39">
        <f>VLOOKUP($F39,'Station locations'!$A$1:$C$86,3,0)</f>
        <v>114.536626</v>
      </c>
      <c r="P39">
        <f>VLOOKUP($H39,'Station locations'!$A$1:$C$86,2,0)</f>
        <v>36.686235000000003</v>
      </c>
      <c r="Q39">
        <f>VLOOKUP($H39,'Station locations'!$A$1:$C$86,3,0)</f>
        <v>114.20875599999999</v>
      </c>
      <c r="R39" t="s">
        <v>112</v>
      </c>
    </row>
    <row r="40" spans="1:18" x14ac:dyDescent="0.25">
      <c r="A40">
        <v>39</v>
      </c>
      <c r="B40" t="s">
        <v>108</v>
      </c>
      <c r="C40" t="s">
        <v>107</v>
      </c>
      <c r="D40" t="s">
        <v>106</v>
      </c>
      <c r="E40">
        <v>2</v>
      </c>
      <c r="F40" t="s">
        <v>110</v>
      </c>
      <c r="G40" t="s">
        <v>21</v>
      </c>
      <c r="H40" t="s">
        <v>111</v>
      </c>
      <c r="I40" t="s">
        <v>19</v>
      </c>
      <c r="J40">
        <v>180</v>
      </c>
      <c r="K40">
        <v>180</v>
      </c>
      <c r="N40">
        <f>VLOOKUP($F40,'Station locations'!$A$1:$C$86,2,0)</f>
        <v>36.686235000000003</v>
      </c>
      <c r="O40">
        <f>VLOOKUP($F40,'Station locations'!$A$1:$C$86,3,0)</f>
        <v>114.20875599999999</v>
      </c>
      <c r="P40">
        <f>VLOOKUP($H40,'Station locations'!$A$1:$C$86,2,0)</f>
        <v>36.505693000000001</v>
      </c>
      <c r="Q40">
        <f>VLOOKUP($H40,'Station locations'!$A$1:$C$86,3,0)</f>
        <v>113.379874</v>
      </c>
      <c r="R40" t="s">
        <v>112</v>
      </c>
    </row>
    <row r="41" spans="1:18" x14ac:dyDescent="0.25">
      <c r="A41">
        <v>40</v>
      </c>
      <c r="B41" t="s">
        <v>108</v>
      </c>
      <c r="C41" t="s">
        <v>107</v>
      </c>
      <c r="D41" t="s">
        <v>106</v>
      </c>
      <c r="E41">
        <v>3</v>
      </c>
      <c r="F41" t="s">
        <v>111</v>
      </c>
      <c r="G41" t="s">
        <v>19</v>
      </c>
      <c r="H41" t="s">
        <v>78</v>
      </c>
      <c r="I41" t="s">
        <v>19</v>
      </c>
      <c r="J41">
        <v>180</v>
      </c>
      <c r="K41">
        <v>180</v>
      </c>
      <c r="N41">
        <f>VLOOKUP($F41,'Station locations'!$A$1:$C$86,2,0)</f>
        <v>36.505693000000001</v>
      </c>
      <c r="O41">
        <f>VLOOKUP($F41,'Station locations'!$A$1:$C$86,3,0)</f>
        <v>113.379874</v>
      </c>
      <c r="P41">
        <f>VLOOKUP($H41,'Station locations'!$A$1:$C$86,2,0)</f>
        <v>36.193370999999999</v>
      </c>
      <c r="Q41">
        <f>VLOOKUP($H41,'Station locations'!$A$1:$C$86,3,0)</f>
        <v>113.111464</v>
      </c>
      <c r="R41" t="s">
        <v>112</v>
      </c>
    </row>
    <row r="42" spans="1:18" x14ac:dyDescent="0.25">
      <c r="A42">
        <v>41</v>
      </c>
      <c r="B42" t="s">
        <v>114</v>
      </c>
      <c r="C42" t="s">
        <v>115</v>
      </c>
      <c r="D42" t="s">
        <v>113</v>
      </c>
      <c r="E42">
        <v>1</v>
      </c>
      <c r="F42" t="s">
        <v>116</v>
      </c>
      <c r="G42" t="s">
        <v>19</v>
      </c>
      <c r="H42" t="s">
        <v>117</v>
      </c>
      <c r="I42" t="s">
        <v>21</v>
      </c>
      <c r="J42">
        <v>40</v>
      </c>
      <c r="K42">
        <v>40</v>
      </c>
      <c r="N42">
        <f>VLOOKUP($F42,'Station locations'!$A$1:$C$86,2,0)</f>
        <v>37.327345000000001</v>
      </c>
      <c r="O42">
        <f>VLOOKUP($F42,'Station locations'!$A$1:$C$86,3,0)</f>
        <v>113.571321</v>
      </c>
      <c r="P42">
        <f>VLOOKUP($H42,'Station locations'!$A$1:$C$86,2,0)</f>
        <v>37.071364000000003</v>
      </c>
      <c r="Q42">
        <f>VLOOKUP($H42,'Station locations'!$A$1:$C$86,3,0)</f>
        <v>114.502945</v>
      </c>
      <c r="R42" t="s">
        <v>118</v>
      </c>
    </row>
    <row r="43" spans="1:18" x14ac:dyDescent="0.25">
      <c r="A43">
        <v>42</v>
      </c>
      <c r="B43" t="s">
        <v>121</v>
      </c>
      <c r="C43" t="s">
        <v>120</v>
      </c>
      <c r="D43" t="s">
        <v>119</v>
      </c>
      <c r="E43">
        <v>1</v>
      </c>
      <c r="F43" t="s">
        <v>122</v>
      </c>
      <c r="G43" t="s">
        <v>19</v>
      </c>
      <c r="H43" t="s">
        <v>123</v>
      </c>
      <c r="I43" t="s">
        <v>19</v>
      </c>
      <c r="J43">
        <v>80</v>
      </c>
      <c r="K43">
        <v>80</v>
      </c>
      <c r="N43">
        <f>VLOOKUP($F43,'Station locations'!$A$1:$C$86,2,0)</f>
        <v>35.619757999999997</v>
      </c>
      <c r="O43">
        <f>VLOOKUP($F43,'Station locations'!$A$1:$C$86,3,0)</f>
        <v>111.36636799999999</v>
      </c>
      <c r="P43">
        <f>VLOOKUP($H43,'Station locations'!$A$1:$C$86,2,0)</f>
        <v>35.666972999999999</v>
      </c>
      <c r="Q43">
        <f>VLOOKUP($H43,'Station locations'!$A$1:$C$86,3,0)</f>
        <v>112.51815999999999</v>
      </c>
      <c r="R43" t="s">
        <v>126</v>
      </c>
    </row>
    <row r="44" spans="1:18" x14ac:dyDescent="0.25">
      <c r="A44">
        <v>43</v>
      </c>
      <c r="B44" t="s">
        <v>121</v>
      </c>
      <c r="C44" t="s">
        <v>120</v>
      </c>
      <c r="D44" t="s">
        <v>119</v>
      </c>
      <c r="E44">
        <v>2</v>
      </c>
      <c r="F44" t="s">
        <v>123</v>
      </c>
      <c r="G44" t="s">
        <v>19</v>
      </c>
      <c r="H44" t="s">
        <v>124</v>
      </c>
      <c r="I44" t="s">
        <v>80</v>
      </c>
      <c r="J44">
        <v>80</v>
      </c>
      <c r="K44">
        <v>80</v>
      </c>
      <c r="N44">
        <f>VLOOKUP($F44,'Station locations'!$A$1:$C$86,2,0)</f>
        <v>35.666972999999999</v>
      </c>
      <c r="O44">
        <f>VLOOKUP($F44,'Station locations'!$A$1:$C$86,3,0)</f>
        <v>112.51815999999999</v>
      </c>
      <c r="P44">
        <f>VLOOKUP($H44,'Station locations'!$A$1:$C$86,2,0)</f>
        <v>35.128405999999998</v>
      </c>
      <c r="Q44">
        <f>VLOOKUP($H44,'Station locations'!$A$1:$C$86,3,0)</f>
        <v>112.636517</v>
      </c>
      <c r="R44" t="s">
        <v>126</v>
      </c>
    </row>
    <row r="45" spans="1:18" x14ac:dyDescent="0.25">
      <c r="A45">
        <v>44</v>
      </c>
      <c r="B45" t="s">
        <v>121</v>
      </c>
      <c r="C45" t="s">
        <v>120</v>
      </c>
      <c r="D45" t="s">
        <v>119</v>
      </c>
      <c r="E45">
        <v>3</v>
      </c>
      <c r="F45" t="s">
        <v>124</v>
      </c>
      <c r="G45" t="s">
        <v>80</v>
      </c>
      <c r="H45" t="s">
        <v>125</v>
      </c>
      <c r="I45" t="s">
        <v>80</v>
      </c>
      <c r="J45">
        <v>80</v>
      </c>
      <c r="K45">
        <v>80</v>
      </c>
      <c r="N45">
        <f>VLOOKUP($F45,'Station locations'!$A$1:$C$86,2,0)</f>
        <v>35.128405999999998</v>
      </c>
      <c r="O45">
        <f>VLOOKUP($F45,'Station locations'!$A$1:$C$86,3,0)</f>
        <v>112.636517</v>
      </c>
      <c r="P45">
        <f>VLOOKUP($H45,'Station locations'!$A$1:$C$86,2,0)</f>
        <v>35.210414</v>
      </c>
      <c r="Q45">
        <f>VLOOKUP($H45,'Station locations'!$A$1:$C$86,3,0)</f>
        <v>113.053988</v>
      </c>
      <c r="R45" t="s">
        <v>126</v>
      </c>
    </row>
    <row r="46" spans="1:18" x14ac:dyDescent="0.25">
      <c r="A46">
        <v>45</v>
      </c>
      <c r="B46" t="s">
        <v>129</v>
      </c>
      <c r="C46" t="s">
        <v>128</v>
      </c>
      <c r="D46" t="s">
        <v>127</v>
      </c>
      <c r="E46">
        <v>1</v>
      </c>
      <c r="F46" t="s">
        <v>130</v>
      </c>
      <c r="G46" t="s">
        <v>132</v>
      </c>
      <c r="H46" t="s">
        <v>131</v>
      </c>
      <c r="I46" t="s">
        <v>132</v>
      </c>
      <c r="J46">
        <v>80</v>
      </c>
      <c r="K46">
        <v>80</v>
      </c>
      <c r="N46">
        <f>VLOOKUP($F46,'Station locations'!$A$1:$C$86,2,0)</f>
        <v>36.102213999999996</v>
      </c>
      <c r="O46">
        <f>VLOOKUP($F46,'Station locations'!$A$1:$C$86,3,0)</f>
        <v>103.858451</v>
      </c>
      <c r="P46">
        <f>VLOOKUP($H46,'Station locations'!$A$1:$C$86,2,0)</f>
        <v>34.582079999999998</v>
      </c>
      <c r="Q46">
        <f>VLOOKUP($H46,'Station locations'!$A$1:$C$86,3,0)</f>
        <v>105.72732000000001</v>
      </c>
      <c r="R46" t="s">
        <v>142</v>
      </c>
    </row>
    <row r="47" spans="1:18" x14ac:dyDescent="0.25">
      <c r="A47">
        <v>46</v>
      </c>
      <c r="B47" t="s">
        <v>129</v>
      </c>
      <c r="C47" t="s">
        <v>128</v>
      </c>
      <c r="D47" t="s">
        <v>127</v>
      </c>
      <c r="E47">
        <v>2</v>
      </c>
      <c r="F47" t="s">
        <v>131</v>
      </c>
      <c r="G47" t="s">
        <v>132</v>
      </c>
      <c r="H47" t="s">
        <v>133</v>
      </c>
      <c r="I47" t="s">
        <v>28</v>
      </c>
      <c r="J47">
        <v>80</v>
      </c>
      <c r="K47">
        <v>80</v>
      </c>
      <c r="N47">
        <f>VLOOKUP($F47,'Station locations'!$A$1:$C$86,2,0)</f>
        <v>34.582079999999998</v>
      </c>
      <c r="O47">
        <f>VLOOKUP($F47,'Station locations'!$A$1:$C$86,3,0)</f>
        <v>105.72732000000001</v>
      </c>
      <c r="P47">
        <f>VLOOKUP($H47,'Station locations'!$A$1:$C$86,2,0)</f>
        <v>34.363830999999998</v>
      </c>
      <c r="Q47">
        <f>VLOOKUP($H47,'Station locations'!$A$1:$C$86,3,0)</f>
        <v>107.236186</v>
      </c>
      <c r="R47" t="s">
        <v>142</v>
      </c>
    </row>
    <row r="48" spans="1:18" x14ac:dyDescent="0.25">
      <c r="A48">
        <v>47</v>
      </c>
      <c r="B48" t="s">
        <v>129</v>
      </c>
      <c r="C48" t="s">
        <v>128</v>
      </c>
      <c r="D48" t="s">
        <v>127</v>
      </c>
      <c r="E48">
        <v>3</v>
      </c>
      <c r="F48" t="s">
        <v>133</v>
      </c>
      <c r="G48" t="s">
        <v>28</v>
      </c>
      <c r="H48" t="s">
        <v>134</v>
      </c>
      <c r="I48" t="s">
        <v>28</v>
      </c>
      <c r="J48">
        <v>80</v>
      </c>
      <c r="K48">
        <v>80</v>
      </c>
      <c r="N48">
        <f>VLOOKUP($F48,'Station locations'!$A$1:$C$86,2,0)</f>
        <v>34.363830999999998</v>
      </c>
      <c r="O48">
        <f>VLOOKUP($F48,'Station locations'!$A$1:$C$86,3,0)</f>
        <v>107.236186</v>
      </c>
      <c r="P48">
        <f>VLOOKUP($H48,'Station locations'!$A$1:$C$86,2,0)</f>
        <v>34.334885</v>
      </c>
      <c r="Q48">
        <f>VLOOKUP($H48,'Station locations'!$A$1:$C$86,3,0)</f>
        <v>108.92483900000001</v>
      </c>
      <c r="R48" t="s">
        <v>142</v>
      </c>
    </row>
    <row r="49" spans="1:18" x14ac:dyDescent="0.25">
      <c r="A49">
        <v>48</v>
      </c>
      <c r="B49" t="s">
        <v>129</v>
      </c>
      <c r="C49" t="s">
        <v>128</v>
      </c>
      <c r="D49" t="s">
        <v>127</v>
      </c>
      <c r="E49">
        <v>4</v>
      </c>
      <c r="F49" t="s">
        <v>134</v>
      </c>
      <c r="G49" t="s">
        <v>28</v>
      </c>
      <c r="H49" t="s">
        <v>135</v>
      </c>
      <c r="I49" t="s">
        <v>80</v>
      </c>
      <c r="J49">
        <v>80</v>
      </c>
      <c r="K49">
        <v>80</v>
      </c>
      <c r="N49">
        <f>VLOOKUP($F49,'Station locations'!$A$1:$C$86,2,0)</f>
        <v>34.334885</v>
      </c>
      <c r="O49">
        <f>VLOOKUP($F49,'Station locations'!$A$1:$C$86,3,0)</f>
        <v>108.92483900000001</v>
      </c>
      <c r="P49">
        <f>VLOOKUP($H49,'Station locations'!$A$1:$C$86,2,0)</f>
        <v>34.618302999999997</v>
      </c>
      <c r="Q49">
        <f>VLOOKUP($H49,'Station locations'!$A$1:$C$86,3,0)</f>
        <v>112.454959</v>
      </c>
      <c r="R49" t="s">
        <v>142</v>
      </c>
    </row>
    <row r="50" spans="1:18" x14ac:dyDescent="0.25">
      <c r="A50">
        <v>49</v>
      </c>
      <c r="B50" t="s">
        <v>129</v>
      </c>
      <c r="C50" t="s">
        <v>128</v>
      </c>
      <c r="D50" t="s">
        <v>127</v>
      </c>
      <c r="E50">
        <v>5</v>
      </c>
      <c r="F50" t="s">
        <v>135</v>
      </c>
      <c r="G50" t="s">
        <v>80</v>
      </c>
      <c r="H50" t="s">
        <v>136</v>
      </c>
      <c r="I50" t="s">
        <v>80</v>
      </c>
      <c r="J50">
        <v>80</v>
      </c>
      <c r="K50">
        <v>80</v>
      </c>
      <c r="N50">
        <f>VLOOKUP($F50,'Station locations'!$A$1:$C$86,2,0)</f>
        <v>34.618302999999997</v>
      </c>
      <c r="O50">
        <f>VLOOKUP($F50,'Station locations'!$A$1:$C$86,3,0)</f>
        <v>112.454959</v>
      </c>
      <c r="P50">
        <f>VLOOKUP($H50,'Station locations'!$A$1:$C$86,2,0)</f>
        <v>34.746442999999999</v>
      </c>
      <c r="Q50">
        <f>VLOOKUP($H50,'Station locations'!$A$1:$C$86,3,0)</f>
        <v>113.619918</v>
      </c>
      <c r="R50" t="s">
        <v>142</v>
      </c>
    </row>
    <row r="51" spans="1:18" x14ac:dyDescent="0.25">
      <c r="A51">
        <v>50</v>
      </c>
      <c r="B51" t="s">
        <v>129</v>
      </c>
      <c r="C51" t="s">
        <v>128</v>
      </c>
      <c r="D51" t="s">
        <v>127</v>
      </c>
      <c r="E51">
        <v>6</v>
      </c>
      <c r="F51" t="s">
        <v>136</v>
      </c>
      <c r="G51" t="s">
        <v>80</v>
      </c>
      <c r="H51" t="s">
        <v>140</v>
      </c>
      <c r="I51" t="s">
        <v>141</v>
      </c>
      <c r="J51">
        <v>80</v>
      </c>
      <c r="K51">
        <v>80</v>
      </c>
      <c r="N51">
        <f>VLOOKUP($F51,'Station locations'!$A$1:$C$86,2,0)</f>
        <v>34.746442999999999</v>
      </c>
      <c r="O51">
        <f>VLOOKUP($F51,'Station locations'!$A$1:$C$86,3,0)</f>
        <v>113.619918</v>
      </c>
      <c r="P51">
        <f>VLOOKUP($H51,'Station locations'!$A$1:$C$86,2,0)</f>
        <v>34.444206000000001</v>
      </c>
      <c r="Q51">
        <f>VLOOKUP($H51,'Station locations'!$A$1:$C$86,3,0)</f>
        <v>116.360255</v>
      </c>
      <c r="R51" t="s">
        <v>142</v>
      </c>
    </row>
    <row r="52" spans="1:18" x14ac:dyDescent="0.25">
      <c r="A52">
        <v>51</v>
      </c>
      <c r="B52" t="s">
        <v>129</v>
      </c>
      <c r="C52" t="s">
        <v>128</v>
      </c>
      <c r="D52" t="s">
        <v>127</v>
      </c>
      <c r="E52">
        <v>7</v>
      </c>
      <c r="F52" t="s">
        <v>140</v>
      </c>
      <c r="G52" t="s">
        <v>141</v>
      </c>
      <c r="H52" t="s">
        <v>137</v>
      </c>
      <c r="I52" t="s">
        <v>138</v>
      </c>
      <c r="J52">
        <v>80</v>
      </c>
      <c r="K52">
        <v>80</v>
      </c>
      <c r="N52">
        <f>VLOOKUP($F52,'Station locations'!$A$1:$C$86,2,0)</f>
        <v>34.444206000000001</v>
      </c>
      <c r="O52">
        <f>VLOOKUP($F52,'Station locations'!$A$1:$C$86,3,0)</f>
        <v>116.360255</v>
      </c>
      <c r="P52">
        <f>VLOOKUP($H52,'Station locations'!$A$1:$C$86,2,0)</f>
        <v>34.253878</v>
      </c>
      <c r="Q52">
        <f>VLOOKUP($H52,'Station locations'!$A$1:$C$86,3,0)</f>
        <v>117.20323999999999</v>
      </c>
      <c r="R52" t="s">
        <v>142</v>
      </c>
    </row>
    <row r="53" spans="1:18" x14ac:dyDescent="0.25">
      <c r="A53">
        <v>52</v>
      </c>
      <c r="B53" t="s">
        <v>129</v>
      </c>
      <c r="C53" t="s">
        <v>128</v>
      </c>
      <c r="D53" t="s">
        <v>127</v>
      </c>
      <c r="E53">
        <v>8</v>
      </c>
      <c r="F53" t="s">
        <v>137</v>
      </c>
      <c r="G53" t="s">
        <v>138</v>
      </c>
      <c r="H53" t="s">
        <v>139</v>
      </c>
      <c r="I53" t="s">
        <v>138</v>
      </c>
      <c r="J53">
        <v>80</v>
      </c>
      <c r="K53">
        <v>80</v>
      </c>
      <c r="N53">
        <f>VLOOKUP($F53,'Station locations'!$A$1:$C$86,2,0)</f>
        <v>34.253878</v>
      </c>
      <c r="O53">
        <f>VLOOKUP($F53,'Station locations'!$A$1:$C$86,3,0)</f>
        <v>117.20323999999999</v>
      </c>
      <c r="P53">
        <f>VLOOKUP($H53,'Station locations'!$A$1:$C$86,2,0)</f>
        <v>34.588814999999997</v>
      </c>
      <c r="Q53">
        <f>VLOOKUP($H53,'Station locations'!$A$1:$C$86,3,0)</f>
        <v>119.22362099999999</v>
      </c>
      <c r="R53" t="s">
        <v>142</v>
      </c>
    </row>
    <row r="54" spans="1:18" x14ac:dyDescent="0.25">
      <c r="A54">
        <v>53</v>
      </c>
      <c r="B54" t="s">
        <v>145</v>
      </c>
      <c r="C54" t="s">
        <v>144</v>
      </c>
      <c r="D54" t="s">
        <v>143</v>
      </c>
      <c r="E54">
        <v>1</v>
      </c>
      <c r="F54" t="s">
        <v>134</v>
      </c>
      <c r="G54" t="s">
        <v>28</v>
      </c>
      <c r="H54" t="s">
        <v>146</v>
      </c>
      <c r="I54" t="s">
        <v>28</v>
      </c>
      <c r="J54">
        <v>24</v>
      </c>
      <c r="K54">
        <v>24</v>
      </c>
      <c r="N54">
        <f>VLOOKUP($F54,'Station locations'!$A$1:$C$86,2,0)</f>
        <v>34.334885</v>
      </c>
      <c r="O54">
        <f>VLOOKUP($F54,'Station locations'!$A$1:$C$86,3,0)</f>
        <v>108.92483900000001</v>
      </c>
      <c r="P54">
        <f>VLOOKUP($H54,'Station locations'!$A$1:$C$86,2,0)</f>
        <v>34.498697</v>
      </c>
      <c r="Q54">
        <f>VLOOKUP($H54,'Station locations'!$A$1:$C$86,3,0)</f>
        <v>109.49799299999999</v>
      </c>
      <c r="R54" t="s">
        <v>152</v>
      </c>
    </row>
    <row r="55" spans="1:18" x14ac:dyDescent="0.25">
      <c r="A55">
        <v>54</v>
      </c>
      <c r="B55" t="s">
        <v>145</v>
      </c>
      <c r="C55" t="s">
        <v>144</v>
      </c>
      <c r="D55" t="s">
        <v>143</v>
      </c>
      <c r="E55">
        <v>2</v>
      </c>
      <c r="F55" t="s">
        <v>146</v>
      </c>
      <c r="G55" t="s">
        <v>28</v>
      </c>
      <c r="H55" t="s">
        <v>147</v>
      </c>
      <c r="I55" t="s">
        <v>80</v>
      </c>
      <c r="J55">
        <v>24</v>
      </c>
      <c r="K55">
        <v>24</v>
      </c>
      <c r="N55">
        <f>VLOOKUP($F55,'Station locations'!$A$1:$C$86,2,0)</f>
        <v>34.498697</v>
      </c>
      <c r="O55">
        <f>VLOOKUP($F55,'Station locations'!$A$1:$C$86,3,0)</f>
        <v>109.49799299999999</v>
      </c>
      <c r="P55">
        <f>VLOOKUP($H55,'Station locations'!$A$1:$C$86,2,0)</f>
        <v>33.028379999999999</v>
      </c>
      <c r="Q55">
        <f>VLOOKUP($H55,'Station locations'!$A$1:$C$86,3,0)</f>
        <v>112.54351800000001</v>
      </c>
      <c r="R55" t="s">
        <v>152</v>
      </c>
    </row>
    <row r="56" spans="1:18" x14ac:dyDescent="0.25">
      <c r="A56">
        <v>55</v>
      </c>
      <c r="B56" t="s">
        <v>145</v>
      </c>
      <c r="C56" t="s">
        <v>144</v>
      </c>
      <c r="D56" t="s">
        <v>143</v>
      </c>
      <c r="E56">
        <v>3</v>
      </c>
      <c r="F56" t="s">
        <v>147</v>
      </c>
      <c r="G56" t="s">
        <v>80</v>
      </c>
      <c r="H56" t="s">
        <v>153</v>
      </c>
      <c r="I56" t="s">
        <v>154</v>
      </c>
      <c r="J56">
        <v>24</v>
      </c>
      <c r="K56">
        <v>24</v>
      </c>
      <c r="N56">
        <f>VLOOKUP($F56,'Station locations'!$A$1:$C$86,2,0)</f>
        <v>33.028379999999999</v>
      </c>
      <c r="O56">
        <f>VLOOKUP($F56,'Station locations'!$A$1:$C$86,3,0)</f>
        <v>112.54351800000001</v>
      </c>
      <c r="P56">
        <f>VLOOKUP($H56,'Station locations'!$A$1:$C$86,2,0)</f>
        <v>31.848001</v>
      </c>
      <c r="Q56">
        <f>VLOOKUP($H56,'Station locations'!$A$1:$C$86,3,0)</f>
        <v>113.29464900000001</v>
      </c>
      <c r="R56" t="s">
        <v>152</v>
      </c>
    </row>
    <row r="57" spans="1:18" x14ac:dyDescent="0.25">
      <c r="A57">
        <v>56</v>
      </c>
      <c r="B57" t="s">
        <v>145</v>
      </c>
      <c r="C57" t="s">
        <v>144</v>
      </c>
      <c r="D57" t="s">
        <v>143</v>
      </c>
      <c r="E57">
        <v>4</v>
      </c>
      <c r="F57" t="s">
        <v>153</v>
      </c>
      <c r="G57" t="s">
        <v>154</v>
      </c>
      <c r="H57" t="s">
        <v>148</v>
      </c>
      <c r="I57" t="s">
        <v>80</v>
      </c>
      <c r="J57">
        <v>24</v>
      </c>
      <c r="K57">
        <v>24</v>
      </c>
      <c r="N57">
        <f>VLOOKUP($F57,'Station locations'!$A$1:$C$86,2,0)</f>
        <v>31.848001</v>
      </c>
      <c r="O57">
        <f>VLOOKUP($F57,'Station locations'!$A$1:$C$86,3,0)</f>
        <v>113.29464900000001</v>
      </c>
      <c r="P57">
        <f>VLOOKUP($H57,'Station locations'!$A$1:$C$86,2,0)</f>
        <v>32.147511999999999</v>
      </c>
      <c r="Q57">
        <f>VLOOKUP($H57,'Station locations'!$A$1:$C$86,3,0)</f>
        <v>114.092011</v>
      </c>
      <c r="R57" t="s">
        <v>152</v>
      </c>
    </row>
    <row r="58" spans="1:18" x14ac:dyDescent="0.25">
      <c r="A58">
        <v>57</v>
      </c>
      <c r="B58" t="s">
        <v>145</v>
      </c>
      <c r="C58" t="s">
        <v>144</v>
      </c>
      <c r="D58" t="s">
        <v>143</v>
      </c>
      <c r="E58">
        <v>5</v>
      </c>
      <c r="F58" t="s">
        <v>148</v>
      </c>
      <c r="G58" t="s">
        <v>80</v>
      </c>
      <c r="H58" t="s">
        <v>149</v>
      </c>
      <c r="I58" t="s">
        <v>141</v>
      </c>
      <c r="J58">
        <v>24</v>
      </c>
      <c r="K58">
        <v>24</v>
      </c>
      <c r="N58">
        <f>VLOOKUP($F58,'Station locations'!$A$1:$C$86,2,0)</f>
        <v>32.147511999999999</v>
      </c>
      <c r="O58">
        <f>VLOOKUP($F58,'Station locations'!$A$1:$C$86,3,0)</f>
        <v>114.092011</v>
      </c>
      <c r="P58">
        <f>VLOOKUP($H58,'Station locations'!$A$1:$C$86,2,0)</f>
        <v>31.727627999999999</v>
      </c>
      <c r="Q58">
        <f>VLOOKUP($H58,'Station locations'!$A$1:$C$86,3,0)</f>
        <v>116.526068</v>
      </c>
      <c r="R58" t="s">
        <v>152</v>
      </c>
    </row>
    <row r="59" spans="1:18" x14ac:dyDescent="0.25">
      <c r="A59">
        <v>58</v>
      </c>
      <c r="B59" t="s">
        <v>145</v>
      </c>
      <c r="C59" t="s">
        <v>144</v>
      </c>
      <c r="D59" t="s">
        <v>143</v>
      </c>
      <c r="E59">
        <v>6</v>
      </c>
      <c r="F59" t="s">
        <v>149</v>
      </c>
      <c r="G59" t="s">
        <v>141</v>
      </c>
      <c r="H59" t="s">
        <v>150</v>
      </c>
      <c r="I59" t="s">
        <v>141</v>
      </c>
      <c r="J59">
        <v>24</v>
      </c>
      <c r="K59">
        <v>24</v>
      </c>
      <c r="N59">
        <f>VLOOKUP($F59,'Station locations'!$A$1:$C$86,2,0)</f>
        <v>31.727627999999999</v>
      </c>
      <c r="O59">
        <f>VLOOKUP($F59,'Station locations'!$A$1:$C$86,3,0)</f>
        <v>116.526068</v>
      </c>
      <c r="P59">
        <f>VLOOKUP($H59,'Station locations'!$A$1:$C$86,2,0)</f>
        <v>31.815761999999999</v>
      </c>
      <c r="Q59">
        <f>VLOOKUP($H59,'Station locations'!$A$1:$C$86,3,0)</f>
        <v>117.227856</v>
      </c>
      <c r="R59" t="s">
        <v>152</v>
      </c>
    </row>
    <row r="60" spans="1:18" x14ac:dyDescent="0.25">
      <c r="A60">
        <v>59</v>
      </c>
      <c r="B60" t="s">
        <v>145</v>
      </c>
      <c r="C60" t="s">
        <v>144</v>
      </c>
      <c r="D60" t="s">
        <v>143</v>
      </c>
      <c r="E60">
        <v>7</v>
      </c>
      <c r="F60" t="s">
        <v>150</v>
      </c>
      <c r="G60" t="s">
        <v>141</v>
      </c>
      <c r="H60" t="s">
        <v>151</v>
      </c>
      <c r="I60" t="s">
        <v>138</v>
      </c>
      <c r="J60">
        <v>24</v>
      </c>
      <c r="K60">
        <v>24</v>
      </c>
      <c r="N60">
        <f>VLOOKUP($F60,'Station locations'!$A$1:$C$86,2,0)</f>
        <v>31.815761999999999</v>
      </c>
      <c r="O60">
        <f>VLOOKUP($F60,'Station locations'!$A$1:$C$86,3,0)</f>
        <v>117.227856</v>
      </c>
      <c r="P60">
        <f>VLOOKUP($H60,'Station locations'!$A$1:$C$86,2,0)</f>
        <v>32.063642999999999</v>
      </c>
      <c r="Q60">
        <f>VLOOKUP($H60,'Station locations'!$A$1:$C$86,3,0)</f>
        <v>118.781584</v>
      </c>
      <c r="R60" t="s">
        <v>152</v>
      </c>
    </row>
    <row r="61" spans="1:18" x14ac:dyDescent="0.25">
      <c r="A61">
        <v>60</v>
      </c>
      <c r="B61" t="s">
        <v>157</v>
      </c>
      <c r="C61" t="s">
        <v>156</v>
      </c>
      <c r="D61" t="s">
        <v>155</v>
      </c>
      <c r="E61">
        <v>1</v>
      </c>
      <c r="F61" t="s">
        <v>134</v>
      </c>
      <c r="G61" t="s">
        <v>28</v>
      </c>
      <c r="H61" t="s">
        <v>158</v>
      </c>
      <c r="I61" t="s">
        <v>28</v>
      </c>
      <c r="J61">
        <v>100</v>
      </c>
      <c r="K61">
        <v>100</v>
      </c>
      <c r="N61">
        <f>VLOOKUP($F61,'Station locations'!$A$1:$C$86,2,0)</f>
        <v>34.334885</v>
      </c>
      <c r="O61">
        <f>VLOOKUP($F61,'Station locations'!$A$1:$C$86,3,0)</f>
        <v>108.92483900000001</v>
      </c>
      <c r="P61">
        <f>VLOOKUP($H61,'Station locations'!$A$1:$C$86,2,0)</f>
        <v>33.421280000000003</v>
      </c>
      <c r="Q61">
        <f>VLOOKUP($H61,'Station locations'!$A$1:$C$86,3,0)</f>
        <v>109.16974999999999</v>
      </c>
      <c r="R61" t="s">
        <v>161</v>
      </c>
    </row>
    <row r="62" spans="1:18" x14ac:dyDescent="0.25">
      <c r="A62">
        <v>61</v>
      </c>
      <c r="B62" t="s">
        <v>157</v>
      </c>
      <c r="C62" t="s">
        <v>156</v>
      </c>
      <c r="D62" t="s">
        <v>155</v>
      </c>
      <c r="E62">
        <v>2</v>
      </c>
      <c r="F62" t="s">
        <v>158</v>
      </c>
      <c r="G62" t="s">
        <v>28</v>
      </c>
      <c r="H62" t="s">
        <v>159</v>
      </c>
      <c r="I62" t="s">
        <v>28</v>
      </c>
      <c r="J62">
        <v>100</v>
      </c>
      <c r="K62">
        <v>100</v>
      </c>
      <c r="N62">
        <f>VLOOKUP($F62,'Station locations'!$A$1:$C$86,2,0)</f>
        <v>33.421280000000003</v>
      </c>
      <c r="O62">
        <f>VLOOKUP($F62,'Station locations'!$A$1:$C$86,3,0)</f>
        <v>109.16974999999999</v>
      </c>
      <c r="P62">
        <f>VLOOKUP($H62,'Station locations'!$A$1:$C$86,2,0)</f>
        <v>32.839036999999998</v>
      </c>
      <c r="Q62">
        <f>VLOOKUP($H62,'Station locations'!$A$1:$C$86,3,0)</f>
        <v>109.37059000000001</v>
      </c>
      <c r="R62" t="s">
        <v>161</v>
      </c>
    </row>
    <row r="63" spans="1:18" x14ac:dyDescent="0.25">
      <c r="A63">
        <v>62</v>
      </c>
      <c r="B63" t="s">
        <v>157</v>
      </c>
      <c r="C63" t="s">
        <v>156</v>
      </c>
      <c r="D63" t="s">
        <v>155</v>
      </c>
      <c r="E63">
        <v>3</v>
      </c>
      <c r="F63" t="s">
        <v>159</v>
      </c>
      <c r="G63" t="s">
        <v>28</v>
      </c>
      <c r="H63" t="s">
        <v>160</v>
      </c>
      <c r="I63" t="s">
        <v>28</v>
      </c>
      <c r="J63">
        <v>100</v>
      </c>
      <c r="K63">
        <v>100</v>
      </c>
      <c r="N63">
        <f>VLOOKUP($F63,'Station locations'!$A$1:$C$86,2,0)</f>
        <v>32.839036999999998</v>
      </c>
      <c r="O63">
        <f>VLOOKUP($F63,'Station locations'!$A$1:$C$86,3,0)</f>
        <v>109.37059000000001</v>
      </c>
      <c r="P63">
        <f>VLOOKUP($H63,'Station locations'!$A$1:$C$86,2,0)</f>
        <v>32.686022000000001</v>
      </c>
      <c r="Q63">
        <f>VLOOKUP($H63,'Station locations'!$A$1:$C$86,3,0)</f>
        <v>109.026088</v>
      </c>
      <c r="R63" t="s">
        <v>161</v>
      </c>
    </row>
    <row r="64" spans="1:18" x14ac:dyDescent="0.25">
      <c r="A64">
        <v>63</v>
      </c>
      <c r="B64" t="s">
        <v>164</v>
      </c>
      <c r="C64" t="s">
        <v>163</v>
      </c>
      <c r="D64" t="s">
        <v>162</v>
      </c>
      <c r="E64">
        <v>1</v>
      </c>
      <c r="F64" t="s">
        <v>166</v>
      </c>
      <c r="G64" t="s">
        <v>81</v>
      </c>
      <c r="H64" t="s">
        <v>167</v>
      </c>
      <c r="I64" t="s">
        <v>81</v>
      </c>
      <c r="J64">
        <v>130</v>
      </c>
      <c r="K64">
        <v>130</v>
      </c>
      <c r="N64">
        <f>VLOOKUP($F64,'Station locations'!$A$1:$C$86,2,0)</f>
        <v>36.123584000000001</v>
      </c>
      <c r="O64">
        <f>VLOOKUP($F64,'Station locations'!$A$1:$C$86,3,0)</f>
        <v>120.384439</v>
      </c>
      <c r="P64">
        <f>VLOOKUP($H64,'Station locations'!$A$1:$C$86,2,0)</f>
        <v>36.680723999999998</v>
      </c>
      <c r="Q64">
        <f>VLOOKUP($H64,'Station locations'!$A$1:$C$86,3,0)</f>
        <v>118.47082</v>
      </c>
      <c r="R64" t="s">
        <v>165</v>
      </c>
    </row>
    <row r="65" spans="1:18" x14ac:dyDescent="0.25">
      <c r="A65">
        <v>64</v>
      </c>
      <c r="B65" t="s">
        <v>164</v>
      </c>
      <c r="C65" t="s">
        <v>163</v>
      </c>
      <c r="D65" t="s">
        <v>162</v>
      </c>
      <c r="E65">
        <v>2</v>
      </c>
      <c r="F65" t="s">
        <v>167</v>
      </c>
      <c r="G65" t="s">
        <v>81</v>
      </c>
      <c r="H65" t="s">
        <v>168</v>
      </c>
      <c r="I65" t="s">
        <v>81</v>
      </c>
      <c r="J65">
        <v>130</v>
      </c>
      <c r="K65">
        <v>130</v>
      </c>
      <c r="N65">
        <f>VLOOKUP($F65,'Station locations'!$A$1:$C$86,2,0)</f>
        <v>36.680723999999998</v>
      </c>
      <c r="O65">
        <f>VLOOKUP($F65,'Station locations'!$A$1:$C$86,3,0)</f>
        <v>118.47082</v>
      </c>
      <c r="P65">
        <f>VLOOKUP($H65,'Station locations'!$A$1:$C$86,2,0)</f>
        <v>36.811715</v>
      </c>
      <c r="Q65">
        <f>VLOOKUP($H65,'Station locations'!$A$1:$C$86,3,0)</f>
        <v>118.057686</v>
      </c>
      <c r="R65" t="s">
        <v>165</v>
      </c>
    </row>
    <row r="66" spans="1:18" x14ac:dyDescent="0.25">
      <c r="A66">
        <v>65</v>
      </c>
      <c r="B66" t="s">
        <v>164</v>
      </c>
      <c r="C66" t="s">
        <v>163</v>
      </c>
      <c r="D66" t="s">
        <v>162</v>
      </c>
      <c r="E66">
        <v>3</v>
      </c>
      <c r="F66" t="s">
        <v>168</v>
      </c>
      <c r="G66" t="s">
        <v>81</v>
      </c>
      <c r="H66" t="s">
        <v>169</v>
      </c>
      <c r="I66" t="s">
        <v>81</v>
      </c>
      <c r="J66">
        <v>130</v>
      </c>
      <c r="K66">
        <v>130</v>
      </c>
      <c r="N66">
        <f>VLOOKUP($F66,'Station locations'!$A$1:$C$86,2,0)</f>
        <v>36.811715</v>
      </c>
      <c r="O66">
        <f>VLOOKUP($F66,'Station locations'!$A$1:$C$86,3,0)</f>
        <v>118.057686</v>
      </c>
      <c r="P66">
        <f>VLOOKUP($H66,'Station locations'!$A$1:$C$86,2,0)</f>
        <v>36.700693000000001</v>
      </c>
      <c r="Q66">
        <f>VLOOKUP($H66,'Station locations'!$A$1:$C$86,3,0)</f>
        <v>117.09319000000001</v>
      </c>
      <c r="R66" t="s">
        <v>165</v>
      </c>
    </row>
    <row r="67" spans="1:18" x14ac:dyDescent="0.25">
      <c r="A67">
        <v>66</v>
      </c>
      <c r="B67" t="s">
        <v>171</v>
      </c>
      <c r="C67" t="s">
        <v>172</v>
      </c>
      <c r="D67" t="s">
        <v>170</v>
      </c>
      <c r="E67">
        <v>1</v>
      </c>
      <c r="F67" t="s">
        <v>173</v>
      </c>
      <c r="G67" t="s">
        <v>80</v>
      </c>
      <c r="H67" t="s">
        <v>174</v>
      </c>
      <c r="I67" t="s">
        <v>81</v>
      </c>
      <c r="J67">
        <v>17</v>
      </c>
      <c r="K67">
        <v>17</v>
      </c>
      <c r="N67">
        <f>VLOOKUP($F67,'Station locations'!$A$1:$C$86,2,0)</f>
        <v>35.300376</v>
      </c>
      <c r="O67">
        <f>VLOOKUP($F67,'Station locations'!$A$1:$C$86,3,0)</f>
        <v>113.921725</v>
      </c>
      <c r="P67">
        <f>VLOOKUP($H67,'Station locations'!$A$1:$C$86,2,0)</f>
        <v>35.234949999999998</v>
      </c>
      <c r="Q67">
        <f>VLOOKUP($H67,'Station locations'!$A$1:$C$86,3,0)</f>
        <v>115.473235</v>
      </c>
      <c r="R67" t="s">
        <v>175</v>
      </c>
    </row>
    <row r="68" spans="1:18" x14ac:dyDescent="0.25">
      <c r="A68">
        <v>67</v>
      </c>
      <c r="B68" t="s">
        <v>189</v>
      </c>
      <c r="C68" t="s">
        <v>195</v>
      </c>
      <c r="D68" t="s">
        <v>188</v>
      </c>
      <c r="E68">
        <v>1</v>
      </c>
      <c r="F68" t="s">
        <v>48</v>
      </c>
      <c r="G68" t="s">
        <v>64</v>
      </c>
      <c r="H68" t="s">
        <v>190</v>
      </c>
      <c r="I68" t="s">
        <v>19</v>
      </c>
      <c r="J68">
        <v>200</v>
      </c>
      <c r="K68">
        <v>200</v>
      </c>
      <c r="N68">
        <f>VLOOKUP($F68,'Station locations'!$A$1:$C$86,2,0)</f>
        <v>40.840998999999996</v>
      </c>
      <c r="O68">
        <f>VLOOKUP($F68,'Station locations'!$A$1:$C$86,3,0)</f>
        <v>111.74811699999999</v>
      </c>
      <c r="P68">
        <f>VLOOKUP($H68,'Station locations'!$A$1:$C$86,2,0)</f>
        <v>39.089713000000003</v>
      </c>
      <c r="Q68">
        <f>VLOOKUP($H68,'Station locations'!$A$1:$C$86,3,0)</f>
        <v>112.227007</v>
      </c>
      <c r="R68" t="s">
        <v>191</v>
      </c>
    </row>
    <row r="69" spans="1:18" x14ac:dyDescent="0.25">
      <c r="A69">
        <v>68</v>
      </c>
      <c r="B69" t="s">
        <v>194</v>
      </c>
      <c r="C69" t="s">
        <v>196</v>
      </c>
      <c r="D69" t="s">
        <v>192</v>
      </c>
      <c r="E69">
        <v>1</v>
      </c>
      <c r="F69" t="s">
        <v>193</v>
      </c>
      <c r="G69" t="s">
        <v>64</v>
      </c>
      <c r="H69" t="s">
        <v>48</v>
      </c>
      <c r="I69" t="s">
        <v>64</v>
      </c>
      <c r="J69">
        <v>159</v>
      </c>
      <c r="K69">
        <v>300</v>
      </c>
      <c r="N69">
        <f>VLOOKUP($F69,'Station locations'!$A$1:$C$86,2,0)</f>
        <v>39.875307999999997</v>
      </c>
      <c r="O69">
        <f>VLOOKUP($F69,'Station locations'!$A$1:$C$86,3,0)</f>
        <v>111.18651300000001</v>
      </c>
      <c r="P69">
        <f>VLOOKUP($H69,'Station locations'!$A$1:$C$86,2,0)</f>
        <v>40.840998999999996</v>
      </c>
      <c r="Q69">
        <f>VLOOKUP($H69,'Station locations'!$A$1:$C$86,3,0)</f>
        <v>111.74811699999999</v>
      </c>
      <c r="R69" t="s">
        <v>197</v>
      </c>
    </row>
    <row r="70" spans="1:18" x14ac:dyDescent="0.25">
      <c r="A70">
        <v>69</v>
      </c>
      <c r="B70" t="s">
        <v>194</v>
      </c>
      <c r="C70" t="s">
        <v>196</v>
      </c>
      <c r="D70" t="s">
        <v>192</v>
      </c>
      <c r="E70">
        <v>2</v>
      </c>
      <c r="F70" t="s">
        <v>48</v>
      </c>
      <c r="G70" t="s">
        <v>64</v>
      </c>
      <c r="H70" t="s">
        <v>15</v>
      </c>
      <c r="I70" t="s">
        <v>19</v>
      </c>
      <c r="J70">
        <v>159</v>
      </c>
      <c r="K70">
        <v>300</v>
      </c>
      <c r="N70">
        <f>VLOOKUP($F70,'Station locations'!$A$1:$C$86,2,0)</f>
        <v>40.840998999999996</v>
      </c>
      <c r="O70">
        <f>VLOOKUP($F70,'Station locations'!$A$1:$C$86,3,0)</f>
        <v>111.74811699999999</v>
      </c>
      <c r="P70">
        <f>VLOOKUP($H70,'Station locations'!$A$1:$C$86,2,0)</f>
        <v>40.077849000000001</v>
      </c>
      <c r="Q70">
        <f>VLOOKUP($H70,'Station locations'!$A$1:$C$86,3,0)</f>
        <v>113.302333</v>
      </c>
      <c r="R70" t="s">
        <v>197</v>
      </c>
    </row>
    <row r="71" spans="1:18" x14ac:dyDescent="0.25">
      <c r="A71">
        <v>70</v>
      </c>
      <c r="B71" t="s">
        <v>199</v>
      </c>
      <c r="C71" t="s">
        <v>202</v>
      </c>
      <c r="D71" t="s">
        <v>198</v>
      </c>
      <c r="E71">
        <v>1</v>
      </c>
      <c r="F71" t="s">
        <v>200</v>
      </c>
      <c r="G71" t="s">
        <v>81</v>
      </c>
      <c r="H71" t="s">
        <v>201</v>
      </c>
      <c r="I71" t="s">
        <v>81</v>
      </c>
      <c r="J71">
        <v>32</v>
      </c>
      <c r="K71">
        <v>47</v>
      </c>
      <c r="N71">
        <f>VLOOKUP($F71,'Station locations'!$A$1:$C$86,2,0)</f>
        <v>36.771481000000001</v>
      </c>
      <c r="O71">
        <f>VLOOKUP($F71,'Station locations'!$A$1:$C$86,3,0)</f>
        <v>119.188198</v>
      </c>
      <c r="P71">
        <f>VLOOKUP($H71,'Station locations'!$A$1:$C$86,2,0)</f>
        <v>37.381875000000001</v>
      </c>
      <c r="Q71">
        <f>VLOOKUP($H71,'Station locations'!$A$1:$C$86,3,0)</f>
        <v>117.966094</v>
      </c>
      <c r="R71" t="s">
        <v>203</v>
      </c>
    </row>
    <row r="72" spans="1:18" x14ac:dyDescent="0.25">
      <c r="A72">
        <v>71</v>
      </c>
      <c r="B72" t="s">
        <v>199</v>
      </c>
      <c r="C72" t="s">
        <v>202</v>
      </c>
      <c r="D72" t="s">
        <v>198</v>
      </c>
      <c r="E72">
        <v>2</v>
      </c>
      <c r="F72" t="s">
        <v>201</v>
      </c>
      <c r="G72" t="s">
        <v>81</v>
      </c>
      <c r="H72" t="s">
        <v>33</v>
      </c>
      <c r="I72" t="s">
        <v>21</v>
      </c>
      <c r="J72">
        <v>0</v>
      </c>
      <c r="K72">
        <v>47</v>
      </c>
      <c r="N72">
        <f>VLOOKUP($F72,'Station locations'!$A$1:$C$86,2,0)</f>
        <v>37.381875000000001</v>
      </c>
      <c r="O72">
        <f>VLOOKUP($F72,'Station locations'!$A$1:$C$86,3,0)</f>
        <v>117.966094</v>
      </c>
      <c r="P72">
        <f>VLOOKUP($H72,'Station locations'!$A$1:$C$86,2,0)</f>
        <v>38.304009000000001</v>
      </c>
      <c r="Q72">
        <f>VLOOKUP($H72,'Station locations'!$A$1:$C$86,3,0)</f>
        <v>116.83890700000001</v>
      </c>
      <c r="R72" t="s">
        <v>207</v>
      </c>
    </row>
    <row r="73" spans="1:18" x14ac:dyDescent="0.25">
      <c r="A73">
        <v>72</v>
      </c>
      <c r="B73" t="s">
        <v>208</v>
      </c>
      <c r="C73" t="s">
        <v>205</v>
      </c>
      <c r="D73" t="s">
        <v>204</v>
      </c>
      <c r="E73">
        <v>1</v>
      </c>
      <c r="F73" t="s">
        <v>33</v>
      </c>
      <c r="G73" t="s">
        <v>21</v>
      </c>
      <c r="H73" t="s">
        <v>206</v>
      </c>
      <c r="I73" t="s">
        <v>22</v>
      </c>
      <c r="J73">
        <v>37</v>
      </c>
      <c r="K73">
        <v>42</v>
      </c>
      <c r="N73">
        <f>VLOOKUP($F73,'Station locations'!$A$1:$C$86,2,0)</f>
        <v>38.304009000000001</v>
      </c>
      <c r="O73">
        <f>VLOOKUP($F73,'Station locations'!$A$1:$C$86,3,0)</f>
        <v>116.83890700000001</v>
      </c>
      <c r="P73">
        <f>VLOOKUP($H73,'Station locations'!$A$1:$C$86,2,0)</f>
        <v>39.006051999999997</v>
      </c>
      <c r="Q73">
        <f>VLOOKUP($H73,'Station locations'!$A$1:$C$86,3,0)</f>
        <v>117.697594</v>
      </c>
      <c r="R73" t="s">
        <v>203</v>
      </c>
    </row>
    <row r="74" spans="1:18" x14ac:dyDescent="0.25">
      <c r="A74">
        <v>73</v>
      </c>
      <c r="B74" t="s">
        <v>209</v>
      </c>
      <c r="C74" t="s">
        <v>211</v>
      </c>
      <c r="D74" t="s">
        <v>210</v>
      </c>
      <c r="E74">
        <v>1</v>
      </c>
      <c r="F74" t="s">
        <v>212</v>
      </c>
      <c r="G74" t="s">
        <v>64</v>
      </c>
      <c r="H74" t="s">
        <v>213</v>
      </c>
      <c r="I74" t="s">
        <v>28</v>
      </c>
      <c r="J74">
        <v>0</v>
      </c>
      <c r="K74">
        <v>200</v>
      </c>
      <c r="N74">
        <f>VLOOKUP($F74,'Station locations'!$A$1:$C$86,2,0)</f>
        <v>39.640307999999997</v>
      </c>
      <c r="O74">
        <f>VLOOKUP($F74,'Station locations'!$A$1:$C$86,3,0)</f>
        <v>109.77414899999999</v>
      </c>
      <c r="P74">
        <f>VLOOKUP($H74,'Station locations'!$A$1:$C$86,2,0)</f>
        <v>37.605735000000003</v>
      </c>
      <c r="Q74">
        <f>VLOOKUP($H74,'Station locations'!$A$1:$C$86,3,0)</f>
        <v>108.771592</v>
      </c>
      <c r="R74" t="s">
        <v>223</v>
      </c>
    </row>
    <row r="75" spans="1:18" x14ac:dyDescent="0.25">
      <c r="A75">
        <v>74</v>
      </c>
      <c r="B75" t="s">
        <v>209</v>
      </c>
      <c r="C75" t="s">
        <v>211</v>
      </c>
      <c r="D75" t="s">
        <v>210</v>
      </c>
      <c r="E75">
        <v>2</v>
      </c>
      <c r="F75" t="s">
        <v>213</v>
      </c>
      <c r="G75" t="s">
        <v>28</v>
      </c>
      <c r="H75" t="s">
        <v>214</v>
      </c>
      <c r="I75" t="s">
        <v>19</v>
      </c>
      <c r="J75">
        <v>0</v>
      </c>
      <c r="K75">
        <v>200</v>
      </c>
      <c r="N75">
        <f>VLOOKUP($F75,'Station locations'!$A$1:$C$86,2,0)</f>
        <v>37.605735000000003</v>
      </c>
      <c r="O75">
        <f>VLOOKUP($F75,'Station locations'!$A$1:$C$86,3,0)</f>
        <v>108.771592</v>
      </c>
      <c r="P75">
        <f>VLOOKUP($H75,'Station locations'!$A$1:$C$86,2,0)</f>
        <v>35.593674999999998</v>
      </c>
      <c r="Q75">
        <f>VLOOKUP($H75,'Station locations'!$A$1:$C$86,3,0)</f>
        <v>110.707539</v>
      </c>
      <c r="R75" t="s">
        <v>223</v>
      </c>
    </row>
    <row r="76" spans="1:18" x14ac:dyDescent="0.25">
      <c r="A76">
        <v>75</v>
      </c>
      <c r="B76" t="s">
        <v>209</v>
      </c>
      <c r="C76" t="s">
        <v>211</v>
      </c>
      <c r="D76" t="s">
        <v>210</v>
      </c>
      <c r="E76">
        <v>3</v>
      </c>
      <c r="F76" t="s">
        <v>214</v>
      </c>
      <c r="G76" t="s">
        <v>19</v>
      </c>
      <c r="H76" t="s">
        <v>215</v>
      </c>
      <c r="I76" t="s">
        <v>80</v>
      </c>
      <c r="J76">
        <v>0</v>
      </c>
      <c r="K76">
        <v>200</v>
      </c>
      <c r="N76">
        <f>VLOOKUP($F76,'Station locations'!$A$1:$C$86,2,0)</f>
        <v>35.593674999999998</v>
      </c>
      <c r="O76">
        <f>VLOOKUP($F76,'Station locations'!$A$1:$C$86,3,0)</f>
        <v>110.707539</v>
      </c>
      <c r="P76">
        <f>VLOOKUP($H76,'Station locations'!$A$1:$C$86,2,0)</f>
        <v>34.771014000000001</v>
      </c>
      <c r="Q76">
        <f>VLOOKUP($H76,'Station locations'!$A$1:$C$86,3,0)</f>
        <v>111.198137</v>
      </c>
      <c r="R76" t="s">
        <v>223</v>
      </c>
    </row>
    <row r="77" spans="1:18" x14ac:dyDescent="0.25">
      <c r="A77">
        <v>76</v>
      </c>
      <c r="B77" t="s">
        <v>209</v>
      </c>
      <c r="C77" t="s">
        <v>211</v>
      </c>
      <c r="D77" t="s">
        <v>210</v>
      </c>
      <c r="E77">
        <v>4</v>
      </c>
      <c r="F77" t="s">
        <v>215</v>
      </c>
      <c r="G77" t="s">
        <v>80</v>
      </c>
      <c r="H77" t="s">
        <v>216</v>
      </c>
      <c r="I77" t="s">
        <v>80</v>
      </c>
      <c r="J77">
        <v>0</v>
      </c>
      <c r="K77">
        <v>200</v>
      </c>
      <c r="N77">
        <f>VLOOKUP($F77,'Station locations'!$A$1:$C$86,2,0)</f>
        <v>34.771014000000001</v>
      </c>
      <c r="O77">
        <f>VLOOKUP($F77,'Station locations'!$A$1:$C$86,3,0)</f>
        <v>111.198137</v>
      </c>
      <c r="P77">
        <f>VLOOKUP($H77,'Station locations'!$A$1:$C$86,2,0)</f>
        <v>32.689107999999997</v>
      </c>
      <c r="Q77">
        <f>VLOOKUP($H77,'Station locations'!$A$1:$C$86,3,0)</f>
        <v>112.09231699999999</v>
      </c>
      <c r="R77" t="s">
        <v>223</v>
      </c>
    </row>
    <row r="78" spans="1:18" x14ac:dyDescent="0.25">
      <c r="A78">
        <v>77</v>
      </c>
      <c r="B78" t="s">
        <v>209</v>
      </c>
      <c r="C78" t="s">
        <v>211</v>
      </c>
      <c r="D78" t="s">
        <v>210</v>
      </c>
      <c r="E78">
        <v>5</v>
      </c>
      <c r="F78" t="s">
        <v>216</v>
      </c>
      <c r="G78" t="s">
        <v>80</v>
      </c>
      <c r="H78" t="s">
        <v>217</v>
      </c>
      <c r="I78" t="s">
        <v>154</v>
      </c>
      <c r="J78">
        <v>0</v>
      </c>
      <c r="K78">
        <v>200</v>
      </c>
      <c r="N78">
        <f>VLOOKUP($F78,'Station locations'!$A$1:$C$86,2,0)</f>
        <v>32.689107999999997</v>
      </c>
      <c r="O78">
        <f>VLOOKUP($F78,'Station locations'!$A$1:$C$86,3,0)</f>
        <v>112.09231699999999</v>
      </c>
      <c r="P78">
        <f>VLOOKUP($H78,'Station locations'!$A$1:$C$86,2,0)</f>
        <v>31.068283000000001</v>
      </c>
      <c r="Q78">
        <f>VLOOKUP($H78,'Station locations'!$A$1:$C$86,3,0)</f>
        <v>112.151037</v>
      </c>
      <c r="R78" t="s">
        <v>223</v>
      </c>
    </row>
    <row r="79" spans="1:18" x14ac:dyDescent="0.25">
      <c r="A79">
        <v>78</v>
      </c>
      <c r="B79" t="s">
        <v>209</v>
      </c>
      <c r="C79" t="s">
        <v>211</v>
      </c>
      <c r="D79" t="s">
        <v>210</v>
      </c>
      <c r="E79">
        <v>6</v>
      </c>
      <c r="F79" t="s">
        <v>217</v>
      </c>
      <c r="G79" t="s">
        <v>154</v>
      </c>
      <c r="H79" t="s">
        <v>218</v>
      </c>
      <c r="I79" t="s">
        <v>219</v>
      </c>
      <c r="J79">
        <v>0</v>
      </c>
      <c r="K79">
        <v>200</v>
      </c>
      <c r="N79">
        <f>VLOOKUP($F79,'Station locations'!$A$1:$C$86,2,0)</f>
        <v>31.068283000000001</v>
      </c>
      <c r="O79">
        <f>VLOOKUP($F79,'Station locations'!$A$1:$C$86,3,0)</f>
        <v>112.151037</v>
      </c>
      <c r="P79">
        <f>VLOOKUP($H79,'Station locations'!$A$1:$C$86,2,0)</f>
        <v>29.358105999999999</v>
      </c>
      <c r="Q79">
        <f>VLOOKUP($H79,'Station locations'!$A$1:$C$86,3,0)</f>
        <v>113.139304</v>
      </c>
      <c r="R79" t="s">
        <v>223</v>
      </c>
    </row>
    <row r="80" spans="1:18" x14ac:dyDescent="0.25">
      <c r="A80">
        <v>79</v>
      </c>
      <c r="B80" t="s">
        <v>209</v>
      </c>
      <c r="C80" t="s">
        <v>211</v>
      </c>
      <c r="D80" t="s">
        <v>210</v>
      </c>
      <c r="E80">
        <v>7</v>
      </c>
      <c r="F80" t="s">
        <v>218</v>
      </c>
      <c r="G80" t="s">
        <v>219</v>
      </c>
      <c r="H80" t="s">
        <v>220</v>
      </c>
      <c r="I80" t="s">
        <v>221</v>
      </c>
      <c r="J80">
        <v>0</v>
      </c>
      <c r="K80">
        <v>200</v>
      </c>
      <c r="N80">
        <f>VLOOKUP($F80,'Station locations'!$A$1:$C$86,2,0)</f>
        <v>29.358105999999999</v>
      </c>
      <c r="O80">
        <f>VLOOKUP($F80,'Station locations'!$A$1:$C$86,3,0)</f>
        <v>113.139304</v>
      </c>
      <c r="P80">
        <f>VLOOKUP($H80,'Station locations'!$A$1:$C$86,2,0)</f>
        <v>27.813942999999998</v>
      </c>
      <c r="Q80">
        <f>VLOOKUP($H80,'Station locations'!$A$1:$C$86,3,0)</f>
        <v>114.910856</v>
      </c>
      <c r="R80" t="s">
        <v>223</v>
      </c>
    </row>
    <row r="81" spans="1:18" x14ac:dyDescent="0.25">
      <c r="A81">
        <v>80</v>
      </c>
      <c r="B81" t="s">
        <v>209</v>
      </c>
      <c r="C81" t="s">
        <v>211</v>
      </c>
      <c r="D81" t="s">
        <v>210</v>
      </c>
      <c r="E81">
        <v>8</v>
      </c>
      <c r="F81" t="s">
        <v>220</v>
      </c>
      <c r="G81" t="s">
        <v>221</v>
      </c>
      <c r="H81" t="s">
        <v>222</v>
      </c>
      <c r="I81" t="s">
        <v>221</v>
      </c>
      <c r="J81">
        <v>0</v>
      </c>
      <c r="K81">
        <v>200</v>
      </c>
      <c r="N81">
        <f>VLOOKUP($F81,'Station locations'!$A$1:$C$86,2,0)</f>
        <v>27.813942999999998</v>
      </c>
      <c r="O81">
        <f>VLOOKUP($F81,'Station locations'!$A$1:$C$86,3,0)</f>
        <v>114.910856</v>
      </c>
      <c r="P81">
        <f>VLOOKUP($H81,'Station locations'!$A$1:$C$86,2,0)</f>
        <v>27.085183000000001</v>
      </c>
      <c r="Q81">
        <f>VLOOKUP($H81,'Station locations'!$A$1:$C$86,3,0)</f>
        <v>114.957554</v>
      </c>
      <c r="R81" t="s">
        <v>223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6"/>
  <sheetViews>
    <sheetView topLeftCell="A67" workbookViewId="0">
      <selection activeCell="D86" sqref="D86"/>
    </sheetView>
  </sheetViews>
  <sheetFormatPr defaultRowHeight="15" x14ac:dyDescent="0.25"/>
  <cols>
    <col min="1" max="1" width="24.7109375" customWidth="1"/>
    <col min="2" max="3" width="13.5703125" customWidth="1"/>
    <col min="4" max="4" width="15.7109375" customWidth="1"/>
  </cols>
  <sheetData>
    <row r="1" spans="1:4" x14ac:dyDescent="0.25">
      <c r="A1" t="s">
        <v>224</v>
      </c>
      <c r="B1" t="s">
        <v>225</v>
      </c>
      <c r="C1" t="s">
        <v>226</v>
      </c>
      <c r="D1" t="s">
        <v>228</v>
      </c>
    </row>
    <row r="2" spans="1:4" x14ac:dyDescent="0.25">
      <c r="A2" t="s">
        <v>15</v>
      </c>
      <c r="B2">
        <v>40.077849000000001</v>
      </c>
      <c r="C2">
        <v>113.302333</v>
      </c>
      <c r="D2" t="str">
        <f>CONCATENATE(B2,",",C2)</f>
        <v>40.077849,113.302333</v>
      </c>
    </row>
    <row r="3" spans="1:4" x14ac:dyDescent="0.25">
      <c r="A3" t="s">
        <v>20</v>
      </c>
      <c r="B3">
        <v>40.766674000000002</v>
      </c>
      <c r="C3">
        <v>114.880565</v>
      </c>
      <c r="D3" t="str">
        <f t="shared" ref="D3:D66" si="0">CONCATENATE(B3,",",C3)</f>
        <v>40.766674,114.880565</v>
      </c>
    </row>
    <row r="4" spans="1:4" x14ac:dyDescent="0.25">
      <c r="A4" t="s">
        <v>18</v>
      </c>
      <c r="B4">
        <v>39.926533999999997</v>
      </c>
      <c r="C4">
        <v>116.433117</v>
      </c>
      <c r="D4" t="str">
        <f t="shared" si="0"/>
        <v>39.926534,116.433117</v>
      </c>
    </row>
    <row r="5" spans="1:4" x14ac:dyDescent="0.25">
      <c r="A5" t="s">
        <v>22</v>
      </c>
      <c r="B5">
        <v>39.102063999999999</v>
      </c>
      <c r="C5">
        <v>117.26110799999999</v>
      </c>
      <c r="D5" t="str">
        <f t="shared" si="0"/>
        <v>39.102064,117.261108</v>
      </c>
    </row>
    <row r="6" spans="1:4" x14ac:dyDescent="0.25">
      <c r="A6" t="s">
        <v>23</v>
      </c>
      <c r="B6">
        <v>39.637324999999997</v>
      </c>
      <c r="C6">
        <v>118.19472</v>
      </c>
      <c r="D6" t="str">
        <f t="shared" si="0"/>
        <v>39.637325,118.19472</v>
      </c>
    </row>
    <row r="7" spans="1:4" x14ac:dyDescent="0.25">
      <c r="A7" t="s">
        <v>46</v>
      </c>
      <c r="B7">
        <v>40.652669000000003</v>
      </c>
      <c r="C7">
        <v>109.843346</v>
      </c>
      <c r="D7" t="str">
        <f t="shared" si="0"/>
        <v>40.652669,109.843346</v>
      </c>
    </row>
    <row r="8" spans="1:4" x14ac:dyDescent="0.25">
      <c r="A8" t="s">
        <v>56</v>
      </c>
      <c r="B8">
        <v>38.829980999999997</v>
      </c>
      <c r="C8">
        <v>110.49995199999999</v>
      </c>
      <c r="D8" t="str">
        <f t="shared" si="0"/>
        <v>38.829981,110.499952</v>
      </c>
    </row>
    <row r="9" spans="1:4" x14ac:dyDescent="0.25">
      <c r="A9" t="s">
        <v>30</v>
      </c>
      <c r="B9">
        <v>39.382226000000003</v>
      </c>
      <c r="C9">
        <v>112.46636100000001</v>
      </c>
      <c r="D9" t="str">
        <f t="shared" si="0"/>
        <v>39.382226,112.466361</v>
      </c>
    </row>
    <row r="10" spans="1:4" x14ac:dyDescent="0.25">
      <c r="A10" t="s">
        <v>31</v>
      </c>
      <c r="B10">
        <v>38.731791999999999</v>
      </c>
      <c r="C10">
        <v>112.71620799999999</v>
      </c>
      <c r="D10" t="str">
        <f t="shared" si="0"/>
        <v>38.731792,112.716208</v>
      </c>
    </row>
    <row r="11" spans="1:4" x14ac:dyDescent="0.25">
      <c r="A11" t="s">
        <v>32</v>
      </c>
      <c r="B11">
        <v>38.519283000000001</v>
      </c>
      <c r="C11">
        <v>114.99724399999999</v>
      </c>
      <c r="D11" t="str">
        <f t="shared" si="0"/>
        <v>38.519283,114.997244</v>
      </c>
    </row>
    <row r="12" spans="1:4" x14ac:dyDescent="0.25">
      <c r="A12" t="s">
        <v>33</v>
      </c>
      <c r="B12">
        <v>38.304009000000001</v>
      </c>
      <c r="C12">
        <v>116.83890700000001</v>
      </c>
      <c r="D12" t="str">
        <f t="shared" si="0"/>
        <v>38.304009,116.838907</v>
      </c>
    </row>
    <row r="13" spans="1:4" x14ac:dyDescent="0.25">
      <c r="A13" t="s">
        <v>48</v>
      </c>
      <c r="B13">
        <v>40.840998999999996</v>
      </c>
      <c r="C13">
        <v>111.74811699999999</v>
      </c>
      <c r="D13" t="str">
        <f t="shared" si="0"/>
        <v>40.840999,111.748117</v>
      </c>
    </row>
    <row r="14" spans="1:4" x14ac:dyDescent="0.25">
      <c r="A14" t="s">
        <v>49</v>
      </c>
      <c r="B14">
        <v>40.825225000000003</v>
      </c>
      <c r="C14">
        <v>118.055949</v>
      </c>
      <c r="D14" t="str">
        <f t="shared" si="0"/>
        <v>40.825225,118.055949</v>
      </c>
    </row>
    <row r="15" spans="1:4" x14ac:dyDescent="0.25">
      <c r="A15" t="s">
        <v>60</v>
      </c>
      <c r="B15">
        <v>40.995744999999999</v>
      </c>
      <c r="C15">
        <v>113.137868</v>
      </c>
      <c r="D15" t="str">
        <f t="shared" si="0"/>
        <v>40.995745,113.137868</v>
      </c>
    </row>
    <row r="16" spans="1:4" x14ac:dyDescent="0.25">
      <c r="A16" t="s">
        <v>61</v>
      </c>
      <c r="B16">
        <v>43.990201999999996</v>
      </c>
      <c r="C16">
        <v>116.07307299999999</v>
      </c>
      <c r="D16" t="str">
        <f t="shared" si="0"/>
        <v>43.990202,116.073073</v>
      </c>
    </row>
    <row r="17" spans="1:4" x14ac:dyDescent="0.25">
      <c r="A17" t="s">
        <v>62</v>
      </c>
      <c r="B17">
        <v>42.215795999999997</v>
      </c>
      <c r="C17">
        <v>119.064834</v>
      </c>
      <c r="D17" t="str">
        <f t="shared" si="0"/>
        <v>42.215796,119.064834</v>
      </c>
    </row>
    <row r="18" spans="1:4" x14ac:dyDescent="0.25">
      <c r="A18" t="s">
        <v>68</v>
      </c>
      <c r="B18">
        <v>39.354869000000001</v>
      </c>
      <c r="C18">
        <v>114.68576299999999</v>
      </c>
      <c r="D18" t="str">
        <f t="shared" si="0"/>
        <v>39.354869,114.685763</v>
      </c>
    </row>
    <row r="19" spans="1:4" x14ac:dyDescent="0.25">
      <c r="A19" t="s">
        <v>69</v>
      </c>
      <c r="B19">
        <v>39.446694999999998</v>
      </c>
      <c r="C19">
        <v>114.250286</v>
      </c>
      <c r="D19" t="str">
        <f t="shared" si="0"/>
        <v>39.446695,114.250286</v>
      </c>
    </row>
    <row r="20" spans="1:4" x14ac:dyDescent="0.25">
      <c r="A20" t="s">
        <v>227</v>
      </c>
      <c r="B20">
        <v>38.648524000000002</v>
      </c>
      <c r="C20">
        <v>111.003934</v>
      </c>
      <c r="D20" t="str">
        <f t="shared" si="0"/>
        <v>38.648524,111.003934</v>
      </c>
    </row>
    <row r="21" spans="1:4" x14ac:dyDescent="0.25">
      <c r="A21" t="s">
        <v>76</v>
      </c>
      <c r="B21">
        <v>37.428733999999999</v>
      </c>
      <c r="C21">
        <v>110.88699200000001</v>
      </c>
      <c r="D21" t="str">
        <f t="shared" si="0"/>
        <v>37.428734,110.886992</v>
      </c>
    </row>
    <row r="22" spans="1:4" x14ac:dyDescent="0.25">
      <c r="A22" t="s">
        <v>77</v>
      </c>
      <c r="B22">
        <v>36.414006999999998</v>
      </c>
      <c r="C22">
        <v>111.085522</v>
      </c>
      <c r="D22" t="str">
        <f t="shared" si="0"/>
        <v>36.414007,111.085522</v>
      </c>
    </row>
    <row r="23" spans="1:4" x14ac:dyDescent="0.25">
      <c r="A23" t="s">
        <v>78</v>
      </c>
      <c r="B23">
        <v>36.193370999999999</v>
      </c>
      <c r="C23">
        <v>113.111464</v>
      </c>
      <c r="D23" t="str">
        <f t="shared" si="0"/>
        <v>36.193371,113.111464</v>
      </c>
    </row>
    <row r="24" spans="1:4" x14ac:dyDescent="0.25">
      <c r="A24" t="s">
        <v>79</v>
      </c>
      <c r="B24">
        <v>35.925553000000001</v>
      </c>
      <c r="C24">
        <v>114.364358</v>
      </c>
      <c r="D24" t="str">
        <f t="shared" si="0"/>
        <v>35.925553,114.364358</v>
      </c>
    </row>
    <row r="25" spans="1:4" x14ac:dyDescent="0.25">
      <c r="A25" t="s">
        <v>82</v>
      </c>
      <c r="B25">
        <v>36.197488999999997</v>
      </c>
      <c r="C25">
        <v>117.08477000000001</v>
      </c>
      <c r="D25" t="str">
        <f t="shared" si="0"/>
        <v>36.197489,117.08477</v>
      </c>
    </row>
    <row r="26" spans="1:4" x14ac:dyDescent="0.25">
      <c r="A26" t="s">
        <v>83</v>
      </c>
      <c r="B26">
        <v>36.183241000000002</v>
      </c>
      <c r="C26">
        <v>118.17765199999999</v>
      </c>
      <c r="D26" t="str">
        <f t="shared" si="0"/>
        <v>36.183241,118.177652</v>
      </c>
    </row>
    <row r="27" spans="1:4" x14ac:dyDescent="0.25">
      <c r="A27" t="s">
        <v>95</v>
      </c>
      <c r="B27">
        <v>38.052874000000003</v>
      </c>
      <c r="C27">
        <v>114.464753</v>
      </c>
      <c r="D27" t="str">
        <f t="shared" si="0"/>
        <v>38.052874,114.464753</v>
      </c>
    </row>
    <row r="28" spans="1:4" x14ac:dyDescent="0.25">
      <c r="A28" t="s">
        <v>98</v>
      </c>
      <c r="B28">
        <v>37.932509000000003</v>
      </c>
      <c r="C28">
        <v>113.644075</v>
      </c>
      <c r="D28" t="str">
        <f t="shared" si="0"/>
        <v>37.932509,113.644075</v>
      </c>
    </row>
    <row r="29" spans="1:4" x14ac:dyDescent="0.25">
      <c r="A29" t="s">
        <v>96</v>
      </c>
      <c r="B29">
        <v>37.918886000000001</v>
      </c>
      <c r="C29">
        <v>112.56872199999999</v>
      </c>
      <c r="D29" t="str">
        <f t="shared" si="0"/>
        <v>37.918886,112.568722</v>
      </c>
    </row>
    <row r="30" spans="1:4" x14ac:dyDescent="0.25">
      <c r="A30" t="s">
        <v>102</v>
      </c>
      <c r="B30">
        <v>37.685496999999998</v>
      </c>
      <c r="C30">
        <v>112.754732</v>
      </c>
      <c r="D30" t="str">
        <f t="shared" si="0"/>
        <v>37.685497,112.754732</v>
      </c>
    </row>
    <row r="31" spans="1:4" x14ac:dyDescent="0.25">
      <c r="A31" t="s">
        <v>103</v>
      </c>
      <c r="B31">
        <v>35.492057000000003</v>
      </c>
      <c r="C31">
        <v>112.856369</v>
      </c>
      <c r="D31" t="str">
        <f t="shared" si="0"/>
        <v>35.492057,112.856369</v>
      </c>
    </row>
    <row r="32" spans="1:4" x14ac:dyDescent="0.25">
      <c r="A32" t="s">
        <v>109</v>
      </c>
      <c r="B32">
        <v>36.624087000000003</v>
      </c>
      <c r="C32">
        <v>114.536626</v>
      </c>
      <c r="D32" t="str">
        <f t="shared" si="0"/>
        <v>36.624087,114.536626</v>
      </c>
    </row>
    <row r="33" spans="1:4" x14ac:dyDescent="0.25">
      <c r="A33" t="s">
        <v>110</v>
      </c>
      <c r="B33">
        <v>36.686235000000003</v>
      </c>
      <c r="C33">
        <v>114.20875599999999</v>
      </c>
      <c r="D33" t="str">
        <f t="shared" si="0"/>
        <v>36.686235,114.208756</v>
      </c>
    </row>
    <row r="34" spans="1:4" x14ac:dyDescent="0.25">
      <c r="A34" t="s">
        <v>111</v>
      </c>
      <c r="B34">
        <v>36.505693000000001</v>
      </c>
      <c r="C34">
        <v>113.379874</v>
      </c>
      <c r="D34" t="str">
        <f t="shared" si="0"/>
        <v>36.505693,113.379874</v>
      </c>
    </row>
    <row r="35" spans="1:4" x14ac:dyDescent="0.25">
      <c r="A35" t="s">
        <v>116</v>
      </c>
      <c r="B35">
        <v>37.327345000000001</v>
      </c>
      <c r="C35">
        <v>113.571321</v>
      </c>
      <c r="D35" t="str">
        <f t="shared" si="0"/>
        <v>37.327345,113.571321</v>
      </c>
    </row>
    <row r="36" spans="1:4" x14ac:dyDescent="0.25">
      <c r="A36" t="s">
        <v>122</v>
      </c>
      <c r="B36">
        <v>35.619757999999997</v>
      </c>
      <c r="C36">
        <v>111.36636799999999</v>
      </c>
      <c r="D36" t="str">
        <f t="shared" si="0"/>
        <v>35.619758,111.366368</v>
      </c>
    </row>
    <row r="37" spans="1:4" x14ac:dyDescent="0.25">
      <c r="A37" t="s">
        <v>123</v>
      </c>
      <c r="B37">
        <v>35.666972999999999</v>
      </c>
      <c r="C37">
        <v>112.51815999999999</v>
      </c>
      <c r="D37" t="str">
        <f t="shared" si="0"/>
        <v>35.666973,112.51816</v>
      </c>
    </row>
    <row r="38" spans="1:4" x14ac:dyDescent="0.25">
      <c r="A38" t="s">
        <v>124</v>
      </c>
      <c r="B38">
        <v>35.128405999999998</v>
      </c>
      <c r="C38">
        <v>112.636517</v>
      </c>
      <c r="D38" t="str">
        <f t="shared" si="0"/>
        <v>35.128406,112.636517</v>
      </c>
    </row>
    <row r="39" spans="1:4" x14ac:dyDescent="0.25">
      <c r="A39" t="s">
        <v>130</v>
      </c>
      <c r="B39">
        <v>36.102213999999996</v>
      </c>
      <c r="C39">
        <v>103.858451</v>
      </c>
      <c r="D39" t="str">
        <f t="shared" si="0"/>
        <v>36.102214,103.858451</v>
      </c>
    </row>
    <row r="40" spans="1:4" x14ac:dyDescent="0.25">
      <c r="A40" t="s">
        <v>131</v>
      </c>
      <c r="B40">
        <v>34.582079999999998</v>
      </c>
      <c r="C40">
        <v>105.72732000000001</v>
      </c>
      <c r="D40" t="str">
        <f t="shared" si="0"/>
        <v>34.58208,105.72732</v>
      </c>
    </row>
    <row r="41" spans="1:4" x14ac:dyDescent="0.25">
      <c r="A41" t="s">
        <v>133</v>
      </c>
      <c r="B41">
        <v>34.363830999999998</v>
      </c>
      <c r="C41">
        <v>107.236186</v>
      </c>
      <c r="D41" t="str">
        <f t="shared" si="0"/>
        <v>34.363831,107.236186</v>
      </c>
    </row>
    <row r="42" spans="1:4" x14ac:dyDescent="0.25">
      <c r="A42" t="s">
        <v>134</v>
      </c>
      <c r="B42">
        <v>34.334885</v>
      </c>
      <c r="C42">
        <v>108.92483900000001</v>
      </c>
      <c r="D42" t="str">
        <f t="shared" si="0"/>
        <v>34.334885,108.924839</v>
      </c>
    </row>
    <row r="43" spans="1:4" x14ac:dyDescent="0.25">
      <c r="A43" t="s">
        <v>135</v>
      </c>
      <c r="B43">
        <v>34.618302999999997</v>
      </c>
      <c r="C43">
        <v>112.454959</v>
      </c>
      <c r="D43" t="str">
        <f t="shared" si="0"/>
        <v>34.618303,112.454959</v>
      </c>
    </row>
    <row r="44" spans="1:4" x14ac:dyDescent="0.25">
      <c r="A44" t="s">
        <v>136</v>
      </c>
      <c r="B44">
        <v>34.746442999999999</v>
      </c>
      <c r="C44">
        <v>113.619918</v>
      </c>
      <c r="D44" t="str">
        <f t="shared" si="0"/>
        <v>34.746443,113.619918</v>
      </c>
    </row>
    <row r="45" spans="1:4" x14ac:dyDescent="0.25">
      <c r="A45" t="s">
        <v>140</v>
      </c>
      <c r="B45">
        <v>34.444206000000001</v>
      </c>
      <c r="C45">
        <v>116.360255</v>
      </c>
      <c r="D45" t="str">
        <f t="shared" si="0"/>
        <v>34.444206,116.360255</v>
      </c>
    </row>
    <row r="46" spans="1:4" x14ac:dyDescent="0.25">
      <c r="A46" t="s">
        <v>137</v>
      </c>
      <c r="B46">
        <v>34.253878</v>
      </c>
      <c r="C46">
        <v>117.20323999999999</v>
      </c>
      <c r="D46" t="str">
        <f t="shared" si="0"/>
        <v>34.253878,117.20324</v>
      </c>
    </row>
    <row r="47" spans="1:4" x14ac:dyDescent="0.25">
      <c r="A47" t="s">
        <v>146</v>
      </c>
      <c r="B47">
        <v>34.498697</v>
      </c>
      <c r="C47">
        <v>109.49799299999999</v>
      </c>
      <c r="D47" t="str">
        <f t="shared" si="0"/>
        <v>34.498697,109.497993</v>
      </c>
    </row>
    <row r="48" spans="1:4" x14ac:dyDescent="0.25">
      <c r="A48" t="s">
        <v>147</v>
      </c>
      <c r="B48">
        <v>33.028379999999999</v>
      </c>
      <c r="C48">
        <v>112.54351800000001</v>
      </c>
      <c r="D48" t="str">
        <f t="shared" si="0"/>
        <v>33.02838,112.543518</v>
      </c>
    </row>
    <row r="49" spans="1:4" x14ac:dyDescent="0.25">
      <c r="A49" t="s">
        <v>153</v>
      </c>
      <c r="B49">
        <v>31.848001</v>
      </c>
      <c r="C49">
        <v>113.29464900000001</v>
      </c>
      <c r="D49" t="str">
        <f t="shared" si="0"/>
        <v>31.848001,113.294649</v>
      </c>
    </row>
    <row r="50" spans="1:4" x14ac:dyDescent="0.25">
      <c r="A50" t="s">
        <v>148</v>
      </c>
      <c r="B50">
        <v>32.147511999999999</v>
      </c>
      <c r="C50">
        <v>114.092011</v>
      </c>
      <c r="D50" t="str">
        <f t="shared" si="0"/>
        <v>32.147512,114.092011</v>
      </c>
    </row>
    <row r="51" spans="1:4" x14ac:dyDescent="0.25">
      <c r="A51" t="s">
        <v>149</v>
      </c>
      <c r="B51">
        <v>31.727627999999999</v>
      </c>
      <c r="C51">
        <v>116.526068</v>
      </c>
      <c r="D51" t="str">
        <f t="shared" si="0"/>
        <v>31.727628,116.526068</v>
      </c>
    </row>
    <row r="52" spans="1:4" x14ac:dyDescent="0.25">
      <c r="A52" t="s">
        <v>150</v>
      </c>
      <c r="B52">
        <v>31.815761999999999</v>
      </c>
      <c r="C52">
        <v>117.227856</v>
      </c>
      <c r="D52" t="str">
        <f t="shared" si="0"/>
        <v>31.815762,117.227856</v>
      </c>
    </row>
    <row r="53" spans="1:4" x14ac:dyDescent="0.25">
      <c r="A53" t="s">
        <v>158</v>
      </c>
      <c r="B53">
        <v>33.421280000000003</v>
      </c>
      <c r="C53">
        <v>109.16974999999999</v>
      </c>
      <c r="D53" t="str">
        <f t="shared" si="0"/>
        <v>33.42128,109.16975</v>
      </c>
    </row>
    <row r="54" spans="1:4" x14ac:dyDescent="0.25">
      <c r="A54" t="s">
        <v>159</v>
      </c>
      <c r="B54">
        <v>32.839036999999998</v>
      </c>
      <c r="C54">
        <v>109.37059000000001</v>
      </c>
      <c r="D54" t="str">
        <f t="shared" si="0"/>
        <v>32.839037,109.37059</v>
      </c>
    </row>
    <row r="55" spans="1:4" x14ac:dyDescent="0.25">
      <c r="A55" t="s">
        <v>166</v>
      </c>
      <c r="B55">
        <v>36.123584000000001</v>
      </c>
      <c r="C55">
        <v>120.384439</v>
      </c>
      <c r="D55" t="str">
        <f t="shared" si="0"/>
        <v>36.123584,120.384439</v>
      </c>
    </row>
    <row r="56" spans="1:4" x14ac:dyDescent="0.25">
      <c r="A56" t="s">
        <v>167</v>
      </c>
      <c r="B56">
        <v>36.680723999999998</v>
      </c>
      <c r="C56">
        <v>118.47082</v>
      </c>
      <c r="D56" t="str">
        <f t="shared" si="0"/>
        <v>36.680724,118.47082</v>
      </c>
    </row>
    <row r="57" spans="1:4" x14ac:dyDescent="0.25">
      <c r="A57" t="s">
        <v>168</v>
      </c>
      <c r="B57">
        <v>36.811715</v>
      </c>
      <c r="C57">
        <v>118.057686</v>
      </c>
      <c r="D57" t="str">
        <f t="shared" si="0"/>
        <v>36.811715,118.057686</v>
      </c>
    </row>
    <row r="58" spans="1:4" x14ac:dyDescent="0.25">
      <c r="A58" t="s">
        <v>173</v>
      </c>
      <c r="B58">
        <v>35.300376</v>
      </c>
      <c r="C58">
        <v>113.921725</v>
      </c>
      <c r="D58" t="str">
        <f t="shared" si="0"/>
        <v>35.300376,113.921725</v>
      </c>
    </row>
    <row r="59" spans="1:4" x14ac:dyDescent="0.25">
      <c r="A59" t="s">
        <v>193</v>
      </c>
      <c r="B59">
        <v>39.875307999999997</v>
      </c>
      <c r="C59">
        <v>111.18651300000001</v>
      </c>
      <c r="D59" t="str">
        <f t="shared" si="0"/>
        <v>39.875308,111.186513</v>
      </c>
    </row>
    <row r="60" spans="1:4" x14ac:dyDescent="0.25">
      <c r="A60" t="s">
        <v>200</v>
      </c>
      <c r="B60">
        <v>36.771481000000001</v>
      </c>
      <c r="C60">
        <v>119.188198</v>
      </c>
      <c r="D60" t="str">
        <f t="shared" si="0"/>
        <v>36.771481,119.188198</v>
      </c>
    </row>
    <row r="61" spans="1:4" x14ac:dyDescent="0.25">
      <c r="A61" t="s">
        <v>201</v>
      </c>
      <c r="B61">
        <v>37.381875000000001</v>
      </c>
      <c r="C61">
        <v>117.966094</v>
      </c>
      <c r="D61" t="str">
        <f t="shared" si="0"/>
        <v>37.381875,117.966094</v>
      </c>
    </row>
    <row r="62" spans="1:4" x14ac:dyDescent="0.25">
      <c r="A62" t="s">
        <v>212</v>
      </c>
      <c r="B62">
        <v>39.640307999999997</v>
      </c>
      <c r="C62">
        <v>109.77414899999999</v>
      </c>
      <c r="D62" t="str">
        <f t="shared" si="0"/>
        <v>39.640308,109.774149</v>
      </c>
    </row>
    <row r="63" spans="1:4" x14ac:dyDescent="0.25">
      <c r="A63" t="s">
        <v>213</v>
      </c>
      <c r="B63">
        <v>37.605735000000003</v>
      </c>
      <c r="C63">
        <v>108.771592</v>
      </c>
      <c r="D63" t="str">
        <f t="shared" si="0"/>
        <v>37.605735,108.771592</v>
      </c>
    </row>
    <row r="64" spans="1:4" x14ac:dyDescent="0.25">
      <c r="A64" t="s">
        <v>214</v>
      </c>
      <c r="B64">
        <v>35.593674999999998</v>
      </c>
      <c r="C64">
        <v>110.707539</v>
      </c>
      <c r="D64" t="str">
        <f t="shared" si="0"/>
        <v>35.593675,110.707539</v>
      </c>
    </row>
    <row r="65" spans="1:4" x14ac:dyDescent="0.25">
      <c r="A65" t="s">
        <v>215</v>
      </c>
      <c r="B65">
        <v>34.771014000000001</v>
      </c>
      <c r="C65">
        <v>111.198137</v>
      </c>
      <c r="D65" t="str">
        <f t="shared" si="0"/>
        <v>34.771014,111.198137</v>
      </c>
    </row>
    <row r="66" spans="1:4" x14ac:dyDescent="0.25">
      <c r="A66" t="s">
        <v>216</v>
      </c>
      <c r="B66">
        <v>32.689107999999997</v>
      </c>
      <c r="C66">
        <v>112.09231699999999</v>
      </c>
      <c r="D66" t="str">
        <f t="shared" si="0"/>
        <v>32.689108,112.092317</v>
      </c>
    </row>
    <row r="67" spans="1:4" x14ac:dyDescent="0.25">
      <c r="A67" t="s">
        <v>217</v>
      </c>
      <c r="B67">
        <v>31.068283000000001</v>
      </c>
      <c r="C67">
        <v>112.151037</v>
      </c>
      <c r="D67" t="str">
        <f t="shared" ref="D67:D86" si="1">CONCATENATE(B67,",",C67)</f>
        <v>31.068283,112.151037</v>
      </c>
    </row>
    <row r="68" spans="1:4" x14ac:dyDescent="0.25">
      <c r="A68" t="s">
        <v>218</v>
      </c>
      <c r="B68">
        <v>29.358105999999999</v>
      </c>
      <c r="C68">
        <v>113.139304</v>
      </c>
      <c r="D68" t="str">
        <f t="shared" si="1"/>
        <v>29.358106,113.139304</v>
      </c>
    </row>
    <row r="69" spans="1:4" x14ac:dyDescent="0.25">
      <c r="A69" t="s">
        <v>220</v>
      </c>
      <c r="B69">
        <v>27.813942999999998</v>
      </c>
      <c r="C69">
        <v>114.910856</v>
      </c>
      <c r="D69" t="str">
        <f t="shared" si="1"/>
        <v>27.813943,114.910856</v>
      </c>
    </row>
    <row r="70" spans="1:4" x14ac:dyDescent="0.25">
      <c r="A70" t="s">
        <v>24</v>
      </c>
      <c r="B70">
        <v>39.936669999999999</v>
      </c>
      <c r="C70">
        <v>119.596822</v>
      </c>
      <c r="D70" t="str">
        <f t="shared" si="1"/>
        <v>39.93667,119.596822</v>
      </c>
    </row>
    <row r="71" spans="1:4" x14ac:dyDescent="0.25">
      <c r="A71" t="s">
        <v>34</v>
      </c>
      <c r="B71">
        <v>38.396234999999997</v>
      </c>
      <c r="C71">
        <v>117.933452</v>
      </c>
      <c r="D71" t="str">
        <f t="shared" si="1"/>
        <v>38.396235,117.933452</v>
      </c>
    </row>
    <row r="72" spans="1:4" x14ac:dyDescent="0.25">
      <c r="A72" t="s">
        <v>50</v>
      </c>
      <c r="B72">
        <v>38.960121999999998</v>
      </c>
      <c r="C72">
        <v>118.533609</v>
      </c>
      <c r="D72" t="str">
        <f t="shared" si="1"/>
        <v>38.960122,118.533609</v>
      </c>
    </row>
    <row r="73" spans="1:4" x14ac:dyDescent="0.25">
      <c r="A73" t="s">
        <v>55</v>
      </c>
      <c r="B73">
        <v>39.855066999999998</v>
      </c>
      <c r="C73">
        <v>116.28153399999999</v>
      </c>
      <c r="D73" t="str">
        <f t="shared" si="1"/>
        <v>39.855067,116.281534</v>
      </c>
    </row>
    <row r="74" spans="1:4" x14ac:dyDescent="0.25">
      <c r="A74" t="s">
        <v>63</v>
      </c>
      <c r="B74">
        <v>43.654564000000001</v>
      </c>
      <c r="C74">
        <v>122.244015</v>
      </c>
      <c r="D74" t="str">
        <f t="shared" si="1"/>
        <v>43.654564,122.244015</v>
      </c>
    </row>
    <row r="75" spans="1:4" x14ac:dyDescent="0.25">
      <c r="A75" t="s">
        <v>84</v>
      </c>
      <c r="B75">
        <v>35.421363999999997</v>
      </c>
      <c r="C75">
        <v>119.54032100000001</v>
      </c>
      <c r="D75" t="str">
        <f t="shared" si="1"/>
        <v>35.421364,119.540321</v>
      </c>
    </row>
    <row r="76" spans="1:4" x14ac:dyDescent="0.25">
      <c r="A76" t="s">
        <v>104</v>
      </c>
      <c r="B76">
        <v>35.215797999999999</v>
      </c>
      <c r="C76">
        <v>113.24034</v>
      </c>
      <c r="D76" t="str">
        <f t="shared" si="1"/>
        <v>35.215798,113.24034</v>
      </c>
    </row>
    <row r="77" spans="1:4" x14ac:dyDescent="0.25">
      <c r="A77" t="s">
        <v>117</v>
      </c>
      <c r="B77">
        <v>37.071364000000003</v>
      </c>
      <c r="C77">
        <v>114.502945</v>
      </c>
      <c r="D77" t="str">
        <f t="shared" si="1"/>
        <v>37.071364,114.502945</v>
      </c>
    </row>
    <row r="78" spans="1:4" x14ac:dyDescent="0.25">
      <c r="A78" t="s">
        <v>125</v>
      </c>
      <c r="B78">
        <v>35.210414</v>
      </c>
      <c r="C78">
        <v>113.053988</v>
      </c>
      <c r="D78" t="str">
        <f t="shared" si="1"/>
        <v>35.210414,113.053988</v>
      </c>
    </row>
    <row r="79" spans="1:4" x14ac:dyDescent="0.25">
      <c r="A79" t="s">
        <v>139</v>
      </c>
      <c r="B79">
        <v>34.588814999999997</v>
      </c>
      <c r="C79">
        <v>119.22362099999999</v>
      </c>
      <c r="D79" t="str">
        <f t="shared" si="1"/>
        <v>34.588815,119.223621</v>
      </c>
    </row>
    <row r="80" spans="1:4" x14ac:dyDescent="0.25">
      <c r="A80" t="s">
        <v>151</v>
      </c>
      <c r="B80">
        <v>32.063642999999999</v>
      </c>
      <c r="C80">
        <v>118.781584</v>
      </c>
      <c r="D80" t="str">
        <f t="shared" si="1"/>
        <v>32.063643,118.781584</v>
      </c>
    </row>
    <row r="81" spans="1:4" x14ac:dyDescent="0.25">
      <c r="A81" t="s">
        <v>160</v>
      </c>
      <c r="B81">
        <v>32.686022000000001</v>
      </c>
      <c r="C81">
        <v>109.026088</v>
      </c>
      <c r="D81" t="str">
        <f t="shared" si="1"/>
        <v>32.686022,109.026088</v>
      </c>
    </row>
    <row r="82" spans="1:4" x14ac:dyDescent="0.25">
      <c r="A82" t="s">
        <v>169</v>
      </c>
      <c r="B82">
        <v>36.700693000000001</v>
      </c>
      <c r="C82">
        <v>117.09319000000001</v>
      </c>
      <c r="D82" t="str">
        <f t="shared" si="1"/>
        <v>36.700693,117.09319</v>
      </c>
    </row>
    <row r="83" spans="1:4" x14ac:dyDescent="0.25">
      <c r="A83" t="s">
        <v>174</v>
      </c>
      <c r="B83">
        <v>35.234949999999998</v>
      </c>
      <c r="C83">
        <v>115.473235</v>
      </c>
      <c r="D83" t="str">
        <f t="shared" si="1"/>
        <v>35.23495,115.473235</v>
      </c>
    </row>
    <row r="84" spans="1:4" x14ac:dyDescent="0.25">
      <c r="A84" t="s">
        <v>190</v>
      </c>
      <c r="B84">
        <v>39.089713000000003</v>
      </c>
      <c r="C84">
        <v>112.227007</v>
      </c>
      <c r="D84" t="str">
        <f t="shared" si="1"/>
        <v>39.089713,112.227007</v>
      </c>
    </row>
    <row r="85" spans="1:4" x14ac:dyDescent="0.25">
      <c r="A85" t="s">
        <v>206</v>
      </c>
      <c r="B85">
        <v>39.006051999999997</v>
      </c>
      <c r="C85">
        <v>117.697594</v>
      </c>
      <c r="D85" t="str">
        <f t="shared" si="1"/>
        <v>39.006052,117.697594</v>
      </c>
    </row>
    <row r="86" spans="1:4" x14ac:dyDescent="0.25">
      <c r="A86" t="s">
        <v>222</v>
      </c>
      <c r="B86">
        <v>27.085183000000001</v>
      </c>
      <c r="C86">
        <v>114.957554</v>
      </c>
      <c r="D86" t="str">
        <f t="shared" si="1"/>
        <v>27.085183,114.957554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rail lines</vt:lpstr>
      <vt:lpstr>Station locations</vt:lpstr>
      <vt:lpstr>'Station locations'!Extract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Gosens</dc:creator>
  <cp:lastModifiedBy>jorrit gosens</cp:lastModifiedBy>
  <dcterms:created xsi:type="dcterms:W3CDTF">2020-09-09T04:05:35Z</dcterms:created>
  <dcterms:modified xsi:type="dcterms:W3CDTF">2020-09-11T01:31:39Z</dcterms:modified>
</cp:coreProperties>
</file>