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git_test\MolToxLab\Phthalate and Cyclohexane Downsampling\"/>
    </mc:Choice>
  </mc:AlternateContent>
  <xr:revisionPtr revIDLastSave="0" documentId="13_ncr:1_{4C232FE6-21AD-4A4F-827C-79D23FB83245}" xr6:coauthVersionLast="47" xr6:coauthVersionMax="47" xr10:uidLastSave="{00000000-0000-0000-0000-000000000000}"/>
  <bookViews>
    <workbookView xWindow="28680" yWindow="-120" windowWidth="29040" windowHeight="15840" xr2:uid="{C2B5D919-36AA-4CBA-881E-3E17BF972D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5" i="1"/>
  <c r="M5" i="1"/>
  <c r="N5" i="1"/>
  <c r="O5" i="1"/>
  <c r="L6" i="1"/>
  <c r="M6" i="1"/>
  <c r="N6" i="1"/>
  <c r="N19" i="1" s="1"/>
  <c r="O6" i="1"/>
  <c r="O19" i="1" s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M4" i="1"/>
  <c r="M20" i="1" s="1"/>
  <c r="N4" i="1"/>
  <c r="N20" i="1" s="1"/>
  <c r="O4" i="1"/>
  <c r="O20" i="1" s="1"/>
  <c r="L4" i="1"/>
  <c r="L20" i="1" s="1"/>
  <c r="M19" i="1" l="1"/>
</calcChain>
</file>

<file path=xl/sharedStrings.xml><?xml version="1.0" encoding="utf-8"?>
<sst xmlns="http://schemas.openxmlformats.org/spreadsheetml/2006/main" count="34" uniqueCount="12">
  <si>
    <t>chemical</t>
  </si>
  <si>
    <t>dose</t>
  </si>
  <si>
    <t>row_sum</t>
  </si>
  <si>
    <t>genecount</t>
  </si>
  <si>
    <t>nCovN</t>
  </si>
  <si>
    <t>nSig80</t>
  </si>
  <si>
    <t>DBP</t>
  </si>
  <si>
    <t>AVG</t>
  </si>
  <si>
    <t>STDEV</t>
  </si>
  <si>
    <t>Pre-Downsampling</t>
  </si>
  <si>
    <t>Post-Downsampling</t>
  </si>
  <si>
    <t>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</si>
</sst>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3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2" borderId="9" xfId="0" applyFont="1" applyFill="1" applyBorder="1"/>
    <xf numFmtId="173" fontId="2" fillId="2" borderId="9" xfId="0" applyNumberFormat="1" applyFont="1" applyFill="1" applyBorder="1"/>
    <xf numFmtId="173" fontId="2" fillId="2" borderId="10" xfId="0" applyNumberFormat="1" applyFont="1" applyFill="1" applyBorder="1"/>
    <xf numFmtId="173" fontId="2" fillId="2" borderId="11" xfId="0" applyNumberFormat="1" applyFont="1" applyFill="1" applyBorder="1"/>
    <xf numFmtId="0" fontId="2" fillId="2" borderId="6" xfId="0" applyFont="1" applyFill="1" applyBorder="1"/>
    <xf numFmtId="173" fontId="2" fillId="2" borderId="6" xfId="0" applyNumberFormat="1" applyFont="1" applyFill="1" applyBorder="1"/>
    <xf numFmtId="173" fontId="2" fillId="2" borderId="7" xfId="0" applyNumberFormat="1" applyFont="1" applyFill="1" applyBorder="1"/>
    <xf numFmtId="173" fontId="2" fillId="2" borderId="8" xfId="0" applyNumberFormat="1" applyFont="1" applyFill="1" applyBorder="1"/>
    <xf numFmtId="43" fontId="0" fillId="2" borderId="1" xfId="1" applyFont="1" applyFill="1" applyBorder="1"/>
    <xf numFmtId="43" fontId="0" fillId="2" borderId="2" xfId="1" applyFont="1" applyFill="1" applyBorder="1"/>
    <xf numFmtId="43" fontId="0" fillId="2" borderId="3" xfId="1" applyFont="1" applyFill="1" applyBorder="1"/>
    <xf numFmtId="43" fontId="0" fillId="2" borderId="4" xfId="1" applyFont="1" applyFill="1" applyBorder="1"/>
    <xf numFmtId="43" fontId="0" fillId="2" borderId="0" xfId="1" applyFont="1" applyFill="1" applyBorder="1"/>
    <xf numFmtId="43" fontId="0" fillId="2" borderId="5" xfId="1" applyFont="1" applyFill="1" applyBorder="1"/>
    <xf numFmtId="43" fontId="0" fillId="2" borderId="6" xfId="1" applyFont="1" applyFill="1" applyBorder="1"/>
    <xf numFmtId="43" fontId="0" fillId="2" borderId="7" xfId="1" applyFont="1" applyFill="1" applyBorder="1"/>
    <xf numFmtId="43" fontId="0" fillId="2" borderId="8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409D-051F-4615-949A-0E3324F2A1F6}">
  <dimension ref="A1:P21"/>
  <sheetViews>
    <sheetView tabSelected="1" zoomScale="145" zoomScaleNormal="145" workbookViewId="0">
      <selection activeCell="E21" sqref="E21"/>
    </sheetView>
  </sheetViews>
  <sheetFormatPr defaultRowHeight="15" x14ac:dyDescent="0.25"/>
  <cols>
    <col min="1" max="2" width="8.85546875" bestFit="1" customWidth="1"/>
    <col min="3" max="3" width="7.28515625" bestFit="1" customWidth="1"/>
    <col min="4" max="4" width="18.28515625" bestFit="1" customWidth="1"/>
    <col min="5" max="6" width="10.7109375" bestFit="1" customWidth="1"/>
    <col min="7" max="7" width="9.7109375" bestFit="1" customWidth="1"/>
    <col min="8" max="8" width="19.140625" bestFit="1" customWidth="1"/>
    <col min="9" max="10" width="10.7109375" bestFit="1" customWidth="1"/>
    <col min="11" max="11" width="9.7109375" bestFit="1" customWidth="1"/>
    <col min="12" max="12" width="18.42578125" bestFit="1" customWidth="1"/>
    <col min="13" max="13" width="10.5703125" bestFit="1" customWidth="1"/>
    <col min="14" max="14" width="7.140625" bestFit="1" customWidth="1"/>
    <col min="15" max="15" width="8.14062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 t="s">
        <v>9</v>
      </c>
      <c r="E2" s="1"/>
      <c r="F2" s="1"/>
      <c r="G2" s="1"/>
      <c r="H2" s="1" t="s">
        <v>10</v>
      </c>
      <c r="I2" s="1"/>
      <c r="J2" s="1"/>
      <c r="K2" s="1"/>
      <c r="L2" s="1" t="s">
        <v>11</v>
      </c>
      <c r="M2" s="1"/>
      <c r="N2" s="1"/>
      <c r="O2" s="1"/>
      <c r="P2" s="1"/>
    </row>
    <row r="3" spans="1:16" x14ac:dyDescent="0.25">
      <c r="A3" s="1"/>
      <c r="B3" s="8" t="s">
        <v>0</v>
      </c>
      <c r="C3" s="9" t="s">
        <v>1</v>
      </c>
      <c r="D3" s="8" t="s">
        <v>2</v>
      </c>
      <c r="E3" s="9" t="s">
        <v>3</v>
      </c>
      <c r="F3" s="9" t="s">
        <v>4</v>
      </c>
      <c r="G3" s="10" t="s">
        <v>5</v>
      </c>
      <c r="H3" s="9" t="s">
        <v>2</v>
      </c>
      <c r="I3" s="9" t="s">
        <v>3</v>
      </c>
      <c r="J3" s="9" t="s">
        <v>4</v>
      </c>
      <c r="K3" s="9" t="s">
        <v>5</v>
      </c>
      <c r="L3" s="8" t="s">
        <v>2</v>
      </c>
      <c r="M3" s="9" t="s">
        <v>3</v>
      </c>
      <c r="N3" s="9" t="s">
        <v>4</v>
      </c>
      <c r="O3" s="10" t="s">
        <v>5</v>
      </c>
      <c r="P3" s="1"/>
    </row>
    <row r="4" spans="1:16" x14ac:dyDescent="0.25">
      <c r="A4" s="1"/>
      <c r="B4" s="2" t="s">
        <v>6</v>
      </c>
      <c r="C4" s="3">
        <v>2.9999999999999997E-4</v>
      </c>
      <c r="D4" s="19">
        <v>14607450</v>
      </c>
      <c r="E4" s="20">
        <v>24514</v>
      </c>
      <c r="F4" s="20">
        <v>21477</v>
      </c>
      <c r="G4" s="21">
        <v>3060</v>
      </c>
      <c r="H4" s="20">
        <v>12000000</v>
      </c>
      <c r="I4" s="20">
        <v>23731</v>
      </c>
      <c r="J4" s="20">
        <v>21050</v>
      </c>
      <c r="K4" s="20">
        <v>3054</v>
      </c>
      <c r="L4" s="19">
        <f>H4/D4*100</f>
        <v>82.149861885544709</v>
      </c>
      <c r="M4" s="20">
        <f t="shared" ref="M4:O4" si="0">I4/E4*100</f>
        <v>96.805906828750921</v>
      </c>
      <c r="N4" s="20">
        <f t="shared" si="0"/>
        <v>98.01182660520557</v>
      </c>
      <c r="O4" s="21">
        <f t="shared" si="0"/>
        <v>99.803921568627459</v>
      </c>
      <c r="P4" s="1"/>
    </row>
    <row r="5" spans="1:16" x14ac:dyDescent="0.25">
      <c r="A5" s="1"/>
      <c r="B5" s="4" t="s">
        <v>6</v>
      </c>
      <c r="C5" s="5">
        <v>2.9999999999999997E-4</v>
      </c>
      <c r="D5" s="22">
        <v>25912907</v>
      </c>
      <c r="E5" s="23">
        <v>25303</v>
      </c>
      <c r="F5" s="23">
        <v>22473</v>
      </c>
      <c r="G5" s="24">
        <v>2820</v>
      </c>
      <c r="H5" s="23">
        <v>12000000</v>
      </c>
      <c r="I5" s="23">
        <v>24031</v>
      </c>
      <c r="J5" s="23">
        <v>21043</v>
      </c>
      <c r="K5" s="23">
        <v>2820</v>
      </c>
      <c r="L5" s="22">
        <f t="shared" ref="L5:L18" si="1">H5/D5*100</f>
        <v>46.308968731296723</v>
      </c>
      <c r="M5" s="23">
        <f t="shared" ref="M5:M18" si="2">I5/E5*100</f>
        <v>94.972928111291154</v>
      </c>
      <c r="N5" s="23">
        <f t="shared" ref="N5:N18" si="3">J5/F5*100</f>
        <v>93.636808614782183</v>
      </c>
      <c r="O5" s="24">
        <f t="shared" ref="O5:O18" si="4">K5/G5*100</f>
        <v>100</v>
      </c>
      <c r="P5" s="1"/>
    </row>
    <row r="6" spans="1:16" x14ac:dyDescent="0.25">
      <c r="A6" s="1"/>
      <c r="B6" s="6" t="s">
        <v>6</v>
      </c>
      <c r="C6" s="7">
        <v>2.9999999999999997E-4</v>
      </c>
      <c r="D6" s="25">
        <v>20175196</v>
      </c>
      <c r="E6" s="26">
        <v>24865</v>
      </c>
      <c r="F6" s="26">
        <v>22095</v>
      </c>
      <c r="G6" s="27">
        <v>3376</v>
      </c>
      <c r="H6" s="26">
        <v>12000000</v>
      </c>
      <c r="I6" s="26">
        <v>23877</v>
      </c>
      <c r="J6" s="26">
        <v>21154</v>
      </c>
      <c r="K6" s="26">
        <v>3372</v>
      </c>
      <c r="L6" s="25">
        <f t="shared" si="1"/>
        <v>59.478976065461765</v>
      </c>
      <c r="M6" s="26">
        <f t="shared" si="2"/>
        <v>96.02654333400362</v>
      </c>
      <c r="N6" s="26">
        <f t="shared" si="3"/>
        <v>95.741117899977368</v>
      </c>
      <c r="O6" s="27">
        <f t="shared" si="4"/>
        <v>99.881516587677723</v>
      </c>
      <c r="P6" s="1"/>
    </row>
    <row r="7" spans="1:16" x14ac:dyDescent="0.25">
      <c r="A7" s="1"/>
      <c r="B7" s="2" t="s">
        <v>6</v>
      </c>
      <c r="C7" s="3">
        <v>3.0000000000000001E-3</v>
      </c>
      <c r="D7" s="19">
        <v>25702006</v>
      </c>
      <c r="E7" s="20">
        <v>25320</v>
      </c>
      <c r="F7" s="20">
        <v>22451</v>
      </c>
      <c r="G7" s="21">
        <v>2934</v>
      </c>
      <c r="H7" s="20">
        <v>12000000</v>
      </c>
      <c r="I7" s="20">
        <v>24024</v>
      </c>
      <c r="J7" s="20">
        <v>21046</v>
      </c>
      <c r="K7" s="20">
        <v>2928</v>
      </c>
      <c r="L7" s="19">
        <f t="shared" si="1"/>
        <v>46.68896272143116</v>
      </c>
      <c r="M7" s="20">
        <f t="shared" si="2"/>
        <v>94.881516587677723</v>
      </c>
      <c r="N7" s="20">
        <f t="shared" si="3"/>
        <v>93.741926862945974</v>
      </c>
      <c r="O7" s="21">
        <f t="shared" si="4"/>
        <v>99.795501022494889</v>
      </c>
      <c r="P7" s="1"/>
    </row>
    <row r="8" spans="1:16" x14ac:dyDescent="0.25">
      <c r="A8" s="1"/>
      <c r="B8" s="4" t="s">
        <v>6</v>
      </c>
      <c r="C8" s="5">
        <v>3.0000000000000001E-3</v>
      </c>
      <c r="D8" s="22">
        <v>23399622</v>
      </c>
      <c r="E8" s="23">
        <v>25135</v>
      </c>
      <c r="F8" s="23">
        <v>22277</v>
      </c>
      <c r="G8" s="24">
        <v>2898</v>
      </c>
      <c r="H8" s="23">
        <v>12000000</v>
      </c>
      <c r="I8" s="23">
        <v>23920</v>
      </c>
      <c r="J8" s="23">
        <v>21062</v>
      </c>
      <c r="K8" s="23">
        <v>2893</v>
      </c>
      <c r="L8" s="22">
        <f t="shared" si="1"/>
        <v>51.28287969780024</v>
      </c>
      <c r="M8" s="23">
        <f t="shared" si="2"/>
        <v>95.16610304356476</v>
      </c>
      <c r="N8" s="23">
        <f t="shared" si="3"/>
        <v>94.545944247430086</v>
      </c>
      <c r="O8" s="24">
        <f t="shared" si="4"/>
        <v>99.827467218771574</v>
      </c>
      <c r="P8" s="1"/>
    </row>
    <row r="9" spans="1:16" x14ac:dyDescent="0.25">
      <c r="A9" s="1"/>
      <c r="B9" s="6" t="s">
        <v>6</v>
      </c>
      <c r="C9" s="7">
        <v>3.0000000000000001E-3</v>
      </c>
      <c r="D9" s="25">
        <v>23359363</v>
      </c>
      <c r="E9" s="26">
        <v>25134</v>
      </c>
      <c r="F9" s="26">
        <v>22328</v>
      </c>
      <c r="G9" s="27">
        <v>3060</v>
      </c>
      <c r="H9" s="26">
        <v>12000000</v>
      </c>
      <c r="I9" s="26">
        <v>23977</v>
      </c>
      <c r="J9" s="26">
        <v>21123</v>
      </c>
      <c r="K9" s="26">
        <v>3059</v>
      </c>
      <c r="L9" s="25">
        <f t="shared" si="1"/>
        <v>51.371263848247914</v>
      </c>
      <c r="M9" s="26">
        <f t="shared" si="2"/>
        <v>95.396673828280427</v>
      </c>
      <c r="N9" s="26">
        <f t="shared" si="3"/>
        <v>94.603188821211035</v>
      </c>
      <c r="O9" s="27">
        <f t="shared" si="4"/>
        <v>99.967320261437905</v>
      </c>
      <c r="P9" s="1"/>
    </row>
    <row r="10" spans="1:16" x14ac:dyDescent="0.25">
      <c r="A10" s="1"/>
      <c r="B10" s="2" t="s">
        <v>6</v>
      </c>
      <c r="C10" s="3">
        <v>0.03</v>
      </c>
      <c r="D10" s="19">
        <v>24027129</v>
      </c>
      <c r="E10" s="20">
        <v>25300</v>
      </c>
      <c r="F10" s="20">
        <v>22427</v>
      </c>
      <c r="G10" s="21">
        <v>3164</v>
      </c>
      <c r="H10" s="20">
        <v>12000000</v>
      </c>
      <c r="I10" s="20">
        <v>24068</v>
      </c>
      <c r="J10" s="20">
        <v>21151</v>
      </c>
      <c r="K10" s="20">
        <v>3159</v>
      </c>
      <c r="L10" s="19">
        <f t="shared" si="1"/>
        <v>49.943545065246866</v>
      </c>
      <c r="M10" s="20">
        <f t="shared" si="2"/>
        <v>95.130434782608702</v>
      </c>
      <c r="N10" s="20">
        <f t="shared" si="3"/>
        <v>94.310429393142186</v>
      </c>
      <c r="O10" s="21">
        <f t="shared" si="4"/>
        <v>99.841972187104929</v>
      </c>
      <c r="P10" s="1"/>
    </row>
    <row r="11" spans="1:16" x14ac:dyDescent="0.25">
      <c r="A11" s="1"/>
      <c r="B11" s="4" t="s">
        <v>6</v>
      </c>
      <c r="C11" s="5">
        <v>0.03</v>
      </c>
      <c r="D11" s="22">
        <v>25290273</v>
      </c>
      <c r="E11" s="23">
        <v>25232</v>
      </c>
      <c r="F11" s="23">
        <v>22509</v>
      </c>
      <c r="G11" s="24">
        <v>2994</v>
      </c>
      <c r="H11" s="23">
        <v>12000000</v>
      </c>
      <c r="I11" s="23">
        <v>24017</v>
      </c>
      <c r="J11" s="23">
        <v>21143</v>
      </c>
      <c r="K11" s="23">
        <v>2991</v>
      </c>
      <c r="L11" s="22">
        <f t="shared" si="1"/>
        <v>47.449072613806898</v>
      </c>
      <c r="M11" s="23">
        <f t="shared" si="2"/>
        <v>95.184686112872541</v>
      </c>
      <c r="N11" s="23">
        <f t="shared" si="3"/>
        <v>93.931316362343949</v>
      </c>
      <c r="O11" s="24">
        <f t="shared" si="4"/>
        <v>99.899799599198403</v>
      </c>
      <c r="P11" s="1"/>
    </row>
    <row r="12" spans="1:16" x14ac:dyDescent="0.25">
      <c r="A12" s="1"/>
      <c r="B12" s="6" t="s">
        <v>6</v>
      </c>
      <c r="C12" s="7">
        <v>0.03</v>
      </c>
      <c r="D12" s="25">
        <v>25966918</v>
      </c>
      <c r="E12" s="26">
        <v>25366</v>
      </c>
      <c r="F12" s="26">
        <v>22622</v>
      </c>
      <c r="G12" s="27">
        <v>3100</v>
      </c>
      <c r="H12" s="26">
        <v>12000000</v>
      </c>
      <c r="I12" s="26">
        <v>24073</v>
      </c>
      <c r="J12" s="26">
        <v>21211</v>
      </c>
      <c r="K12" s="26">
        <v>3095</v>
      </c>
      <c r="L12" s="25">
        <f t="shared" si="1"/>
        <v>46.212646414179765</v>
      </c>
      <c r="M12" s="26">
        <f t="shared" si="2"/>
        <v>94.902625561775594</v>
      </c>
      <c r="N12" s="26">
        <f t="shared" si="3"/>
        <v>93.762708867474146</v>
      </c>
      <c r="O12" s="27">
        <f t="shared" si="4"/>
        <v>99.838709677419359</v>
      </c>
      <c r="P12" s="1"/>
    </row>
    <row r="13" spans="1:16" x14ac:dyDescent="0.25">
      <c r="A13" s="1"/>
      <c r="B13" s="2" t="s">
        <v>6</v>
      </c>
      <c r="C13" s="3">
        <v>0.3</v>
      </c>
      <c r="D13" s="19">
        <v>26689918</v>
      </c>
      <c r="E13" s="20">
        <v>25456</v>
      </c>
      <c r="F13" s="20">
        <v>22579</v>
      </c>
      <c r="G13" s="21">
        <v>3087</v>
      </c>
      <c r="H13" s="20">
        <v>12000000</v>
      </c>
      <c r="I13" s="20">
        <v>24084</v>
      </c>
      <c r="J13" s="20">
        <v>21106</v>
      </c>
      <c r="K13" s="20">
        <v>3084</v>
      </c>
      <c r="L13" s="19">
        <f t="shared" si="1"/>
        <v>44.960797556590471</v>
      </c>
      <c r="M13" s="20">
        <f t="shared" si="2"/>
        <v>94.610307982401011</v>
      </c>
      <c r="N13" s="20">
        <f t="shared" si="3"/>
        <v>93.47623898312591</v>
      </c>
      <c r="O13" s="21">
        <f t="shared" si="4"/>
        <v>99.902818270165199</v>
      </c>
      <c r="P13" s="1"/>
    </row>
    <row r="14" spans="1:16" x14ac:dyDescent="0.25">
      <c r="A14" s="1"/>
      <c r="B14" s="4" t="s">
        <v>6</v>
      </c>
      <c r="C14" s="5">
        <v>0.3</v>
      </c>
      <c r="D14" s="22">
        <v>28839044</v>
      </c>
      <c r="E14" s="23">
        <v>25342</v>
      </c>
      <c r="F14" s="23">
        <v>22615</v>
      </c>
      <c r="G14" s="24">
        <v>3043</v>
      </c>
      <c r="H14" s="23">
        <v>12000000</v>
      </c>
      <c r="I14" s="23">
        <v>23978</v>
      </c>
      <c r="J14" s="23">
        <v>21049</v>
      </c>
      <c r="K14" s="23">
        <v>3042</v>
      </c>
      <c r="L14" s="22">
        <f t="shared" si="1"/>
        <v>41.610255873946443</v>
      </c>
      <c r="M14" s="23">
        <f t="shared" si="2"/>
        <v>94.617630810512182</v>
      </c>
      <c r="N14" s="23">
        <f t="shared" si="3"/>
        <v>93.075392438646915</v>
      </c>
      <c r="O14" s="24">
        <f t="shared" si="4"/>
        <v>99.96713769306605</v>
      </c>
      <c r="P14" s="1"/>
    </row>
    <row r="15" spans="1:16" x14ac:dyDescent="0.25">
      <c r="A15" s="1"/>
      <c r="B15" s="6" t="s">
        <v>6</v>
      </c>
      <c r="C15" s="7">
        <v>0.3</v>
      </c>
      <c r="D15" s="25">
        <v>20829281</v>
      </c>
      <c r="E15" s="26">
        <v>25065</v>
      </c>
      <c r="F15" s="26">
        <v>22301</v>
      </c>
      <c r="G15" s="27">
        <v>3116</v>
      </c>
      <c r="H15" s="26">
        <v>12000000</v>
      </c>
      <c r="I15" s="26">
        <v>24033</v>
      </c>
      <c r="J15" s="26">
        <v>21257</v>
      </c>
      <c r="K15" s="26">
        <v>3111</v>
      </c>
      <c r="L15" s="25">
        <f t="shared" si="1"/>
        <v>57.611206070915266</v>
      </c>
      <c r="M15" s="26">
        <f t="shared" si="2"/>
        <v>95.882704967085573</v>
      </c>
      <c r="N15" s="26">
        <f t="shared" si="3"/>
        <v>95.318595578673609</v>
      </c>
      <c r="O15" s="27">
        <f t="shared" si="4"/>
        <v>99.839537869062895</v>
      </c>
      <c r="P15" s="1"/>
    </row>
    <row r="16" spans="1:16" x14ac:dyDescent="0.25">
      <c r="A16" s="1"/>
      <c r="B16" s="4" t="s">
        <v>6</v>
      </c>
      <c r="C16" s="5">
        <v>3</v>
      </c>
      <c r="D16" s="22">
        <v>31899316</v>
      </c>
      <c r="E16" s="23">
        <v>25526</v>
      </c>
      <c r="F16" s="23">
        <v>22870</v>
      </c>
      <c r="G16" s="24">
        <v>2931</v>
      </c>
      <c r="H16" s="23">
        <v>12000000</v>
      </c>
      <c r="I16" s="23">
        <v>24072</v>
      </c>
      <c r="J16" s="23">
        <v>21095</v>
      </c>
      <c r="K16" s="23">
        <v>2931</v>
      </c>
      <c r="L16" s="22">
        <f t="shared" si="1"/>
        <v>37.618361472076707</v>
      </c>
      <c r="M16" s="23">
        <f t="shared" si="2"/>
        <v>94.303847057901748</v>
      </c>
      <c r="N16" s="23">
        <f t="shared" si="3"/>
        <v>92.238740708351557</v>
      </c>
      <c r="O16" s="24">
        <f t="shared" si="4"/>
        <v>100</v>
      </c>
      <c r="P16" s="1"/>
    </row>
    <row r="17" spans="1:16" x14ac:dyDescent="0.25">
      <c r="A17" s="1"/>
      <c r="B17" s="4" t="s">
        <v>6</v>
      </c>
      <c r="C17" s="5">
        <v>3</v>
      </c>
      <c r="D17" s="22">
        <v>28644721</v>
      </c>
      <c r="E17" s="23">
        <v>25516</v>
      </c>
      <c r="F17" s="23">
        <v>22685</v>
      </c>
      <c r="G17" s="24">
        <v>2951</v>
      </c>
      <c r="H17" s="23">
        <v>12000000</v>
      </c>
      <c r="I17" s="23">
        <v>24171</v>
      </c>
      <c r="J17" s="23">
        <v>21101</v>
      </c>
      <c r="K17" s="23">
        <v>2954</v>
      </c>
      <c r="L17" s="22">
        <f t="shared" si="1"/>
        <v>41.892535800924712</v>
      </c>
      <c r="M17" s="23">
        <f t="shared" si="2"/>
        <v>94.728797617181385</v>
      </c>
      <c r="N17" s="23">
        <f t="shared" si="3"/>
        <v>93.017412387039897</v>
      </c>
      <c r="O17" s="24">
        <f t="shared" si="4"/>
        <v>100.10166045408336</v>
      </c>
      <c r="P17" s="1"/>
    </row>
    <row r="18" spans="1:16" x14ac:dyDescent="0.25">
      <c r="A18" s="1"/>
      <c r="B18" s="6" t="s">
        <v>6</v>
      </c>
      <c r="C18" s="7">
        <v>3</v>
      </c>
      <c r="D18" s="25">
        <v>23318838</v>
      </c>
      <c r="E18" s="26">
        <v>25211</v>
      </c>
      <c r="F18" s="26">
        <v>22370</v>
      </c>
      <c r="G18" s="27">
        <v>3146</v>
      </c>
      <c r="H18" s="26">
        <v>12000000</v>
      </c>
      <c r="I18" s="26">
        <v>24039</v>
      </c>
      <c r="J18" s="26">
        <v>21183</v>
      </c>
      <c r="K18" s="26">
        <v>3147</v>
      </c>
      <c r="L18" s="25">
        <f t="shared" si="1"/>
        <v>51.46054018643639</v>
      </c>
      <c r="M18" s="26">
        <f t="shared" si="2"/>
        <v>95.351235571774225</v>
      </c>
      <c r="N18" s="26">
        <f t="shared" si="3"/>
        <v>94.693786320965572</v>
      </c>
      <c r="O18" s="27">
        <f t="shared" si="4"/>
        <v>100.03178639542276</v>
      </c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1" t="s">
        <v>7</v>
      </c>
      <c r="L19" s="12">
        <f>AVERAGE(L4:L18)</f>
        <v>50.402658266927055</v>
      </c>
      <c r="M19" s="13">
        <f t="shared" ref="M19:O19" si="5">AVERAGE(M4:M18)</f>
        <v>95.197462813178774</v>
      </c>
      <c r="N19" s="13">
        <f t="shared" si="5"/>
        <v>94.273695606087742</v>
      </c>
      <c r="O19" s="14">
        <f t="shared" si="5"/>
        <v>99.913276586968848</v>
      </c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5" t="s">
        <v>8</v>
      </c>
      <c r="L20" s="16">
        <f>STDEV(L4:L18)</f>
        <v>10.504695692752625</v>
      </c>
      <c r="M20" s="17">
        <f t="shared" ref="M20:O20" si="6">STDEV(M4:M18)</f>
        <v>0.64083165729467439</v>
      </c>
      <c r="N20" s="17">
        <f t="shared" si="6"/>
        <v>1.3741794623803514</v>
      </c>
      <c r="O20" s="18">
        <f t="shared" si="6"/>
        <v>9.2955899190855409E-2</v>
      </c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Nguyen</dc:creator>
  <cp:lastModifiedBy>Tyler Nguyen</cp:lastModifiedBy>
  <dcterms:created xsi:type="dcterms:W3CDTF">2022-10-03T15:38:01Z</dcterms:created>
  <dcterms:modified xsi:type="dcterms:W3CDTF">2022-10-04T00:31:05Z</dcterms:modified>
</cp:coreProperties>
</file>