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yler\git_test\MolToxLab\Phthalate and Cyclohexane Downsampling\QC\"/>
    </mc:Choice>
  </mc:AlternateContent>
  <xr:revisionPtr revIDLastSave="0" documentId="13_ncr:1_{313A6E0B-F486-40CF-9E6A-6A610F28624C}" xr6:coauthVersionLast="47" xr6:coauthVersionMax="47" xr10:uidLastSave="{00000000-0000-0000-0000-000000000000}"/>
  <bookViews>
    <workbookView xWindow="29985" yWindow="1995" windowWidth="24780" windowHeight="12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N19" i="1"/>
  <c r="O19" i="1"/>
  <c r="L19" i="1"/>
  <c r="M18" i="1"/>
  <c r="N18" i="1"/>
  <c r="O18" i="1"/>
  <c r="L18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</calcChain>
</file>

<file path=xl/sharedStrings.xml><?xml version="1.0" encoding="utf-8"?>
<sst xmlns="http://schemas.openxmlformats.org/spreadsheetml/2006/main" count="31" uniqueCount="9">
  <si>
    <t>chemical</t>
  </si>
  <si>
    <t>dose</t>
  </si>
  <si>
    <t>row_sum</t>
  </si>
  <si>
    <t>genecount</t>
  </si>
  <si>
    <t>nCovN</t>
  </si>
  <si>
    <t>nSig80</t>
  </si>
  <si>
    <t>DBP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</si>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</sst>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2" borderId="1" xfId="0" applyNumberFormat="1" applyFill="1" applyBorder="1"/>
    <xf numFmtId="2" fontId="0" fillId="2" borderId="0" xfId="0" applyNumberFormat="1" applyFill="1" applyBorder="1"/>
    <xf numFmtId="2" fontId="0" fillId="2" borderId="4" xfId="0" applyNumberFormat="1" applyFill="1" applyBorder="1"/>
    <xf numFmtId="168" fontId="0" fillId="2" borderId="6" xfId="1" applyNumberFormat="1" applyFont="1" applyFill="1" applyBorder="1" applyAlignment="1">
      <alignment horizontal="right"/>
    </xf>
    <xf numFmtId="168" fontId="0" fillId="2" borderId="0" xfId="1" applyNumberFormat="1" applyFont="1" applyFill="1" applyBorder="1" applyAlignment="1">
      <alignment horizontal="right"/>
    </xf>
    <xf numFmtId="168" fontId="0" fillId="2" borderId="11" xfId="1" applyNumberFormat="1" applyFont="1" applyFill="1" applyBorder="1" applyAlignment="1">
      <alignment horizontal="right"/>
    </xf>
    <xf numFmtId="168" fontId="0" fillId="2" borderId="1" xfId="1" applyNumberFormat="1" applyFont="1" applyFill="1" applyBorder="1" applyAlignment="1">
      <alignment horizontal="right"/>
    </xf>
    <xf numFmtId="168" fontId="0" fillId="2" borderId="0" xfId="0" applyNumberFormat="1" applyFill="1"/>
    <xf numFmtId="3" fontId="0" fillId="2" borderId="6" xfId="1" applyNumberFormat="1" applyFont="1" applyFill="1" applyBorder="1" applyAlignment="1">
      <alignment horizontal="right"/>
    </xf>
    <xf numFmtId="3" fontId="0" fillId="2" borderId="0" xfId="1" applyNumberFormat="1" applyFont="1" applyFill="1" applyBorder="1" applyAlignment="1">
      <alignment horizontal="right"/>
    </xf>
    <xf numFmtId="3" fontId="0" fillId="2" borderId="7" xfId="1" applyNumberFormat="1" applyFont="1" applyFill="1" applyBorder="1" applyAlignment="1">
      <alignment horizontal="right"/>
    </xf>
    <xf numFmtId="3" fontId="0" fillId="2" borderId="11" xfId="1" applyNumberFormat="1" applyFont="1" applyFill="1" applyBorder="1" applyAlignment="1">
      <alignment horizontal="right"/>
    </xf>
    <xf numFmtId="3" fontId="0" fillId="2" borderId="1" xfId="1" applyNumberFormat="1" applyFont="1" applyFill="1" applyBorder="1" applyAlignment="1">
      <alignment horizontal="right"/>
    </xf>
    <xf numFmtId="3" fontId="0" fillId="2" borderId="12" xfId="1" applyNumberFormat="1" applyFont="1" applyFill="1" applyBorder="1" applyAlignment="1">
      <alignment horizontal="right"/>
    </xf>
    <xf numFmtId="0" fontId="0" fillId="2" borderId="0" xfId="0" applyNumberFormat="1" applyFill="1"/>
    <xf numFmtId="0" fontId="0" fillId="2" borderId="1" xfId="0" applyNumberFormat="1" applyFill="1" applyBorder="1"/>
    <xf numFmtId="168" fontId="2" fillId="2" borderId="13" xfId="0" applyNumberFormat="1" applyFont="1" applyFill="1" applyBorder="1" applyAlignment="1">
      <alignment horizontal="left"/>
    </xf>
    <xf numFmtId="168" fontId="2" fillId="2" borderId="2" xfId="1" applyNumberFormat="1" applyFont="1" applyFill="1" applyBorder="1"/>
    <xf numFmtId="168" fontId="2" fillId="2" borderId="12" xfId="0" applyNumberFormat="1" applyFont="1" applyFill="1" applyBorder="1" applyAlignment="1">
      <alignment horizontal="left"/>
    </xf>
    <xf numFmtId="168" fontId="2" fillId="2" borderId="1" xfId="1" applyNumberFormat="1" applyFont="1" applyFill="1" applyBorder="1"/>
    <xf numFmtId="2" fontId="0" fillId="2" borderId="14" xfId="0" applyNumberFormat="1" applyFill="1" applyBorder="1" applyAlignment="1">
      <alignment horizontal="left"/>
    </xf>
    <xf numFmtId="0" fontId="0" fillId="2" borderId="14" xfId="0" applyNumberFormat="1" applyFill="1" applyBorder="1" applyAlignment="1">
      <alignment horizontal="right"/>
    </xf>
    <xf numFmtId="2" fontId="0" fillId="2" borderId="15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0" fontId="0" fillId="2" borderId="4" xfId="0" applyNumberFormat="1" applyFill="1" applyBorder="1"/>
    <xf numFmtId="3" fontId="0" fillId="2" borderId="3" xfId="1" applyNumberFormat="1" applyFont="1" applyFill="1" applyBorder="1" applyAlignment="1">
      <alignment horizontal="right"/>
    </xf>
    <xf numFmtId="3" fontId="0" fillId="2" borderId="4" xfId="1" applyNumberFormat="1" applyFont="1" applyFill="1" applyBorder="1" applyAlignment="1">
      <alignment horizontal="right"/>
    </xf>
    <xf numFmtId="3" fontId="0" fillId="2" borderId="5" xfId="1" applyNumberFormat="1" applyFont="1" applyFill="1" applyBorder="1" applyAlignment="1">
      <alignment horizontal="right"/>
    </xf>
    <xf numFmtId="168" fontId="0" fillId="2" borderId="3" xfId="1" applyNumberFormat="1" applyFont="1" applyFill="1" applyBorder="1" applyAlignment="1">
      <alignment horizontal="right"/>
    </xf>
    <xf numFmtId="168" fontId="0" fillId="2" borderId="4" xfId="1" applyNumberFormat="1" applyFont="1" applyFill="1" applyBorder="1" applyAlignment="1">
      <alignment horizontal="right"/>
    </xf>
    <xf numFmtId="0" fontId="0" fillId="2" borderId="0" xfId="0" applyNumberFormat="1" applyFill="1" applyBorder="1"/>
    <xf numFmtId="2" fontId="0" fillId="2" borderId="9" xfId="0" applyNumberFormat="1" applyFill="1" applyBorder="1"/>
    <xf numFmtId="0" fontId="0" fillId="2" borderId="9" xfId="0" applyNumberFormat="1" applyFill="1" applyBorder="1"/>
    <xf numFmtId="3" fontId="0" fillId="2" borderId="8" xfId="1" applyNumberFormat="1" applyFont="1" applyFill="1" applyBorder="1" applyAlignment="1">
      <alignment horizontal="right"/>
    </xf>
    <xf numFmtId="3" fontId="0" fillId="2" borderId="9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168" fontId="0" fillId="2" borderId="8" xfId="1" applyNumberFormat="1" applyFont="1" applyFill="1" applyBorder="1" applyAlignment="1">
      <alignment horizontal="right"/>
    </xf>
    <xf numFmtId="168" fontId="0" fillId="2" borderId="9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sqref="A1:P20"/>
    </sheetView>
  </sheetViews>
  <sheetFormatPr defaultRowHeight="15" x14ac:dyDescent="0.25"/>
  <cols>
    <col min="2" max="2" width="8.85546875" style="1" bestFit="1" customWidth="1"/>
    <col min="3" max="3" width="7" style="1" bestFit="1" customWidth="1"/>
    <col min="4" max="15" width="10.7109375" style="1" customWidth="1"/>
  </cols>
  <sheetData>
    <row r="1" spans="1:16" ht="15.75" thickBot="1" x14ac:dyDescent="0.3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</row>
    <row r="2" spans="1:16" x14ac:dyDescent="0.25">
      <c r="A2" s="2"/>
      <c r="B2" s="24" t="s">
        <v>0</v>
      </c>
      <c r="C2" s="25" t="s">
        <v>1</v>
      </c>
      <c r="D2" s="26" t="s">
        <v>2</v>
      </c>
      <c r="E2" s="27" t="s">
        <v>3</v>
      </c>
      <c r="F2" s="27" t="s">
        <v>4</v>
      </c>
      <c r="G2" s="28" t="s">
        <v>5</v>
      </c>
      <c r="H2" s="26" t="s">
        <v>2</v>
      </c>
      <c r="I2" s="27" t="s">
        <v>3</v>
      </c>
      <c r="J2" s="27" t="s">
        <v>4</v>
      </c>
      <c r="K2" s="28" t="s">
        <v>5</v>
      </c>
      <c r="L2" s="26" t="s">
        <v>2</v>
      </c>
      <c r="M2" s="27" t="s">
        <v>3</v>
      </c>
      <c r="N2" s="27" t="s">
        <v>4</v>
      </c>
      <c r="O2" s="27" t="s">
        <v>5</v>
      </c>
      <c r="P2" s="2"/>
    </row>
    <row r="3" spans="1:16" x14ac:dyDescent="0.25">
      <c r="A3" s="2"/>
      <c r="B3" s="6" t="s">
        <v>6</v>
      </c>
      <c r="C3" s="29">
        <v>2.9999999999999997E-4</v>
      </c>
      <c r="D3" s="30">
        <v>14607450</v>
      </c>
      <c r="E3" s="31">
        <v>24514</v>
      </c>
      <c r="F3" s="31">
        <v>21477</v>
      </c>
      <c r="G3" s="32">
        <v>3060</v>
      </c>
      <c r="H3" s="30">
        <v>12000000</v>
      </c>
      <c r="I3" s="31">
        <v>23731</v>
      </c>
      <c r="J3" s="31">
        <v>21050</v>
      </c>
      <c r="K3" s="32">
        <v>3054</v>
      </c>
      <c r="L3" s="33">
        <f>(H3/D3)*100</f>
        <v>82.149861885544709</v>
      </c>
      <c r="M3" s="34">
        <f t="shared" ref="M3:O17" si="0">(I3/E3)*100</f>
        <v>96.805906828750921</v>
      </c>
      <c r="N3" s="34">
        <f t="shared" si="0"/>
        <v>98.01182660520557</v>
      </c>
      <c r="O3" s="34">
        <f t="shared" si="0"/>
        <v>99.803921568627459</v>
      </c>
      <c r="P3" s="2"/>
    </row>
    <row r="4" spans="1:16" x14ac:dyDescent="0.25">
      <c r="A4" s="2"/>
      <c r="B4" s="5" t="s">
        <v>6</v>
      </c>
      <c r="C4" s="35">
        <v>2.9999999999999997E-4</v>
      </c>
      <c r="D4" s="12">
        <v>25912907</v>
      </c>
      <c r="E4" s="13">
        <v>25303</v>
      </c>
      <c r="F4" s="13">
        <v>22473</v>
      </c>
      <c r="G4" s="14">
        <v>2820</v>
      </c>
      <c r="H4" s="12">
        <v>12000000</v>
      </c>
      <c r="I4" s="13">
        <v>24031</v>
      </c>
      <c r="J4" s="13">
        <v>21043</v>
      </c>
      <c r="K4" s="14">
        <v>2820</v>
      </c>
      <c r="L4" s="7">
        <f t="shared" ref="L4:L17" si="1">(H4/D4)*100</f>
        <v>46.308968731296723</v>
      </c>
      <c r="M4" s="8">
        <f t="shared" si="0"/>
        <v>94.972928111291154</v>
      </c>
      <c r="N4" s="8">
        <f t="shared" si="0"/>
        <v>93.636808614782183</v>
      </c>
      <c r="O4" s="8">
        <f t="shared" si="0"/>
        <v>100</v>
      </c>
      <c r="P4" s="2"/>
    </row>
    <row r="5" spans="1:16" x14ac:dyDescent="0.25">
      <c r="A5" s="2"/>
      <c r="B5" s="36" t="s">
        <v>6</v>
      </c>
      <c r="C5" s="37">
        <v>2.9999999999999997E-4</v>
      </c>
      <c r="D5" s="38">
        <v>20175196</v>
      </c>
      <c r="E5" s="39">
        <v>24865</v>
      </c>
      <c r="F5" s="39">
        <v>22095</v>
      </c>
      <c r="G5" s="40">
        <v>3376</v>
      </c>
      <c r="H5" s="38">
        <v>12000000</v>
      </c>
      <c r="I5" s="39">
        <v>23877</v>
      </c>
      <c r="J5" s="39">
        <v>21154</v>
      </c>
      <c r="K5" s="40">
        <v>3372</v>
      </c>
      <c r="L5" s="41">
        <f t="shared" si="1"/>
        <v>59.478976065461765</v>
      </c>
      <c r="M5" s="42">
        <f t="shared" si="0"/>
        <v>96.02654333400362</v>
      </c>
      <c r="N5" s="42">
        <f t="shared" si="0"/>
        <v>95.741117899977368</v>
      </c>
      <c r="O5" s="42">
        <f t="shared" si="0"/>
        <v>99.881516587677723</v>
      </c>
      <c r="P5" s="2"/>
    </row>
    <row r="6" spans="1:16" x14ac:dyDescent="0.25">
      <c r="A6" s="2"/>
      <c r="B6" s="6" t="s">
        <v>6</v>
      </c>
      <c r="C6" s="29">
        <v>3.0000000000000001E-3</v>
      </c>
      <c r="D6" s="30">
        <v>25702006</v>
      </c>
      <c r="E6" s="31">
        <v>25320</v>
      </c>
      <c r="F6" s="31">
        <v>22451</v>
      </c>
      <c r="G6" s="32">
        <v>2934</v>
      </c>
      <c r="H6" s="30">
        <v>12000000</v>
      </c>
      <c r="I6" s="31">
        <v>24024</v>
      </c>
      <c r="J6" s="31">
        <v>21046</v>
      </c>
      <c r="K6" s="32">
        <v>2928</v>
      </c>
      <c r="L6" s="33">
        <f t="shared" si="1"/>
        <v>46.68896272143116</v>
      </c>
      <c r="M6" s="34">
        <f t="shared" si="0"/>
        <v>94.881516587677723</v>
      </c>
      <c r="N6" s="34">
        <f t="shared" si="0"/>
        <v>93.741926862945974</v>
      </c>
      <c r="O6" s="34">
        <f t="shared" si="0"/>
        <v>99.795501022494889</v>
      </c>
      <c r="P6" s="2"/>
    </row>
    <row r="7" spans="1:16" x14ac:dyDescent="0.25">
      <c r="A7" s="2"/>
      <c r="B7" s="5" t="s">
        <v>6</v>
      </c>
      <c r="C7" s="35">
        <v>3.0000000000000001E-3</v>
      </c>
      <c r="D7" s="12">
        <v>23399622</v>
      </c>
      <c r="E7" s="13">
        <v>25135</v>
      </c>
      <c r="F7" s="13">
        <v>22277</v>
      </c>
      <c r="G7" s="14">
        <v>2898</v>
      </c>
      <c r="H7" s="12">
        <v>12000000</v>
      </c>
      <c r="I7" s="13">
        <v>23920</v>
      </c>
      <c r="J7" s="13">
        <v>21062</v>
      </c>
      <c r="K7" s="14">
        <v>2893</v>
      </c>
      <c r="L7" s="7">
        <f t="shared" si="1"/>
        <v>51.28287969780024</v>
      </c>
      <c r="M7" s="8">
        <f t="shared" si="0"/>
        <v>95.16610304356476</v>
      </c>
      <c r="N7" s="8">
        <f t="shared" si="0"/>
        <v>94.545944247430086</v>
      </c>
      <c r="O7" s="8">
        <f t="shared" si="0"/>
        <v>99.827467218771574</v>
      </c>
      <c r="P7" s="2"/>
    </row>
    <row r="8" spans="1:16" x14ac:dyDescent="0.25">
      <c r="A8" s="2"/>
      <c r="B8" s="36" t="s">
        <v>6</v>
      </c>
      <c r="C8" s="37">
        <v>3.0000000000000001E-3</v>
      </c>
      <c r="D8" s="38">
        <v>23359363</v>
      </c>
      <c r="E8" s="39">
        <v>25134</v>
      </c>
      <c r="F8" s="39">
        <v>22328</v>
      </c>
      <c r="G8" s="40">
        <v>3060</v>
      </c>
      <c r="H8" s="38">
        <v>12000000</v>
      </c>
      <c r="I8" s="39">
        <v>23977</v>
      </c>
      <c r="J8" s="39">
        <v>21123</v>
      </c>
      <c r="K8" s="40">
        <v>3059</v>
      </c>
      <c r="L8" s="41">
        <f t="shared" si="1"/>
        <v>51.371263848247914</v>
      </c>
      <c r="M8" s="42">
        <f t="shared" si="0"/>
        <v>95.396673828280427</v>
      </c>
      <c r="N8" s="42">
        <f t="shared" si="0"/>
        <v>94.603188821211035</v>
      </c>
      <c r="O8" s="42">
        <f t="shared" si="0"/>
        <v>99.967320261437905</v>
      </c>
      <c r="P8" s="2"/>
    </row>
    <row r="9" spans="1:16" x14ac:dyDescent="0.25">
      <c r="A9" s="2"/>
      <c r="B9" s="6" t="s">
        <v>6</v>
      </c>
      <c r="C9" s="29">
        <v>0.03</v>
      </c>
      <c r="D9" s="30">
        <v>24027129</v>
      </c>
      <c r="E9" s="31">
        <v>25300</v>
      </c>
      <c r="F9" s="31">
        <v>22427</v>
      </c>
      <c r="G9" s="32">
        <v>3164</v>
      </c>
      <c r="H9" s="30">
        <v>12000000</v>
      </c>
      <c r="I9" s="31">
        <v>24068</v>
      </c>
      <c r="J9" s="31">
        <v>21151</v>
      </c>
      <c r="K9" s="32">
        <v>3159</v>
      </c>
      <c r="L9" s="33">
        <f t="shared" si="1"/>
        <v>49.943545065246866</v>
      </c>
      <c r="M9" s="34">
        <f t="shared" si="0"/>
        <v>95.130434782608702</v>
      </c>
      <c r="N9" s="34">
        <f t="shared" si="0"/>
        <v>94.310429393142186</v>
      </c>
      <c r="O9" s="34">
        <f t="shared" si="0"/>
        <v>99.841972187104929</v>
      </c>
      <c r="P9" s="2"/>
    </row>
    <row r="10" spans="1:16" x14ac:dyDescent="0.25">
      <c r="A10" s="2"/>
      <c r="B10" s="5" t="s">
        <v>6</v>
      </c>
      <c r="C10" s="35">
        <v>0.03</v>
      </c>
      <c r="D10" s="12">
        <v>25290273</v>
      </c>
      <c r="E10" s="13">
        <v>25232</v>
      </c>
      <c r="F10" s="13">
        <v>22509</v>
      </c>
      <c r="G10" s="14">
        <v>2994</v>
      </c>
      <c r="H10" s="12">
        <v>12000000</v>
      </c>
      <c r="I10" s="13">
        <v>24017</v>
      </c>
      <c r="J10" s="13">
        <v>21143</v>
      </c>
      <c r="K10" s="14">
        <v>2991</v>
      </c>
      <c r="L10" s="7">
        <f t="shared" si="1"/>
        <v>47.449072613806898</v>
      </c>
      <c r="M10" s="8">
        <f t="shared" si="0"/>
        <v>95.184686112872541</v>
      </c>
      <c r="N10" s="8">
        <f t="shared" si="0"/>
        <v>93.931316362343949</v>
      </c>
      <c r="O10" s="8">
        <f t="shared" si="0"/>
        <v>99.899799599198403</v>
      </c>
      <c r="P10" s="2"/>
    </row>
    <row r="11" spans="1:16" x14ac:dyDescent="0.25">
      <c r="A11" s="2"/>
      <c r="B11" s="36" t="s">
        <v>6</v>
      </c>
      <c r="C11" s="37">
        <v>0.03</v>
      </c>
      <c r="D11" s="38">
        <v>25966918</v>
      </c>
      <c r="E11" s="39">
        <v>25366</v>
      </c>
      <c r="F11" s="39">
        <v>22622</v>
      </c>
      <c r="G11" s="40">
        <v>3100</v>
      </c>
      <c r="H11" s="38">
        <v>12000000</v>
      </c>
      <c r="I11" s="39">
        <v>24073</v>
      </c>
      <c r="J11" s="39">
        <v>21211</v>
      </c>
      <c r="K11" s="40">
        <v>3095</v>
      </c>
      <c r="L11" s="41">
        <f t="shared" si="1"/>
        <v>46.212646414179765</v>
      </c>
      <c r="M11" s="42">
        <f t="shared" si="0"/>
        <v>94.902625561775594</v>
      </c>
      <c r="N11" s="42">
        <f t="shared" si="0"/>
        <v>93.762708867474146</v>
      </c>
      <c r="O11" s="42">
        <f t="shared" si="0"/>
        <v>99.838709677419359</v>
      </c>
      <c r="P11" s="2"/>
    </row>
    <row r="12" spans="1:16" x14ac:dyDescent="0.25">
      <c r="A12" s="2"/>
      <c r="B12" s="6" t="s">
        <v>6</v>
      </c>
      <c r="C12" s="29">
        <v>0.3</v>
      </c>
      <c r="D12" s="30">
        <v>26689918</v>
      </c>
      <c r="E12" s="31">
        <v>25456</v>
      </c>
      <c r="F12" s="31">
        <v>22579</v>
      </c>
      <c r="G12" s="32">
        <v>3087</v>
      </c>
      <c r="H12" s="30">
        <v>12000000</v>
      </c>
      <c r="I12" s="31">
        <v>24084</v>
      </c>
      <c r="J12" s="31">
        <v>21106</v>
      </c>
      <c r="K12" s="32">
        <v>3084</v>
      </c>
      <c r="L12" s="33">
        <f t="shared" si="1"/>
        <v>44.960797556590471</v>
      </c>
      <c r="M12" s="34">
        <f t="shared" si="0"/>
        <v>94.610307982401011</v>
      </c>
      <c r="N12" s="34">
        <f t="shared" si="0"/>
        <v>93.47623898312591</v>
      </c>
      <c r="O12" s="34">
        <f t="shared" si="0"/>
        <v>99.902818270165199</v>
      </c>
      <c r="P12" s="2"/>
    </row>
    <row r="13" spans="1:16" x14ac:dyDescent="0.25">
      <c r="A13" s="2"/>
      <c r="B13" s="5" t="s">
        <v>6</v>
      </c>
      <c r="C13" s="35">
        <v>0.3</v>
      </c>
      <c r="D13" s="12">
        <v>28839044</v>
      </c>
      <c r="E13" s="13">
        <v>25342</v>
      </c>
      <c r="F13" s="13">
        <v>22615</v>
      </c>
      <c r="G13" s="14">
        <v>3043</v>
      </c>
      <c r="H13" s="12">
        <v>12000000</v>
      </c>
      <c r="I13" s="13">
        <v>23978</v>
      </c>
      <c r="J13" s="13">
        <v>21049</v>
      </c>
      <c r="K13" s="14">
        <v>3042</v>
      </c>
      <c r="L13" s="7">
        <f t="shared" si="1"/>
        <v>41.610255873946443</v>
      </c>
      <c r="M13" s="8">
        <f t="shared" si="0"/>
        <v>94.617630810512182</v>
      </c>
      <c r="N13" s="8">
        <f t="shared" si="0"/>
        <v>93.075392438646915</v>
      </c>
      <c r="O13" s="8">
        <f t="shared" si="0"/>
        <v>99.96713769306605</v>
      </c>
      <c r="P13" s="2"/>
    </row>
    <row r="14" spans="1:16" x14ac:dyDescent="0.25">
      <c r="A14" s="2"/>
      <c r="B14" s="36" t="s">
        <v>6</v>
      </c>
      <c r="C14" s="37">
        <v>0.3</v>
      </c>
      <c r="D14" s="38">
        <v>20829281</v>
      </c>
      <c r="E14" s="39">
        <v>25065</v>
      </c>
      <c r="F14" s="39">
        <v>22301</v>
      </c>
      <c r="G14" s="40">
        <v>3116</v>
      </c>
      <c r="H14" s="38">
        <v>12000000</v>
      </c>
      <c r="I14" s="39">
        <v>24033</v>
      </c>
      <c r="J14" s="39">
        <v>21257</v>
      </c>
      <c r="K14" s="40">
        <v>3111</v>
      </c>
      <c r="L14" s="41">
        <f t="shared" si="1"/>
        <v>57.611206070915266</v>
      </c>
      <c r="M14" s="42">
        <f t="shared" si="0"/>
        <v>95.882704967085573</v>
      </c>
      <c r="N14" s="42">
        <f t="shared" si="0"/>
        <v>95.318595578673609</v>
      </c>
      <c r="O14" s="42">
        <f t="shared" si="0"/>
        <v>99.839537869062895</v>
      </c>
      <c r="P14" s="2"/>
    </row>
    <row r="15" spans="1:16" x14ac:dyDescent="0.25">
      <c r="A15" s="2"/>
      <c r="B15" s="3" t="s">
        <v>6</v>
      </c>
      <c r="C15" s="18">
        <v>3</v>
      </c>
      <c r="D15" s="12">
        <v>31899316</v>
      </c>
      <c r="E15" s="13">
        <v>25526</v>
      </c>
      <c r="F15" s="13">
        <v>22870</v>
      </c>
      <c r="G15" s="14">
        <v>2931</v>
      </c>
      <c r="H15" s="12">
        <v>12000000</v>
      </c>
      <c r="I15" s="13">
        <v>24072</v>
      </c>
      <c r="J15" s="13">
        <v>21095</v>
      </c>
      <c r="K15" s="14">
        <v>2931</v>
      </c>
      <c r="L15" s="7">
        <f t="shared" si="1"/>
        <v>37.618361472076707</v>
      </c>
      <c r="M15" s="8">
        <f t="shared" si="0"/>
        <v>94.303847057901748</v>
      </c>
      <c r="N15" s="8">
        <f t="shared" si="0"/>
        <v>92.238740708351557</v>
      </c>
      <c r="O15" s="8">
        <f t="shared" si="0"/>
        <v>100</v>
      </c>
      <c r="P15" s="2"/>
    </row>
    <row r="16" spans="1:16" x14ac:dyDescent="0.25">
      <c r="A16" s="2"/>
      <c r="B16" s="3" t="s">
        <v>6</v>
      </c>
      <c r="C16" s="18">
        <v>3</v>
      </c>
      <c r="D16" s="12">
        <v>28644721</v>
      </c>
      <c r="E16" s="13">
        <v>25516</v>
      </c>
      <c r="F16" s="13">
        <v>22685</v>
      </c>
      <c r="G16" s="14">
        <v>2951</v>
      </c>
      <c r="H16" s="12">
        <v>12000000</v>
      </c>
      <c r="I16" s="13">
        <v>24171</v>
      </c>
      <c r="J16" s="13">
        <v>21101</v>
      </c>
      <c r="K16" s="14">
        <v>2954</v>
      </c>
      <c r="L16" s="7">
        <f t="shared" si="1"/>
        <v>41.892535800924712</v>
      </c>
      <c r="M16" s="8">
        <f t="shared" si="0"/>
        <v>94.728797617181385</v>
      </c>
      <c r="N16" s="8">
        <f t="shared" si="0"/>
        <v>93.017412387039897</v>
      </c>
      <c r="O16" s="8">
        <f t="shared" si="0"/>
        <v>100.10166045408336</v>
      </c>
      <c r="P16" s="2"/>
    </row>
    <row r="17" spans="1:16" ht="15.75" thickBot="1" x14ac:dyDescent="0.3">
      <c r="A17" s="2"/>
      <c r="B17" s="4" t="s">
        <v>6</v>
      </c>
      <c r="C17" s="19">
        <v>3</v>
      </c>
      <c r="D17" s="15">
        <v>23318838</v>
      </c>
      <c r="E17" s="16">
        <v>25211</v>
      </c>
      <c r="F17" s="16">
        <v>22370</v>
      </c>
      <c r="G17" s="17">
        <v>3146</v>
      </c>
      <c r="H17" s="15">
        <v>12000000</v>
      </c>
      <c r="I17" s="16">
        <v>24039</v>
      </c>
      <c r="J17" s="16">
        <v>21183</v>
      </c>
      <c r="K17" s="17">
        <v>3147</v>
      </c>
      <c r="L17" s="9">
        <f t="shared" si="1"/>
        <v>51.46054018643639</v>
      </c>
      <c r="M17" s="10">
        <f t="shared" si="0"/>
        <v>95.351235571774225</v>
      </c>
      <c r="N17" s="10">
        <f t="shared" si="0"/>
        <v>94.693786320965572</v>
      </c>
      <c r="O17" s="10">
        <f t="shared" si="0"/>
        <v>100.03178639542276</v>
      </c>
      <c r="P17" s="2"/>
    </row>
    <row r="18" spans="1:16" x14ac:dyDescent="0.25">
      <c r="A18" s="2"/>
      <c r="B18" s="3"/>
      <c r="C18" s="3"/>
      <c r="D18" s="11"/>
      <c r="E18" s="11"/>
      <c r="F18" s="11"/>
      <c r="G18" s="11"/>
      <c r="H18" s="11"/>
      <c r="I18" s="11"/>
      <c r="J18" s="11"/>
      <c r="K18" s="20" t="s">
        <v>7</v>
      </c>
      <c r="L18" s="21">
        <f>AVERAGE(L3:L17)</f>
        <v>50.402658266927055</v>
      </c>
      <c r="M18" s="21">
        <f t="shared" ref="M18:O18" si="2">AVERAGE(M3:M17)</f>
        <v>95.197462813178774</v>
      </c>
      <c r="N18" s="21">
        <f t="shared" si="2"/>
        <v>94.273695606087742</v>
      </c>
      <c r="O18" s="21">
        <f t="shared" si="2"/>
        <v>99.913276586968848</v>
      </c>
      <c r="P18" s="2"/>
    </row>
    <row r="19" spans="1:16" ht="15.75" thickBot="1" x14ac:dyDescent="0.3">
      <c r="A19" s="2"/>
      <c r="B19" s="3"/>
      <c r="C19" s="3"/>
      <c r="D19" s="11"/>
      <c r="E19" s="11"/>
      <c r="F19" s="11"/>
      <c r="G19" s="11"/>
      <c r="H19" s="11"/>
      <c r="I19" s="11"/>
      <c r="J19" s="11"/>
      <c r="K19" s="22" t="s">
        <v>8</v>
      </c>
      <c r="L19" s="23">
        <f>STDEV(L3:L17)</f>
        <v>10.504695692752625</v>
      </c>
      <c r="M19" s="23">
        <f t="shared" ref="M19:O19" si="3">STDEV(M3:M17)</f>
        <v>0.64083165729467439</v>
      </c>
      <c r="N19" s="23">
        <f t="shared" si="3"/>
        <v>1.3741794623803514</v>
      </c>
      <c r="O19" s="23">
        <f t="shared" si="3"/>
        <v>9.2955899190855409E-2</v>
      </c>
      <c r="P19" s="2"/>
    </row>
    <row r="20" spans="1:16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Nguyen</dc:creator>
  <cp:lastModifiedBy>Tyler Nguyen</cp:lastModifiedBy>
  <dcterms:created xsi:type="dcterms:W3CDTF">2015-06-05T18:17:20Z</dcterms:created>
  <dcterms:modified xsi:type="dcterms:W3CDTF">2022-10-06T14:52:04Z</dcterms:modified>
</cp:coreProperties>
</file>